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showPivotChartFilter="1" defaultThemeVersion="124226"/>
  <bookViews>
    <workbookView xWindow="120" yWindow="180" windowWidth="16935" windowHeight="7155" tabRatio="865"/>
  </bookViews>
  <sheets>
    <sheet name="Cover Page" sheetId="51" r:id="rId1"/>
    <sheet name="Waterfall Summary" sheetId="42" r:id="rId2"/>
    <sheet name="Agency Securities" sheetId="20" r:id="rId3"/>
    <sheet name="Non Agency Securities" sheetId="39" r:id="rId4"/>
    <sheet name="CDS" sheetId="56" r:id="rId5"/>
    <sheet name="CRE" sheetId="54" r:id="rId6"/>
    <sheet name="Resi" sheetId="55" r:id="rId7"/>
    <sheet name="Data Field Definitions " sheetId="47" r:id="rId8"/>
  </sheets>
  <definedNames>
    <definedName name="_xlnm._FilterDatabase" localSheetId="2" hidden="1">'Agency Securities'!$A$5:$U$1746</definedName>
    <definedName name="_xlnm._FilterDatabase" localSheetId="4" hidden="1">CDS!$A$5:$N$1512</definedName>
    <definedName name="_xlnm._FilterDatabase" localSheetId="5" hidden="1">CRE!$A$5:$V$158</definedName>
    <definedName name="_xlnm._FilterDatabase" localSheetId="3" hidden="1">'Non Agency Securities'!$A$5:$X$1301</definedName>
    <definedName name="_xlnm._FilterDatabase" localSheetId="6" hidden="1">Resi!$A$5:$AD$6</definedName>
    <definedName name="firstfootnote1">'Non Agency Securities'!$P$5</definedName>
    <definedName name="firstfootnote2">'Non Agency Securities'!$L$598</definedName>
    <definedName name="firstfootnote3">'Non Agency Securities'!$X$187</definedName>
    <definedName name="footnote1">'Non Agency Securities'!$A$1307</definedName>
    <definedName name="footnote2">'Non Agency Securities'!$A$1308</definedName>
    <definedName name="footnote3">'Non Agency Securities'!$A$1309</definedName>
  </definedNames>
  <calcPr calcId="145621"/>
  <fileRecoveryPr autoRecover="0"/>
</workbook>
</file>

<file path=xl/calcChain.xml><?xml version="1.0" encoding="utf-8"?>
<calcChain xmlns="http://schemas.openxmlformats.org/spreadsheetml/2006/main">
  <c r="L1284" i="56" l="1"/>
  <c r="L1119" i="56"/>
  <c r="L880" i="56"/>
  <c r="L808" i="56"/>
  <c r="L728" i="56"/>
  <c r="L535" i="56"/>
  <c r="Q6" i="54" l="1"/>
  <c r="Q7" i="54"/>
  <c r="Q8" i="54"/>
  <c r="Q9" i="54"/>
  <c r="Q10" i="54"/>
  <c r="Q11" i="54"/>
  <c r="Q12" i="54"/>
  <c r="Q13" i="54"/>
  <c r="Q14" i="54"/>
  <c r="Q15" i="54"/>
  <c r="Q16" i="54"/>
  <c r="Q17" i="54"/>
  <c r="Q18" i="54"/>
  <c r="Q19" i="54"/>
  <c r="Q20" i="54"/>
  <c r="Q21" i="54"/>
  <c r="Q22" i="54"/>
  <c r="Q23" i="54"/>
  <c r="Q24" i="54"/>
  <c r="Q25" i="54"/>
  <c r="Q26" i="54"/>
  <c r="Q27" i="54"/>
  <c r="Q28" i="54"/>
  <c r="Q29" i="54"/>
  <c r="Q30" i="54"/>
  <c r="Q31" i="54"/>
  <c r="Q32" i="54"/>
  <c r="Q33" i="54"/>
  <c r="Q34" i="54"/>
  <c r="Q35" i="54"/>
  <c r="Q36" i="54"/>
  <c r="Q37" i="54"/>
  <c r="Q38" i="54"/>
  <c r="Q39" i="54"/>
  <c r="Q40" i="54"/>
  <c r="Q41" i="54"/>
  <c r="Q42" i="54"/>
  <c r="Q43" i="54"/>
  <c r="Q44" i="54"/>
  <c r="Q45" i="54"/>
  <c r="Q46" i="54"/>
  <c r="Q47" i="54"/>
  <c r="Q48" i="54"/>
  <c r="Q49" i="54"/>
  <c r="Q50" i="54"/>
  <c r="Q51" i="54"/>
  <c r="Q52" i="54"/>
  <c r="Q53" i="54"/>
  <c r="Q54" i="54"/>
  <c r="Q55" i="54"/>
  <c r="Q56" i="54"/>
  <c r="Q57" i="54"/>
  <c r="Q58" i="54"/>
  <c r="Q59" i="54"/>
  <c r="Q60" i="54"/>
  <c r="Q61" i="54"/>
  <c r="Q62" i="54"/>
  <c r="Q63" i="54"/>
  <c r="Q64" i="54"/>
  <c r="Q65" i="54"/>
  <c r="Q66" i="54"/>
  <c r="Q67" i="54"/>
  <c r="Q68" i="54"/>
  <c r="Q69" i="54"/>
  <c r="Q70" i="54"/>
  <c r="Q71" i="54"/>
  <c r="Q72" i="54"/>
  <c r="Q73" i="54"/>
  <c r="Q74" i="54"/>
  <c r="Q75" i="54"/>
  <c r="Q76" i="54"/>
  <c r="Q77" i="54"/>
  <c r="Q78" i="54"/>
  <c r="Q79" i="54"/>
  <c r="Q80" i="54"/>
  <c r="Q81" i="54"/>
  <c r="Q82" i="54"/>
  <c r="Q83" i="54"/>
  <c r="Q84" i="54"/>
  <c r="Q85" i="54"/>
  <c r="Q86" i="54"/>
  <c r="Q87" i="54"/>
  <c r="Q88" i="54"/>
  <c r="Q89" i="54"/>
  <c r="Q90" i="54"/>
  <c r="Q91" i="54"/>
  <c r="Q92" i="54"/>
  <c r="Q93" i="54"/>
  <c r="Q94" i="54"/>
  <c r="Q95" i="54"/>
  <c r="Q96" i="54"/>
  <c r="Q97" i="54"/>
  <c r="Q98" i="54"/>
  <c r="Q99" i="54"/>
  <c r="Q100" i="54"/>
  <c r="Q101" i="54"/>
  <c r="Q102" i="54"/>
  <c r="Q103" i="54"/>
  <c r="Q104" i="54"/>
  <c r="Q105" i="54"/>
  <c r="Q106" i="54"/>
  <c r="Q107" i="54"/>
  <c r="Q108" i="54"/>
  <c r="Q109" i="54"/>
  <c r="Q110" i="54"/>
  <c r="Q111" i="54"/>
  <c r="Q112" i="54"/>
  <c r="Q113" i="54"/>
  <c r="Q114" i="54"/>
  <c r="Q115" i="54"/>
  <c r="Q116" i="54"/>
  <c r="Q117" i="54"/>
  <c r="Q118" i="54"/>
  <c r="Q119" i="54"/>
  <c r="Q120" i="54"/>
  <c r="Q121" i="54"/>
  <c r="Q122" i="54"/>
  <c r="Q123" i="54"/>
  <c r="Q124" i="54"/>
  <c r="Q125" i="54"/>
  <c r="Q126" i="54"/>
  <c r="Q127" i="54"/>
  <c r="Q128" i="54"/>
  <c r="Q129" i="54"/>
  <c r="Q130" i="54"/>
  <c r="Q131" i="54"/>
  <c r="Q132" i="54"/>
  <c r="Q133" i="54"/>
  <c r="Q134" i="54"/>
  <c r="Q135" i="54"/>
  <c r="Q136" i="54"/>
  <c r="Q137" i="54"/>
  <c r="Q138" i="54"/>
  <c r="Q139" i="54"/>
  <c r="Q140" i="54"/>
  <c r="Q141" i="54"/>
  <c r="Q142" i="54"/>
  <c r="Q143" i="54"/>
  <c r="Q144" i="54"/>
  <c r="Q145" i="54"/>
  <c r="Q146" i="54"/>
  <c r="Q147" i="54"/>
  <c r="Q148" i="54"/>
  <c r="Q149" i="54"/>
  <c r="Q150" i="54"/>
  <c r="Q151" i="54"/>
  <c r="Q152" i="54"/>
  <c r="Q153" i="54"/>
  <c r="Q154" i="54"/>
  <c r="Q155" i="54"/>
  <c r="Q156" i="54"/>
  <c r="Q157" i="54"/>
</calcChain>
</file>

<file path=xl/sharedStrings.xml><?xml version="1.0" encoding="utf-8"?>
<sst xmlns="http://schemas.openxmlformats.org/spreadsheetml/2006/main" count="26897" uniqueCount="9257">
  <si>
    <t>02146TAH0</t>
  </si>
  <si>
    <t>02146XAE8</t>
  </si>
  <si>
    <t>02146XAG3</t>
  </si>
  <si>
    <t>05535DBC7</t>
  </si>
  <si>
    <t>05949AQG8</t>
  </si>
  <si>
    <t>07383UHZ1</t>
  </si>
  <si>
    <t>07383UJE6</t>
  </si>
  <si>
    <t>07386UAC6</t>
  </si>
  <si>
    <t>073877EB4</t>
  </si>
  <si>
    <t>073879Z76</t>
  </si>
  <si>
    <t>07387TAC8</t>
  </si>
  <si>
    <t>07388BAG7</t>
  </si>
  <si>
    <t>07389QAB4</t>
  </si>
  <si>
    <t>073914TP8</t>
  </si>
  <si>
    <t>073919AL6</t>
  </si>
  <si>
    <t>160762AK6</t>
  </si>
  <si>
    <t>172973ZY8</t>
  </si>
  <si>
    <t>3128CVPV0</t>
  </si>
  <si>
    <t>3128HVDZ9</t>
  </si>
  <si>
    <t>3128HVF20</t>
  </si>
  <si>
    <t>3128HVGN3</t>
  </si>
  <si>
    <t>3128HVH85</t>
  </si>
  <si>
    <t>3128HVHD4</t>
  </si>
  <si>
    <t>3128HVJX8</t>
  </si>
  <si>
    <t>3128HVP78</t>
  </si>
  <si>
    <t>3128HWC62</t>
  </si>
  <si>
    <t>3133TP6F1</t>
  </si>
  <si>
    <t>31359AFE4</t>
  </si>
  <si>
    <t>31364HL70</t>
  </si>
  <si>
    <t>31364HT56</t>
  </si>
  <si>
    <t>3136FADJ6</t>
  </si>
  <si>
    <t>3136FAHA1</t>
  </si>
  <si>
    <t>3136FAKL3</t>
  </si>
  <si>
    <t>3136FAW30</t>
  </si>
  <si>
    <t>3136FC5M4</t>
  </si>
  <si>
    <t>3136FCAA4</t>
  </si>
  <si>
    <t>3136FCKC9</t>
  </si>
  <si>
    <t>3136FCLC8</t>
  </si>
  <si>
    <t>3136FCP67</t>
  </si>
  <si>
    <t>3136FCUT1</t>
  </si>
  <si>
    <t>3136FCW44</t>
  </si>
  <si>
    <t>3136FCWG7</t>
  </si>
  <si>
    <t>3136FEAA0</t>
  </si>
  <si>
    <t>3136FENW8</t>
  </si>
  <si>
    <t>3136FFAA7</t>
  </si>
  <si>
    <t>31392CKM5</t>
  </si>
  <si>
    <t>31392CM84</t>
  </si>
  <si>
    <t>31392EWB2</t>
  </si>
  <si>
    <t>31392GEQ4</t>
  </si>
  <si>
    <t>31392XEV6</t>
  </si>
  <si>
    <t>31393DRQ6</t>
  </si>
  <si>
    <t>31393DSA0</t>
  </si>
  <si>
    <t>31393F7F7</t>
  </si>
  <si>
    <t>31393PXQ2</t>
  </si>
  <si>
    <t>31393TFQ4</t>
  </si>
  <si>
    <t>31393Y2H7</t>
  </si>
  <si>
    <t>31394EJ90</t>
  </si>
  <si>
    <t>31394HRC7</t>
  </si>
  <si>
    <t>31394TF26</t>
  </si>
  <si>
    <t>31394UMP4</t>
  </si>
  <si>
    <t>31394V4V9</t>
  </si>
  <si>
    <t>31394V4Y3</t>
  </si>
  <si>
    <t>31394W4A3</t>
  </si>
  <si>
    <t>31395DDU0</t>
  </si>
  <si>
    <t>31395DEB1</t>
  </si>
  <si>
    <t>31395NE37</t>
  </si>
  <si>
    <t>31395NWJ2</t>
  </si>
  <si>
    <t>31395TBY9</t>
  </si>
  <si>
    <t>31395XNT8</t>
  </si>
  <si>
    <t>31396A2K9</t>
  </si>
  <si>
    <t>31396AMW1</t>
  </si>
  <si>
    <t>31396CBU3</t>
  </si>
  <si>
    <t>31396FNH2</t>
  </si>
  <si>
    <t>31396G3B5</t>
  </si>
  <si>
    <t>31396H5B1</t>
  </si>
  <si>
    <t>31396HWH8</t>
  </si>
  <si>
    <t>31396HZW2</t>
  </si>
  <si>
    <t>31396JLF0</t>
  </si>
  <si>
    <t>31396KH88</t>
  </si>
  <si>
    <t>31396L2P4</t>
  </si>
  <si>
    <t>31396LGE4</t>
  </si>
  <si>
    <t>31396LJ43</t>
  </si>
  <si>
    <t>31396NBL9</t>
  </si>
  <si>
    <t>31396NGH3</t>
  </si>
  <si>
    <t>31396P7E5</t>
  </si>
  <si>
    <t>31396PAA9</t>
  </si>
  <si>
    <t>31396PAE1</t>
  </si>
  <si>
    <t>31396PPH8</t>
  </si>
  <si>
    <t>31396RAU1</t>
  </si>
  <si>
    <t>31396RH67</t>
  </si>
  <si>
    <t>31396RJA6</t>
  </si>
  <si>
    <t>31396TQE6</t>
  </si>
  <si>
    <t>31396TQF3</t>
  </si>
  <si>
    <t>31396TQU0</t>
  </si>
  <si>
    <t>31396UVW7</t>
  </si>
  <si>
    <t>31396UWA4</t>
  </si>
  <si>
    <t>31396UWG1</t>
  </si>
  <si>
    <t>31396UXK1</t>
  </si>
  <si>
    <t>31396VLE6</t>
  </si>
  <si>
    <t>31396VX78</t>
  </si>
  <si>
    <t>31396WTM8</t>
  </si>
  <si>
    <t>31396WUA2</t>
  </si>
  <si>
    <t>31396WW69</t>
  </si>
  <si>
    <t>31396XL69</t>
  </si>
  <si>
    <t>31397AJ95</t>
  </si>
  <si>
    <t>31397APS6</t>
  </si>
  <si>
    <t>31397APU1</t>
  </si>
  <si>
    <t>31397AQ89</t>
  </si>
  <si>
    <t>31397AQB2</t>
  </si>
  <si>
    <t>31397AQS5</t>
  </si>
  <si>
    <t>31397B2Q3</t>
  </si>
  <si>
    <t>31397BQV6</t>
  </si>
  <si>
    <t>31397C3J6</t>
  </si>
  <si>
    <t>31397CNW5</t>
  </si>
  <si>
    <t>31397FB84</t>
  </si>
  <si>
    <t>31397G5R7</t>
  </si>
  <si>
    <t>31397G6B1</t>
  </si>
  <si>
    <t>31397GQV5</t>
  </si>
  <si>
    <t>31397GR28</t>
  </si>
  <si>
    <t>31397GR77</t>
  </si>
  <si>
    <t>31397GRV4</t>
  </si>
  <si>
    <t>31397HJY5</t>
  </si>
  <si>
    <t>31397HKD9</t>
  </si>
  <si>
    <t>31397HKH0</t>
  </si>
  <si>
    <t>31397HKV9</t>
  </si>
  <si>
    <t>31397JHF4</t>
  </si>
  <si>
    <t>31397JJN5</t>
  </si>
  <si>
    <t>31397JJR6</t>
  </si>
  <si>
    <t>31397JJX3</t>
  </si>
  <si>
    <t>31397KNK3</t>
  </si>
  <si>
    <t>31397KZT1</t>
  </si>
  <si>
    <t>31397KZU8</t>
  </si>
  <si>
    <t>31397PHN3</t>
  </si>
  <si>
    <t>31397PHT0</t>
  </si>
  <si>
    <t>31397PHU7</t>
  </si>
  <si>
    <t>31397RH33</t>
  </si>
  <si>
    <t>31397RVG8</t>
  </si>
  <si>
    <t>31397RVR4</t>
  </si>
  <si>
    <t>319339DZ7</t>
  </si>
  <si>
    <t>36185N5F3</t>
  </si>
  <si>
    <t>38373MXK1</t>
  </si>
  <si>
    <t>38374M2N8</t>
  </si>
  <si>
    <t>38375JA54</t>
  </si>
  <si>
    <t>38375K5K4</t>
  </si>
  <si>
    <t>38375K6A5</t>
  </si>
  <si>
    <t>38375PCK5</t>
  </si>
  <si>
    <t>38375PL33</t>
  </si>
  <si>
    <t>41161MAK6</t>
  </si>
  <si>
    <t>41161PVP5</t>
  </si>
  <si>
    <t>675748AR8</t>
  </si>
  <si>
    <t>74159UAE7</t>
  </si>
  <si>
    <t>74159UAF4</t>
  </si>
  <si>
    <t>74160MCT7</t>
  </si>
  <si>
    <t>74162FAM7</t>
  </si>
  <si>
    <t>74162JAH0</t>
  </si>
  <si>
    <t>74162WAG3</t>
  </si>
  <si>
    <t>74162WAP3</t>
  </si>
  <si>
    <t>748940AF0</t>
  </si>
  <si>
    <t>74922UAT0</t>
  </si>
  <si>
    <t>74923HBB6</t>
  </si>
  <si>
    <t>74923HBF7</t>
  </si>
  <si>
    <t>74923HBH3</t>
  </si>
  <si>
    <t>74923JAQ0</t>
  </si>
  <si>
    <t>74923WAM0</t>
  </si>
  <si>
    <t>74958VAF5</t>
  </si>
  <si>
    <t>74958VAH1</t>
  </si>
  <si>
    <t>75116BAG3</t>
  </si>
  <si>
    <t>75116CEW2</t>
  </si>
  <si>
    <t>92922FDL9</t>
  </si>
  <si>
    <t>92922FGH5</t>
  </si>
  <si>
    <t>92922FKD9</t>
  </si>
  <si>
    <t>92922FMF2</t>
  </si>
  <si>
    <t>949767AH0</t>
  </si>
  <si>
    <t>949797AH7</t>
  </si>
  <si>
    <t>31397HS41</t>
  </si>
  <si>
    <t>31396RG92</t>
  </si>
  <si>
    <t>31396JM85</t>
  </si>
  <si>
    <t>31396LNT3</t>
  </si>
  <si>
    <t>31395NTX5</t>
  </si>
  <si>
    <t>31396HVT3</t>
  </si>
  <si>
    <t>312905WT5</t>
  </si>
  <si>
    <t>313602VN1</t>
  </si>
  <si>
    <t>44182DBT5</t>
  </si>
  <si>
    <t>46629FAB6</t>
  </si>
  <si>
    <t>50820NAD4</t>
  </si>
  <si>
    <t>61753VAB8</t>
  </si>
  <si>
    <t>073888AU3</t>
  </si>
  <si>
    <t>36170VAJ8</t>
  </si>
  <si>
    <t>31392CR30</t>
  </si>
  <si>
    <t>31358GR74</t>
  </si>
  <si>
    <t>38374JZ41</t>
  </si>
  <si>
    <t>00105HEA0</t>
  </si>
  <si>
    <t>073914F65</t>
  </si>
  <si>
    <t>760985SU6</t>
  </si>
  <si>
    <t>785778PG0</t>
  </si>
  <si>
    <t>178779AQ7</t>
  </si>
  <si>
    <t>312910T85</t>
  </si>
  <si>
    <t>02660TAV5</t>
  </si>
  <si>
    <t>073914C27</t>
  </si>
  <si>
    <t>68389FBH6</t>
  </si>
  <si>
    <t>312903VW4</t>
  </si>
  <si>
    <t>313602DV3</t>
  </si>
  <si>
    <t>313602HT4</t>
  </si>
  <si>
    <t>785778ND9</t>
  </si>
  <si>
    <t>92922FLR7</t>
  </si>
  <si>
    <t>31358QZE8</t>
  </si>
  <si>
    <t>02660VAY4</t>
  </si>
  <si>
    <t>74434UCQ5</t>
  </si>
  <si>
    <t>93364FAV3</t>
  </si>
  <si>
    <t>3133TQFM4</t>
  </si>
  <si>
    <t>07389NAJ4</t>
  </si>
  <si>
    <t>31358GF77</t>
  </si>
  <si>
    <t>31358QVQ5</t>
  </si>
  <si>
    <t>45660LSU4</t>
  </si>
  <si>
    <t>31358MHL1</t>
  </si>
  <si>
    <t>073877DK5</t>
  </si>
  <si>
    <t>785778QL8</t>
  </si>
  <si>
    <t>07384MTL6</t>
  </si>
  <si>
    <t>31409LPH2</t>
  </si>
  <si>
    <t>026929AH2</t>
  </si>
  <si>
    <t>675748AS6</t>
  </si>
  <si>
    <t>65537KAB6</t>
  </si>
  <si>
    <t>313602FN9</t>
  </si>
  <si>
    <t>933095AL5</t>
  </si>
  <si>
    <t>12668AXC4</t>
  </si>
  <si>
    <t>07384YGX8</t>
  </si>
  <si>
    <t>161546HH2</t>
  </si>
  <si>
    <t>31377SS90</t>
  </si>
  <si>
    <t>76113JAA0</t>
  </si>
  <si>
    <t>31395CEC1</t>
  </si>
  <si>
    <t>3133T4KJ4</t>
  </si>
  <si>
    <t>31359D5R0</t>
  </si>
  <si>
    <t>12668ATT2</t>
  </si>
  <si>
    <t>45254TTL8</t>
  </si>
  <si>
    <t>38373TXJ9</t>
  </si>
  <si>
    <t>32053LAE2</t>
  </si>
  <si>
    <t>31392FTR8</t>
  </si>
  <si>
    <t>38374FBX1</t>
  </si>
  <si>
    <t>31392EVN7</t>
  </si>
  <si>
    <t>126683AF8</t>
  </si>
  <si>
    <t>31395H6V7</t>
  </si>
  <si>
    <t>59023AAG1</t>
  </si>
  <si>
    <t>31409L6H3</t>
  </si>
  <si>
    <t>294751BQ4</t>
  </si>
  <si>
    <t>78386NFA2</t>
  </si>
  <si>
    <t>31396N3B0</t>
  </si>
  <si>
    <t>07384MAE2</t>
  </si>
  <si>
    <t>31397AR39</t>
  </si>
  <si>
    <t>45254TTN4</t>
  </si>
  <si>
    <t>38373RJ34</t>
  </si>
  <si>
    <t>38374GDC3</t>
  </si>
  <si>
    <t>02660TAH6</t>
  </si>
  <si>
    <t>81375FDM2</t>
  </si>
  <si>
    <t>78386NEY1</t>
  </si>
  <si>
    <t>78386NEZ8</t>
  </si>
  <si>
    <t>3128QSW77</t>
  </si>
  <si>
    <t>26842KAA0</t>
  </si>
  <si>
    <t>31359PHG4</t>
  </si>
  <si>
    <t>31413VVR5</t>
  </si>
  <si>
    <t>17307GJG4</t>
  </si>
  <si>
    <t>07389QAF5</t>
  </si>
  <si>
    <t>07384MAD4</t>
  </si>
  <si>
    <t>76110WUP9</t>
  </si>
  <si>
    <t>46412AAE2</t>
  </si>
  <si>
    <t>38373T5Q4</t>
  </si>
  <si>
    <t>02660TAG8</t>
  </si>
  <si>
    <t>929227FD3</t>
  </si>
  <si>
    <t>3128LBZ35</t>
  </si>
  <si>
    <t>3136037J5</t>
  </si>
  <si>
    <t>76114BAB4</t>
  </si>
  <si>
    <t>361856EH6</t>
  </si>
  <si>
    <t>45254NDW4</t>
  </si>
  <si>
    <t>144539AN3</t>
  </si>
  <si>
    <t>38373RYW3</t>
  </si>
  <si>
    <t>31410EBG2</t>
  </si>
  <si>
    <t>04541GBN1</t>
  </si>
  <si>
    <t>74924DAB5</t>
  </si>
  <si>
    <t>86359LDW6</t>
  </si>
  <si>
    <t>31410ULF7</t>
  </si>
  <si>
    <t>07389UAF6</t>
  </si>
  <si>
    <t>38373TG90</t>
  </si>
  <si>
    <t>74160MMJ8</t>
  </si>
  <si>
    <t>38373RYX1</t>
  </si>
  <si>
    <t>07378RAP4</t>
  </si>
  <si>
    <t>03072SNR2</t>
  </si>
  <si>
    <t>61745M4U4</t>
  </si>
  <si>
    <t>07386UAK8</t>
  </si>
  <si>
    <t>31394MVQ0</t>
  </si>
  <si>
    <t>07384MA44</t>
  </si>
  <si>
    <t>31396KH96</t>
  </si>
  <si>
    <t>07386HH53</t>
  </si>
  <si>
    <t>07402WAB4</t>
  </si>
  <si>
    <t>07386UAE2</t>
  </si>
  <si>
    <t>02660TAT0</t>
  </si>
  <si>
    <t>36294EAF5</t>
  </si>
  <si>
    <t>3133T42S4</t>
  </si>
  <si>
    <t>81375FDK6</t>
  </si>
  <si>
    <t>75114PAA7</t>
  </si>
  <si>
    <t>31397AQX4</t>
  </si>
  <si>
    <t>02660TAM5</t>
  </si>
  <si>
    <t>31392ADL9</t>
  </si>
  <si>
    <t>456606HK1</t>
  </si>
  <si>
    <t>31393X5V5</t>
  </si>
  <si>
    <t>78386NBZ1</t>
  </si>
  <si>
    <t>07386UAB8</t>
  </si>
  <si>
    <t>073879B31</t>
  </si>
  <si>
    <t>929227M52</t>
  </si>
  <si>
    <t>07387KAA1</t>
  </si>
  <si>
    <t>02660TAS2</t>
  </si>
  <si>
    <t>74160MKJ0</t>
  </si>
  <si>
    <t>74162WAM0</t>
  </si>
  <si>
    <t>00441VAD0</t>
  </si>
  <si>
    <t>761128BL0</t>
  </si>
  <si>
    <t>31396NCU8</t>
  </si>
  <si>
    <t>31396YB76</t>
  </si>
  <si>
    <t>07386HJC6</t>
  </si>
  <si>
    <t>43710WAC4</t>
  </si>
  <si>
    <t>31359ADZ9</t>
  </si>
  <si>
    <t>86359LJF7</t>
  </si>
  <si>
    <t>86359LMY2</t>
  </si>
  <si>
    <t>86360KAY4</t>
  </si>
  <si>
    <t>43739EAG2</t>
  </si>
  <si>
    <t>07389QAH1</t>
  </si>
  <si>
    <t>07378RAC3</t>
  </si>
  <si>
    <t>07383UAS4</t>
  </si>
  <si>
    <t>07384YTP1</t>
  </si>
  <si>
    <t>31396YYZ9</t>
  </si>
  <si>
    <t>12669FQW6</t>
  </si>
  <si>
    <t>17307GDQ8</t>
  </si>
  <si>
    <t>31393BU52</t>
  </si>
  <si>
    <t>07384YMF0</t>
  </si>
  <si>
    <t>07383UAR6</t>
  </si>
  <si>
    <t>74162WAL2</t>
  </si>
  <si>
    <t>55027AAW0</t>
  </si>
  <si>
    <t>31395NYW1</t>
  </si>
  <si>
    <t>07384YTN6</t>
  </si>
  <si>
    <t>02660TAL7</t>
  </si>
  <si>
    <t>74160MFJ6</t>
  </si>
  <si>
    <t>31393NEV7</t>
  </si>
  <si>
    <t>31397RH74</t>
  </si>
  <si>
    <t>31392UAS3</t>
  </si>
  <si>
    <t>12587PFQ8</t>
  </si>
  <si>
    <t>86358EZU3</t>
  </si>
  <si>
    <t>07386HYW5</t>
  </si>
  <si>
    <t>02146QBB8</t>
  </si>
  <si>
    <t>07386UAJ1</t>
  </si>
  <si>
    <t>07384YLN4</t>
  </si>
  <si>
    <t>004421DK6</t>
  </si>
  <si>
    <t>76110WYF7</t>
  </si>
  <si>
    <t>585525FG8</t>
  </si>
  <si>
    <t>43739EAH0</t>
  </si>
  <si>
    <t>81375WFY7</t>
  </si>
  <si>
    <t>39538RCA5</t>
  </si>
  <si>
    <t>00442BAC5</t>
  </si>
  <si>
    <t>02660TAQ6</t>
  </si>
  <si>
    <t>12669GGD7</t>
  </si>
  <si>
    <t>05952FAU7</t>
  </si>
  <si>
    <t>07383UKS3</t>
  </si>
  <si>
    <t>31394DEX4</t>
  </si>
  <si>
    <t>65535AAC8</t>
  </si>
  <si>
    <t>31359KND5</t>
  </si>
  <si>
    <t>07384MR95</t>
  </si>
  <si>
    <t>75970NAC1</t>
  </si>
  <si>
    <t>74160MJS2</t>
  </si>
  <si>
    <t>760985D24</t>
  </si>
  <si>
    <t>004421PA5</t>
  </si>
  <si>
    <t>31395PUM2</t>
  </si>
  <si>
    <t>07386HQR5</t>
  </si>
  <si>
    <t>31396NLX2</t>
  </si>
  <si>
    <t>65535VNC8</t>
  </si>
  <si>
    <t>86360QAD7</t>
  </si>
  <si>
    <t>12669GKL4</t>
  </si>
  <si>
    <t>464126CS8</t>
  </si>
  <si>
    <t>31394UC75</t>
  </si>
  <si>
    <t>89708BAE3</t>
  </si>
  <si>
    <t>07386UAG7</t>
  </si>
  <si>
    <t>74159UAL1</t>
  </si>
  <si>
    <t>07389NAF2</t>
  </si>
  <si>
    <t>31397RHL3</t>
  </si>
  <si>
    <t>12669FXS7</t>
  </si>
  <si>
    <t>124860DT1</t>
  </si>
  <si>
    <t>02660TAK9</t>
  </si>
  <si>
    <t>45254TRY2</t>
  </si>
  <si>
    <t>31396UVX5</t>
  </si>
  <si>
    <t>07402FAB1</t>
  </si>
  <si>
    <t>39538WCA4</t>
  </si>
  <si>
    <t>43739EAN7</t>
  </si>
  <si>
    <t>31397KNS6</t>
  </si>
  <si>
    <t>863579QW1</t>
  </si>
  <si>
    <t>07401YAW5</t>
  </si>
  <si>
    <t>073870AA5</t>
  </si>
  <si>
    <t>31396XWN0</t>
  </si>
  <si>
    <t>70069FEQ6</t>
  </si>
  <si>
    <t>38374G4F6</t>
  </si>
  <si>
    <t>61913PBA9</t>
  </si>
  <si>
    <t>07384MG89</t>
  </si>
  <si>
    <t>31417S6Q8</t>
  </si>
  <si>
    <t>31395PHQ8</t>
  </si>
  <si>
    <t>86359LMC0</t>
  </si>
  <si>
    <t>75115FAB6</t>
  </si>
  <si>
    <t>31400GDJ1</t>
  </si>
  <si>
    <t>12668KAB9</t>
  </si>
  <si>
    <t>31396G2H3</t>
  </si>
  <si>
    <t>31396RGS0</t>
  </si>
  <si>
    <t>31397KNT4</t>
  </si>
  <si>
    <t>073877EE8</t>
  </si>
  <si>
    <t>3133T0WB6</t>
  </si>
  <si>
    <t>12489WEK6</t>
  </si>
  <si>
    <t>887367AA8</t>
  </si>
  <si>
    <t>61915RBC9</t>
  </si>
  <si>
    <t>12489WFE9</t>
  </si>
  <si>
    <t>31394CQ21</t>
  </si>
  <si>
    <t>126694A40</t>
  </si>
  <si>
    <t>31397KNR8</t>
  </si>
  <si>
    <t>07388BAU6</t>
  </si>
  <si>
    <t>31300LDL6</t>
  </si>
  <si>
    <t>07389NAC9</t>
  </si>
  <si>
    <t>31394AYP5</t>
  </si>
  <si>
    <t>202246AB0</t>
  </si>
  <si>
    <t>073888AQ2</t>
  </si>
  <si>
    <t>31395WCR6</t>
  </si>
  <si>
    <t>38374FFK5</t>
  </si>
  <si>
    <t>59024EAD9</t>
  </si>
  <si>
    <t>294751CJ9</t>
  </si>
  <si>
    <t>897896AJ5</t>
  </si>
  <si>
    <t>39538RBY4</t>
  </si>
  <si>
    <t>86360QAL9</t>
  </si>
  <si>
    <t>07386HCH2</t>
  </si>
  <si>
    <t>76110WUZ7</t>
  </si>
  <si>
    <t>38373WCS5</t>
  </si>
  <si>
    <t>86360KAX6</t>
  </si>
  <si>
    <t>07389QAD0</t>
  </si>
  <si>
    <t>02660TAP8</t>
  </si>
  <si>
    <t>31396H5K1</t>
  </si>
  <si>
    <t>31417S6X3</t>
  </si>
  <si>
    <t>004421DA8</t>
  </si>
  <si>
    <t>02151EAB8</t>
  </si>
  <si>
    <t>31394BA79</t>
  </si>
  <si>
    <t>31397HZ43</t>
  </si>
  <si>
    <t>31397RKD7</t>
  </si>
  <si>
    <t>38373VMZ0</t>
  </si>
  <si>
    <t>31396PNY3</t>
  </si>
  <si>
    <t>07401LAQ6</t>
  </si>
  <si>
    <t>07384YPN0</t>
  </si>
  <si>
    <t>12544KAC7</t>
  </si>
  <si>
    <t>31395AXQ3</t>
  </si>
  <si>
    <t>31394V4S6</t>
  </si>
  <si>
    <t>31398MJ98</t>
  </si>
  <si>
    <t>93934FMA7</t>
  </si>
  <si>
    <t>31396UYQ7</t>
  </si>
  <si>
    <t>02151EAW2</t>
  </si>
  <si>
    <t>84752CAG2</t>
  </si>
  <si>
    <t>31396YC59</t>
  </si>
  <si>
    <t>86360KAB4</t>
  </si>
  <si>
    <t>31395NXZ5</t>
  </si>
  <si>
    <t>31398VLP9</t>
  </si>
  <si>
    <t>31396WXJ0</t>
  </si>
  <si>
    <t>31395NDY0</t>
  </si>
  <si>
    <t>12669FP98</t>
  </si>
  <si>
    <t>294751EL2</t>
  </si>
  <si>
    <t>31393DZH7</t>
  </si>
  <si>
    <t>61746RCR0</t>
  </si>
  <si>
    <t>31395V3U1</t>
  </si>
  <si>
    <t>03072SRG2</t>
  </si>
  <si>
    <t>31395VM63</t>
  </si>
  <si>
    <t>38374JJY3</t>
  </si>
  <si>
    <t>38374BRE5</t>
  </si>
  <si>
    <t>38374LCG4</t>
  </si>
  <si>
    <t>94984XBA7</t>
  </si>
  <si>
    <t>75114NAB0</t>
  </si>
  <si>
    <t>07387AGQ2</t>
  </si>
  <si>
    <t>22545RAB2</t>
  </si>
  <si>
    <t>31397HNV6</t>
  </si>
  <si>
    <t>31398RZS7</t>
  </si>
  <si>
    <t>31396YHT2</t>
  </si>
  <si>
    <t>31397TCK6</t>
  </si>
  <si>
    <t>31395BHF3</t>
  </si>
  <si>
    <t>86359LRW1</t>
  </si>
  <si>
    <t>22541NZD4</t>
  </si>
  <si>
    <t>31396HVN6</t>
  </si>
  <si>
    <t>31417WRL7</t>
  </si>
  <si>
    <t>897896AD8</t>
  </si>
  <si>
    <t>31395VNE5</t>
  </si>
  <si>
    <t>61755FAF2</t>
  </si>
  <si>
    <t>31397EDV4</t>
  </si>
  <si>
    <t>31392B5Z5</t>
  </si>
  <si>
    <t>04541GDS8</t>
  </si>
  <si>
    <t>07401LAB9</t>
  </si>
  <si>
    <t>12558MBM3</t>
  </si>
  <si>
    <t>12669GKH3</t>
  </si>
  <si>
    <t>31396YC67</t>
  </si>
  <si>
    <t>07389NAE5</t>
  </si>
  <si>
    <t>31396H5T2</t>
  </si>
  <si>
    <t>31395FG24</t>
  </si>
  <si>
    <t>31395PSB9</t>
  </si>
  <si>
    <t>31371LA82</t>
  </si>
  <si>
    <t>31397PJP6</t>
  </si>
  <si>
    <t>31397RJN7</t>
  </si>
  <si>
    <t>64069WAJ2</t>
  </si>
  <si>
    <t>31392JYP8</t>
  </si>
  <si>
    <t>31392GSP1</t>
  </si>
  <si>
    <t>31396X6D1</t>
  </si>
  <si>
    <t>31397RJL1</t>
  </si>
  <si>
    <t>31396LPA2</t>
  </si>
  <si>
    <t>02146BAA4</t>
  </si>
  <si>
    <t>05951GAH5</t>
  </si>
  <si>
    <t>07401AAX5</t>
  </si>
  <si>
    <t>31396A5H3</t>
  </si>
  <si>
    <t>31398LXR4</t>
  </si>
  <si>
    <t>3133TDPX8</t>
  </si>
  <si>
    <t>07402PAM5</t>
  </si>
  <si>
    <t>45254TPY4</t>
  </si>
  <si>
    <t>38374JB62</t>
  </si>
  <si>
    <t>07384MG55</t>
  </si>
  <si>
    <t>31371LF20</t>
  </si>
  <si>
    <t>31396YD58</t>
  </si>
  <si>
    <t>31397K2H3</t>
  </si>
  <si>
    <t>31397K3M1</t>
  </si>
  <si>
    <t>31396H6Q7</t>
  </si>
  <si>
    <t>31396KYG1</t>
  </si>
  <si>
    <t>31397GQE3</t>
  </si>
  <si>
    <t>31394PJE4</t>
  </si>
  <si>
    <t>02151EAF9</t>
  </si>
  <si>
    <t>31393EXE4</t>
  </si>
  <si>
    <t>31396JHH1</t>
  </si>
  <si>
    <t>31396PJ93</t>
  </si>
  <si>
    <t>31394AHQ2</t>
  </si>
  <si>
    <t>31397RJJ6</t>
  </si>
  <si>
    <t>86359LJE0</t>
  </si>
  <si>
    <t>294751BP6</t>
  </si>
  <si>
    <t>38373MA91</t>
  </si>
  <si>
    <t>31397RL61</t>
  </si>
  <si>
    <t>38373MB82</t>
  </si>
  <si>
    <t>86361WAJ0</t>
  </si>
  <si>
    <t>073888AP4</t>
  </si>
  <si>
    <t>82626QAA2</t>
  </si>
  <si>
    <t>74162WAB4</t>
  </si>
  <si>
    <t>31397RKT2</t>
  </si>
  <si>
    <t>07387TAB0</t>
  </si>
  <si>
    <t>294751BX9</t>
  </si>
  <si>
    <t>31393D5A5</t>
  </si>
  <si>
    <t>07401LBA0</t>
  </si>
  <si>
    <t>31396RDT1</t>
  </si>
  <si>
    <t>86358ECY0</t>
  </si>
  <si>
    <t>3133T3BT4</t>
  </si>
  <si>
    <t>86359LSP5</t>
  </si>
  <si>
    <t>3133T32C1</t>
  </si>
  <si>
    <t>31392GFS9</t>
  </si>
  <si>
    <t>31397KZZ7</t>
  </si>
  <si>
    <t>07389YBA8</t>
  </si>
  <si>
    <t>31394UXL1</t>
  </si>
  <si>
    <t>86359DDX2</t>
  </si>
  <si>
    <t>07386YAB0</t>
  </si>
  <si>
    <t>07400NAU4</t>
  </si>
  <si>
    <t>31398WS47</t>
  </si>
  <si>
    <t>38374M3T4</t>
  </si>
  <si>
    <t>74922JAA6</t>
  </si>
  <si>
    <t>12587PFS4</t>
  </si>
  <si>
    <t>31398GNY1</t>
  </si>
  <si>
    <t>452550AE6</t>
  </si>
  <si>
    <t>38374H4Z0</t>
  </si>
  <si>
    <t>31395WV20</t>
  </si>
  <si>
    <t>31397RL95</t>
  </si>
  <si>
    <t>31396YC42</t>
  </si>
  <si>
    <t>31393GGZ1</t>
  </si>
  <si>
    <t>31395NWV5</t>
  </si>
  <si>
    <t>31393TZ74</t>
  </si>
  <si>
    <t>31396RA23</t>
  </si>
  <si>
    <t>004421AX1</t>
  </si>
  <si>
    <t>38375KLF7</t>
  </si>
  <si>
    <t>31396YD41</t>
  </si>
  <si>
    <t>31395WA49</t>
  </si>
  <si>
    <t>31396NR65</t>
  </si>
  <si>
    <t>90331HLG6</t>
  </si>
  <si>
    <t>31393DLM1</t>
  </si>
  <si>
    <t>12587PAA8</t>
  </si>
  <si>
    <t>94986AAY4</t>
  </si>
  <si>
    <t>31397THJ4</t>
  </si>
  <si>
    <t>07401YAG0</t>
  </si>
  <si>
    <t>12668BE90</t>
  </si>
  <si>
    <t>04541GGB2</t>
  </si>
  <si>
    <t>86364KAB0</t>
  </si>
  <si>
    <t>07386YAF1</t>
  </si>
  <si>
    <t>38375JRN7</t>
  </si>
  <si>
    <t>31396PNZ0</t>
  </si>
  <si>
    <t>31371LPK9</t>
  </si>
  <si>
    <t>31394FFH3</t>
  </si>
  <si>
    <t>22541SGT9</t>
  </si>
  <si>
    <t>31397KE56</t>
  </si>
  <si>
    <t>31394VYB0</t>
  </si>
  <si>
    <t>31393LFK4</t>
  </si>
  <si>
    <t>31371LSJ9</t>
  </si>
  <si>
    <t>31396YZM7</t>
  </si>
  <si>
    <t>31395HVX5</t>
  </si>
  <si>
    <t>07400NAT7</t>
  </si>
  <si>
    <t>31394HHW4</t>
  </si>
  <si>
    <t>31397RLC8</t>
  </si>
  <si>
    <t>31397K3L3</t>
  </si>
  <si>
    <t>02660YAS1</t>
  </si>
  <si>
    <t>31394EVG0</t>
  </si>
  <si>
    <t>31397M2G1</t>
  </si>
  <si>
    <t>31396YE65</t>
  </si>
  <si>
    <t>31396RHZ3</t>
  </si>
  <si>
    <t>31394BGP3</t>
  </si>
  <si>
    <t>38373TRA5</t>
  </si>
  <si>
    <t>31396YE99</t>
  </si>
  <si>
    <t>31397RK62</t>
  </si>
  <si>
    <t>3622MAAG6</t>
  </si>
  <si>
    <t>31371NEY7</t>
  </si>
  <si>
    <t>125879SV9</t>
  </si>
  <si>
    <t>93935FAD3</t>
  </si>
  <si>
    <t>452550AC0</t>
  </si>
  <si>
    <t>3133TKA26</t>
  </si>
  <si>
    <t>31397K3P4</t>
  </si>
  <si>
    <t>38376F6M9</t>
  </si>
  <si>
    <t>31395VNJ4</t>
  </si>
  <si>
    <t>452550AD8</t>
  </si>
  <si>
    <t>38373RSY6</t>
  </si>
  <si>
    <t>31394YNU4</t>
  </si>
  <si>
    <t>31397KSS1</t>
  </si>
  <si>
    <t>31402CTF9</t>
  </si>
  <si>
    <t>31397P2L3</t>
  </si>
  <si>
    <t>3128S5AN4</t>
  </si>
  <si>
    <t>31393YV93</t>
  </si>
  <si>
    <t>31371KXS5</t>
  </si>
  <si>
    <t>31396WAA4</t>
  </si>
  <si>
    <t>31397RK70</t>
  </si>
  <si>
    <t>31398LHG6</t>
  </si>
  <si>
    <t>31397ERK3</t>
  </si>
  <si>
    <t>31397NWV3</t>
  </si>
  <si>
    <t>31396KNT5</t>
  </si>
  <si>
    <t>31392A5W4</t>
  </si>
  <si>
    <t>126694TR9</t>
  </si>
  <si>
    <t>31359VLW1</t>
  </si>
  <si>
    <t>31394UAM4</t>
  </si>
  <si>
    <t>31396EDX1</t>
  </si>
  <si>
    <t>31288MDH9</t>
  </si>
  <si>
    <t>38375XAA2</t>
  </si>
  <si>
    <t>12544DAJ8</t>
  </si>
  <si>
    <t>31396YFM9</t>
  </si>
  <si>
    <t>31371LHF9</t>
  </si>
  <si>
    <t>07400NAA8</t>
  </si>
  <si>
    <t>11777LAA9</t>
  </si>
  <si>
    <t>31397RVM5</t>
  </si>
  <si>
    <t>31393YAJ4</t>
  </si>
  <si>
    <t>38375KSY9</t>
  </si>
  <si>
    <t>31396YXV9</t>
  </si>
  <si>
    <t>31397RG83</t>
  </si>
  <si>
    <t>073881AN4</t>
  </si>
  <si>
    <t>31392KAA4</t>
  </si>
  <si>
    <t>12544MAB5</t>
  </si>
  <si>
    <t>31396LGP9</t>
  </si>
  <si>
    <t>3133TLDZ8</t>
  </si>
  <si>
    <t>02147PAY0</t>
  </si>
  <si>
    <t>31394LXU1</t>
  </si>
  <si>
    <t>31371K4S7</t>
  </si>
  <si>
    <t>3128CUL53</t>
  </si>
  <si>
    <t>12667FQ99</t>
  </si>
  <si>
    <t>31396YA28</t>
  </si>
  <si>
    <t>31397KNN7</t>
  </si>
  <si>
    <t>31396YC83</t>
  </si>
  <si>
    <t>040104MY4</t>
  </si>
  <si>
    <t>02660TDU4</t>
  </si>
  <si>
    <t>3133TDYV2</t>
  </si>
  <si>
    <t>31395VCC1</t>
  </si>
  <si>
    <t>07402FAD7</t>
  </si>
  <si>
    <t>31397TPD8</t>
  </si>
  <si>
    <t>31396TDF7</t>
  </si>
  <si>
    <t>31281LCS5</t>
  </si>
  <si>
    <t>31393T7F7</t>
  </si>
  <si>
    <t>31296L4U2</t>
  </si>
  <si>
    <t>38373SK30</t>
  </si>
  <si>
    <t>31395DX46</t>
  </si>
  <si>
    <t>31396PPD7</t>
  </si>
  <si>
    <t>31393UE25</t>
  </si>
  <si>
    <t>12587PBY5</t>
  </si>
  <si>
    <t>31397G5B2</t>
  </si>
  <si>
    <t>31396NEM4</t>
  </si>
  <si>
    <t>94986AAQ1</t>
  </si>
  <si>
    <t>31396A5R1</t>
  </si>
  <si>
    <t>31395XQ40</t>
  </si>
  <si>
    <t>31403FZF4</t>
  </si>
  <si>
    <t>31397NK87</t>
  </si>
  <si>
    <t>31396YLH3</t>
  </si>
  <si>
    <t>31394DFT2</t>
  </si>
  <si>
    <t>38373RW21</t>
  </si>
  <si>
    <t>31393U4H3</t>
  </si>
  <si>
    <t>31393E2X6</t>
  </si>
  <si>
    <t>31393FUN4</t>
  </si>
  <si>
    <t>31395NGJ0</t>
  </si>
  <si>
    <t>31392AHX9</t>
  </si>
  <si>
    <t>31392AYW2</t>
  </si>
  <si>
    <t>31393YW43</t>
  </si>
  <si>
    <t>31397RGT7</t>
  </si>
  <si>
    <t>31371K7J4</t>
  </si>
  <si>
    <t>31418MCP5</t>
  </si>
  <si>
    <t>31395WRE9</t>
  </si>
  <si>
    <t>31395WCH8</t>
  </si>
  <si>
    <t>31396WN69</t>
  </si>
  <si>
    <t>12587PDF4</t>
  </si>
  <si>
    <t>3128P7G72</t>
  </si>
  <si>
    <t>93936MAA3</t>
  </si>
  <si>
    <t>07386YAD6</t>
  </si>
  <si>
    <t>31392RSH5</t>
  </si>
  <si>
    <t>31398WSD7</t>
  </si>
  <si>
    <t>31393VVL2</t>
  </si>
  <si>
    <t>31371K2V2</t>
  </si>
  <si>
    <t>31395VNM7</t>
  </si>
  <si>
    <t>31398ME28</t>
  </si>
  <si>
    <t>31398R2D6</t>
  </si>
  <si>
    <t>31397NJR7</t>
  </si>
  <si>
    <t>31418MR61</t>
  </si>
  <si>
    <t>86364MAE0</t>
  </si>
  <si>
    <t>337368AD6</t>
  </si>
  <si>
    <t>31419AAU1</t>
  </si>
  <si>
    <t>31292GXT8</t>
  </si>
  <si>
    <t>3137A0HG3</t>
  </si>
  <si>
    <t>31396WPR1</t>
  </si>
  <si>
    <t>86364MAG5</t>
  </si>
  <si>
    <t>31394BYA6</t>
  </si>
  <si>
    <t>86364MAF7</t>
  </si>
  <si>
    <t>31396JEY7</t>
  </si>
  <si>
    <t>3133XDZ20</t>
  </si>
  <si>
    <t>31397MR74</t>
  </si>
  <si>
    <t>46426VAE0</t>
  </si>
  <si>
    <t>31397K2P5</t>
  </si>
  <si>
    <t>38373MGJ3</t>
  </si>
  <si>
    <t>361856DD6</t>
  </si>
  <si>
    <t>31396XJF2</t>
  </si>
  <si>
    <t>31396WT55</t>
  </si>
  <si>
    <t>3128M1CM9</t>
  </si>
  <si>
    <t>31395XB95</t>
  </si>
  <si>
    <t>31394KJP0</t>
  </si>
  <si>
    <t>31392CEN0</t>
  </si>
  <si>
    <t>31398PMV8</t>
  </si>
  <si>
    <t>31371MLW5</t>
  </si>
  <si>
    <t>3128P7JV6</t>
  </si>
  <si>
    <t>3128JP4G2</t>
  </si>
  <si>
    <t>31394JEK9</t>
  </si>
  <si>
    <t>07400NAS9</t>
  </si>
  <si>
    <t>31395BER0</t>
  </si>
  <si>
    <t>31397HJA7</t>
  </si>
  <si>
    <t>31417VRW5</t>
  </si>
  <si>
    <t>31397MR66</t>
  </si>
  <si>
    <t>07402PAL7</t>
  </si>
  <si>
    <t>31394THJ7</t>
  </si>
  <si>
    <t>31398MFA9</t>
  </si>
  <si>
    <t>3837427Y3</t>
  </si>
  <si>
    <t>31397PJV3</t>
  </si>
  <si>
    <t>86364MAD2</t>
  </si>
  <si>
    <t>86361HAC8</t>
  </si>
  <si>
    <t>31398RG58</t>
  </si>
  <si>
    <t>31371K2U4</t>
  </si>
  <si>
    <t>31398PY94</t>
  </si>
  <si>
    <t>31396VQB7</t>
  </si>
  <si>
    <t>31398FVM0</t>
  </si>
  <si>
    <t>31397RUW4</t>
  </si>
  <si>
    <t>3128MCMV4</t>
  </si>
  <si>
    <t>93935LAC2</t>
  </si>
  <si>
    <t>31398RDH5</t>
  </si>
  <si>
    <t>31397HJB5</t>
  </si>
  <si>
    <t>31396JPJ8</t>
  </si>
  <si>
    <t>31397AGA5</t>
  </si>
  <si>
    <t>31396XQW7</t>
  </si>
  <si>
    <t>31395RPX0</t>
  </si>
  <si>
    <t>31395DP94</t>
  </si>
  <si>
    <t>31371MMM6</t>
  </si>
  <si>
    <t>31398R7A7</t>
  </si>
  <si>
    <t>31395BLR2</t>
  </si>
  <si>
    <t>31396Y5F5</t>
  </si>
  <si>
    <t>31394Y5J9</t>
  </si>
  <si>
    <t>31396WNV4</t>
  </si>
  <si>
    <t>86364KAE4</t>
  </si>
  <si>
    <t>31397CUP2</t>
  </si>
  <si>
    <t>31395APY5</t>
  </si>
  <si>
    <t>31398PMM8</t>
  </si>
  <si>
    <t>61746WPY0</t>
  </si>
  <si>
    <t>31398TDU2</t>
  </si>
  <si>
    <t>31398C6R4</t>
  </si>
  <si>
    <t>31398WFM1</t>
  </si>
  <si>
    <t>31417YHM2</t>
  </si>
  <si>
    <t>3128JP3T5</t>
  </si>
  <si>
    <t>31398PMD8</t>
  </si>
  <si>
    <t>31397JQH0</t>
  </si>
  <si>
    <t>31402FJV8</t>
  </si>
  <si>
    <t>31396JJK2</t>
  </si>
  <si>
    <t>31397R3R5</t>
  </si>
  <si>
    <t>31396XXU3</t>
  </si>
  <si>
    <t>38374VVF3</t>
  </si>
  <si>
    <t>31397MQH3</t>
  </si>
  <si>
    <t>31398VXZ4</t>
  </si>
  <si>
    <t>31410KTE4</t>
  </si>
  <si>
    <t>31397NWY7</t>
  </si>
  <si>
    <t>31398R7B5</t>
  </si>
  <si>
    <t>31398THT1</t>
  </si>
  <si>
    <t>31398RFN0</t>
  </si>
  <si>
    <t>31397BMQ1</t>
  </si>
  <si>
    <t>31396WKN5</t>
  </si>
  <si>
    <t>31396LDR8</t>
  </si>
  <si>
    <t>073879T57</t>
  </si>
  <si>
    <t>3128S4FW2</t>
  </si>
  <si>
    <t>31397Y5W7</t>
  </si>
  <si>
    <t>31396WVG8</t>
  </si>
  <si>
    <t>31397RHA7</t>
  </si>
  <si>
    <t>31396XDC5</t>
  </si>
  <si>
    <t>31392HGF4</t>
  </si>
  <si>
    <t>31398RGD1</t>
  </si>
  <si>
    <t>31393GSD7</t>
  </si>
  <si>
    <t>31410KTD6</t>
  </si>
  <si>
    <t>31397WD69</t>
  </si>
  <si>
    <t>31418M2V3</t>
  </si>
  <si>
    <t>31394C7J5</t>
  </si>
  <si>
    <t>31413UQP7</t>
  </si>
  <si>
    <t>31418MZL9</t>
  </si>
  <si>
    <t>31396XC44</t>
  </si>
  <si>
    <t>31397RVP8</t>
  </si>
  <si>
    <t>31397MMY0</t>
  </si>
  <si>
    <t>31394UC67</t>
  </si>
  <si>
    <t>31417YKH9</t>
  </si>
  <si>
    <t>31397CXF1</t>
  </si>
  <si>
    <t>31396YV25</t>
  </si>
  <si>
    <t>31393AV79</t>
  </si>
  <si>
    <t>31394RZ36</t>
  </si>
  <si>
    <t>31398Q4P9</t>
  </si>
  <si>
    <t>31396YCC4</t>
  </si>
  <si>
    <t>31397WWF8</t>
  </si>
  <si>
    <t>3128S5AQ7</t>
  </si>
  <si>
    <t>31396P4E8</t>
  </si>
  <si>
    <t>31397NTT2</t>
  </si>
  <si>
    <t>31397WCQ6</t>
  </si>
  <si>
    <t>31395LXA4</t>
  </si>
  <si>
    <t>31418MJ45</t>
  </si>
  <si>
    <t>31396Q4D8</t>
  </si>
  <si>
    <t>31396VY28</t>
  </si>
  <si>
    <t>31398JR96</t>
  </si>
  <si>
    <t>31397JLV4</t>
  </si>
  <si>
    <t>31394UDH2</t>
  </si>
  <si>
    <t>31396VLR7</t>
  </si>
  <si>
    <t>31397MTK3</t>
  </si>
  <si>
    <t>31397F2N1</t>
  </si>
  <si>
    <t>31395KBB8</t>
  </si>
  <si>
    <t>31398R2A2</t>
  </si>
  <si>
    <t>31396PL90</t>
  </si>
  <si>
    <t>31394UCV2</t>
  </si>
  <si>
    <t>3128QLSD4</t>
  </si>
  <si>
    <t>31408FAX7</t>
  </si>
  <si>
    <t>31395NZQ3</t>
  </si>
  <si>
    <t>31395DTV1</t>
  </si>
  <si>
    <t>31397RGB6</t>
  </si>
  <si>
    <t>31394EUR7</t>
  </si>
  <si>
    <t>31398RZ99</t>
  </si>
  <si>
    <t>31398CR59</t>
  </si>
  <si>
    <t>3128CUQN9</t>
  </si>
  <si>
    <t>31396WKK1</t>
  </si>
  <si>
    <t>31396QTN9</t>
  </si>
  <si>
    <t>31397MBG1</t>
  </si>
  <si>
    <t>31397Y6N6</t>
  </si>
  <si>
    <t>38373VQY9</t>
  </si>
  <si>
    <t>31281LCF3</t>
  </si>
  <si>
    <t>31398VY75</t>
  </si>
  <si>
    <t>03877VAA3</t>
  </si>
  <si>
    <t>31393ECS6</t>
  </si>
  <si>
    <t>31396QB24</t>
  </si>
  <si>
    <t>38375PWQ0</t>
  </si>
  <si>
    <t>3128M7SY3</t>
  </si>
  <si>
    <t>31397GGR5</t>
  </si>
  <si>
    <t>31398CC55</t>
  </si>
  <si>
    <t>31397NJ30</t>
  </si>
  <si>
    <t>31398WQ98</t>
  </si>
  <si>
    <t>31416BYW2</t>
  </si>
  <si>
    <t>31398G4B2</t>
  </si>
  <si>
    <t>31396QEM7</t>
  </si>
  <si>
    <t>31398V5Q5</t>
  </si>
  <si>
    <t>31398GHB8</t>
  </si>
  <si>
    <t>31398E4E1</t>
  </si>
  <si>
    <t>31398ECE2</t>
  </si>
  <si>
    <t>31396P7H8</t>
  </si>
  <si>
    <t>28140XAA7</t>
  </si>
  <si>
    <t>31397Y4U2</t>
  </si>
  <si>
    <t>31398LKW7</t>
  </si>
  <si>
    <t>31398LXT0</t>
  </si>
  <si>
    <t>31397LYY9</t>
  </si>
  <si>
    <t>31396WD60</t>
  </si>
  <si>
    <t>31397NZ57</t>
  </si>
  <si>
    <t>31396QV30</t>
  </si>
  <si>
    <t>31398WV35</t>
  </si>
  <si>
    <t>31397TWW8</t>
  </si>
  <si>
    <t>31397NTR6</t>
  </si>
  <si>
    <t>31397KVP3</t>
  </si>
  <si>
    <t>31398M2Z8</t>
  </si>
  <si>
    <t>31394NLW6</t>
  </si>
  <si>
    <t>31396AWW0</t>
  </si>
  <si>
    <t>31397LA66</t>
  </si>
  <si>
    <t>31396WX27</t>
  </si>
  <si>
    <t>31397LV63</t>
  </si>
  <si>
    <t>31396VLU0</t>
  </si>
  <si>
    <t>31371K5X5</t>
  </si>
  <si>
    <t>31398EY40</t>
  </si>
  <si>
    <t>31396WTP1</t>
  </si>
  <si>
    <t>31398VF84</t>
  </si>
  <si>
    <t>31396YLP5</t>
  </si>
  <si>
    <t>31397MZG5</t>
  </si>
  <si>
    <t>31396QPB9</t>
  </si>
  <si>
    <t>361856DR5</t>
  </si>
  <si>
    <t>31397NKD6</t>
  </si>
  <si>
    <t>31396LG53</t>
  </si>
  <si>
    <t>31398KFT2</t>
  </si>
  <si>
    <t>31396QPP8</t>
  </si>
  <si>
    <t>31395PSN3</t>
  </si>
  <si>
    <t>31397N2C8</t>
  </si>
  <si>
    <t>3128PQRE3</t>
  </si>
  <si>
    <t>140574AA2</t>
  </si>
  <si>
    <t>31397MQL4</t>
  </si>
  <si>
    <t>31397JJZ8</t>
  </si>
  <si>
    <t>31397GR93</t>
  </si>
  <si>
    <t>31397RUE4</t>
  </si>
  <si>
    <t>31398CR42</t>
  </si>
  <si>
    <t>31397G5X4</t>
  </si>
  <si>
    <t>31398RCG8</t>
  </si>
  <si>
    <t>31410KLP7</t>
  </si>
  <si>
    <t>31396P7F2</t>
  </si>
  <si>
    <t>31396WKL9</t>
  </si>
  <si>
    <t>31396VR67</t>
  </si>
  <si>
    <t>31396Q3N7</t>
  </si>
  <si>
    <t>31397PSB7</t>
  </si>
  <si>
    <t>31398PW39</t>
  </si>
  <si>
    <t>3128CUQ74</t>
  </si>
  <si>
    <t>31396A3R3</t>
  </si>
  <si>
    <t>31398C3E6</t>
  </si>
  <si>
    <t>31396P7K1</t>
  </si>
  <si>
    <t>31398FNQ0</t>
  </si>
  <si>
    <t>31398ECQ5</t>
  </si>
  <si>
    <t>31396VLW6</t>
  </si>
  <si>
    <t>3128NGFN0</t>
  </si>
  <si>
    <t>31398EM50</t>
  </si>
  <si>
    <t>31398CC63</t>
  </si>
  <si>
    <t>31396VLS5</t>
  </si>
  <si>
    <t>31395AFT7</t>
  </si>
  <si>
    <t>31392HW66</t>
  </si>
  <si>
    <t>59023QAC5</t>
  </si>
  <si>
    <t>81378AAB7</t>
  </si>
  <si>
    <t>86358HMA4</t>
  </si>
  <si>
    <t>000759CY4</t>
  </si>
  <si>
    <t>45660NT96</t>
  </si>
  <si>
    <t>61745SAL4</t>
  </si>
  <si>
    <t>46601QAC2</t>
  </si>
  <si>
    <t>76110WYG5</t>
  </si>
  <si>
    <t>00083MAA9</t>
  </si>
  <si>
    <t>31396PLR0</t>
  </si>
  <si>
    <t>31395JMG8</t>
  </si>
  <si>
    <t>31395EMQ7</t>
  </si>
  <si>
    <t>761118KG2</t>
  </si>
  <si>
    <t>07389QAS7</t>
  </si>
  <si>
    <t>89708BAG8</t>
  </si>
  <si>
    <t>07389QAJ7</t>
  </si>
  <si>
    <t>774262AG4</t>
  </si>
  <si>
    <t>29234PAG6</t>
  </si>
  <si>
    <t>86364RAF6</t>
  </si>
  <si>
    <t>41161XAG1</t>
  </si>
  <si>
    <t>14453MAB0</t>
  </si>
  <si>
    <t>761128AF4</t>
  </si>
  <si>
    <t>69412BAB8</t>
  </si>
  <si>
    <t>45256CAA7</t>
  </si>
  <si>
    <t>36228FP67</t>
  </si>
  <si>
    <t>86358HMB2</t>
  </si>
  <si>
    <t>36829JAB7</t>
  </si>
  <si>
    <t>87163XAA5</t>
  </si>
  <si>
    <t>61753EAF7</t>
  </si>
  <si>
    <t>07388YAB8</t>
  </si>
  <si>
    <t>66726RAA2</t>
  </si>
  <si>
    <t>784420AF8</t>
  </si>
  <si>
    <t>07402PAD5</t>
  </si>
  <si>
    <t>393505K27</t>
  </si>
  <si>
    <t>26249NAB1</t>
  </si>
  <si>
    <t>07402PAF0</t>
  </si>
  <si>
    <t>31395UHV6</t>
  </si>
  <si>
    <t>86364KAG9</t>
  </si>
  <si>
    <t>264404AA2</t>
  </si>
  <si>
    <t>31397J2E3</t>
  </si>
  <si>
    <t>75885JAF7</t>
  </si>
  <si>
    <t>31394VTC4</t>
  </si>
  <si>
    <t>61745SAP5</t>
  </si>
  <si>
    <t>07384YVA1</t>
  </si>
  <si>
    <t>43741BAR0</t>
  </si>
  <si>
    <t>83613DAL0</t>
  </si>
  <si>
    <t>362334PM0</t>
  </si>
  <si>
    <t>294751BF8</t>
  </si>
  <si>
    <t>31394UST0</t>
  </si>
  <si>
    <t>31396FZE6</t>
  </si>
  <si>
    <t>38374DFX2</t>
  </si>
  <si>
    <t>761128AH0</t>
  </si>
  <si>
    <t>02150FAY6</t>
  </si>
  <si>
    <t>761128BM8</t>
  </si>
  <si>
    <t>54251RAE3</t>
  </si>
  <si>
    <t>07387YAQ6</t>
  </si>
  <si>
    <t>35729PCL2</t>
  </si>
  <si>
    <t>565853AA6</t>
  </si>
  <si>
    <t>86364RAE9</t>
  </si>
  <si>
    <t>31393YWJ0</t>
  </si>
  <si>
    <t>31393RNW6</t>
  </si>
  <si>
    <t>12587PDG2</t>
  </si>
  <si>
    <t>73629PAB8</t>
  </si>
  <si>
    <t>71400HAB5</t>
  </si>
  <si>
    <t>140574AB0</t>
  </si>
  <si>
    <t>31395TW75</t>
  </si>
  <si>
    <t>23242WAJ8</t>
  </si>
  <si>
    <t>23242WAR0</t>
  </si>
  <si>
    <t>07383FBX5</t>
  </si>
  <si>
    <t>594751AB5</t>
  </si>
  <si>
    <t>31395MW70</t>
  </si>
  <si>
    <t>004421KK8</t>
  </si>
  <si>
    <t>34528QAD6</t>
  </si>
  <si>
    <t>31395NFP7</t>
  </si>
  <si>
    <t>76122VAD6</t>
  </si>
  <si>
    <t>31396N6Y7</t>
  </si>
  <si>
    <t>126683AA9</t>
  </si>
  <si>
    <t>54251YAG3</t>
  </si>
  <si>
    <t>07386UAL6</t>
  </si>
  <si>
    <t>07389QAK4</t>
  </si>
  <si>
    <t>74162FAK1</t>
  </si>
  <si>
    <t>84752CAH0</t>
  </si>
  <si>
    <t>07389QAT5</t>
  </si>
  <si>
    <t>61755FAJ4</t>
  </si>
  <si>
    <t>43741BAH2</t>
  </si>
  <si>
    <t>07387LAF8</t>
  </si>
  <si>
    <t>073888AV1</t>
  </si>
  <si>
    <t>026929AX7</t>
  </si>
  <si>
    <t>040104NK3</t>
  </si>
  <si>
    <t>31364HAJ6</t>
  </si>
  <si>
    <t>126694L97</t>
  </si>
  <si>
    <t>86364KAS3</t>
  </si>
  <si>
    <t>86364KAR5</t>
  </si>
  <si>
    <t>86364KAQ7</t>
  </si>
  <si>
    <t>31393P2U7</t>
  </si>
  <si>
    <t>86364KAP9</t>
  </si>
  <si>
    <t>86364KAN4</t>
  </si>
  <si>
    <t>92977YCC3</t>
  </si>
  <si>
    <t>12669GKY6</t>
  </si>
  <si>
    <t>45668LAJ0</t>
  </si>
  <si>
    <t>31377UF24</t>
  </si>
  <si>
    <t>31395KRC9</t>
  </si>
  <si>
    <t>07402PAH6</t>
  </si>
  <si>
    <t>05950CAF9</t>
  </si>
  <si>
    <t>92925VAY6</t>
  </si>
  <si>
    <t>39539JAA4</t>
  </si>
  <si>
    <t>31395TQG2</t>
  </si>
  <si>
    <t>86364RAL3</t>
  </si>
  <si>
    <t>92927XAL8</t>
  </si>
  <si>
    <t>86363DAQ4</t>
  </si>
  <si>
    <t>07383UBS3</t>
  </si>
  <si>
    <t>07386YAN4</t>
  </si>
  <si>
    <t>31395TQP2</t>
  </si>
  <si>
    <t>74927XAN2</t>
  </si>
  <si>
    <t>94980GAX9</t>
  </si>
  <si>
    <t>31411XXQ3</t>
  </si>
  <si>
    <t>3128QJRE8</t>
  </si>
  <si>
    <t>126671R40</t>
  </si>
  <si>
    <t>3128QSXV3</t>
  </si>
  <si>
    <t>312916UN7</t>
  </si>
  <si>
    <t>02150BAM1</t>
  </si>
  <si>
    <t>073868AB7</t>
  </si>
  <si>
    <t>31394EDF2</t>
  </si>
  <si>
    <t>25151YAL3</t>
  </si>
  <si>
    <t>125439AU3</t>
  </si>
  <si>
    <t>75116FAS8</t>
  </si>
  <si>
    <t>31397CVZ9</t>
  </si>
  <si>
    <t>31397CVL0</t>
  </si>
  <si>
    <t>31395ULG4</t>
  </si>
  <si>
    <t>07400NAP5</t>
  </si>
  <si>
    <t>31395XT70</t>
  </si>
  <si>
    <t>45668GAB8</t>
  </si>
  <si>
    <t>07402PAK9</t>
  </si>
  <si>
    <t>25151YAM1</t>
  </si>
  <si>
    <t>31393C7C1</t>
  </si>
  <si>
    <t>501773DL6</t>
  </si>
  <si>
    <t>31394VVL1</t>
  </si>
  <si>
    <t>31394D5L0</t>
  </si>
  <si>
    <t>933631AG8</t>
  </si>
  <si>
    <t>31397PJ50</t>
  </si>
  <si>
    <t>31397JHN7</t>
  </si>
  <si>
    <t>31395NUY1</t>
  </si>
  <si>
    <t>31397JKF0</t>
  </si>
  <si>
    <t>31395BME0</t>
  </si>
  <si>
    <t>31397PJN1</t>
  </si>
  <si>
    <t>31397JCC6</t>
  </si>
  <si>
    <t>3128QSMN3</t>
  </si>
  <si>
    <t>449182BU7</t>
  </si>
  <si>
    <t>23243WAB4</t>
  </si>
  <si>
    <t>17310UAA0</t>
  </si>
  <si>
    <t>313921SL3</t>
  </si>
  <si>
    <t>31394FWX9</t>
  </si>
  <si>
    <t>31394HL58</t>
  </si>
  <si>
    <t>31395DLZ0</t>
  </si>
  <si>
    <t>31397JKG8</t>
  </si>
  <si>
    <t>31393RLU2</t>
  </si>
  <si>
    <t>07386UAR3</t>
  </si>
  <si>
    <t>31396TR54</t>
  </si>
  <si>
    <t>31397RV78</t>
  </si>
  <si>
    <t>31396XAW4</t>
  </si>
  <si>
    <t>31403DXA2</t>
  </si>
  <si>
    <t>31396FNR0</t>
  </si>
  <si>
    <t>31395FLW2</t>
  </si>
  <si>
    <t>31400GKW4</t>
  </si>
  <si>
    <t>3133TVXM3</t>
  </si>
  <si>
    <t>126680AN7</t>
  </si>
  <si>
    <t>31394U5T5</t>
  </si>
  <si>
    <t>31395VW54</t>
  </si>
  <si>
    <t>31397JWG5</t>
  </si>
  <si>
    <t>3128NHP64</t>
  </si>
  <si>
    <t>31397RGH3</t>
  </si>
  <si>
    <t>3128QJZR0</t>
  </si>
  <si>
    <t>31397RH41</t>
  </si>
  <si>
    <t>31396P5Q0</t>
  </si>
  <si>
    <t>31413LEU9</t>
  </si>
  <si>
    <t>31396KVW9</t>
  </si>
  <si>
    <t>31396LPS3</t>
  </si>
  <si>
    <t>13974DAJ5</t>
  </si>
  <si>
    <t>76114HAS4</t>
  </si>
  <si>
    <t>31396KVT6</t>
  </si>
  <si>
    <t>31394G2E2</t>
  </si>
  <si>
    <t>911760RP3</t>
  </si>
  <si>
    <t>31396WHF6</t>
  </si>
  <si>
    <t>31396NPF7</t>
  </si>
  <si>
    <t>31396C6C9</t>
  </si>
  <si>
    <t>31397HJF6</t>
  </si>
  <si>
    <t>31394FLC7</t>
  </si>
  <si>
    <t>31397RGX8</t>
  </si>
  <si>
    <t>31402CTT9</t>
  </si>
  <si>
    <t>31394C3N0</t>
  </si>
  <si>
    <t>172973T82</t>
  </si>
  <si>
    <t>31393RBP4</t>
  </si>
  <si>
    <t>31413JB45</t>
  </si>
  <si>
    <t>31396N2T2</t>
  </si>
  <si>
    <t>3128QS3X2</t>
  </si>
  <si>
    <t>3128HVJ75</t>
  </si>
  <si>
    <t>31397NHV0</t>
  </si>
  <si>
    <t>31402RUN7</t>
  </si>
  <si>
    <t>31397BL82</t>
  </si>
  <si>
    <t>31391VH30</t>
  </si>
  <si>
    <t>3128NGEY7</t>
  </si>
  <si>
    <t>31397MMZ7</t>
  </si>
  <si>
    <t>31396WTB2</t>
  </si>
  <si>
    <t>31397GZ94</t>
  </si>
  <si>
    <t>31396P6E6</t>
  </si>
  <si>
    <t>31398KGY0</t>
  </si>
  <si>
    <t>31395NAM9</t>
  </si>
  <si>
    <t>31395N4U8</t>
  </si>
  <si>
    <t>63544JAA7</t>
  </si>
  <si>
    <t>3128NGFS9</t>
  </si>
  <si>
    <t>31397RKU9</t>
  </si>
  <si>
    <t>31397JMJ0</t>
  </si>
  <si>
    <t>31418MNK4</t>
  </si>
  <si>
    <t>31396JC29</t>
  </si>
  <si>
    <t>31394DRG7</t>
  </si>
  <si>
    <t>31397BVH1</t>
  </si>
  <si>
    <t>31396VFC7</t>
  </si>
  <si>
    <t>31397LLD9</t>
  </si>
  <si>
    <t>31395XYX7</t>
  </si>
  <si>
    <t>31397BMD0</t>
  </si>
  <si>
    <t>38375L2E9</t>
  </si>
  <si>
    <t>3128QSGA8</t>
  </si>
  <si>
    <t>31396RCT2</t>
  </si>
  <si>
    <t>31397RHP4</t>
  </si>
  <si>
    <t>31397BT76</t>
  </si>
  <si>
    <t>31396KM25</t>
  </si>
  <si>
    <t>31410F6B6</t>
  </si>
  <si>
    <t>31396KZ88</t>
  </si>
  <si>
    <t>31397WN43</t>
  </si>
  <si>
    <t>31397K2K6</t>
  </si>
  <si>
    <t>31396VY69</t>
  </si>
  <si>
    <t>02660TDW0</t>
  </si>
  <si>
    <t>863579V70</t>
  </si>
  <si>
    <t>073888AG4</t>
  </si>
  <si>
    <t>07389NAK1</t>
  </si>
  <si>
    <t>87331XAK0</t>
  </si>
  <si>
    <t>3128QPJL7</t>
  </si>
  <si>
    <t>31397FBL5</t>
  </si>
  <si>
    <t>62947UAC3</t>
  </si>
  <si>
    <t>31397FCF7</t>
  </si>
  <si>
    <t>31412VEK0</t>
  </si>
  <si>
    <t>62947UAA7</t>
  </si>
  <si>
    <t>073857AG9</t>
  </si>
  <si>
    <t>31394CLN0</t>
  </si>
  <si>
    <t>61755FAH8</t>
  </si>
  <si>
    <t>02148JBE6</t>
  </si>
  <si>
    <t>07387AGR0</t>
  </si>
  <si>
    <t>86364MAR1</t>
  </si>
  <si>
    <t>3128QSF92</t>
  </si>
  <si>
    <t>3128S5AP9</t>
  </si>
  <si>
    <t>3128S4JZ1</t>
  </si>
  <si>
    <t>31397P2V1</t>
  </si>
  <si>
    <t>92926UAJ0</t>
  </si>
  <si>
    <t>86364RAK5</t>
  </si>
  <si>
    <t>31393T4J2</t>
  </si>
  <si>
    <t>38376TKG6</t>
  </si>
  <si>
    <t>43741BAG4</t>
  </si>
  <si>
    <t>02660TDV2</t>
  </si>
  <si>
    <t>347199AE1</t>
  </si>
  <si>
    <t>07387LAE1</t>
  </si>
  <si>
    <t>31335HXT5</t>
  </si>
  <si>
    <t>31396FPD9</t>
  </si>
  <si>
    <t>040104MP3</t>
  </si>
  <si>
    <t>57645FAH0</t>
  </si>
  <si>
    <t>45662BAK5</t>
  </si>
  <si>
    <t>31335HVE0</t>
  </si>
  <si>
    <t>31335HXL2</t>
  </si>
  <si>
    <t>3128E24W3</t>
  </si>
  <si>
    <t>3128E2QY5</t>
  </si>
  <si>
    <t>31335HUY7</t>
  </si>
  <si>
    <t>31335HUV3</t>
  </si>
  <si>
    <t>02146QAM5</t>
  </si>
  <si>
    <t>3128E2P67</t>
  </si>
  <si>
    <t>3128CUQV1</t>
  </si>
  <si>
    <t>3128E2NM4</t>
  </si>
  <si>
    <t>31335HX40</t>
  </si>
  <si>
    <t>31335HWN9</t>
  </si>
  <si>
    <t>31335HWK5</t>
  </si>
  <si>
    <t>31396YHV7</t>
  </si>
  <si>
    <t>542514KG8</t>
  </si>
  <si>
    <t>760985SK8</t>
  </si>
  <si>
    <t>31396WTL0</t>
  </si>
  <si>
    <t>50820NAH5</t>
  </si>
  <si>
    <t>00703AAR8</t>
  </si>
  <si>
    <t>31393YBK0</t>
  </si>
  <si>
    <t>870752AC6</t>
  </si>
  <si>
    <t>870752AB8</t>
  </si>
  <si>
    <t>670667AC8</t>
  </si>
  <si>
    <t>670667AB0</t>
  </si>
  <si>
    <t>02150VAK1</t>
  </si>
  <si>
    <t>86364RAJ8</t>
  </si>
  <si>
    <t>31398F7A3</t>
  </si>
  <si>
    <t>05947NFD1</t>
  </si>
  <si>
    <t>31394UAS1</t>
  </si>
  <si>
    <t>46626LBA7</t>
  </si>
  <si>
    <t>07402PAB9</t>
  </si>
  <si>
    <t>46625YJ87</t>
  </si>
  <si>
    <t>61755FAG0</t>
  </si>
  <si>
    <t>55264TDF5</t>
  </si>
  <si>
    <t>05357TAD6</t>
  </si>
  <si>
    <t>86363NAN9</t>
  </si>
  <si>
    <t>31395UG54</t>
  </si>
  <si>
    <t>31394UBH4</t>
  </si>
  <si>
    <t>86364RAH2</t>
  </si>
  <si>
    <t>92979CBU0</t>
  </si>
  <si>
    <t>92979CBS5</t>
  </si>
  <si>
    <t>144528AN6</t>
  </si>
  <si>
    <t>81441PBT7</t>
  </si>
  <si>
    <t>07383UAT2</t>
  </si>
  <si>
    <t>86364RAG4</t>
  </si>
  <si>
    <t>25466KEV7</t>
  </si>
  <si>
    <t>70069FER4</t>
  </si>
  <si>
    <t>761118JC3</t>
  </si>
  <si>
    <t>31397AQL0</t>
  </si>
  <si>
    <t>31394TDK8</t>
  </si>
  <si>
    <t>32051GX26</t>
  </si>
  <si>
    <t>151314FF3</t>
  </si>
  <si>
    <t>00703AAS6</t>
  </si>
  <si>
    <t>31397C2E8</t>
  </si>
  <si>
    <t>02150QAT3</t>
  </si>
  <si>
    <t>74162WAE8</t>
  </si>
  <si>
    <t>94984UAU0</t>
  </si>
  <si>
    <t>41161QAG6</t>
  </si>
  <si>
    <t>94984UAT3</t>
  </si>
  <si>
    <t>07401LAG8</t>
  </si>
  <si>
    <t>94984UAV8</t>
  </si>
  <si>
    <t>07401CAN3</t>
  </si>
  <si>
    <t>07387TAG9</t>
  </si>
  <si>
    <t>32053CAH5</t>
  </si>
  <si>
    <t>07401CAM5</t>
  </si>
  <si>
    <t>31397C2T5</t>
  </si>
  <si>
    <t>02150FAT7</t>
  </si>
  <si>
    <t>74162WAD0</t>
  </si>
  <si>
    <t>00703QAW2</t>
  </si>
  <si>
    <t>07389KAP6</t>
  </si>
  <si>
    <t>07389KAN1</t>
  </si>
  <si>
    <t>45660LG94</t>
  </si>
  <si>
    <t>74162JAF4</t>
  </si>
  <si>
    <t>32053CAG7</t>
  </si>
  <si>
    <t>16163CAT9</t>
  </si>
  <si>
    <t>172987BH1</t>
  </si>
  <si>
    <t>07387TAF1</t>
  </si>
  <si>
    <t>45668JAU0</t>
  </si>
  <si>
    <t>31392EGV6</t>
  </si>
  <si>
    <t>59020UXQ3</t>
  </si>
  <si>
    <t>12668BGR8</t>
  </si>
  <si>
    <t>12668BSY0</t>
  </si>
  <si>
    <t>3133TT4F5</t>
  </si>
  <si>
    <t>94982PAJ8</t>
  </si>
  <si>
    <t>02147MAV3</t>
  </si>
  <si>
    <t>14073MAA2</t>
  </si>
  <si>
    <t>07389NAL9</t>
  </si>
  <si>
    <t>31394V5L0</t>
  </si>
  <si>
    <t>03072SQV0</t>
  </si>
  <si>
    <t>31395BGQ0</t>
  </si>
  <si>
    <t>31339G4S7</t>
  </si>
  <si>
    <t>31396RG50</t>
  </si>
  <si>
    <t>38375KAM4</t>
  </si>
  <si>
    <t>31395BZF3</t>
  </si>
  <si>
    <t>31397K2M2</t>
  </si>
  <si>
    <t>74922LAR4</t>
  </si>
  <si>
    <t>31394BTG9</t>
  </si>
  <si>
    <t>03072SQU2</t>
  </si>
  <si>
    <t>31396VQM3</t>
  </si>
  <si>
    <t>785778DJ7</t>
  </si>
  <si>
    <t>760985N49</t>
  </si>
  <si>
    <t>759950EQ7</t>
  </si>
  <si>
    <t>31396PYC9</t>
  </si>
  <si>
    <t>31397PQR4</t>
  </si>
  <si>
    <t>74922MAJ0</t>
  </si>
  <si>
    <t>31394CDP4</t>
  </si>
  <si>
    <t>94981RAH9</t>
  </si>
  <si>
    <t>31397CWC9</t>
  </si>
  <si>
    <t>31396U6W5</t>
  </si>
  <si>
    <t>38373MXM7</t>
  </si>
  <si>
    <t>45254TUD4</t>
  </si>
  <si>
    <t>31393YWE1</t>
  </si>
  <si>
    <t>31396YZC9</t>
  </si>
  <si>
    <t>12489WDT8</t>
  </si>
  <si>
    <t>94982BAL4</t>
  </si>
  <si>
    <t>31397RLJ3</t>
  </si>
  <si>
    <t>38375JA62</t>
  </si>
  <si>
    <t>13973YAC5</t>
  </si>
  <si>
    <t>63860MAA6</t>
  </si>
  <si>
    <t>452565AA2</t>
  </si>
  <si>
    <t>31396PXY2</t>
  </si>
  <si>
    <t>31397RHK5</t>
  </si>
  <si>
    <t>31394KP32</t>
  </si>
  <si>
    <t>31397RGZ3</t>
  </si>
  <si>
    <t>07386UAS1</t>
  </si>
  <si>
    <t>38375PM73</t>
  </si>
  <si>
    <t>38375LY61</t>
  </si>
  <si>
    <t>31396W2K1</t>
  </si>
  <si>
    <t>31397RLG9</t>
  </si>
  <si>
    <t>73316PBX7</t>
  </si>
  <si>
    <t>31396PBX8</t>
  </si>
  <si>
    <t>31395DUC1</t>
  </si>
  <si>
    <t>31397RH90</t>
  </si>
  <si>
    <t>31395DTR0</t>
  </si>
  <si>
    <t>749574AP4</t>
  </si>
  <si>
    <t>31397K2Z3</t>
  </si>
  <si>
    <t>31397RKM7</t>
  </si>
  <si>
    <t>31396PR37</t>
  </si>
  <si>
    <t>14041NBF7</t>
  </si>
  <si>
    <t>31397RVQ6</t>
  </si>
  <si>
    <t>31397LZK8</t>
  </si>
  <si>
    <t>07388UAM2</t>
  </si>
  <si>
    <t>45661HAX5</t>
  </si>
  <si>
    <t>86364KAT1</t>
  </si>
  <si>
    <t>07386HTJ0</t>
  </si>
  <si>
    <t>07386HSH5</t>
  </si>
  <si>
    <t>07387AAN5</t>
  </si>
  <si>
    <t>31396FNY5</t>
  </si>
  <si>
    <t>785778DK4</t>
  </si>
  <si>
    <t>759950ER5</t>
  </si>
  <si>
    <t>31396UYC8</t>
  </si>
  <si>
    <t>86789MAZ0</t>
  </si>
  <si>
    <t>07401VAM3</t>
  </si>
  <si>
    <t>073888AW9</t>
  </si>
  <si>
    <t>39539FAV6</t>
  </si>
  <si>
    <t>073888AH2</t>
  </si>
  <si>
    <t>124841AR8</t>
  </si>
  <si>
    <t>542514PB4</t>
  </si>
  <si>
    <t>31397RJ56</t>
  </si>
  <si>
    <t>126184AA8</t>
  </si>
  <si>
    <t>45661EDH4</t>
  </si>
  <si>
    <t>362244AJ4</t>
  </si>
  <si>
    <t>31395PFC1</t>
  </si>
  <si>
    <t>25532LAF4</t>
  </si>
  <si>
    <t>073856AH9</t>
  </si>
  <si>
    <t>869408AD6</t>
  </si>
  <si>
    <t>07401VAL5</t>
  </si>
  <si>
    <t>31395B3N1</t>
  </si>
  <si>
    <t>525227AS3</t>
  </si>
  <si>
    <t>02660TEF6</t>
  </si>
  <si>
    <t>35729PKE9</t>
  </si>
  <si>
    <t>45661SAK9</t>
  </si>
  <si>
    <t>073856AG1</t>
  </si>
  <si>
    <t>02660TEE9</t>
  </si>
  <si>
    <t>43739EBF3</t>
  </si>
  <si>
    <t>362257AH0</t>
  </si>
  <si>
    <t>362256AJ8</t>
  </si>
  <si>
    <t>75156XAA9</t>
  </si>
  <si>
    <t>31397HK31</t>
  </si>
  <si>
    <t>31396HZN2</t>
  </si>
  <si>
    <t>31396GSY8</t>
  </si>
  <si>
    <t>07387AGS8</t>
  </si>
  <si>
    <t>073877BM3</t>
  </si>
  <si>
    <t>073877BN1</t>
  </si>
  <si>
    <t>02660TDS9</t>
  </si>
  <si>
    <t>31396FQ22</t>
  </si>
  <si>
    <t>73629PAA0</t>
  </si>
  <si>
    <t>026929AZ2</t>
  </si>
  <si>
    <t>46601QAJ7</t>
  </si>
  <si>
    <t>026929AU3</t>
  </si>
  <si>
    <t>760985Q61</t>
  </si>
  <si>
    <t>65537NAJ3</t>
  </si>
  <si>
    <t>83612JAM6</t>
  </si>
  <si>
    <t>31395RGW2</t>
  </si>
  <si>
    <t>31394BNX8</t>
  </si>
  <si>
    <t>02660TDR1</t>
  </si>
  <si>
    <t>65480AAD1</t>
  </si>
  <si>
    <t>31397CG37</t>
  </si>
  <si>
    <t>02660THH9</t>
  </si>
  <si>
    <t>07400TAK3</t>
  </si>
  <si>
    <t>31397FCH3</t>
  </si>
  <si>
    <t>02660TDY6</t>
  </si>
  <si>
    <t>35055PAE4</t>
  </si>
  <si>
    <t>02660TDQ3</t>
  </si>
  <si>
    <t>07389UAG4</t>
  </si>
  <si>
    <t>86363NBD0</t>
  </si>
  <si>
    <t>86358MBL1</t>
  </si>
  <si>
    <t>02151JAM3</t>
  </si>
  <si>
    <t>17312VAL2</t>
  </si>
  <si>
    <t>37638WAA9</t>
  </si>
  <si>
    <t>02660TDX8</t>
  </si>
  <si>
    <t>31396WKB1</t>
  </si>
  <si>
    <t>07387LAG6</t>
  </si>
  <si>
    <t>026929AY5</t>
  </si>
  <si>
    <t>949773AL9</t>
  </si>
  <si>
    <t>02151JAL5</t>
  </si>
  <si>
    <t>026932AN3</t>
  </si>
  <si>
    <t>02660THE6</t>
  </si>
  <si>
    <t>02660THG1</t>
  </si>
  <si>
    <t>84129VAJ0</t>
  </si>
  <si>
    <t>86364MAT7</t>
  </si>
  <si>
    <t>862015AG9</t>
  </si>
  <si>
    <t>00252GAK5</t>
  </si>
  <si>
    <t>36294EAC2</t>
  </si>
  <si>
    <t>02660CAQ3</t>
  </si>
  <si>
    <t>86364RAR0</t>
  </si>
  <si>
    <t>31416LLQ7</t>
  </si>
  <si>
    <t>39539LAM3</t>
  </si>
  <si>
    <t>07401YAX3</t>
  </si>
  <si>
    <t>11161RAE2</t>
  </si>
  <si>
    <t>86364MAS9</t>
  </si>
  <si>
    <t>86364RAM1</t>
  </si>
  <si>
    <t>835874AE8</t>
  </si>
  <si>
    <t>073879KR8</t>
  </si>
  <si>
    <t>251563CD2</t>
  </si>
  <si>
    <t>61748HKZ3</t>
  </si>
  <si>
    <t>07386HXZ9</t>
  </si>
  <si>
    <t>026932AP8</t>
  </si>
  <si>
    <t>07384MYX4</t>
  </si>
  <si>
    <t>07384MYY2</t>
  </si>
  <si>
    <t>45660UAT6</t>
  </si>
  <si>
    <t>86360KAZ1</t>
  </si>
  <si>
    <t>336161AZ7</t>
  </si>
  <si>
    <t>126694QJ0</t>
  </si>
  <si>
    <t>76110H4K2</t>
  </si>
  <si>
    <t>07386HYA3</t>
  </si>
  <si>
    <t>585525EN4</t>
  </si>
  <si>
    <t>22540VK43</t>
  </si>
  <si>
    <t>07384MUM2</t>
  </si>
  <si>
    <t>31394YX33</t>
  </si>
  <si>
    <t>07384MW73</t>
  </si>
  <si>
    <t>949837CK2</t>
  </si>
  <si>
    <t>07386HC25</t>
  </si>
  <si>
    <t>76110H4S5</t>
  </si>
  <si>
    <t>86359LFK0</t>
  </si>
  <si>
    <t>86359LAQ2</t>
  </si>
  <si>
    <t>073873AA9</t>
  </si>
  <si>
    <t>31396YD74</t>
  </si>
  <si>
    <t>88522RAA2</t>
  </si>
  <si>
    <t>59020UEV3</t>
  </si>
  <si>
    <t>073879MG0</t>
  </si>
  <si>
    <t>885220FS7</t>
  </si>
  <si>
    <t>12669FY31</t>
  </si>
  <si>
    <t>126673BH4</t>
  </si>
  <si>
    <t>96683MAL7</t>
  </si>
  <si>
    <t>31395NPT8</t>
  </si>
  <si>
    <t>31396NPL4</t>
  </si>
  <si>
    <t>65535VHM3</t>
  </si>
  <si>
    <t>785814AH7</t>
  </si>
  <si>
    <t>785778EC1</t>
  </si>
  <si>
    <t>31395BZZ9</t>
  </si>
  <si>
    <t>31396P7D7</t>
  </si>
  <si>
    <t>31396PAZ4</t>
  </si>
  <si>
    <t>07386HGK1</t>
  </si>
  <si>
    <t>31396TR62</t>
  </si>
  <si>
    <t>31396JKQ7</t>
  </si>
  <si>
    <t>43710XAF5</t>
  </si>
  <si>
    <t>31396WKM7</t>
  </si>
  <si>
    <t>31397CUT4</t>
  </si>
  <si>
    <t>31396LUH1</t>
  </si>
  <si>
    <t>026929BD0</t>
  </si>
  <si>
    <t>026929BE8</t>
  </si>
  <si>
    <t>026932AM5</t>
  </si>
  <si>
    <t>07386RAF6</t>
  </si>
  <si>
    <t>07401RAE0</t>
  </si>
  <si>
    <t>07401WAR0</t>
  </si>
  <si>
    <t>07401WAS8</t>
  </si>
  <si>
    <t>07401WBE8</t>
  </si>
  <si>
    <t>294754AS5</t>
  </si>
  <si>
    <t>36228CA29</t>
  </si>
  <si>
    <t>43739EBG1</t>
  </si>
  <si>
    <t>452563AA7</t>
  </si>
  <si>
    <t>71085PBR3</t>
  </si>
  <si>
    <t>07383UAU9</t>
  </si>
  <si>
    <t>18977DBJ0</t>
  </si>
  <si>
    <t>07389QAU2</t>
  </si>
  <si>
    <t>07401WBC2</t>
  </si>
  <si>
    <t>12587PAZ3</t>
  </si>
  <si>
    <t>05535DAM6</t>
  </si>
  <si>
    <t>12587PAW0</t>
  </si>
  <si>
    <t>12587PFC9</t>
  </si>
  <si>
    <t>18977ABP2</t>
  </si>
  <si>
    <t>18977BBL9</t>
  </si>
  <si>
    <t>18976VAS2</t>
  </si>
  <si>
    <t>12587PCD0</t>
  </si>
  <si>
    <t>18977BBK1</t>
  </si>
  <si>
    <t>073877DD1</t>
  </si>
  <si>
    <t>12587MAH0</t>
  </si>
  <si>
    <t>12587PCU2</t>
  </si>
  <si>
    <t>18977BAG1</t>
  </si>
  <si>
    <t>68383PAE8</t>
  </si>
  <si>
    <t>12587LAA7</t>
  </si>
  <si>
    <t>07401WBB4</t>
  </si>
  <si>
    <t>18977DBG6</t>
  </si>
  <si>
    <t>12587PEC0</t>
  </si>
  <si>
    <t>429667AD0</t>
  </si>
  <si>
    <t>63859SAA6</t>
  </si>
  <si>
    <t>12587MAA5</t>
  </si>
  <si>
    <t>18977BBR6</t>
  </si>
  <si>
    <t>12587PAQ3</t>
  </si>
  <si>
    <t>07401RAF7</t>
  </si>
  <si>
    <t>18977AAE8</t>
  </si>
  <si>
    <t>07401WAT6</t>
  </si>
  <si>
    <t>07401WAQ2</t>
  </si>
  <si>
    <t>12587PEB2</t>
  </si>
  <si>
    <t>07401WBD0</t>
  </si>
  <si>
    <t>12587PDX5</t>
  </si>
  <si>
    <t>02637LAE0</t>
  </si>
  <si>
    <t>367910AN6</t>
  </si>
  <si>
    <t>026929BC2</t>
  </si>
  <si>
    <t>073877DC3</t>
  </si>
  <si>
    <t>59001FDU2</t>
  </si>
  <si>
    <t>07386UAT9</t>
  </si>
  <si>
    <t>07401NAN9</t>
  </si>
  <si>
    <t>17305ECT0</t>
  </si>
  <si>
    <t>07388TAK9</t>
  </si>
  <si>
    <t>31396A2Z6</t>
  </si>
  <si>
    <t>07401NAL3</t>
  </si>
  <si>
    <t>51507AAC2</t>
  </si>
  <si>
    <t>Counterparty</t>
  </si>
  <si>
    <t>144539AM5</t>
  </si>
  <si>
    <t>70069FBF3</t>
  </si>
  <si>
    <t>00764MDL8</t>
  </si>
  <si>
    <t>04963WAJ5</t>
  </si>
  <si>
    <t>05522RAW8</t>
  </si>
  <si>
    <t>55264TDX6</t>
  </si>
  <si>
    <t>02582JEM8</t>
  </si>
  <si>
    <t>67572WAL0</t>
  </si>
  <si>
    <t>14453FAM1</t>
  </si>
  <si>
    <t>152314PB0</t>
  </si>
  <si>
    <t>09622WAC2</t>
  </si>
  <si>
    <t>82437XAD0</t>
  </si>
  <si>
    <t>83743YAE3</t>
  </si>
  <si>
    <t>92534EAD3</t>
  </si>
  <si>
    <t>75405MAP9</t>
  </si>
  <si>
    <t>59020URA5</t>
  </si>
  <si>
    <t>126670PQ5</t>
  </si>
  <si>
    <t>9497ERAJ3</t>
  </si>
  <si>
    <t>31394KCQ5</t>
  </si>
  <si>
    <t>31394AEC6</t>
  </si>
  <si>
    <t>31395DZW2</t>
  </si>
  <si>
    <t>31395UXT3</t>
  </si>
  <si>
    <t>31395KCW1</t>
  </si>
  <si>
    <t>31394DUY4</t>
  </si>
  <si>
    <t>31398W7E8</t>
  </si>
  <si>
    <t>31398MAX4</t>
  </si>
  <si>
    <t>31396C3U2</t>
  </si>
  <si>
    <t>31395HJ43</t>
  </si>
  <si>
    <t>31393PDK7</t>
  </si>
  <si>
    <t>31397BGS4</t>
  </si>
  <si>
    <t>31395PDK5</t>
  </si>
  <si>
    <t>31395L4E8</t>
  </si>
  <si>
    <t>38374GXV9</t>
  </si>
  <si>
    <t>31394BYU2</t>
  </si>
  <si>
    <t>31395CQZ7</t>
  </si>
  <si>
    <t>31395CFB2</t>
  </si>
  <si>
    <t>31394HUD1</t>
  </si>
  <si>
    <t>31395UJB8</t>
  </si>
  <si>
    <t>31394EAV0</t>
  </si>
  <si>
    <t>31397FM25</t>
  </si>
  <si>
    <t>31396RLB1</t>
  </si>
  <si>
    <t>31395PFS6</t>
  </si>
  <si>
    <t>31394MC99</t>
  </si>
  <si>
    <t>31397NDF9</t>
  </si>
  <si>
    <t>38375KEW8</t>
  </si>
  <si>
    <t>31393EZX0</t>
  </si>
  <si>
    <t>31396FQZ9</t>
  </si>
  <si>
    <t>31398TDQ1</t>
  </si>
  <si>
    <t>925345AF7</t>
  </si>
  <si>
    <t>612180AJ8</t>
  </si>
  <si>
    <t>36867VAG2</t>
  </si>
  <si>
    <t>36868AAL6</t>
  </si>
  <si>
    <t>52902WAF6</t>
  </si>
  <si>
    <t>37638NAD3</t>
  </si>
  <si>
    <t>46426YAC8</t>
  </si>
  <si>
    <t>26450AAC1</t>
  </si>
  <si>
    <t>31397REQ5</t>
  </si>
  <si>
    <t>31397TBA9</t>
  </si>
  <si>
    <t>31394JV20</t>
  </si>
  <si>
    <t>31394CMY5</t>
  </si>
  <si>
    <t>76112B4X5</t>
  </si>
  <si>
    <t>31394URU8</t>
  </si>
  <si>
    <t>64352VLB5</t>
  </si>
  <si>
    <t>59024QAP5</t>
  </si>
  <si>
    <t>68400DAP9</t>
  </si>
  <si>
    <t>12666BAP0</t>
  </si>
  <si>
    <t>86565PAE0</t>
  </si>
  <si>
    <t>12498YAE9</t>
  </si>
  <si>
    <t>86565PAD2</t>
  </si>
  <si>
    <t>085558AG9</t>
  </si>
  <si>
    <t>46628RAP0</t>
  </si>
  <si>
    <t>74924WAN7</t>
  </si>
  <si>
    <t>53160QAC1</t>
  </si>
  <si>
    <t>17312BAJ1</t>
  </si>
  <si>
    <t>23243WAL2</t>
  </si>
  <si>
    <t>83611MPQ5</t>
  </si>
  <si>
    <t>23910VAH5</t>
  </si>
  <si>
    <t>00389PAD7</t>
  </si>
  <si>
    <t>37638XAG4</t>
  </si>
  <si>
    <t>766167AF7</t>
  </si>
  <si>
    <t>70069FBE6</t>
  </si>
  <si>
    <t>85234GAC7</t>
  </si>
  <si>
    <t>86258PAE2</t>
  </si>
  <si>
    <t>362470AD8</t>
  </si>
  <si>
    <t>87337UAC8</t>
  </si>
  <si>
    <t>26702TAD4</t>
  </si>
  <si>
    <t>35729PNL0</t>
  </si>
  <si>
    <t>144531CQ1</t>
  </si>
  <si>
    <t>17309QAJ3</t>
  </si>
  <si>
    <t>00081NAG6</t>
  </si>
  <si>
    <t>38374LUV1</t>
  </si>
  <si>
    <t>53160QAB3</t>
  </si>
  <si>
    <t>98886DAE4</t>
  </si>
  <si>
    <t>26925JAD7</t>
  </si>
  <si>
    <t>669884AN8</t>
  </si>
  <si>
    <t>144531DV9</t>
  </si>
  <si>
    <t>03072SA62</t>
  </si>
  <si>
    <t>36170VAK5</t>
  </si>
  <si>
    <t>57643LDB9</t>
  </si>
  <si>
    <t>84751PKJ7</t>
  </si>
  <si>
    <t>863576FQ2</t>
  </si>
  <si>
    <t>31395XMW2</t>
  </si>
  <si>
    <t>31394D5A4</t>
  </si>
  <si>
    <t>31395RD54</t>
  </si>
  <si>
    <t>31396KG30</t>
  </si>
  <si>
    <t>31395W4L8</t>
  </si>
  <si>
    <t>31397MFG7</t>
  </si>
  <si>
    <t>31395VGP8</t>
  </si>
  <si>
    <t>31398JL92</t>
  </si>
  <si>
    <t>31395VG60</t>
  </si>
  <si>
    <t>3837H2PW3</t>
  </si>
  <si>
    <t>31394TDS1</t>
  </si>
  <si>
    <t>31394R7F0</t>
  </si>
  <si>
    <t>31397AZB2</t>
  </si>
  <si>
    <t>31395J3U8</t>
  </si>
  <si>
    <t>31395DZX0</t>
  </si>
  <si>
    <t>31393MFL0</t>
  </si>
  <si>
    <t>31394JMS3</t>
  </si>
  <si>
    <t>31394DQJ2</t>
  </si>
  <si>
    <t>31395CYM7</t>
  </si>
  <si>
    <t>31395EQS9</t>
  </si>
  <si>
    <t>31396H6E4</t>
  </si>
  <si>
    <t>31396HVX4</t>
  </si>
  <si>
    <t>31396EY34</t>
  </si>
  <si>
    <t>31394DVA5</t>
  </si>
  <si>
    <t>31394DPA2</t>
  </si>
  <si>
    <t>31394UCZ3</t>
  </si>
  <si>
    <t>31395G2S0</t>
  </si>
  <si>
    <t>31395UC66</t>
  </si>
  <si>
    <t>31394UUM2</t>
  </si>
  <si>
    <t>31395EWE3</t>
  </si>
  <si>
    <t>31395JSN7</t>
  </si>
  <si>
    <t>31395FSA3</t>
  </si>
  <si>
    <t>31396VCR7</t>
  </si>
  <si>
    <t>31394KM68</t>
  </si>
  <si>
    <t>264402AF5</t>
  </si>
  <si>
    <t>46426XAE6</t>
  </si>
  <si>
    <t>000824AG7</t>
  </si>
  <si>
    <t>640699AC8</t>
  </si>
  <si>
    <t>202648AE1</t>
  </si>
  <si>
    <t>31397HZG6</t>
  </si>
  <si>
    <t>31396CPA2</t>
  </si>
  <si>
    <t>31394XNC6</t>
  </si>
  <si>
    <t>31394FTZ8</t>
  </si>
  <si>
    <t>45660LLW7</t>
  </si>
  <si>
    <t>31392HGU1</t>
  </si>
  <si>
    <t>31392VXT4</t>
  </si>
  <si>
    <t>31395NX36</t>
  </si>
  <si>
    <t>3136FENX6</t>
  </si>
  <si>
    <t>31397YPN5</t>
  </si>
  <si>
    <t>31397LZ77</t>
  </si>
  <si>
    <t>31397W5J0</t>
  </si>
  <si>
    <t>31394VL99</t>
  </si>
  <si>
    <t>31396L7D6</t>
  </si>
  <si>
    <t>31397JKJ2</t>
  </si>
  <si>
    <t>31394B4L5</t>
  </si>
  <si>
    <t>38374J5X0</t>
  </si>
  <si>
    <t>3136FFSR1</t>
  </si>
  <si>
    <t>31394FTV7</t>
  </si>
  <si>
    <t>31395B4C4</t>
  </si>
  <si>
    <t>31396RQA8</t>
  </si>
  <si>
    <t>31396JKT1</t>
  </si>
  <si>
    <t>31396LRB8</t>
  </si>
  <si>
    <t>31396WDQ6</t>
  </si>
  <si>
    <t>31396WEL6</t>
  </si>
  <si>
    <t>31397JGA6</t>
  </si>
  <si>
    <t>31397FND0</t>
  </si>
  <si>
    <t>31397RBQ8</t>
  </si>
  <si>
    <t>31395BZG1</t>
  </si>
  <si>
    <t>31396Y6C1</t>
  </si>
  <si>
    <t>31397TAZ5</t>
  </si>
  <si>
    <t>38374UMG3</t>
  </si>
  <si>
    <t>31397LDA4</t>
  </si>
  <si>
    <t>31398EAF1</t>
  </si>
  <si>
    <t>31397LQK8</t>
  </si>
  <si>
    <t>31398EDQ4</t>
  </si>
  <si>
    <t>31398JAQ6</t>
  </si>
  <si>
    <t>31396YYE6</t>
  </si>
  <si>
    <t>38376KL90</t>
  </si>
  <si>
    <t>38374KX65</t>
  </si>
  <si>
    <t>38375Q2K4</t>
  </si>
  <si>
    <t>38375JD36</t>
  </si>
  <si>
    <t>38375YGV8</t>
  </si>
  <si>
    <t>31397ME45</t>
  </si>
  <si>
    <t>31396VWB0</t>
  </si>
  <si>
    <t>000809AD5</t>
  </si>
  <si>
    <t>1266732Q4</t>
  </si>
  <si>
    <t>014684AE4</t>
  </si>
  <si>
    <t>64352VJR3</t>
  </si>
  <si>
    <t>073879YA0</t>
  </si>
  <si>
    <t>63860FAJ2</t>
  </si>
  <si>
    <t>073879FM5</t>
  </si>
  <si>
    <t>078451AE1</t>
  </si>
  <si>
    <t>092018AA8</t>
  </si>
  <si>
    <t>202648AG6</t>
  </si>
  <si>
    <t>54313PAA1</t>
  </si>
  <si>
    <t>86613RAA6</t>
  </si>
  <si>
    <t>912803AN3</t>
  </si>
  <si>
    <t>004421CQ4</t>
  </si>
  <si>
    <t>00442MAB3</t>
  </si>
  <si>
    <t>00764MHF7</t>
  </si>
  <si>
    <t>009368AD3</t>
  </si>
  <si>
    <t>02146QAG8</t>
  </si>
  <si>
    <t>02146TAV9</t>
  </si>
  <si>
    <t>02146YAG1</t>
  </si>
  <si>
    <t>02147BBJ3</t>
  </si>
  <si>
    <t>02147MAP6</t>
  </si>
  <si>
    <t>02150QAC0</t>
  </si>
  <si>
    <t>02150QAF3</t>
  </si>
  <si>
    <t>02150QAJ5</t>
  </si>
  <si>
    <t>02150QAM8</t>
  </si>
  <si>
    <t>02660THD8</t>
  </si>
  <si>
    <t>02660THF3</t>
  </si>
  <si>
    <t>02660THJ5</t>
  </si>
  <si>
    <t>03761XAF7</t>
  </si>
  <si>
    <t>038927AA7</t>
  </si>
  <si>
    <t>039279AE4</t>
  </si>
  <si>
    <t>040104CX7</t>
  </si>
  <si>
    <t>04541GJT0</t>
  </si>
  <si>
    <t>04541GUP5</t>
  </si>
  <si>
    <t>045424FN3</t>
  </si>
  <si>
    <t>05535DBB9</t>
  </si>
  <si>
    <t>05948XVE8</t>
  </si>
  <si>
    <t>059511AK1</t>
  </si>
  <si>
    <t>059511AL9</t>
  </si>
  <si>
    <t>059511AM7</t>
  </si>
  <si>
    <t>05954RAL9</t>
  </si>
  <si>
    <t>05954RAN5</t>
  </si>
  <si>
    <t>05954RAS4</t>
  </si>
  <si>
    <t>05954RAW5</t>
  </si>
  <si>
    <t>05954RAY1</t>
  </si>
  <si>
    <t>05954RBA2</t>
  </si>
  <si>
    <t>06050HE20</t>
  </si>
  <si>
    <t>07325NCB6</t>
  </si>
  <si>
    <t>07325NCE0</t>
  </si>
  <si>
    <t>07325NCF7</t>
  </si>
  <si>
    <t>07325NDW9</t>
  </si>
  <si>
    <t>07383F3A4</t>
  </si>
  <si>
    <t>07383F3B2</t>
  </si>
  <si>
    <t>07383FA99</t>
  </si>
  <si>
    <t>07383FD54</t>
  </si>
  <si>
    <t>07383FF45</t>
  </si>
  <si>
    <t>07383FJG4</t>
  </si>
  <si>
    <t>07383FWJ3</t>
  </si>
  <si>
    <t>07383FX94</t>
  </si>
  <si>
    <t>07383UGE9</t>
  </si>
  <si>
    <t>07384ML75</t>
  </si>
  <si>
    <t>07384MM90</t>
  </si>
  <si>
    <t>07384MN40</t>
  </si>
  <si>
    <t>07384MRF1</t>
  </si>
  <si>
    <t>07384MRK0</t>
  </si>
  <si>
    <t>07384MWJ7</t>
  </si>
  <si>
    <t>07384MWY4</t>
  </si>
  <si>
    <t>07384MXA5</t>
  </si>
  <si>
    <t>07384MXM9</t>
  </si>
  <si>
    <t>07384MZ62</t>
  </si>
  <si>
    <t>07384MZM7</t>
  </si>
  <si>
    <t>07384MZP0</t>
  </si>
  <si>
    <t>07384YUN4</t>
  </si>
  <si>
    <t>07384YUW4</t>
  </si>
  <si>
    <t>07384YUX2</t>
  </si>
  <si>
    <t>07384YUZ7</t>
  </si>
  <si>
    <t>07384YVH6</t>
  </si>
  <si>
    <t>07384YVJ2</t>
  </si>
  <si>
    <t>07384YVK9</t>
  </si>
  <si>
    <t>073857AC8</t>
  </si>
  <si>
    <t>073860AB4</t>
  </si>
  <si>
    <t>07386HD81</t>
  </si>
  <si>
    <t>07386HJF9</t>
  </si>
  <si>
    <t>07386HNA5</t>
  </si>
  <si>
    <t>07386HPH8</t>
  </si>
  <si>
    <t>07386HPL9</t>
  </si>
  <si>
    <t>07386UAH5</t>
  </si>
  <si>
    <t>07386YAG9</t>
  </si>
  <si>
    <t>073870AK3</t>
  </si>
  <si>
    <t>073870AL1</t>
  </si>
  <si>
    <t>073870AM9</t>
  </si>
  <si>
    <t>073877BT8</t>
  </si>
  <si>
    <t>073877BU5</t>
  </si>
  <si>
    <t>073877BV3</t>
  </si>
  <si>
    <t>073877CT7</t>
  </si>
  <si>
    <t>073877CU4</t>
  </si>
  <si>
    <t>073877CV2</t>
  </si>
  <si>
    <t>073877CW0</t>
  </si>
  <si>
    <t>073877CX8</t>
  </si>
  <si>
    <t>073877DB5</t>
  </si>
  <si>
    <t>073877DQ2</t>
  </si>
  <si>
    <t>073877DR0</t>
  </si>
  <si>
    <t>073877DS8</t>
  </si>
  <si>
    <t>073877EA6</t>
  </si>
  <si>
    <t>073877EJ7</t>
  </si>
  <si>
    <t>073877EK4</t>
  </si>
  <si>
    <t>073877EL2</t>
  </si>
  <si>
    <t>0738792A5</t>
  </si>
  <si>
    <t>0738792P2</t>
  </si>
  <si>
    <t>0738794F2</t>
  </si>
  <si>
    <t>073879B56</t>
  </si>
  <si>
    <t>073879B64</t>
  </si>
  <si>
    <t>073879GP7</t>
  </si>
  <si>
    <t>073879JP4</t>
  </si>
  <si>
    <t>073879L48</t>
  </si>
  <si>
    <t>073879M96</t>
  </si>
  <si>
    <t>073879WU8</t>
  </si>
  <si>
    <t>073879Z35</t>
  </si>
  <si>
    <t>073879ZJ0</t>
  </si>
  <si>
    <t>07387AAY1</t>
  </si>
  <si>
    <t>07387BAS2</t>
  </si>
  <si>
    <t>07387BCS0</t>
  </si>
  <si>
    <t>07387KAB9</t>
  </si>
  <si>
    <t>07387KAD5</t>
  </si>
  <si>
    <t>07387KAF0</t>
  </si>
  <si>
    <t>07387KAG8</t>
  </si>
  <si>
    <t>07387KAL7</t>
  </si>
  <si>
    <t>07387TAD6</t>
  </si>
  <si>
    <t>07387UCV1</t>
  </si>
  <si>
    <t>07387UCZ2</t>
  </si>
  <si>
    <t>07387VAL3</t>
  </si>
  <si>
    <t>07387VAM1</t>
  </si>
  <si>
    <t>07387VAP4</t>
  </si>
  <si>
    <t>07387YAK9</t>
  </si>
  <si>
    <t>07387YAL7</t>
  </si>
  <si>
    <t>07387YAM5</t>
  </si>
  <si>
    <t>07387YAN3</t>
  </si>
  <si>
    <t>07387YAP8</t>
  </si>
  <si>
    <t>073888AD1</t>
  </si>
  <si>
    <t>073888AR0</t>
  </si>
  <si>
    <t>073888AT6</t>
  </si>
  <si>
    <t>073888BE8</t>
  </si>
  <si>
    <t>07388BAD4</t>
  </si>
  <si>
    <t>07388BAF9</t>
  </si>
  <si>
    <t>07388BAH5</t>
  </si>
  <si>
    <t>07388EAC0</t>
  </si>
  <si>
    <t>07388EAE6</t>
  </si>
  <si>
    <t>07388FAH6</t>
  </si>
  <si>
    <t>07388FAK9</t>
  </si>
  <si>
    <t>07388GAB7</t>
  </si>
  <si>
    <t>07388GAF8</t>
  </si>
  <si>
    <t>07388GAG6</t>
  </si>
  <si>
    <t>07388LAS9</t>
  </si>
  <si>
    <t>07388PAQ4</t>
  </si>
  <si>
    <t>07388PAR2</t>
  </si>
  <si>
    <t>07388QAE9</t>
  </si>
  <si>
    <t>07388RBQ9</t>
  </si>
  <si>
    <t>07388VAB4</t>
  </si>
  <si>
    <t>07388VAP3</t>
  </si>
  <si>
    <t>07388YAG7</t>
  </si>
  <si>
    <t>07388YAW2</t>
  </si>
  <si>
    <t>07388YAY8</t>
  </si>
  <si>
    <t>07388YBA9</t>
  </si>
  <si>
    <t>07388YBC5</t>
  </si>
  <si>
    <t>07388YBE1</t>
  </si>
  <si>
    <t>07388YBG6</t>
  </si>
  <si>
    <t>07388YBJ0</t>
  </si>
  <si>
    <t>07389KAC5</t>
  </si>
  <si>
    <t>07389KAF8</t>
  </si>
  <si>
    <t>07389KAJ0</t>
  </si>
  <si>
    <t>07389NAG0</t>
  </si>
  <si>
    <t>07389NAH8</t>
  </si>
  <si>
    <t>07389QAG3</t>
  </si>
  <si>
    <t>07389RAC0</t>
  </si>
  <si>
    <t>07389RAQ9</t>
  </si>
  <si>
    <t>07389UAE9</t>
  </si>
  <si>
    <t>07389VAB3</t>
  </si>
  <si>
    <t>07389XAC7</t>
  </si>
  <si>
    <t>07389YAU5</t>
  </si>
  <si>
    <t>07389YAX9</t>
  </si>
  <si>
    <t>07389YAY7</t>
  </si>
  <si>
    <t>07389YAZ4</t>
  </si>
  <si>
    <t>073914TQ6</t>
  </si>
  <si>
    <t>073919AM4</t>
  </si>
  <si>
    <t>073945AC1</t>
  </si>
  <si>
    <t>07400HAE3</t>
  </si>
  <si>
    <t>07400HAV5</t>
  </si>
  <si>
    <t>07400NAF7</t>
  </si>
  <si>
    <t>07400NAG5</t>
  </si>
  <si>
    <t>07400NAX8</t>
  </si>
  <si>
    <t>07400NAY6</t>
  </si>
  <si>
    <t>07400NAZ3</t>
  </si>
  <si>
    <t>07400TAB3</t>
  </si>
  <si>
    <t>07401AAD9</t>
  </si>
  <si>
    <t>07401DAC5</t>
  </si>
  <si>
    <t>07401DBC4</t>
  </si>
  <si>
    <t>07401JAD0</t>
  </si>
  <si>
    <t>07401LAD5</t>
  </si>
  <si>
    <t>07401MAD3</t>
  </si>
  <si>
    <t>07401MAU5</t>
  </si>
  <si>
    <t>07401NAD1</t>
  </si>
  <si>
    <t>07401NAM1</t>
  </si>
  <si>
    <t>07401NAT6</t>
  </si>
  <si>
    <t>07401TAE6</t>
  </si>
  <si>
    <t>07401VAD3</t>
  </si>
  <si>
    <t>07401VAN1</t>
  </si>
  <si>
    <t>07401VAV3</t>
  </si>
  <si>
    <t>07401VAW1</t>
  </si>
  <si>
    <t>07401YAD7</t>
  </si>
  <si>
    <t>07401YAE5</t>
  </si>
  <si>
    <t>07401YAM7</t>
  </si>
  <si>
    <t>07401YAN5</t>
  </si>
  <si>
    <t>11777LAB7</t>
  </si>
  <si>
    <t>12543PAS2</t>
  </si>
  <si>
    <t>12544CAU5</t>
  </si>
  <si>
    <t>12544CAX9</t>
  </si>
  <si>
    <t>125561AE0</t>
  </si>
  <si>
    <t>125879JH0</t>
  </si>
  <si>
    <t>12587MAJ6</t>
  </si>
  <si>
    <t>12587PAX8</t>
  </si>
  <si>
    <t>12587PBT6</t>
  </si>
  <si>
    <t>12587PBU3</t>
  </si>
  <si>
    <t>12587PCE8</t>
  </si>
  <si>
    <t>12587PFN5</t>
  </si>
  <si>
    <t>126184AB6</t>
  </si>
  <si>
    <t>126670FE3</t>
  </si>
  <si>
    <t>126670MK1</t>
  </si>
  <si>
    <t>126670RF7</t>
  </si>
  <si>
    <t>126670UW6</t>
  </si>
  <si>
    <t>126670WC8</t>
  </si>
  <si>
    <t>126670WG9</t>
  </si>
  <si>
    <t>12667G7G2</t>
  </si>
  <si>
    <t>12667GWH2</t>
  </si>
  <si>
    <t>12668ABE4</t>
  </si>
  <si>
    <t>12668ASJ5</t>
  </si>
  <si>
    <t>12668BRY1</t>
  </si>
  <si>
    <t>12668PAK8</t>
  </si>
  <si>
    <t>12669D3N6</t>
  </si>
  <si>
    <t>12669D6X1</t>
  </si>
  <si>
    <t>12669D7A0</t>
  </si>
  <si>
    <t>12669F2R3</t>
  </si>
  <si>
    <t>12669FBA0</t>
  </si>
  <si>
    <t>12669FBM4</t>
  </si>
  <si>
    <t>12669FES8</t>
  </si>
  <si>
    <t>12669FET6</t>
  </si>
  <si>
    <t>12669FQ22</t>
  </si>
  <si>
    <t>12669GEZ0</t>
  </si>
  <si>
    <t>12669GKE0</t>
  </si>
  <si>
    <t>12669GKK6</t>
  </si>
  <si>
    <t>12669GPQ8</t>
  </si>
  <si>
    <t>12669GPV7</t>
  </si>
  <si>
    <t>14056GAF5</t>
  </si>
  <si>
    <t>15135DAG2</t>
  </si>
  <si>
    <t>152314PN4</t>
  </si>
  <si>
    <t>15642PAB2</t>
  </si>
  <si>
    <t>160762AJ9</t>
  </si>
  <si>
    <t>17025JAC7</t>
  </si>
  <si>
    <t>17025JAH6</t>
  </si>
  <si>
    <t>17025JAL7</t>
  </si>
  <si>
    <t>17025JAP8</t>
  </si>
  <si>
    <t>17025JAQ6</t>
  </si>
  <si>
    <t>17307GKL1</t>
  </si>
  <si>
    <t>17307GLP1</t>
  </si>
  <si>
    <t>18977AAA6</t>
  </si>
  <si>
    <t>18977AAF5</t>
  </si>
  <si>
    <t>20047MAT1</t>
  </si>
  <si>
    <t>20647MAA6</t>
  </si>
  <si>
    <t>21218NAB9</t>
  </si>
  <si>
    <t>22540AFU7</t>
  </si>
  <si>
    <t>22545RAL0</t>
  </si>
  <si>
    <t>22943EAD5</t>
  </si>
  <si>
    <t>22943EAG8</t>
  </si>
  <si>
    <t>23243LAG7</t>
  </si>
  <si>
    <t>23245QAE9</t>
  </si>
  <si>
    <t>23332QAN3</t>
  </si>
  <si>
    <t>252408AA7</t>
  </si>
  <si>
    <t>26357XAE1</t>
  </si>
  <si>
    <t>264404AB0</t>
  </si>
  <si>
    <t>264404AC8</t>
  </si>
  <si>
    <t>264404AD6</t>
  </si>
  <si>
    <t>278289AF0</t>
  </si>
  <si>
    <t>31282YDR7</t>
  </si>
  <si>
    <t>31282YDV8</t>
  </si>
  <si>
    <t>31282YDX4</t>
  </si>
  <si>
    <t>31282YWN5</t>
  </si>
  <si>
    <t>31282YWP0</t>
  </si>
  <si>
    <t>31282YXC8</t>
  </si>
  <si>
    <t>312903SD0</t>
  </si>
  <si>
    <t>312915BJ9</t>
  </si>
  <si>
    <t>31339D4S4</t>
  </si>
  <si>
    <t>31339D4T2</t>
  </si>
  <si>
    <t>31339NP34</t>
  </si>
  <si>
    <t>3133T36F0</t>
  </si>
  <si>
    <t>3133T6DY4</t>
  </si>
  <si>
    <t>3133TAUG5</t>
  </si>
  <si>
    <t>31358MXA7</t>
  </si>
  <si>
    <t>31358N4A7</t>
  </si>
  <si>
    <t>31358S6T3</t>
  </si>
  <si>
    <t>31358SL74</t>
  </si>
  <si>
    <t>31359KNA1</t>
  </si>
  <si>
    <t>31359KZP5</t>
  </si>
  <si>
    <t>31359RLZ3</t>
  </si>
  <si>
    <t>31364HDH7</t>
  </si>
  <si>
    <t>3136FA2F6</t>
  </si>
  <si>
    <t>3136FA2G4</t>
  </si>
  <si>
    <t>3136FA6R6</t>
  </si>
  <si>
    <t>3136FAB41</t>
  </si>
  <si>
    <t>3136FAB66</t>
  </si>
  <si>
    <t>3136FAB74</t>
  </si>
  <si>
    <t>3136FAXL9</t>
  </si>
  <si>
    <t>3136FC2A3</t>
  </si>
  <si>
    <t>3136FC2H8</t>
  </si>
  <si>
    <t>3136FC2J4</t>
  </si>
  <si>
    <t>3136FC2K1</t>
  </si>
  <si>
    <t>3136FC2L9</t>
  </si>
  <si>
    <t>3136FC2M7</t>
  </si>
  <si>
    <t>3136FC2N5</t>
  </si>
  <si>
    <t>3136FC2P0</t>
  </si>
  <si>
    <t>3136FC2Q8</t>
  </si>
  <si>
    <t>3136FC2R6</t>
  </si>
  <si>
    <t>3136FC2S4</t>
  </si>
  <si>
    <t>3136FC2T2</t>
  </si>
  <si>
    <t>3136FC2U9</t>
  </si>
  <si>
    <t>3136FC2V7</t>
  </si>
  <si>
    <t>3136FC2W5</t>
  </si>
  <si>
    <t>3136FC2X3</t>
  </si>
  <si>
    <t>3136FC2Y1</t>
  </si>
  <si>
    <t>3136FC2Z8</t>
  </si>
  <si>
    <t>3136FC3D6</t>
  </si>
  <si>
    <t>3136FC3J3</t>
  </si>
  <si>
    <t>3136FC3P9</t>
  </si>
  <si>
    <t>3136FC3Q7</t>
  </si>
  <si>
    <t>3136FC3R5</t>
  </si>
  <si>
    <t>3136FC3S3</t>
  </si>
  <si>
    <t>3136FC3T1</t>
  </si>
  <si>
    <t>3136FC3U8</t>
  </si>
  <si>
    <t>3136FC3V6</t>
  </si>
  <si>
    <t>3136FC3W4</t>
  </si>
  <si>
    <t>3136FC3X2</t>
  </si>
  <si>
    <t>3136FC3Y0</t>
  </si>
  <si>
    <t>3136FC4C7</t>
  </si>
  <si>
    <t>3136FC4G8</t>
  </si>
  <si>
    <t>3136FC4H6</t>
  </si>
  <si>
    <t>3136FC4J2</t>
  </si>
  <si>
    <t>3136FC4K9</t>
  </si>
  <si>
    <t>3136FC4L7</t>
  </si>
  <si>
    <t>3136FCB70</t>
  </si>
  <si>
    <t>3136FCBD7</t>
  </si>
  <si>
    <t>3136FCC79</t>
  </si>
  <si>
    <t>3136FCD86</t>
  </si>
  <si>
    <t>3136FCER3</t>
  </si>
  <si>
    <t>3136FCES1</t>
  </si>
  <si>
    <t>3136FCEV4</t>
  </si>
  <si>
    <t>3136FCEW2</t>
  </si>
  <si>
    <t>3136FCFK7</t>
  </si>
  <si>
    <t>3136FCG75</t>
  </si>
  <si>
    <t>3136FCG83</t>
  </si>
  <si>
    <t>3136FCH25</t>
  </si>
  <si>
    <t>3136FCH33</t>
  </si>
  <si>
    <t>3136FCH74</t>
  </si>
  <si>
    <t>3136FCH82</t>
  </si>
  <si>
    <t>3136FCH90</t>
  </si>
  <si>
    <t>3136FCJ23</t>
  </si>
  <si>
    <t>3136FCJ31</t>
  </si>
  <si>
    <t>3136FCJ49</t>
  </si>
  <si>
    <t>3136FCJ80</t>
  </si>
  <si>
    <t>3136FCK88</t>
  </si>
  <si>
    <t>3136FCK96</t>
  </si>
  <si>
    <t>3136FCL20</t>
  </si>
  <si>
    <t>3136FCL38</t>
  </si>
  <si>
    <t>3136FCL95</t>
  </si>
  <si>
    <t>3136FCQA7</t>
  </si>
  <si>
    <t>3136FCQB5</t>
  </si>
  <si>
    <t>3136FCQH2</t>
  </si>
  <si>
    <t>3136FCQS8</t>
  </si>
  <si>
    <t>3136FCQT6</t>
  </si>
  <si>
    <t>3136FCQU3</t>
  </si>
  <si>
    <t>3136FCRX6</t>
  </si>
  <si>
    <t>3136FCUA2</t>
  </si>
  <si>
    <t>3136FCUJ3</t>
  </si>
  <si>
    <t>3136FCUK0</t>
  </si>
  <si>
    <t>3136FCUM6</t>
  </si>
  <si>
    <t>3136FCUN4</t>
  </si>
  <si>
    <t>3136FCUQ7</t>
  </si>
  <si>
    <t>3136FCUS3</t>
  </si>
  <si>
    <t>3136FCVR4</t>
  </si>
  <si>
    <t>3136FCVW3</t>
  </si>
  <si>
    <t>3136FCVX1</t>
  </si>
  <si>
    <t>3136FCWB8</t>
  </si>
  <si>
    <t>3136FCWE2</t>
  </si>
  <si>
    <t>3136FCYJ9</t>
  </si>
  <si>
    <t>3136FCYL4</t>
  </si>
  <si>
    <t>3136FCYM2</t>
  </si>
  <si>
    <t>3136FCZ58</t>
  </si>
  <si>
    <t>3136FCZ90</t>
  </si>
  <si>
    <t>3136FCZD1</t>
  </si>
  <si>
    <t>3136FEL67</t>
  </si>
  <si>
    <t>3136FEL75</t>
  </si>
  <si>
    <t>3136FEL83</t>
  </si>
  <si>
    <t>3136FEL91</t>
  </si>
  <si>
    <t>3136FEM41</t>
  </si>
  <si>
    <t>3136FEM58</t>
  </si>
  <si>
    <t>3136FEM66</t>
  </si>
  <si>
    <t>3136FEM74</t>
  </si>
  <si>
    <t>3136FEM82</t>
  </si>
  <si>
    <t>3136FEM90</t>
  </si>
  <si>
    <t>3136FEMD1</t>
  </si>
  <si>
    <t>3136FEME9</t>
  </si>
  <si>
    <t>3136FEMF6</t>
  </si>
  <si>
    <t>3136FEMG4</t>
  </si>
  <si>
    <t>3136FEMP4</t>
  </si>
  <si>
    <t>3136FEMS8</t>
  </si>
  <si>
    <t>3136FEMW9</t>
  </si>
  <si>
    <t>3136FEN24</t>
  </si>
  <si>
    <t>3136FEN65</t>
  </si>
  <si>
    <t>3136FEN73</t>
  </si>
  <si>
    <t>3136FEN81</t>
  </si>
  <si>
    <t>3136FEN99</t>
  </si>
  <si>
    <t>3136FENC2</t>
  </si>
  <si>
    <t>3136FENF5</t>
  </si>
  <si>
    <t>3136FENR9</t>
  </si>
  <si>
    <t>3136FENS7</t>
  </si>
  <si>
    <t>3136FENT5</t>
  </si>
  <si>
    <t>3136FENU2</t>
  </si>
  <si>
    <t>3136FENV0</t>
  </si>
  <si>
    <t>3136FEP22</t>
  </si>
  <si>
    <t>3136FEP30</t>
  </si>
  <si>
    <t>3136FEP48</t>
  </si>
  <si>
    <t>3136FEP55</t>
  </si>
  <si>
    <t>3136FEP63</t>
  </si>
  <si>
    <t>3136FEP71</t>
  </si>
  <si>
    <t>3136FEP89</t>
  </si>
  <si>
    <t>3136FEP97</t>
  </si>
  <si>
    <t>3136FEQ21</t>
  </si>
  <si>
    <t>3136FEQ39</t>
  </si>
  <si>
    <t>3136FEQ47</t>
  </si>
  <si>
    <t>3136FEQ54</t>
  </si>
  <si>
    <t>3136FEQ62</t>
  </si>
  <si>
    <t>3136FEQ70</t>
  </si>
  <si>
    <t>3136FEQ88</t>
  </si>
  <si>
    <t>3136FER46</t>
  </si>
  <si>
    <t>3136FER95</t>
  </si>
  <si>
    <t>3136FES29</t>
  </si>
  <si>
    <t>3136FES37</t>
  </si>
  <si>
    <t>3136FES45</t>
  </si>
  <si>
    <t>3136FES78</t>
  </si>
  <si>
    <t>3136FES86</t>
  </si>
  <si>
    <t>3136FET44</t>
  </si>
  <si>
    <t>3136FET69</t>
  </si>
  <si>
    <t>3136FET77</t>
  </si>
  <si>
    <t>3136FET85</t>
  </si>
  <si>
    <t>3136FET93</t>
  </si>
  <si>
    <t>3136FEU26</t>
  </si>
  <si>
    <t>3136FEU34</t>
  </si>
  <si>
    <t>3136FEU42</t>
  </si>
  <si>
    <t>3136FEU59</t>
  </si>
  <si>
    <t>3136FEU67</t>
  </si>
  <si>
    <t>3136FEU75</t>
  </si>
  <si>
    <t>3136FEU83</t>
  </si>
  <si>
    <t>3136FEU91</t>
  </si>
  <si>
    <t>3136FEV25</t>
  </si>
  <si>
    <t>3136FEV33</t>
  </si>
  <si>
    <t>3136FEV41</t>
  </si>
  <si>
    <t>3136FEV90</t>
  </si>
  <si>
    <t>3136FEW24</t>
  </si>
  <si>
    <t>3136FEW32</t>
  </si>
  <si>
    <t>3136FEW65</t>
  </si>
  <si>
    <t>3136FEW73</t>
  </si>
  <si>
    <t>3136FEW81</t>
  </si>
  <si>
    <t>3136FEW99</t>
  </si>
  <si>
    <t>3136FEX23</t>
  </si>
  <si>
    <t>3136FEX31</t>
  </si>
  <si>
    <t>3136FEX49</t>
  </si>
  <si>
    <t>3136FEX56</t>
  </si>
  <si>
    <t>3136FEX64</t>
  </si>
  <si>
    <t>3136FEX72</t>
  </si>
  <si>
    <t>3136FEX80</t>
  </si>
  <si>
    <t>3136FEX98</t>
  </si>
  <si>
    <t>3136FEY22</t>
  </si>
  <si>
    <t>3136FEY30</t>
  </si>
  <si>
    <t>3136FEY48</t>
  </si>
  <si>
    <t>31377UP64</t>
  </si>
  <si>
    <t>31392BRS7</t>
  </si>
  <si>
    <t>31392DR20</t>
  </si>
  <si>
    <t>31392DYX4</t>
  </si>
  <si>
    <t>31392EVQ0</t>
  </si>
  <si>
    <t>31392EWA4</t>
  </si>
  <si>
    <t>31392GEP6</t>
  </si>
  <si>
    <t>31392GRT4</t>
  </si>
  <si>
    <t>31392GRU1</t>
  </si>
  <si>
    <t>31392HBR3</t>
  </si>
  <si>
    <t>31392JNE5</t>
  </si>
  <si>
    <t>31392JUV9</t>
  </si>
  <si>
    <t>31393AHV2</t>
  </si>
  <si>
    <t>31393AKX4</t>
  </si>
  <si>
    <t>31393AST5</t>
  </si>
  <si>
    <t>31393BL94</t>
  </si>
  <si>
    <t>31393BLR4</t>
  </si>
  <si>
    <t>31393BUD5</t>
  </si>
  <si>
    <t>31393C3F8</t>
  </si>
  <si>
    <t>31393CCA9</t>
  </si>
  <si>
    <t>31393CY64</t>
  </si>
  <si>
    <t>31393DRS2</t>
  </si>
  <si>
    <t>31393DSE2</t>
  </si>
  <si>
    <t>31393DSQ5</t>
  </si>
  <si>
    <t>31393EGT0</t>
  </si>
  <si>
    <t>31393FBN5</t>
  </si>
  <si>
    <t>31393GKY9</t>
  </si>
  <si>
    <t>31393LEE9</t>
  </si>
  <si>
    <t>31393LY80</t>
  </si>
  <si>
    <t>31393MDF5</t>
  </si>
  <si>
    <t>31393NZ77</t>
  </si>
  <si>
    <t>31393PDR2</t>
  </si>
  <si>
    <t>31393RTM2</t>
  </si>
  <si>
    <t>31393RUU2</t>
  </si>
  <si>
    <t>31393T7J9</t>
  </si>
  <si>
    <t>31393TFP6</t>
  </si>
  <si>
    <t>31393UD91</t>
  </si>
  <si>
    <t>31393UPV9</t>
  </si>
  <si>
    <t>31393UQL0</t>
  </si>
  <si>
    <t>31393VC41</t>
  </si>
  <si>
    <t>31393W4H9</t>
  </si>
  <si>
    <t>31393XUT2</t>
  </si>
  <si>
    <t>31393YL94</t>
  </si>
  <si>
    <t>31393YM69</t>
  </si>
  <si>
    <t>31394AHM1</t>
  </si>
  <si>
    <t>31394ANU6</t>
  </si>
  <si>
    <t>31394BCC6</t>
  </si>
  <si>
    <t>31394BSV7</t>
  </si>
  <si>
    <t>31394BTQ7</t>
  </si>
  <si>
    <t>31394BTX2</t>
  </si>
  <si>
    <t>31394BTY0</t>
  </si>
  <si>
    <t>31394CCL4</t>
  </si>
  <si>
    <t>31394CCS9</t>
  </si>
  <si>
    <t>31394CCT7</t>
  </si>
  <si>
    <t>31394CCV2</t>
  </si>
  <si>
    <t>31394CTG7</t>
  </si>
  <si>
    <t>31394CUX8</t>
  </si>
  <si>
    <t>31394DFN5</t>
  </si>
  <si>
    <t>31394DFU9</t>
  </si>
  <si>
    <t>31394DGA2</t>
  </si>
  <si>
    <t>31394DGF1</t>
  </si>
  <si>
    <t>31394DHB9</t>
  </si>
  <si>
    <t>31394EK23</t>
  </si>
  <si>
    <t>31394EK64</t>
  </si>
  <si>
    <t>31394EL63</t>
  </si>
  <si>
    <t>31394EL71</t>
  </si>
  <si>
    <t>31394ENB0</t>
  </si>
  <si>
    <t>31394ENF1</t>
  </si>
  <si>
    <t>31394EP93</t>
  </si>
  <si>
    <t>31394EQ43</t>
  </si>
  <si>
    <t>31394FPN9</t>
  </si>
  <si>
    <t>31394FQM0</t>
  </si>
  <si>
    <t>31394FQN8</t>
  </si>
  <si>
    <t>31394FQT5</t>
  </si>
  <si>
    <t>31394FQV0</t>
  </si>
  <si>
    <t>31394GXS7</t>
  </si>
  <si>
    <t>31394GXV0</t>
  </si>
  <si>
    <t>31394H4M0</t>
  </si>
  <si>
    <t>31394HDM0</t>
  </si>
  <si>
    <t>31394HKG5</t>
  </si>
  <si>
    <t>31394HL82</t>
  </si>
  <si>
    <t>31394HLA7</t>
  </si>
  <si>
    <t>31394HLB5</t>
  </si>
  <si>
    <t>31394HLC3</t>
  </si>
  <si>
    <t>31394HRG8</t>
  </si>
  <si>
    <t>31394JA56</t>
  </si>
  <si>
    <t>31394KK60</t>
  </si>
  <si>
    <t>31394KZS6</t>
  </si>
  <si>
    <t>31394LAP7</t>
  </si>
  <si>
    <t>31394MLX6</t>
  </si>
  <si>
    <t>31394MZG8</t>
  </si>
  <si>
    <t>31394NMW5</t>
  </si>
  <si>
    <t>31394NUY2</t>
  </si>
  <si>
    <t>31394U4M1</t>
  </si>
  <si>
    <t>31394U5B4</t>
  </si>
  <si>
    <t>31394UAD4</t>
  </si>
  <si>
    <t>31394UAN2</t>
  </si>
  <si>
    <t>31394UML3</t>
  </si>
  <si>
    <t>31394UMM1</t>
  </si>
  <si>
    <t>31394UND0</t>
  </si>
  <si>
    <t>31394UNR9</t>
  </si>
  <si>
    <t>31394W3D8</t>
  </si>
  <si>
    <t>31394WCA4</t>
  </si>
  <si>
    <t>31394WMV7</t>
  </si>
  <si>
    <t>31394XS31</t>
  </si>
  <si>
    <t>31394XS98</t>
  </si>
  <si>
    <t>31394XSL1</t>
  </si>
  <si>
    <t>31395ADT9</t>
  </si>
  <si>
    <t>31395AKR5</t>
  </si>
  <si>
    <t>31395B4K6</t>
  </si>
  <si>
    <t>31395BGB3</t>
  </si>
  <si>
    <t>31395BTT0</t>
  </si>
  <si>
    <t>31395CEK3</t>
  </si>
  <si>
    <t>31395CFR7</t>
  </si>
  <si>
    <t>31395CFT3</t>
  </si>
  <si>
    <t>31395D2C2</t>
  </si>
  <si>
    <t>31395DCC1</t>
  </si>
  <si>
    <t>31395DCW7</t>
  </si>
  <si>
    <t>31395DCZ0</t>
  </si>
  <si>
    <t>31395DDH9</t>
  </si>
  <si>
    <t>31395DEA3</t>
  </si>
  <si>
    <t>31395DS42</t>
  </si>
  <si>
    <t>31395DYW3</t>
  </si>
  <si>
    <t>31395ELH8</t>
  </si>
  <si>
    <t>31395FAC8</t>
  </si>
  <si>
    <t>31395GAU6</t>
  </si>
  <si>
    <t>31395GBT8</t>
  </si>
  <si>
    <t>31395GBV3</t>
  </si>
  <si>
    <t>31395GC91</t>
  </si>
  <si>
    <t>31395GCL4</t>
  </si>
  <si>
    <t>31395GCN0</t>
  </si>
  <si>
    <t>31395GCT7</t>
  </si>
  <si>
    <t>31395GEU2</t>
  </si>
  <si>
    <t>31395GF23</t>
  </si>
  <si>
    <t>31395GGZ9</t>
  </si>
  <si>
    <t>31395H5J5</t>
  </si>
  <si>
    <t>31395HA42</t>
  </si>
  <si>
    <t>31395HBB5</t>
  </si>
  <si>
    <t>31395HBE9</t>
  </si>
  <si>
    <t>31395HHK9</t>
  </si>
  <si>
    <t>31395J2H8</t>
  </si>
  <si>
    <t>31395JEA0</t>
  </si>
  <si>
    <t>31395JF68</t>
  </si>
  <si>
    <t>31395JF92</t>
  </si>
  <si>
    <t>31395JG34</t>
  </si>
  <si>
    <t>31395JHZ2</t>
  </si>
  <si>
    <t>31395JKP0</t>
  </si>
  <si>
    <t>31395KNB5</t>
  </si>
  <si>
    <t>31395KQ22</t>
  </si>
  <si>
    <t>31395KRD7</t>
  </si>
  <si>
    <t>31395KSM6</t>
  </si>
  <si>
    <t>31395KST1</t>
  </si>
  <si>
    <t>31395KSV6</t>
  </si>
  <si>
    <t>31395LW31</t>
  </si>
  <si>
    <t>31395LW80</t>
  </si>
  <si>
    <t>31395LW98</t>
  </si>
  <si>
    <t>31395LWC1</t>
  </si>
  <si>
    <t>31395LWD9</t>
  </si>
  <si>
    <t>31395LWF4</t>
  </si>
  <si>
    <t>31395LWG2</t>
  </si>
  <si>
    <t>31395LWH0</t>
  </si>
  <si>
    <t>31395LWN7</t>
  </si>
  <si>
    <t>31395LWQ0</t>
  </si>
  <si>
    <t>31395NMX2</t>
  </si>
  <si>
    <t>31395NWE3</t>
  </si>
  <si>
    <t>31395NWQ6</t>
  </si>
  <si>
    <t>31395P3A8</t>
  </si>
  <si>
    <t>31395P4C3</t>
  </si>
  <si>
    <t>31395P6H0</t>
  </si>
  <si>
    <t>31395PAQ5</t>
  </si>
  <si>
    <t>31395PBA9</t>
  </si>
  <si>
    <t>31395PK92</t>
  </si>
  <si>
    <t>31395PTV4</t>
  </si>
  <si>
    <t>31395PTX0</t>
  </si>
  <si>
    <t>31395R7E2</t>
  </si>
  <si>
    <t>31395TC51</t>
  </si>
  <si>
    <t>31395TLJ1</t>
  </si>
  <si>
    <t>31395TQ23</t>
  </si>
  <si>
    <t>31395TQ56</t>
  </si>
  <si>
    <t>31395TR30</t>
  </si>
  <si>
    <t>31395TRT3</t>
  </si>
  <si>
    <t>31395TRU0</t>
  </si>
  <si>
    <t>31395TUF9</t>
  </si>
  <si>
    <t>31395UGU9</t>
  </si>
  <si>
    <t>31395UHJ3</t>
  </si>
  <si>
    <t>31395UHR5</t>
  </si>
  <si>
    <t>31395UHS3</t>
  </si>
  <si>
    <t>31395UWQ0</t>
  </si>
  <si>
    <t>31395VD30</t>
  </si>
  <si>
    <t>31395VNH8</t>
  </si>
  <si>
    <t>31395VNQ8</t>
  </si>
  <si>
    <t>31395VP37</t>
  </si>
  <si>
    <t>31395VP52</t>
  </si>
  <si>
    <t>31395WGM3</t>
  </si>
  <si>
    <t>31395X2X2</t>
  </si>
  <si>
    <t>31396A2E3</t>
  </si>
  <si>
    <t>31396ADZ4</t>
  </si>
  <si>
    <t>31396AVS0</t>
  </si>
  <si>
    <t>31396ERS7</t>
  </si>
  <si>
    <t>31396FBR3</t>
  </si>
  <si>
    <t>31396FMF7</t>
  </si>
  <si>
    <t>31396FNE9</t>
  </si>
  <si>
    <t>31396FX57</t>
  </si>
  <si>
    <t>31396H5A3</t>
  </si>
  <si>
    <t>31396H5U9</t>
  </si>
  <si>
    <t>31396H5W5</t>
  </si>
  <si>
    <t>31396H6C8</t>
  </si>
  <si>
    <t>31396H6S3</t>
  </si>
  <si>
    <t>31396H6T1</t>
  </si>
  <si>
    <t>31396HKY4</t>
  </si>
  <si>
    <t>31396HW47</t>
  </si>
  <si>
    <t>31396HWN5</t>
  </si>
  <si>
    <t>31396JGK5</t>
  </si>
  <si>
    <t>31396JLZ6</t>
  </si>
  <si>
    <t>31396L4Y3</t>
  </si>
  <si>
    <t>31396LJM3</t>
  </si>
  <si>
    <t>31396LKH2</t>
  </si>
  <si>
    <t>31396NFV3</t>
  </si>
  <si>
    <t>31396NJL1</t>
  </si>
  <si>
    <t>31396NJN7</t>
  </si>
  <si>
    <t>31396NLK0</t>
  </si>
  <si>
    <t>31396NLS3</t>
  </si>
  <si>
    <t>31396P5R8</t>
  </si>
  <si>
    <t>31396P5Y3</t>
  </si>
  <si>
    <t>31396P5Z0</t>
  </si>
  <si>
    <t>31396P6A4</t>
  </si>
  <si>
    <t>31396P6B2</t>
  </si>
  <si>
    <t>31396P6C0</t>
  </si>
  <si>
    <t>31396P6F3</t>
  </si>
  <si>
    <t>31396P6J5</t>
  </si>
  <si>
    <t>31396P6K2</t>
  </si>
  <si>
    <t>31396P6L0</t>
  </si>
  <si>
    <t>31396P6M8</t>
  </si>
  <si>
    <t>31396P6N6</t>
  </si>
  <si>
    <t>31396P6R7</t>
  </si>
  <si>
    <t>31396PAK7</t>
  </si>
  <si>
    <t>31396PAT8</t>
  </si>
  <si>
    <t>31396PAU5</t>
  </si>
  <si>
    <t>31396PAV3</t>
  </si>
  <si>
    <t>31396PNP2</t>
  </si>
  <si>
    <t>31396PNR8</t>
  </si>
  <si>
    <t>31396PPK1</t>
  </si>
  <si>
    <t>31396RAV9</t>
  </si>
  <si>
    <t>31396RF51</t>
  </si>
  <si>
    <t>55312WAD8</t>
  </si>
  <si>
    <t>81375WJN7</t>
  </si>
  <si>
    <t>83611MPR3</t>
  </si>
  <si>
    <t>75405KAL2</t>
  </si>
  <si>
    <t>61749NAN7</t>
  </si>
  <si>
    <t>04544GAP4</t>
  </si>
  <si>
    <t>35729TAN2</t>
  </si>
  <si>
    <t>32029AAN7</t>
  </si>
  <si>
    <t>23910TAE7</t>
  </si>
  <si>
    <t>640699AE4</t>
  </si>
  <si>
    <t>925345AE0</t>
  </si>
  <si>
    <t>66987XHF5</t>
  </si>
  <si>
    <t>83743YAF0</t>
  </si>
  <si>
    <t>32027GAM8</t>
  </si>
  <si>
    <t>83612CAN9</t>
  </si>
  <si>
    <t>64352VKJ9</t>
  </si>
  <si>
    <t>124670AC4</t>
  </si>
  <si>
    <t>09622YAJ3</t>
  </si>
  <si>
    <t>35729PNM8</t>
  </si>
  <si>
    <t>69121PCQ4</t>
  </si>
  <si>
    <t>46629FAM2</t>
  </si>
  <si>
    <t>65106AAV5</t>
  </si>
  <si>
    <t>31393UAW3</t>
  </si>
  <si>
    <t>46629QBF2</t>
  </si>
  <si>
    <t>004421VB6</t>
  </si>
  <si>
    <t>82437XAE8</t>
  </si>
  <si>
    <t>36868BAF7</t>
  </si>
  <si>
    <t>007019AE2</t>
  </si>
  <si>
    <t>46626LBC3</t>
  </si>
  <si>
    <t>31396RFD4</t>
  </si>
  <si>
    <t>31396RGJ0</t>
  </si>
  <si>
    <t>31396RJK4</t>
  </si>
  <si>
    <t>31396RJT5</t>
  </si>
  <si>
    <t>31396TJF1</t>
  </si>
  <si>
    <t>31396TPN7</t>
  </si>
  <si>
    <t>31396TR96</t>
  </si>
  <si>
    <t>31396TU35</t>
  </si>
  <si>
    <t>31396UUT5</t>
  </si>
  <si>
    <t>31396UVV9</t>
  </si>
  <si>
    <t>31396UYM6</t>
  </si>
  <si>
    <t>31396VFD5</t>
  </si>
  <si>
    <t>31396VKF4</t>
  </si>
  <si>
    <t>31396VKL1</t>
  </si>
  <si>
    <t>31396VKN7</t>
  </si>
  <si>
    <t>31396VKP2</t>
  </si>
  <si>
    <t>31396VKQ0</t>
  </si>
  <si>
    <t>31396VKT4</t>
  </si>
  <si>
    <t>31396VKU1</t>
  </si>
  <si>
    <t>31396VKV9</t>
  </si>
  <si>
    <t>31396VKW7</t>
  </si>
  <si>
    <t>31396VLB2</t>
  </si>
  <si>
    <t>31396VSM1</t>
  </si>
  <si>
    <t>31396VX60</t>
  </si>
  <si>
    <t>31396VXY9</t>
  </si>
  <si>
    <t>31396VY44</t>
  </si>
  <si>
    <t>31396VY51</t>
  </si>
  <si>
    <t>31396WJC1</t>
  </si>
  <si>
    <t>31396WKA3</t>
  </si>
  <si>
    <t>31396WKD7</t>
  </si>
  <si>
    <t>31396WKE5</t>
  </si>
  <si>
    <t>31396WKF2</t>
  </si>
  <si>
    <t>31396WT63</t>
  </si>
  <si>
    <t>31396WTD8</t>
  </si>
  <si>
    <t>31396WTQ9</t>
  </si>
  <si>
    <t>31396WV94</t>
  </si>
  <si>
    <t>31396WX35</t>
  </si>
  <si>
    <t>31396WZ66</t>
  </si>
  <si>
    <t>31396WZV1</t>
  </si>
  <si>
    <t>31396X5K6</t>
  </si>
  <si>
    <t>31396XL51</t>
  </si>
  <si>
    <t>31396XWF7</t>
  </si>
  <si>
    <t>31396XWG5</t>
  </si>
  <si>
    <t>31396XWJ9</t>
  </si>
  <si>
    <t>31396XWQ3</t>
  </si>
  <si>
    <t>31396Y5D0</t>
  </si>
  <si>
    <t>31396Y5L2</t>
  </si>
  <si>
    <t>31396YA93</t>
  </si>
  <si>
    <t>31396YB50</t>
  </si>
  <si>
    <t>31396YB68</t>
  </si>
  <si>
    <t>31396YCB6</t>
  </si>
  <si>
    <t>31396YHW5</t>
  </si>
  <si>
    <t>31396YZJ4</t>
  </si>
  <si>
    <t>31396YZK1</t>
  </si>
  <si>
    <t>31396YZU9</t>
  </si>
  <si>
    <t>31396YZZ8</t>
  </si>
  <si>
    <t>31397A4D2</t>
  </si>
  <si>
    <t>31397AJ87</t>
  </si>
  <si>
    <t>31397AL35</t>
  </si>
  <si>
    <t>31397APV9</t>
  </si>
  <si>
    <t>31397APW7</t>
  </si>
  <si>
    <t>31397AQ48</t>
  </si>
  <si>
    <t>31397AQ55</t>
  </si>
  <si>
    <t>31397ARJ4</t>
  </si>
  <si>
    <t>31397ARK1</t>
  </si>
  <si>
    <t>31397AVK6</t>
  </si>
  <si>
    <t>31397BB91</t>
  </si>
  <si>
    <t>31397BBR1</t>
  </si>
  <si>
    <t>31397BBT7</t>
  </si>
  <si>
    <t>31397BJY8</t>
  </si>
  <si>
    <t>31397C2K4</t>
  </si>
  <si>
    <t>31397C2Q1</t>
  </si>
  <si>
    <t>31397C3A5</t>
  </si>
  <si>
    <t>31397C3C1</t>
  </si>
  <si>
    <t>31397C4A4</t>
  </si>
  <si>
    <t>31397C4B2</t>
  </si>
  <si>
    <t>31397CUW7</t>
  </si>
  <si>
    <t>31397CUY3</t>
  </si>
  <si>
    <t>31397CVX4</t>
  </si>
  <si>
    <t>31397CW21</t>
  </si>
  <si>
    <t>31397CW39</t>
  </si>
  <si>
    <t>31397CWJ4</t>
  </si>
  <si>
    <t>31397ERL1</t>
  </si>
  <si>
    <t>31397G5E6</t>
  </si>
  <si>
    <t>31397G6H8</t>
  </si>
  <si>
    <t>31397G6J4</t>
  </si>
  <si>
    <t>31397GQH6</t>
  </si>
  <si>
    <t>31397HD39</t>
  </si>
  <si>
    <t>31397HJC3</t>
  </si>
  <si>
    <t>31397HK23</t>
  </si>
  <si>
    <t>31397HKT4</t>
  </si>
  <si>
    <t>31397JHB3</t>
  </si>
  <si>
    <t>31397JKK9</t>
  </si>
  <si>
    <t>31397JKQ6</t>
  </si>
  <si>
    <t>31397JL69</t>
  </si>
  <si>
    <t>31397JUT9</t>
  </si>
  <si>
    <t>31397K3D1</t>
  </si>
  <si>
    <t>31397K3T6</t>
  </si>
  <si>
    <t>31397K3U3</t>
  </si>
  <si>
    <t>31397KDY4</t>
  </si>
  <si>
    <t>31397KF89</t>
  </si>
  <si>
    <t>31397KNM9</t>
  </si>
  <si>
    <t>31397KNQ0</t>
  </si>
  <si>
    <t>31397P2G4</t>
  </si>
  <si>
    <t>31397P2S8</t>
  </si>
  <si>
    <t>31397P2T6</t>
  </si>
  <si>
    <t>31397P6D7</t>
  </si>
  <si>
    <t>31397PGU8</t>
  </si>
  <si>
    <t>31397PHF0</t>
  </si>
  <si>
    <t>31397PHL7</t>
  </si>
  <si>
    <t>31397PJ68</t>
  </si>
  <si>
    <t>31397PJD3</t>
  </si>
  <si>
    <t>31397PJG6</t>
  </si>
  <si>
    <t>31397PJK7</t>
  </si>
  <si>
    <t>31397PJU5</t>
  </si>
  <si>
    <t>31397PP53</t>
  </si>
  <si>
    <t>31397PPE4</t>
  </si>
  <si>
    <t>31397PPF1</t>
  </si>
  <si>
    <t>31397PSH4</t>
  </si>
  <si>
    <t>31397RGA8</t>
  </si>
  <si>
    <t>31397RGK6</t>
  </si>
  <si>
    <t>31397RHU3</t>
  </si>
  <si>
    <t>31397RHW9</t>
  </si>
  <si>
    <t>31397RHX7</t>
  </si>
  <si>
    <t>31397RHY5</t>
  </si>
  <si>
    <t>31397RJB3</t>
  </si>
  <si>
    <t>31397RJG2</t>
  </si>
  <si>
    <t>31397RJH0</t>
  </si>
  <si>
    <t>31397RJM9</t>
  </si>
  <si>
    <t>31397RJX5</t>
  </si>
  <si>
    <t>31397RK88</t>
  </si>
  <si>
    <t>31397RK96</t>
  </si>
  <si>
    <t>31397RKC9</t>
  </si>
  <si>
    <t>31397RKG0</t>
  </si>
  <si>
    <t>31397RKK1</t>
  </si>
  <si>
    <t>31397RLH7</t>
  </si>
  <si>
    <t>31397RVD5</t>
  </si>
  <si>
    <t>31397RVH6</t>
  </si>
  <si>
    <t>31397RVN3</t>
  </si>
  <si>
    <t>31397RVU7</t>
  </si>
  <si>
    <t>31397RW44</t>
  </si>
  <si>
    <t>31397RW69</t>
  </si>
  <si>
    <t>31397RW77</t>
  </si>
  <si>
    <t>31397RW85</t>
  </si>
  <si>
    <t>31397RW93</t>
  </si>
  <si>
    <t>31397RWA0</t>
  </si>
  <si>
    <t>31413V3N5</t>
  </si>
  <si>
    <t>32028PAE5</t>
  </si>
  <si>
    <t>32051DUE0</t>
  </si>
  <si>
    <t>32051GGE9</t>
  </si>
  <si>
    <t>32051GGH2</t>
  </si>
  <si>
    <t>32051GQC2</t>
  </si>
  <si>
    <t>32053CAC6</t>
  </si>
  <si>
    <t>32053CAE2</t>
  </si>
  <si>
    <t>32053LAH5</t>
  </si>
  <si>
    <t>337367AJ5</t>
  </si>
  <si>
    <t>33736XEL9</t>
  </si>
  <si>
    <t>356704AD8</t>
  </si>
  <si>
    <t>35729PME7</t>
  </si>
  <si>
    <t>35729PPZ7</t>
  </si>
  <si>
    <t>35729QAD0</t>
  </si>
  <si>
    <t>361849CB6</t>
  </si>
  <si>
    <t>361849DL3</t>
  </si>
  <si>
    <t>36185MDE9</t>
  </si>
  <si>
    <t>36185MEK4</t>
  </si>
  <si>
    <t>36185N5G1</t>
  </si>
  <si>
    <t>36228CA45</t>
  </si>
  <si>
    <t>36228CA60</t>
  </si>
  <si>
    <t>36228CA86</t>
  </si>
  <si>
    <t>36228CB28</t>
  </si>
  <si>
    <t>36228CB44</t>
  </si>
  <si>
    <t>36228CB69</t>
  </si>
  <si>
    <t>36228CC43</t>
  </si>
  <si>
    <t>36228CWC3</t>
  </si>
  <si>
    <t>36245EAG3</t>
  </si>
  <si>
    <t>38012UAF6</t>
  </si>
  <si>
    <t>38373MXG0</t>
  </si>
  <si>
    <t>38373MXR6</t>
  </si>
  <si>
    <t>38373Q2U4</t>
  </si>
  <si>
    <t>38373QGV7</t>
  </si>
  <si>
    <t>38373QX89</t>
  </si>
  <si>
    <t>38373SF77</t>
  </si>
  <si>
    <t>38373SWY9</t>
  </si>
  <si>
    <t>38373TNW1</t>
  </si>
  <si>
    <t>38374BAQ6</t>
  </si>
  <si>
    <t>38374BXK4</t>
  </si>
  <si>
    <t>38374CSG7</t>
  </si>
  <si>
    <t>38374CU33</t>
  </si>
  <si>
    <t>38374CU74</t>
  </si>
  <si>
    <t>38374CU90</t>
  </si>
  <si>
    <t>38374CUJ8</t>
  </si>
  <si>
    <t>38374EF28</t>
  </si>
  <si>
    <t>38374EPL5</t>
  </si>
  <si>
    <t>38374ETD9</t>
  </si>
  <si>
    <t>38374GDP4</t>
  </si>
  <si>
    <t>38374GEH1</t>
  </si>
  <si>
    <t>38374GK76</t>
  </si>
  <si>
    <t>38374HWV8</t>
  </si>
  <si>
    <t>38374J3B0</t>
  </si>
  <si>
    <t>38374JJ49</t>
  </si>
  <si>
    <t>38374JXX9</t>
  </si>
  <si>
    <t>38374K4P5</t>
  </si>
  <si>
    <t>38374K7U1</t>
  </si>
  <si>
    <t>38374KNB5</t>
  </si>
  <si>
    <t>38374KNT6</t>
  </si>
  <si>
    <t>38374L3B5</t>
  </si>
  <si>
    <t>38374LFE6</t>
  </si>
  <si>
    <t>38374LL58</t>
  </si>
  <si>
    <t>38374LM40</t>
  </si>
  <si>
    <t>38374LM81</t>
  </si>
  <si>
    <t>38374LNX5</t>
  </si>
  <si>
    <t>38374MLV9</t>
  </si>
  <si>
    <t>38374MMF3</t>
  </si>
  <si>
    <t>38375K6B3</t>
  </si>
  <si>
    <t>38375KAP7</t>
  </si>
  <si>
    <t>38375KAR3</t>
  </si>
  <si>
    <t>38375KB76</t>
  </si>
  <si>
    <t>38375KBR2</t>
  </si>
  <si>
    <t>38375L2D1</t>
  </si>
  <si>
    <t>38375LBD1</t>
  </si>
  <si>
    <t>38375LJG6</t>
  </si>
  <si>
    <t>38375LJH4</t>
  </si>
  <si>
    <t>38375LJL5</t>
  </si>
  <si>
    <t>38375LLM0</t>
  </si>
  <si>
    <t>38375LLR9</t>
  </si>
  <si>
    <t>38375LXM7</t>
  </si>
  <si>
    <t>38375LY95</t>
  </si>
  <si>
    <t>38375LZ45</t>
  </si>
  <si>
    <t>38375LZ52</t>
  </si>
  <si>
    <t>38375LZ86</t>
  </si>
  <si>
    <t>38375PCF6</t>
  </si>
  <si>
    <t>38375PCJ8</t>
  </si>
  <si>
    <t>38375PCN9</t>
  </si>
  <si>
    <t>38375PCP4</t>
  </si>
  <si>
    <t>38375PCQ2</t>
  </si>
  <si>
    <t>38375PCR0</t>
  </si>
  <si>
    <t>38375PCT6</t>
  </si>
  <si>
    <t>38375PDA6</t>
  </si>
  <si>
    <t>38375PDE8</t>
  </si>
  <si>
    <t>38375PDK4</t>
  </si>
  <si>
    <t>38375PEK3</t>
  </si>
  <si>
    <t>38375PK83</t>
  </si>
  <si>
    <t>38375PK91</t>
  </si>
  <si>
    <t>38375PL41</t>
  </si>
  <si>
    <t>38375PN31</t>
  </si>
  <si>
    <t>38375PP96</t>
  </si>
  <si>
    <t>3837H03J0</t>
  </si>
  <si>
    <t>3837H4A96</t>
  </si>
  <si>
    <t>38500XAE2</t>
  </si>
  <si>
    <t>39538RAE9</t>
  </si>
  <si>
    <t>39538RCB3</t>
  </si>
  <si>
    <t>39538WCC0</t>
  </si>
  <si>
    <t>39538WCD8</t>
  </si>
  <si>
    <t>39538WCF3</t>
  </si>
  <si>
    <t>39538WEH7</t>
  </si>
  <si>
    <t>39538WEM6</t>
  </si>
  <si>
    <t>39538WEP9</t>
  </si>
  <si>
    <t>39538WER5</t>
  </si>
  <si>
    <t>39538WHJ0</t>
  </si>
  <si>
    <t>40419HAD5</t>
  </si>
  <si>
    <t>40430XAJ2</t>
  </si>
  <si>
    <t>41161MAG5</t>
  </si>
  <si>
    <t>41161PHQ9</t>
  </si>
  <si>
    <t>41161PVN0</t>
  </si>
  <si>
    <t>42332QAK9</t>
  </si>
  <si>
    <t>429666AB6</t>
  </si>
  <si>
    <t>429666AC4</t>
  </si>
  <si>
    <t>43718MAD6</t>
  </si>
  <si>
    <t>43739EBQ9</t>
  </si>
  <si>
    <t>43739EBX4</t>
  </si>
  <si>
    <t>43739EBY2</t>
  </si>
  <si>
    <t>43739EBZ9</t>
  </si>
  <si>
    <t>43739ECG0</t>
  </si>
  <si>
    <t>43739ECH8</t>
  </si>
  <si>
    <t>43739ECJ4</t>
  </si>
  <si>
    <t>43741BAK5</t>
  </si>
  <si>
    <t>43741BAM1</t>
  </si>
  <si>
    <t>43741BAP4</t>
  </si>
  <si>
    <t>43741BAQ2</t>
  </si>
  <si>
    <t>45325VAC8</t>
  </si>
  <si>
    <t>45660LFM6</t>
  </si>
  <si>
    <t>45660LSX8</t>
  </si>
  <si>
    <t>45660N6R1</t>
  </si>
  <si>
    <t>45660N6T7</t>
  </si>
  <si>
    <t>45660NC94</t>
  </si>
  <si>
    <t>45660NV44</t>
  </si>
  <si>
    <t>45660NZG3</t>
  </si>
  <si>
    <t>45660NZK4</t>
  </si>
  <si>
    <t>45670HAC0</t>
  </si>
  <si>
    <t>46186GAL7</t>
  </si>
  <si>
    <t>46628MAJ5</t>
  </si>
  <si>
    <t>46629PAQ1</t>
  </si>
  <si>
    <t>48249QAA0</t>
  </si>
  <si>
    <t>48602PAB1</t>
  </si>
  <si>
    <t>49436RAA9</t>
  </si>
  <si>
    <t>50180JAD7</t>
  </si>
  <si>
    <t>52108HMQ4</t>
  </si>
  <si>
    <t>52108MFZ1</t>
  </si>
  <si>
    <t>52520NBQ3</t>
  </si>
  <si>
    <t>53944MAD1</t>
  </si>
  <si>
    <t>55265AAJ0</t>
  </si>
  <si>
    <t>55271KAR2</t>
  </si>
  <si>
    <t>55271KAS0</t>
  </si>
  <si>
    <t>55275RAD4</t>
  </si>
  <si>
    <t>55291QAC8</t>
  </si>
  <si>
    <t>55311XAD7</t>
  </si>
  <si>
    <t>55311XAE5</t>
  </si>
  <si>
    <t>55311XAF2</t>
  </si>
  <si>
    <t>55660AAC6</t>
  </si>
  <si>
    <t>55817UAF7</t>
  </si>
  <si>
    <t>56580TAJ5</t>
  </si>
  <si>
    <t>576436CW7</t>
  </si>
  <si>
    <t>57643GAF4</t>
  </si>
  <si>
    <t>57643LCA2</t>
  </si>
  <si>
    <t>585525BH0</t>
  </si>
  <si>
    <t>5899295Z7</t>
  </si>
  <si>
    <t>59020UBX2</t>
  </si>
  <si>
    <t>590238AE1</t>
  </si>
  <si>
    <t>59023UAC6</t>
  </si>
  <si>
    <t>59023UAG7</t>
  </si>
  <si>
    <t>59023UAT9</t>
  </si>
  <si>
    <t>59023UAX0</t>
  </si>
  <si>
    <t>59023UAY8</t>
  </si>
  <si>
    <t>59025KAH5</t>
  </si>
  <si>
    <t>594751AA7</t>
  </si>
  <si>
    <t>601312AB7</t>
  </si>
  <si>
    <t>61744CHB5</t>
  </si>
  <si>
    <t>61745MXK4</t>
  </si>
  <si>
    <t>61746WNC0</t>
  </si>
  <si>
    <t>61754JAF5</t>
  </si>
  <si>
    <t>61755FAD7</t>
  </si>
  <si>
    <t>61755YAH7</t>
  </si>
  <si>
    <t>61757LAJ9</t>
  </si>
  <si>
    <t>61757LAR1</t>
  </si>
  <si>
    <t>61757LAS9</t>
  </si>
  <si>
    <t>65106FAJ1</t>
  </si>
  <si>
    <t>662695AA3</t>
  </si>
  <si>
    <t>66726RAB0</t>
  </si>
  <si>
    <t>66987WBZ9</t>
  </si>
  <si>
    <t>66987WCA3</t>
  </si>
  <si>
    <t>675748BB2</t>
  </si>
  <si>
    <t>68383NDN0</t>
  </si>
  <si>
    <t>68383NDW0</t>
  </si>
  <si>
    <t>68400DAF1</t>
  </si>
  <si>
    <t>70069FDM6</t>
  </si>
  <si>
    <t>70069FHZ3</t>
  </si>
  <si>
    <t>73629RAB4</t>
  </si>
  <si>
    <t>74159UAG2</t>
  </si>
  <si>
    <t>74159UAH0</t>
  </si>
  <si>
    <t>74160MAD4</t>
  </si>
  <si>
    <t>74160MAW2</t>
  </si>
  <si>
    <t>74160MBV3</t>
  </si>
  <si>
    <t>74160MDN9</t>
  </si>
  <si>
    <t>74160MDP4</t>
  </si>
  <si>
    <t>74160MDU3</t>
  </si>
  <si>
    <t>74160MEG3</t>
  </si>
  <si>
    <t>74160MFC1</t>
  </si>
  <si>
    <t>74160MFS6</t>
  </si>
  <si>
    <t>74160MFU1</t>
  </si>
  <si>
    <t>74160MGM8</t>
  </si>
  <si>
    <t>74160MHV7</t>
  </si>
  <si>
    <t>74160MJN3</t>
  </si>
  <si>
    <t>74161BAN5</t>
  </si>
  <si>
    <t>74161YAB1</t>
  </si>
  <si>
    <t>74161YAS4</t>
  </si>
  <si>
    <t>74162FAF2</t>
  </si>
  <si>
    <t>74162FAG0</t>
  </si>
  <si>
    <t>74162FAL9</t>
  </si>
  <si>
    <t>74162JAG2</t>
  </si>
  <si>
    <t>74162WAF5</t>
  </si>
  <si>
    <t>74162WAN8</t>
  </si>
  <si>
    <t>74434URW6</t>
  </si>
  <si>
    <t>748940AG8</t>
  </si>
  <si>
    <t>749228AP7</t>
  </si>
  <si>
    <t>74922EAV1</t>
  </si>
  <si>
    <t>74922EAX7</t>
  </si>
  <si>
    <t>74922MAK7</t>
  </si>
  <si>
    <t>74922RAT7</t>
  </si>
  <si>
    <t>74922RAV2</t>
  </si>
  <si>
    <t>74922RAX8</t>
  </si>
  <si>
    <t>74922UAU7</t>
  </si>
  <si>
    <t>74923CAJ1</t>
  </si>
  <si>
    <t>74923HBC4</t>
  </si>
  <si>
    <t>74923HBE0</t>
  </si>
  <si>
    <t>74923HBG5</t>
  </si>
  <si>
    <t>74923HBJ9</t>
  </si>
  <si>
    <t>74923JAR8</t>
  </si>
  <si>
    <t>74923WAN8</t>
  </si>
  <si>
    <t>74923WAQ1</t>
  </si>
  <si>
    <t>74924VAC3</t>
  </si>
  <si>
    <t>749583AG5</t>
  </si>
  <si>
    <t>74958BAJ1</t>
  </si>
  <si>
    <t>74958VAG3</t>
  </si>
  <si>
    <t>74958VAJ7</t>
  </si>
  <si>
    <t>75114HAX5</t>
  </si>
  <si>
    <t>75114TAL5</t>
  </si>
  <si>
    <t>751150AR4</t>
  </si>
  <si>
    <t>751151BA8</t>
  </si>
  <si>
    <t>75115EAK9</t>
  </si>
  <si>
    <t>75116BAH1</t>
  </si>
  <si>
    <t>75406WAD3</t>
  </si>
  <si>
    <t>759676AN9</t>
  </si>
  <si>
    <t>75970NAL1</t>
  </si>
  <si>
    <t>75970NBN6</t>
  </si>
  <si>
    <t>759950GE2</t>
  </si>
  <si>
    <t>760985QB0</t>
  </si>
  <si>
    <t>76110GC58</t>
  </si>
  <si>
    <t>76110HFY0</t>
  </si>
  <si>
    <t>761118SK5</t>
  </si>
  <si>
    <t>761118XW3</t>
  </si>
  <si>
    <t>761118YH5</t>
  </si>
  <si>
    <t>761128AG2</t>
  </si>
  <si>
    <t>76112B2W9</t>
  </si>
  <si>
    <t>76113NAS2</t>
  </si>
  <si>
    <t>774262AD1</t>
  </si>
  <si>
    <t>77426NAD5</t>
  </si>
  <si>
    <t>783422AC2</t>
  </si>
  <si>
    <t>78386NFJ3</t>
  </si>
  <si>
    <t>78514RAF2</t>
  </si>
  <si>
    <t>78577NAB4</t>
  </si>
  <si>
    <t>78577NAH1</t>
  </si>
  <si>
    <t>795485AB7</t>
  </si>
  <si>
    <t>79776PAE0</t>
  </si>
  <si>
    <t>80382QBB7</t>
  </si>
  <si>
    <t>82017RAF6</t>
  </si>
  <si>
    <t>824612AF2</t>
  </si>
  <si>
    <t>827699AE9</t>
  </si>
  <si>
    <t>827699AF6</t>
  </si>
  <si>
    <t>831020AB8</t>
  </si>
  <si>
    <t>831020AF9</t>
  </si>
  <si>
    <t>83586NAE7</t>
  </si>
  <si>
    <t>83586YAB9</t>
  </si>
  <si>
    <t>83611MGK8</t>
  </si>
  <si>
    <t>83613DAH9</t>
  </si>
  <si>
    <t>83613DAK2</t>
  </si>
  <si>
    <t>84751PHA0</t>
  </si>
  <si>
    <t>84752CAF4</t>
  </si>
  <si>
    <t>85233FAB2</t>
  </si>
  <si>
    <t>85430XAE8</t>
  </si>
  <si>
    <t>863573AU5</t>
  </si>
  <si>
    <t>863573RX1</t>
  </si>
  <si>
    <t>86358EZP4</t>
  </si>
  <si>
    <t>86358HRG6</t>
  </si>
  <si>
    <t>86358HSB6</t>
  </si>
  <si>
    <t>86358HSW0</t>
  </si>
  <si>
    <t>86358HSX8</t>
  </si>
  <si>
    <t>86358HUA5</t>
  </si>
  <si>
    <t>86358HUV9</t>
  </si>
  <si>
    <t>86359APF4</t>
  </si>
  <si>
    <t>86359DQC4</t>
  </si>
  <si>
    <t>86359LAC3</t>
  </si>
  <si>
    <t>86359LAT6</t>
  </si>
  <si>
    <t>86359LBP3</t>
  </si>
  <si>
    <t>86359LCB3</t>
  </si>
  <si>
    <t>86359LDK2</t>
  </si>
  <si>
    <t>86359LEC9</t>
  </si>
  <si>
    <t>86359LEX3</t>
  </si>
  <si>
    <t>86359LFQ7</t>
  </si>
  <si>
    <t>86359LGH6</t>
  </si>
  <si>
    <t>86359LGJ2</t>
  </si>
  <si>
    <t>86359LGU7</t>
  </si>
  <si>
    <t>86359LGV5</t>
  </si>
  <si>
    <t>86359LJD2</t>
  </si>
  <si>
    <t>31397RFJ0</t>
  </si>
  <si>
    <t>31396YEP3</t>
  </si>
  <si>
    <t>31397LX46</t>
  </si>
  <si>
    <t>31397LNZ8</t>
  </si>
  <si>
    <t>31397PSV3</t>
  </si>
  <si>
    <t>31396XR55</t>
  </si>
  <si>
    <t>31397T4J8</t>
  </si>
  <si>
    <t>31397KUT6</t>
  </si>
  <si>
    <t>31397KUU3</t>
  </si>
  <si>
    <t>31396YMK5</t>
  </si>
  <si>
    <t>31393YAZ8</t>
  </si>
  <si>
    <t>31396YPB2</t>
  </si>
  <si>
    <t>31396YJA1</t>
  </si>
  <si>
    <t>31397PCV0</t>
  </si>
  <si>
    <t>31397Y6G1</t>
  </si>
  <si>
    <t>31396VRJ9</t>
  </si>
  <si>
    <t>31397EAG0</t>
  </si>
  <si>
    <t>31394BLH5</t>
  </si>
  <si>
    <t>31396VHU5</t>
  </si>
  <si>
    <t>31396XQV9</t>
  </si>
  <si>
    <t>31397PNN6</t>
  </si>
  <si>
    <t>31396VGX0</t>
  </si>
  <si>
    <t>31397MXM4</t>
  </si>
  <si>
    <t>31396PCX7</t>
  </si>
  <si>
    <t>31396X6M1</t>
  </si>
  <si>
    <t>31396YGD8</t>
  </si>
  <si>
    <t>3136FGBS5</t>
  </si>
  <si>
    <t>31396PWK3</t>
  </si>
  <si>
    <t>31397RML7</t>
  </si>
  <si>
    <t>31397LLZ0</t>
  </si>
  <si>
    <t>31396WDZ6</t>
  </si>
  <si>
    <t>31396PZ87</t>
  </si>
  <si>
    <t>31396PDP3</t>
  </si>
  <si>
    <t>31397TRW4</t>
  </si>
  <si>
    <t>31397W5K7</t>
  </si>
  <si>
    <t>31397MAK3</t>
  </si>
  <si>
    <t>31397F5C2</t>
  </si>
  <si>
    <t>31396WKS4</t>
  </si>
  <si>
    <t>31396XXD1</t>
  </si>
  <si>
    <t>31397HMH8</t>
  </si>
  <si>
    <t>31396V4C9</t>
  </si>
  <si>
    <t>31397PQS2</t>
  </si>
  <si>
    <t>31397RDX1</t>
  </si>
  <si>
    <t>31397MLV7</t>
  </si>
  <si>
    <t>31396PZF1</t>
  </si>
  <si>
    <t>31397LQW2</t>
  </si>
  <si>
    <t>31397MWL7</t>
  </si>
  <si>
    <t>31396XJT2</t>
  </si>
  <si>
    <t>31394YQG2</t>
  </si>
  <si>
    <t>31397LXL8</t>
  </si>
  <si>
    <t>31397LC72</t>
  </si>
  <si>
    <t>31393D2P5</t>
  </si>
  <si>
    <t>31396VE46</t>
  </si>
  <si>
    <t>31396LHZ6</t>
  </si>
  <si>
    <t>31395VHH5</t>
  </si>
  <si>
    <t>31396VE61</t>
  </si>
  <si>
    <t>31395NE86</t>
  </si>
  <si>
    <t>31396Y4J8</t>
  </si>
  <si>
    <t>31396Y5B4</t>
  </si>
  <si>
    <t>31396YWV0</t>
  </si>
  <si>
    <t>31397WGV1</t>
  </si>
  <si>
    <t>31397MBM8</t>
  </si>
  <si>
    <t>31397GKD1</t>
  </si>
  <si>
    <t>31397GKB5</t>
  </si>
  <si>
    <t>31397LHH5</t>
  </si>
  <si>
    <t>31396V5N4</t>
  </si>
  <si>
    <t>38374KQJ5</t>
  </si>
  <si>
    <t>31397KXL0</t>
  </si>
  <si>
    <t>31397TC91</t>
  </si>
  <si>
    <t>31397KY70</t>
  </si>
  <si>
    <t>31397T7F3</t>
  </si>
  <si>
    <t>31396XFL3</t>
  </si>
  <si>
    <t>31397T3F7</t>
  </si>
  <si>
    <t>31396V5P9</t>
  </si>
  <si>
    <t>31396VJL3</t>
  </si>
  <si>
    <t>31393BFU4</t>
  </si>
  <si>
    <t>31397PJ43</t>
  </si>
  <si>
    <t>38374EW29</t>
  </si>
  <si>
    <t>31396X4J0</t>
  </si>
  <si>
    <t>31397L3Y3</t>
  </si>
  <si>
    <t>31397LH93</t>
  </si>
  <si>
    <t>31396V6E3</t>
  </si>
  <si>
    <t>31397MBT3</t>
  </si>
  <si>
    <t>31393TJ80</t>
  </si>
  <si>
    <t>31396PFK2</t>
  </si>
  <si>
    <t>31396VVM7</t>
  </si>
  <si>
    <t>3136FFML0</t>
  </si>
  <si>
    <t>3136FFMP1</t>
  </si>
  <si>
    <t>3136FFMM8</t>
  </si>
  <si>
    <t>31396YGT3</t>
  </si>
  <si>
    <t>3136FET28</t>
  </si>
  <si>
    <t>3136FFMR7</t>
  </si>
  <si>
    <t>31397L6N4</t>
  </si>
  <si>
    <t>31397YCN9</t>
  </si>
  <si>
    <t>31395DQ85</t>
  </si>
  <si>
    <t>31397FPL0</t>
  </si>
  <si>
    <t>31397T7C0</t>
  </si>
  <si>
    <t>31397EXF7</t>
  </si>
  <si>
    <t>31396XUH5</t>
  </si>
  <si>
    <t>31396WQH2</t>
  </si>
  <si>
    <t>31396YXH0</t>
  </si>
  <si>
    <t>31397PFN5</t>
  </si>
  <si>
    <t>31397LJB6</t>
  </si>
  <si>
    <t>31396YU67</t>
  </si>
  <si>
    <t>31396X4C5</t>
  </si>
  <si>
    <t>31393XDA2</t>
  </si>
  <si>
    <t>31397JDR2</t>
  </si>
  <si>
    <t>31396YWR9</t>
  </si>
  <si>
    <t>31397PQQ6</t>
  </si>
  <si>
    <t>31397RW36</t>
  </si>
  <si>
    <t>31396VVY1</t>
  </si>
  <si>
    <t>31396YMW9</t>
  </si>
  <si>
    <t>3136FCKD7</t>
  </si>
  <si>
    <t>3136FC5N2</t>
  </si>
  <si>
    <t>3136FEAB8</t>
  </si>
  <si>
    <t>31282YDS5</t>
  </si>
  <si>
    <t>31395BXU2</t>
  </si>
  <si>
    <t>31395BPQ0</t>
  </si>
  <si>
    <t>31395BX32</t>
  </si>
  <si>
    <t>3136FCLD6</t>
  </si>
  <si>
    <t>31395BX40</t>
  </si>
  <si>
    <t>31394TWC5</t>
  </si>
  <si>
    <t>31397AGC1</t>
  </si>
  <si>
    <t>31282YSS9</t>
  </si>
  <si>
    <t>3136FCP75</t>
  </si>
  <si>
    <t>31396WAS5</t>
  </si>
  <si>
    <t>38375JZR9</t>
  </si>
  <si>
    <t>31395NH67</t>
  </si>
  <si>
    <t>86359LKC2</t>
  </si>
  <si>
    <t>86359LQE2</t>
  </si>
  <si>
    <t>86359LRU5</t>
  </si>
  <si>
    <t>86360JAD3</t>
  </si>
  <si>
    <t>86360JAH4</t>
  </si>
  <si>
    <t>86360JAM3</t>
  </si>
  <si>
    <t>86360JAR2</t>
  </si>
  <si>
    <t>86360JAS0</t>
  </si>
  <si>
    <t>86360KAJ7</t>
  </si>
  <si>
    <t>86360QAH8</t>
  </si>
  <si>
    <t>86360QAQ8</t>
  </si>
  <si>
    <t>86360UAJ5</t>
  </si>
  <si>
    <t>86361EAF8</t>
  </si>
  <si>
    <t>86361HAT1</t>
  </si>
  <si>
    <t>86361WAL5</t>
  </si>
  <si>
    <t>86362XAD0</t>
  </si>
  <si>
    <t>86362XAT5</t>
  </si>
  <si>
    <t>86363DAE1</t>
  </si>
  <si>
    <t>86363DAF8</t>
  </si>
  <si>
    <t>86363DAL5</t>
  </si>
  <si>
    <t>86363DAM3</t>
  </si>
  <si>
    <t>86363NAE9</t>
  </si>
  <si>
    <t>86363NAF6</t>
  </si>
  <si>
    <t>86364HAJ0</t>
  </si>
  <si>
    <t>86364HAN1</t>
  </si>
  <si>
    <t>86364KAC8</t>
  </si>
  <si>
    <t>86364KAD6</t>
  </si>
  <si>
    <t>86364KAF1</t>
  </si>
  <si>
    <t>86364KAJ3</t>
  </si>
  <si>
    <t>86364KAK0</t>
  </si>
  <si>
    <t>86364KAM6</t>
  </si>
  <si>
    <t>86364MAH3</t>
  </si>
  <si>
    <t>86364MAJ9</t>
  </si>
  <si>
    <t>86364RAC3</t>
  </si>
  <si>
    <t>86364RAD1</t>
  </si>
  <si>
    <t>87331XAH7</t>
  </si>
  <si>
    <t>87337UAB0</t>
  </si>
  <si>
    <t>881561M43</t>
  </si>
  <si>
    <t>881562AA0</t>
  </si>
  <si>
    <t>885220JS3</t>
  </si>
  <si>
    <t>885220KH5</t>
  </si>
  <si>
    <t>88652XAA1</t>
  </si>
  <si>
    <t>88653VAA4</t>
  </si>
  <si>
    <t>888806AA4</t>
  </si>
  <si>
    <t>896008AE9</t>
  </si>
  <si>
    <t>89707UAD4</t>
  </si>
  <si>
    <t>92922FXK9</t>
  </si>
  <si>
    <t>92978CAG3</t>
  </si>
  <si>
    <t>933638AJ7</t>
  </si>
  <si>
    <t>93363RAG1</t>
  </si>
  <si>
    <t>939336A94</t>
  </si>
  <si>
    <t>939336C43</t>
  </si>
  <si>
    <t>939336C68</t>
  </si>
  <si>
    <t>939336G98</t>
  </si>
  <si>
    <t>939336J46</t>
  </si>
  <si>
    <t>939336TR4</t>
  </si>
  <si>
    <t>939336TU7</t>
  </si>
  <si>
    <t>939346AE2</t>
  </si>
  <si>
    <t>93934FJU7</t>
  </si>
  <si>
    <t>93934FMG4</t>
  </si>
  <si>
    <t>93934FPV8</t>
  </si>
  <si>
    <t>939355AK9</t>
  </si>
  <si>
    <t>93935DAD8</t>
  </si>
  <si>
    <t>93935GAH2</t>
  </si>
  <si>
    <t>93935LAH1</t>
  </si>
  <si>
    <t>93935NAE4</t>
  </si>
  <si>
    <t>93935QAE7</t>
  </si>
  <si>
    <t>949773AE5</t>
  </si>
  <si>
    <t>94982AAC6</t>
  </si>
  <si>
    <t>94982AAF9</t>
  </si>
  <si>
    <t>94982AAJ1</t>
  </si>
  <si>
    <t>94983BAF6</t>
  </si>
  <si>
    <t>94984UAC0</t>
  </si>
  <si>
    <t>94984UAG1</t>
  </si>
  <si>
    <t>94984UAK2</t>
  </si>
  <si>
    <t>94984UAN6</t>
  </si>
  <si>
    <t>94984UAQ9</t>
  </si>
  <si>
    <t>94984XAL4</t>
  </si>
  <si>
    <t>949920AA0</t>
  </si>
  <si>
    <t>949920AB8</t>
  </si>
  <si>
    <t>Purchase</t>
  </si>
  <si>
    <t>Sale</t>
  </si>
  <si>
    <t>CMO</t>
  </si>
  <si>
    <t>FNMA</t>
  </si>
  <si>
    <t>70069FFR3</t>
  </si>
  <si>
    <t>03072SK79</t>
  </si>
  <si>
    <t>402552AG8</t>
  </si>
  <si>
    <t>78514RAK1</t>
  </si>
  <si>
    <t>201115AA0</t>
  </si>
  <si>
    <t>03072SPQ2</t>
  </si>
  <si>
    <t>G6140FAA5</t>
  </si>
  <si>
    <t>17307GPJ1</t>
  </si>
  <si>
    <t>52108H5G5</t>
  </si>
  <si>
    <t>61744CTC0</t>
  </si>
  <si>
    <t>61746RJT9</t>
  </si>
  <si>
    <t>04542BHF2</t>
  </si>
  <si>
    <t>004375DK4</t>
  </si>
  <si>
    <t>126670DH8</t>
  </si>
  <si>
    <t>35729VAD9</t>
  </si>
  <si>
    <t>29445FCU0</t>
  </si>
  <si>
    <t>32027NUS8</t>
  </si>
  <si>
    <t>437084LT1</t>
  </si>
  <si>
    <t>61744CRY4</t>
  </si>
  <si>
    <t>64352VLA7</t>
  </si>
  <si>
    <t>66987XFW0</t>
  </si>
  <si>
    <t>66987XGN9</t>
  </si>
  <si>
    <t>722694AD8</t>
  </si>
  <si>
    <t>76110WM78</t>
  </si>
  <si>
    <t>94981PAK6</t>
  </si>
  <si>
    <t>00252FAM3</t>
  </si>
  <si>
    <t>03072SWX9</t>
  </si>
  <si>
    <t>073879QH4</t>
  </si>
  <si>
    <t>122310AB1</t>
  </si>
  <si>
    <t>126673PU0</t>
  </si>
  <si>
    <t>126673RT1</t>
  </si>
  <si>
    <t>61744CRH1</t>
  </si>
  <si>
    <t>66987XFV2</t>
  </si>
  <si>
    <t>70069FEP8</t>
  </si>
  <si>
    <t>805564TK7</t>
  </si>
  <si>
    <t>85233VAC5</t>
  </si>
  <si>
    <t>00764MCX3</t>
  </si>
  <si>
    <t>1266732P6</t>
  </si>
  <si>
    <t>225458JE9</t>
  </si>
  <si>
    <t>61746RJS1</t>
  </si>
  <si>
    <t>76112BMG2</t>
  </si>
  <si>
    <t>83611MEG9</t>
  </si>
  <si>
    <t>G6421RAB7</t>
  </si>
  <si>
    <t>G6660JAA7</t>
  </si>
  <si>
    <t>G7860DAF5</t>
  </si>
  <si>
    <t>G93364AE0</t>
  </si>
  <si>
    <t>N/A</t>
  </si>
  <si>
    <t>Asset Identifier</t>
  </si>
  <si>
    <t>Holding Period</t>
  </si>
  <si>
    <t>Description</t>
  </si>
  <si>
    <t>Settlement Date</t>
  </si>
  <si>
    <t>Settlement Face</t>
  </si>
  <si>
    <t>Purchase Price</t>
  </si>
  <si>
    <t>Total Cost</t>
  </si>
  <si>
    <t>Transaction Type</t>
  </si>
  <si>
    <t>Sale Price</t>
  </si>
  <si>
    <t>Disposition Proceeds</t>
  </si>
  <si>
    <t>Total Net Proceeds</t>
  </si>
  <si>
    <t>G85983AF4</t>
  </si>
  <si>
    <t>G5370MAC9</t>
  </si>
  <si>
    <t>94981PAL4</t>
  </si>
  <si>
    <t>80011PAD5</t>
  </si>
  <si>
    <t>456606AY8</t>
  </si>
  <si>
    <t>004375BG5</t>
  </si>
  <si>
    <t>94981PAM2</t>
  </si>
  <si>
    <t>59020UMN2</t>
  </si>
  <si>
    <t>36242DNY5</t>
  </si>
  <si>
    <t>17307GP77</t>
  </si>
  <si>
    <t>004375BW0</t>
  </si>
  <si>
    <t>59020URC1</t>
  </si>
  <si>
    <t>22541SRE0</t>
  </si>
  <si>
    <t>71085PBP7</t>
  </si>
  <si>
    <t>73316PDU1</t>
  </si>
  <si>
    <t>17307GJR0</t>
  </si>
  <si>
    <t>126673KB7</t>
  </si>
  <si>
    <t>126673RG9</t>
  </si>
  <si>
    <t>86358EMH6</t>
  </si>
  <si>
    <t>57643LEA0</t>
  </si>
  <si>
    <t>31659TCS2</t>
  </si>
  <si>
    <t>61744CFV3</t>
  </si>
  <si>
    <t>86358EMY9</t>
  </si>
  <si>
    <t>45254NJA6</t>
  </si>
  <si>
    <t>542514FB5</t>
  </si>
  <si>
    <t>004375CK5</t>
  </si>
  <si>
    <t>73316PBU3</t>
  </si>
  <si>
    <t>86359DLQ8</t>
  </si>
  <si>
    <t>J.P. Morgan Securities LLC</t>
  </si>
  <si>
    <t>Raymond James</t>
  </si>
  <si>
    <t>Cantor Fitzgerald &amp; Company</t>
  </si>
  <si>
    <t xml:space="preserve">RBS Securities Inc. </t>
  </si>
  <si>
    <t xml:space="preserve">Barclays Capital, Inc. </t>
  </si>
  <si>
    <t>Morgan Stanley &amp; Co LLC</t>
  </si>
  <si>
    <t>Amherst Securities Group, L.P.</t>
  </si>
  <si>
    <t>Deutsche Bank Securities Inc.</t>
  </si>
  <si>
    <t>Jeffries LLC</t>
  </si>
  <si>
    <t>FTN Financial Securities Corp.</t>
  </si>
  <si>
    <t xml:space="preserve">Citigroup Global Markets Inc. </t>
  </si>
  <si>
    <t xml:space="preserve">Goldman Sachs &amp; Co. </t>
  </si>
  <si>
    <t>BNP Paribas Securities Corporation</t>
  </si>
  <si>
    <t>Guggenheim Securities, LLC</t>
  </si>
  <si>
    <t xml:space="preserve">KeyBanc Capital Markets Inc. </t>
  </si>
  <si>
    <t>Citadel Securities LLC</t>
  </si>
  <si>
    <t>Braver Stern Securities LLC</t>
  </si>
  <si>
    <t>ICP Securities LLC</t>
  </si>
  <si>
    <t>Credit Suisse Securities (USA) LLC</t>
  </si>
  <si>
    <t>UBS Securities LLC</t>
  </si>
  <si>
    <t>Lehman Brothers Inc.</t>
  </si>
  <si>
    <t>Nomura Securities International Inc</t>
  </si>
  <si>
    <t xml:space="preserve">KGS-Alpha Capital Markets, L.P. </t>
  </si>
  <si>
    <t xml:space="preserve">J.P. Morgan Securities LLC / RBS Securities Inc. </t>
  </si>
  <si>
    <t>J.V.B. Financial Group, LLC</t>
  </si>
  <si>
    <t xml:space="preserve">Advisors Asset Management, Inc. </t>
  </si>
  <si>
    <t>Cohen &amp; Company Securities, LLC</t>
  </si>
  <si>
    <t>Stephens Inc</t>
  </si>
  <si>
    <t>Daiwa Capital Markets America Inc</t>
  </si>
  <si>
    <t>Mizuho Securities USA Inc</t>
  </si>
  <si>
    <t>Gleacher &amp; Company Securities, Inc.</t>
  </si>
  <si>
    <t>MF Global Inc</t>
  </si>
  <si>
    <t>Wells Fargo Securities LLC</t>
  </si>
  <si>
    <t>RBC Capital Markets, LLC</t>
  </si>
  <si>
    <t>AIG Financial Products Corp</t>
  </si>
  <si>
    <t>Stone &amp; Youndberg Division of Stifel Financial Corp.</t>
  </si>
  <si>
    <t>Cowen - SG Americas Securities LLC</t>
  </si>
  <si>
    <t>Direct</t>
  </si>
  <si>
    <t>Rochdale Securities, LLC</t>
  </si>
  <si>
    <t>Bear Stearns</t>
  </si>
  <si>
    <t>Key Bank</t>
  </si>
  <si>
    <t>Bedrock Securities LLC</t>
  </si>
  <si>
    <t>Stifel Nicolaus &amp; Co, Inc.</t>
  </si>
  <si>
    <t>Keefe, Bruyette, &amp; Woods</t>
  </si>
  <si>
    <t xml:space="preserve">Bank of America + Merrill Lynch, Pierce, Fenner &amp; Smith </t>
  </si>
  <si>
    <t>76110WZ66</t>
  </si>
  <si>
    <t>040104LD1</t>
  </si>
  <si>
    <t>073879VM7</t>
  </si>
  <si>
    <t>161542DR3</t>
  </si>
  <si>
    <t>71085PBQ5</t>
  </si>
  <si>
    <t>61744CHG4</t>
  </si>
  <si>
    <t>04542BHN5</t>
  </si>
  <si>
    <t>86359A2N2</t>
  </si>
  <si>
    <t>61744CJL1</t>
  </si>
  <si>
    <t>61744CMS2</t>
  </si>
  <si>
    <t>542514KX1</t>
  </si>
  <si>
    <t>36242DNZ2</t>
  </si>
  <si>
    <t>66987XEH4</t>
  </si>
  <si>
    <t>126673F49</t>
  </si>
  <si>
    <t>29445FCV8</t>
  </si>
  <si>
    <t>66987XGM1</t>
  </si>
  <si>
    <t>CRT Capital Group, LLC</t>
  </si>
  <si>
    <t xml:space="preserve">Performance Trust Capital Partners </t>
  </si>
  <si>
    <t>Sterne, Agee, &amp; Leach, Inc.</t>
  </si>
  <si>
    <t xml:space="preserve">Duncan Williams </t>
  </si>
  <si>
    <t>Exchange</t>
  </si>
  <si>
    <t>Odeon Capital Group LLC</t>
  </si>
  <si>
    <t>12673TAN7</t>
  </si>
  <si>
    <t>04542BMG4</t>
  </si>
  <si>
    <t>59020UJG1</t>
  </si>
  <si>
    <t>17307GNY0</t>
  </si>
  <si>
    <t>32027NJP7</t>
  </si>
  <si>
    <t>004375CL3</t>
  </si>
  <si>
    <t>161542EE1</t>
  </si>
  <si>
    <t>126673XE7</t>
  </si>
  <si>
    <t>59020UPV1</t>
  </si>
  <si>
    <t>ABFS 2002-3 A</t>
  </si>
  <si>
    <t>ACABS 2007-3A X</t>
  </si>
  <si>
    <t>AFC 1999-2 2A</t>
  </si>
  <si>
    <t>AMIT 2006-1 M6</t>
  </si>
  <si>
    <t>ACE 2006-FM1 A2C</t>
  </si>
  <si>
    <t>ACE 2002-HE2 M1</t>
  </si>
  <si>
    <t>ACE 2003-NC1 M1</t>
  </si>
  <si>
    <t>ACE 2003-HE1 M1</t>
  </si>
  <si>
    <t>ACE 2004-FM1 M1</t>
  </si>
  <si>
    <t>ACE 2005-SD1 M1</t>
  </si>
  <si>
    <t>ACE 2006-HE4 A2B</t>
  </si>
  <si>
    <t>ACE 2006-SD2 M1</t>
  </si>
  <si>
    <t>ARMT 2007-2 1B2</t>
  </si>
  <si>
    <t>ARMT 2007-2 1B3</t>
  </si>
  <si>
    <t>ARMT 2006-3 CB3</t>
  </si>
  <si>
    <t>AABST 2005-5 M2</t>
  </si>
  <si>
    <t>AIRLE 2006-1A C</t>
  </si>
  <si>
    <t>CWALT 2006-OA7 1A1</t>
  </si>
  <si>
    <t>CWALT 2006-OA10 XBJ</t>
  </si>
  <si>
    <t>CWALT 2006-OA10 M2</t>
  </si>
  <si>
    <t>CWALT 2006-OA10 2A2</t>
  </si>
  <si>
    <t>CWALT 2006-24CB A8</t>
  </si>
  <si>
    <t>CWALT 2006-24CB A20</t>
  </si>
  <si>
    <t>CWALT 2006-36T2 1A6</t>
  </si>
  <si>
    <t>CWALT 2006-36T2 1A8</t>
  </si>
  <si>
    <t>CWALT 2006-OA9 X1</t>
  </si>
  <si>
    <t>CWALT 2007-7T2 X</t>
  </si>
  <si>
    <t>CWALT 2006-20CB A14</t>
  </si>
  <si>
    <t>CWALT 2006-20CB M</t>
  </si>
  <si>
    <t>CWALT 2006-29T1 2A15</t>
  </si>
  <si>
    <t>CWALT 2006-39CB M1</t>
  </si>
  <si>
    <t>CWALT 2007-14T2 M</t>
  </si>
  <si>
    <t>CWALT 2007-8CB B2</t>
  </si>
  <si>
    <t>CWALT 2007-8CB A14</t>
  </si>
  <si>
    <t>CWALT 2007-HY4 1A3</t>
  </si>
  <si>
    <t>CWALT 2007-HY4 2A3</t>
  </si>
  <si>
    <t>CWALT 2007-HY4 3A3</t>
  </si>
  <si>
    <t>CWALT 2007-HY4 4A3</t>
  </si>
  <si>
    <t>CWALT 2007-HY4 M5</t>
  </si>
  <si>
    <t>CWALT 2007-HY7C M4</t>
  </si>
  <si>
    <t>CWALT 2007-23CB A2</t>
  </si>
  <si>
    <t>CWALT 2007-23CB A6</t>
  </si>
  <si>
    <t>CWALT 2007-23CB A12</t>
  </si>
  <si>
    <t>CWALT 2007-HY6 M5</t>
  </si>
  <si>
    <t>CWALT 2007-HY6 M6</t>
  </si>
  <si>
    <t>AMXCA 2007-2 A</t>
  </si>
  <si>
    <t>GEN 1998-1A B1</t>
  </si>
  <si>
    <t>AHM 2007-2 1M2</t>
  </si>
  <si>
    <t>AHM 2004-1 1M2</t>
  </si>
  <si>
    <t>AHM 2004-1 1M3</t>
  </si>
  <si>
    <t>AHM 2004-1 2M1</t>
  </si>
  <si>
    <t>AHM 2004-1 2M2</t>
  </si>
  <si>
    <t>AHM 2004-1 2M3</t>
  </si>
  <si>
    <t>AHM 2004-1 3M1</t>
  </si>
  <si>
    <t>AHM 2004-1 3M2</t>
  </si>
  <si>
    <t>AHM 2004-1 4M1</t>
  </si>
  <si>
    <t>AHM 2004-1 4M2</t>
  </si>
  <si>
    <t>AHM 2004-2 1A</t>
  </si>
  <si>
    <t>AHM 2005-1 M4</t>
  </si>
  <si>
    <t>AHM 2005-1 M5</t>
  </si>
  <si>
    <t>AHM 2005-1 M6</t>
  </si>
  <si>
    <t>AHM 2005-1 8M2</t>
  </si>
  <si>
    <t>AHM 2005-1 8M3</t>
  </si>
  <si>
    <t>AHM 2005-1 8M4</t>
  </si>
  <si>
    <t>AHM 2005-1 8M5</t>
  </si>
  <si>
    <t>AHM 2005-1 8M6</t>
  </si>
  <si>
    <t>AHM 2005-1 M7</t>
  </si>
  <si>
    <t>AHM 2005-1 M8</t>
  </si>
  <si>
    <t>AHM 2005-4 1M4</t>
  </si>
  <si>
    <t>AHM 2005-4 1M5</t>
  </si>
  <si>
    <t>AHM 2005-4 1M6</t>
  </si>
  <si>
    <t>AHM 2005-4 M4</t>
  </si>
  <si>
    <t>AHM 2005-4 M5</t>
  </si>
  <si>
    <t>AHM 2005-4 M6</t>
  </si>
  <si>
    <t>AHMA 2005-2 1A1</t>
  </si>
  <si>
    <t>AHM 2006-2 2A2</t>
  </si>
  <si>
    <t>AHM 2006-3 21A2</t>
  </si>
  <si>
    <t>AHM 2006-3 1M6</t>
  </si>
  <si>
    <t>AHM 2006-3 3M1</t>
  </si>
  <si>
    <t>AHM 2006-3 3M2</t>
  </si>
  <si>
    <t>AHM 2006-3 3M3</t>
  </si>
  <si>
    <t>AHM 2006-3 4M3</t>
  </si>
  <si>
    <t>AHM 2006-3 4M4</t>
  </si>
  <si>
    <t>AHM 2006-3 4M5</t>
  </si>
  <si>
    <t>AHM 2007-1 M6</t>
  </si>
  <si>
    <t>AHM 2007-1 M7</t>
  </si>
  <si>
    <t>AHM 2007-1 M8</t>
  </si>
  <si>
    <t>AMSI 2004-R1 A2</t>
  </si>
  <si>
    <t>AMSI 2004-FR1 M4</t>
  </si>
  <si>
    <t>AMSI 2004-FR1 M5</t>
  </si>
  <si>
    <t>AMSI 2004-R4 M2</t>
  </si>
  <si>
    <t>APID 2007-5A C</t>
  </si>
  <si>
    <t>ARMSS 2004-1A A</t>
  </si>
  <si>
    <t>ARMSS 2005-1A A1</t>
  </si>
  <si>
    <t>ARCAP 2004-1A E</t>
  </si>
  <si>
    <t>ARSI 2003-W7 A2</t>
  </si>
  <si>
    <t>ARSI 2005-W1 A2</t>
  </si>
  <si>
    <t>ARSI 2005-W2 M7</t>
  </si>
  <si>
    <t>ABSHE 2001-HE2 A1</t>
  </si>
  <si>
    <t>ABSHE 2003-HE2 M1</t>
  </si>
  <si>
    <t>ABSHE 2003-HE6 M1</t>
  </si>
  <si>
    <t>ABSHE 2004-HE3 M1</t>
  </si>
  <si>
    <t>ABSHE 2005-HE8 M2</t>
  </si>
  <si>
    <t>ASC 1997-D5 A5</t>
  </si>
  <si>
    <t>AVCLO 2006-3A A3L</t>
  </si>
  <si>
    <t>BACCT 2007-A2 A2</t>
  </si>
  <si>
    <t>BCF 1997-R1 WAC</t>
  </si>
  <si>
    <t>BCF 1997-R2 3AX</t>
  </si>
  <si>
    <t>BCF 1997-R2 3PO</t>
  </si>
  <si>
    <t>BALL 2004-BBA4 G</t>
  </si>
  <si>
    <t>BOAMS 2003-I 2AIO</t>
  </si>
  <si>
    <t>BOAMS 2004-7 XPO</t>
  </si>
  <si>
    <t>BAFC 2006-R1 B2</t>
  </si>
  <si>
    <t>BACM 2007-2 B</t>
  </si>
  <si>
    <t>BACM 2007-2 C</t>
  </si>
  <si>
    <t>BACM 2007-2 D</t>
  </si>
  <si>
    <t>BAFC 2007-2 TM1</t>
  </si>
  <si>
    <t>BOAMS 2007-2 M2</t>
  </si>
  <si>
    <t>BALL 2007-BMB1 C</t>
  </si>
  <si>
    <t>BALL 2007-BMB1 D</t>
  </si>
  <si>
    <t>BALL 2007-BMB1 F</t>
  </si>
  <si>
    <t>BALL 2007-BMB1 H</t>
  </si>
  <si>
    <t>BALL 2007-BMB1 J</t>
  </si>
  <si>
    <t>BALL 2007-BMB1 K</t>
  </si>
  <si>
    <t>BOAMS 2003-B 2AIO</t>
  </si>
  <si>
    <t>BAYV 2005-D AF4</t>
  </si>
  <si>
    <t>BAYV 2005-D M2</t>
  </si>
  <si>
    <t>BAYV 2005-D M3</t>
  </si>
  <si>
    <t>BAYV 2006-B M3</t>
  </si>
  <si>
    <t>BSABS 2007-AC4 A3</t>
  </si>
  <si>
    <t>BSABS 2007-AC4 A4</t>
  </si>
  <si>
    <t>BSCMS 2004-BA5A G</t>
  </si>
  <si>
    <t>BSCMS 2004-BA5A H</t>
  </si>
  <si>
    <t>BSCMS 2004-T14 C</t>
  </si>
  <si>
    <t>BSCMS 1999-CLF1 A4</t>
  </si>
  <si>
    <t>BSCMS 2004-ESA X1</t>
  </si>
  <si>
    <t>BSCMS 2004-PWR4 D</t>
  </si>
  <si>
    <t>BSCMS 2002-TOP6 X2</t>
  </si>
  <si>
    <t>BSCMS 2003-PWR2 X2</t>
  </si>
  <si>
    <t>BSCMS 2004-PWR6 B</t>
  </si>
  <si>
    <t>BSSP 2000-1 1B</t>
  </si>
  <si>
    <t>BSSP 2000-1 1C</t>
  </si>
  <si>
    <t>BSSP 2000-1 1D</t>
  </si>
  <si>
    <t>BSSP 2000-1 1X</t>
  </si>
  <si>
    <t>BSSP 2000-1 4A</t>
  </si>
  <si>
    <t>PRIME 2004-CL1A XB</t>
  </si>
  <si>
    <t>BSSP 2004-15 A1</t>
  </si>
  <si>
    <t>BSSP 2004-15 A2</t>
  </si>
  <si>
    <t>BSSP 2005-10 NOTE</t>
  </si>
  <si>
    <t>BSARM 2003-8 B3</t>
  </si>
  <si>
    <t>BSARM 2000-2 B1</t>
  </si>
  <si>
    <t>BSARM 2000-2 B2</t>
  </si>
  <si>
    <t>BSARM 2004-1 12A2</t>
  </si>
  <si>
    <t>BSARM 2004-1 124M</t>
  </si>
  <si>
    <t>BSARM 2004-1 21X</t>
  </si>
  <si>
    <t>BSARM 2004-2 21X</t>
  </si>
  <si>
    <t>BSARM 2004-2 22X</t>
  </si>
  <si>
    <t>BSARM 2004-3 1A3</t>
  </si>
  <si>
    <t>BSARM 2002-12 1X1</t>
  </si>
  <si>
    <t>BSARM 2002-12 2X1</t>
  </si>
  <si>
    <t>BSARM 2003-1 4A1</t>
  </si>
  <si>
    <t>BSARM 2003-3 2A2</t>
  </si>
  <si>
    <t>BSARM 2004-6 2A2</t>
  </si>
  <si>
    <t>BSARM 2003-5 1X</t>
  </si>
  <si>
    <t>BSARM 2003-6 1X2</t>
  </si>
  <si>
    <t>BSARM 2003-6 1X3</t>
  </si>
  <si>
    <t>BSARM 2003-5 2X</t>
  </si>
  <si>
    <t>BSARM 2003-7 7A</t>
  </si>
  <si>
    <t>BSARM 2003-7 8A</t>
  </si>
  <si>
    <t>BSARM 2004-7 2X</t>
  </si>
  <si>
    <t>BSARM 2003-7 1X</t>
  </si>
  <si>
    <t>BSARM 2003-7 5X</t>
  </si>
  <si>
    <t>BSABS 2003-1 A1</t>
  </si>
  <si>
    <t>BSABS 2003-SD2 B3</t>
  </si>
  <si>
    <t>BSABS 2003-AC5 M2</t>
  </si>
  <si>
    <t>BSABS 2003-AC7 M1</t>
  </si>
  <si>
    <t>BSABS 2004-SD2 B2</t>
  </si>
  <si>
    <t>BSABS 2004-SD2 B3</t>
  </si>
  <si>
    <t>BSABS 2005-4 M6</t>
  </si>
  <si>
    <t>BSABS 2006-1 M3</t>
  </si>
  <si>
    <t>BSABS 2006-1 M4</t>
  </si>
  <si>
    <t>BSABS 2006-1 M6</t>
  </si>
  <si>
    <t>BSABS 2006-1 M7</t>
  </si>
  <si>
    <t>BSABS 2006-SD1 M2</t>
  </si>
  <si>
    <t>BSABS 2006-SD1 M3</t>
  </si>
  <si>
    <t>BSABS 2006-SD1 M4</t>
  </si>
  <si>
    <t>BSABS 2006-AC5 B1</t>
  </si>
  <si>
    <t>BSABS 2006-AC5 B2</t>
  </si>
  <si>
    <t>BSABS 2007-AQ2 A3</t>
  </si>
  <si>
    <t>BSABS 2007-AQ2 M3</t>
  </si>
  <si>
    <t>BSABS 2007-1 A2</t>
  </si>
  <si>
    <t>BALTA 2006-6 1A2</t>
  </si>
  <si>
    <t>BALTA 2006-1 22A1</t>
  </si>
  <si>
    <t>BALTA 2003-3 3A</t>
  </si>
  <si>
    <t>BALTA 2006-1 23X1</t>
  </si>
  <si>
    <t>BALTA 2004-3 B</t>
  </si>
  <si>
    <t>BALTA 2006-2 11A2</t>
  </si>
  <si>
    <t>BALTA 2004-5 1A1</t>
  </si>
  <si>
    <t>BALTA 2004-5 2XA2</t>
  </si>
  <si>
    <t>BALTA 2004-11 2XA5</t>
  </si>
  <si>
    <t>BALTA 2004-12 2X1</t>
  </si>
  <si>
    <t>BALTA 2004-12 2X2</t>
  </si>
  <si>
    <t>BALTA 2005-2 1A1</t>
  </si>
  <si>
    <t>BALTA 2005-3 B4</t>
  </si>
  <si>
    <t>BALTA 2005-4 2B3</t>
  </si>
  <si>
    <t>BALTA 2005-9 21A1</t>
  </si>
  <si>
    <t>BALTA 2005-9 21A2</t>
  </si>
  <si>
    <t>BALTA 2005-10 11A1</t>
  </si>
  <si>
    <t>BSABS 2007-HE4 M1</t>
  </si>
  <si>
    <t>BSABS 2007-SD2 1A1B</t>
  </si>
  <si>
    <t>BSABS 2007-SD2 1PO</t>
  </si>
  <si>
    <t>BSABS 2007-SD2 1A2B</t>
  </si>
  <si>
    <t>BSABS 2007-SD2 1A3B</t>
  </si>
  <si>
    <t>BSABS 2007-SD2 1X</t>
  </si>
  <si>
    <t>BSABS 2007-SD2 1B1</t>
  </si>
  <si>
    <t>BSABS 2007-SD2 1B2</t>
  </si>
  <si>
    <t>BSABS 2007-SD2 1B3</t>
  </si>
  <si>
    <t>BSABS 2007-SD2 2M3</t>
  </si>
  <si>
    <t>BSABS 2007-SD2 2M4</t>
  </si>
  <si>
    <t>BSABS 2007-SD2 2M5</t>
  </si>
  <si>
    <t>BSARM 2007-5 1A2</t>
  </si>
  <si>
    <t>BSARM 2007-5 2A2</t>
  </si>
  <si>
    <t>BSARM 2007-5 3A2</t>
  </si>
  <si>
    <t>BSARM 2007-5 3X1</t>
  </si>
  <si>
    <t>BSARM 2007-5 B3</t>
  </si>
  <si>
    <t>BALTA 2007-2 1A1</t>
  </si>
  <si>
    <t>BALTA 2007-2 2X1</t>
  </si>
  <si>
    <t>BALTA 2007-2 2X2</t>
  </si>
  <si>
    <t>BALTA 2007-2 2X3</t>
  </si>
  <si>
    <t>BALTA 2006-5 1A1</t>
  </si>
  <si>
    <t>BSABS 2005-SD2 1M4</t>
  </si>
  <si>
    <t>BSABS 2005-SD2 1M5</t>
  </si>
  <si>
    <t>BSABS 2005-SD2 2M2</t>
  </si>
  <si>
    <t>BSABS 2005-SD2 2M3</t>
  </si>
  <si>
    <t>BSABS 2005-SD2 2B</t>
  </si>
  <si>
    <t>BSABS 2005-SD3 1M2</t>
  </si>
  <si>
    <t>BSABS 2005-SD3 1M3</t>
  </si>
  <si>
    <t>BSABS 2005-SD3 1M4</t>
  </si>
  <si>
    <t>BSABS 2005-SD3 1M5</t>
  </si>
  <si>
    <t>BSABS 2005-SD3 1M6</t>
  </si>
  <si>
    <t>BSABS 2005-SD3 2M2</t>
  </si>
  <si>
    <t>BSABS 2005-SD3 2M3</t>
  </si>
  <si>
    <t>BSABS 2005-SD3 2M4</t>
  </si>
  <si>
    <t>BSABS 2005-3 A1</t>
  </si>
  <si>
    <t>BSABS 2005-3 M3</t>
  </si>
  <si>
    <t>BSABS 2005-3 M4</t>
  </si>
  <si>
    <t>BSABS 2005-3 M5</t>
  </si>
  <si>
    <t>BSABS 2005-SD4 1X</t>
  </si>
  <si>
    <t>BSABS 2005-SD4 1PO</t>
  </si>
  <si>
    <t>BSABS 2005-SD4 1B3</t>
  </si>
  <si>
    <t>BSABS 2005-SD4 2M2</t>
  </si>
  <si>
    <t>BSABS 2005-SD4 2M3</t>
  </si>
  <si>
    <t>BSABS 2005-SD4 2M4</t>
  </si>
  <si>
    <t>BSABS 2005-AC8 X1</t>
  </si>
  <si>
    <t>BSABS 2005-AC8 A10</t>
  </si>
  <si>
    <t>BSABS 2005-AC9 A2</t>
  </si>
  <si>
    <t>BSABS 2005-AC5 2A3</t>
  </si>
  <si>
    <t>BSABS 2005-AC5 2X1</t>
  </si>
  <si>
    <t>BSABS 2005-AC5 2X2</t>
  </si>
  <si>
    <t>BSABS 2004-AC5 A3</t>
  </si>
  <si>
    <t>BSABS 2004-BO1 M4</t>
  </si>
  <si>
    <t>BSABS 2004-FR3 M2</t>
  </si>
  <si>
    <t>BSABS 2005-AC6 1A2</t>
  </si>
  <si>
    <t>BSABS 2005-AC6 21X</t>
  </si>
  <si>
    <t>BSABS 2004-SD4 B</t>
  </si>
  <si>
    <t>BSABS 2005-AC7 A4</t>
  </si>
  <si>
    <t>BSABS 2005-AC3 2X</t>
  </si>
  <si>
    <t>BSABS 2005-AC8 A2</t>
  </si>
  <si>
    <t>BSABS 2005-AC8 A6</t>
  </si>
  <si>
    <t>BSABS 2005-HE7 M3</t>
  </si>
  <si>
    <t>BSARM 2005-1 B4</t>
  </si>
  <si>
    <t>BSARM 2005-3 2X</t>
  </si>
  <si>
    <t>BSARM 2005-12 2B1</t>
  </si>
  <si>
    <t>BSARM 2005-12 2B2</t>
  </si>
  <si>
    <t>BSARM 2005-12 2B3</t>
  </si>
  <si>
    <t>BSCMS 2005-PWR9 X2</t>
  </si>
  <si>
    <t>BSCMS 2005-T20 E</t>
  </si>
  <si>
    <t>BSCMS 2006-BBA7 A1</t>
  </si>
  <si>
    <t>BSCMS 2006-BBA7 A2</t>
  </si>
  <si>
    <t>BSCMS 2006-BBA7 X1B</t>
  </si>
  <si>
    <t>BSCMS 2006-BBA7 X3</t>
  </si>
  <si>
    <t>BSCMS 2006-BBA7 B</t>
  </si>
  <si>
    <t>BSCMS 2006-BBA7 F</t>
  </si>
  <si>
    <t>BSABS 2007-SD3 M4</t>
  </si>
  <si>
    <t>BSABS 2007-SD3 M5</t>
  </si>
  <si>
    <t>BSABS 2007-SD3 M6</t>
  </si>
  <si>
    <t>BSABS 2007-AC6 A2</t>
  </si>
  <si>
    <t>BSABS 2007-AC6 PO</t>
  </si>
  <si>
    <t>BSABS 2007-AC6 X1</t>
  </si>
  <si>
    <t>BSABS 2007-AC6 B2</t>
  </si>
  <si>
    <t>BSABS 2007-AC6 B3</t>
  </si>
  <si>
    <t>BSABS 2006-AC1 21X</t>
  </si>
  <si>
    <t>BSABS 2006-AC1 22X</t>
  </si>
  <si>
    <t>BSABS 2007-HE7 M5</t>
  </si>
  <si>
    <t>BSABS 2007-HE7 M6</t>
  </si>
  <si>
    <t>BSABS 2007-HE7 M8</t>
  </si>
  <si>
    <t>BSABS 2007-HE6 M4</t>
  </si>
  <si>
    <t>BSABS 2007-HE6 M5</t>
  </si>
  <si>
    <t>BSABS 2007-HE6 M6</t>
  </si>
  <si>
    <t>BSABS 2007-HE6 M7</t>
  </si>
  <si>
    <t>BSABS 2007-HE6 M8</t>
  </si>
  <si>
    <t>BSABS 2007-HE6 M9</t>
  </si>
  <si>
    <t>BSARM 2007-3 B1</t>
  </si>
  <si>
    <t>BSABS 2006-SD3 1X</t>
  </si>
  <si>
    <t>BSABS 2006-SD3 1B2</t>
  </si>
  <si>
    <t>BSABS 2006-SD3 1B3</t>
  </si>
  <si>
    <t>BSABS 2006-SD3 22A1</t>
  </si>
  <si>
    <t>BSABS 2006-SD3 23A1</t>
  </si>
  <si>
    <t>BSABS 2006-SD3 2X1</t>
  </si>
  <si>
    <t>BSABS 2006-SD3 2X2</t>
  </si>
  <si>
    <t>BSABS 2006-SD3 2B1</t>
  </si>
  <si>
    <t>BSABS 2006-SD3 2B2</t>
  </si>
  <si>
    <t>BSABS 2006-SD3 2B3</t>
  </si>
  <si>
    <t>BSABS 2006-SD3 1A2B</t>
  </si>
  <si>
    <t>BSABS 2007-AC5 A4</t>
  </si>
  <si>
    <t>BSABS 2007-AC5 A6</t>
  </si>
  <si>
    <t>BSABS 2007-AC5 PO</t>
  </si>
  <si>
    <t>BSABS 2007-AC5 X</t>
  </si>
  <si>
    <t>BSABS 2007-AC5 A7</t>
  </si>
  <si>
    <t>BSABS 2006-SD2 M2</t>
  </si>
  <si>
    <t>BSABS 2006-SD2 M4</t>
  </si>
  <si>
    <t>BSABS 2006-2 M5</t>
  </si>
  <si>
    <t>BSABS 2006-2 M7</t>
  </si>
  <si>
    <t>BSABS 2006-3 A2</t>
  </si>
  <si>
    <t>BSABS 2006-3 M3</t>
  </si>
  <si>
    <t>BSABS 2006-3 M4</t>
  </si>
  <si>
    <t>BSCMS 2006-PW13 H</t>
  </si>
  <si>
    <t>BSCMS 2006-PW14 F</t>
  </si>
  <si>
    <t>BSCMS 2006-PW14 G</t>
  </si>
  <si>
    <t>BSCMS 2007-PW17 A4</t>
  </si>
  <si>
    <t>BSCMS 2007-PW15 X2</t>
  </si>
  <si>
    <t>BSCMS 2007-BBA8 C</t>
  </si>
  <si>
    <t>BSCMS 2007-T26 A2</t>
  </si>
  <si>
    <t>BSCMS 2007-T26 G</t>
  </si>
  <si>
    <t>BSCMS 2007-PW16 A2</t>
  </si>
  <si>
    <t>BSCMS 2007-PW16 AM</t>
  </si>
  <si>
    <t>BSCMS 2007-PW16 D</t>
  </si>
  <si>
    <t>BSCMS 2007-PW16 E</t>
  </si>
  <si>
    <t>BSCMS 2007-PW16 F</t>
  </si>
  <si>
    <t>BSCMS 2007-PW16 G</t>
  </si>
  <si>
    <t>BSCMS 2007-PW16 H</t>
  </si>
  <si>
    <t>BSCMS 2007-PW16 J</t>
  </si>
  <si>
    <t>BSCMS 2007-PW16 K</t>
  </si>
  <si>
    <t>BSAAT 2007-1 1X1</t>
  </si>
  <si>
    <t>BSAAT 2007-1 2X1</t>
  </si>
  <si>
    <t>BSAAT 2007-1 3X1</t>
  </si>
  <si>
    <t>BSAAT 2007-1 B4</t>
  </si>
  <si>
    <t>BSAAT 2007-1 B5</t>
  </si>
  <si>
    <t>BSABS 2006-SD4 2A1</t>
  </si>
  <si>
    <t>BSABS 2006-SD4 3A1</t>
  </si>
  <si>
    <t>BSABS 2006-SD4 3A2</t>
  </si>
  <si>
    <t>BSABS 2006-SD4 X1</t>
  </si>
  <si>
    <t>BSABS 2006-SD4 X2</t>
  </si>
  <si>
    <t>BSABS 2006-SD4 B1</t>
  </si>
  <si>
    <t>BSABS 2006-SD4 B2</t>
  </si>
  <si>
    <t>BSABS 2006-SD4 B3</t>
  </si>
  <si>
    <t>BSABS 2007-SD1 1PO</t>
  </si>
  <si>
    <t>BSABS 2007-SD1 1A2B</t>
  </si>
  <si>
    <t>BSABS 2007-SD1 1A3B</t>
  </si>
  <si>
    <t>BSABS 2007-SD1 1X</t>
  </si>
  <si>
    <t>BSABS 2007-SD1 1B1</t>
  </si>
  <si>
    <t>BSABS 2007-SD1 1B2</t>
  </si>
  <si>
    <t>BSABS 2007-SD1 1B3</t>
  </si>
  <si>
    <t>BSABS 2007-SD1 2B1</t>
  </si>
  <si>
    <t>BSABS 2007-SD1 2B2</t>
  </si>
  <si>
    <t>BSABS 2007-SD1 2B3</t>
  </si>
  <si>
    <t>BSABS 2006-HE10 1A3</t>
  </si>
  <si>
    <t>BSABS 2006-HE10 21A3</t>
  </si>
  <si>
    <t>BSABS 2007-HE1 1M2</t>
  </si>
  <si>
    <t>BSABS 2007-HE1 1M3</t>
  </si>
  <si>
    <t>BSABS 2007-HE1 1M4</t>
  </si>
  <si>
    <t>BSABS 2007-AQ1 A2</t>
  </si>
  <si>
    <t>BSABS 2007-AC1 A3</t>
  </si>
  <si>
    <t>BSABS 2007-HE2 1A3</t>
  </si>
  <si>
    <t>BSABS 2007-HE2 1M2</t>
  </si>
  <si>
    <t>BSABS 2007-HE2 1M3</t>
  </si>
  <si>
    <t>BSABS 2007-HE2 1M4</t>
  </si>
  <si>
    <t>BSABS 2007-HE2 1M5</t>
  </si>
  <si>
    <t>SAMI 1998-2 B</t>
  </si>
  <si>
    <t>SAMI 1998-2 A5</t>
  </si>
  <si>
    <t>BSMSI 1996-6 PO</t>
  </si>
  <si>
    <t>BSMSI 1996-6 X1</t>
  </si>
  <si>
    <t>SACO 1997-2 1P</t>
  </si>
  <si>
    <t>SACO 1997-2 X</t>
  </si>
  <si>
    <t>BSCMS 2007-T28 A3</t>
  </si>
  <si>
    <t>BSMF 2006-AR3 1X</t>
  </si>
  <si>
    <t>BSMF 2006-AR3 2B2</t>
  </si>
  <si>
    <t>BSMF 2007-AR5 1A1A</t>
  </si>
  <si>
    <t>BSMF 2007-AR5 1X1</t>
  </si>
  <si>
    <t>BSMF 2007-AR5 1X2</t>
  </si>
  <si>
    <t>BSMF 2007-AR5 1B7</t>
  </si>
  <si>
    <t>BSMF 2007-AR5 2A1</t>
  </si>
  <si>
    <t>BSMF 2007-AR5 2A2</t>
  </si>
  <si>
    <t>BSMF 2007-AR5 2A3</t>
  </si>
  <si>
    <t>BSMF 2007-AR5 2B3</t>
  </si>
  <si>
    <t>BSMF 2007-AR5 2B4</t>
  </si>
  <si>
    <t>BSMF 2007-AR5 2B5</t>
  </si>
  <si>
    <t>BSABS 2007-2 A2</t>
  </si>
  <si>
    <t>BSABS 2007-2 M7</t>
  </si>
  <si>
    <t>BSMF 2006-AR2 1X</t>
  </si>
  <si>
    <t>BSMF 2006-AR2 2A1</t>
  </si>
  <si>
    <t>BSARM 2007-4 1B2</t>
  </si>
  <si>
    <t>BSARM 2007-4 1B3</t>
  </si>
  <si>
    <t>BSCMS 2007-PW18 A3</t>
  </si>
  <si>
    <t>BSCMS 2007-PW18 A4</t>
  </si>
  <si>
    <t>BSMF 2006-AR4 B2</t>
  </si>
  <si>
    <t>BSMF 2006-AR1 1A2</t>
  </si>
  <si>
    <t>BSMF 2006-AR1 1X</t>
  </si>
  <si>
    <t>BSMF 2006-AR1 1B3</t>
  </si>
  <si>
    <t>BSMF 2006-AR1 2A1</t>
  </si>
  <si>
    <t>BSMF 2006-AR1 2A3</t>
  </si>
  <si>
    <t>BSMF 2007-AR1 1X</t>
  </si>
  <si>
    <t>BSMF 2007-AR1 2B2</t>
  </si>
  <si>
    <t>BSMF 2006-AR5 1X</t>
  </si>
  <si>
    <t>BSMF 2006-AR5 1B7</t>
  </si>
  <si>
    <t>BSMF 2006-AR5 1B8</t>
  </si>
  <si>
    <t>BSMF 2006-AR5 1B9</t>
  </si>
  <si>
    <t>BSMF 2006-AR5 2B2</t>
  </si>
  <si>
    <t>BSMF 2007-SL2 M3</t>
  </si>
  <si>
    <t>BSMF 2007-SL2 M4</t>
  </si>
  <si>
    <t>BSMF 2007-AR2 B2</t>
  </si>
  <si>
    <t>BSMF 2007-AR3 1X</t>
  </si>
  <si>
    <t>BSMF 2007-AR3 1B7</t>
  </si>
  <si>
    <t>BSMF 2007-AR3 1B8</t>
  </si>
  <si>
    <t>BSMF 2007-AR3 1B9</t>
  </si>
  <si>
    <t>BSMF 2007-AR3 2B3</t>
  </si>
  <si>
    <t>BSMF 2007-AR3 2B4</t>
  </si>
  <si>
    <t>BSSLT 2007-1 2M1</t>
  </si>
  <si>
    <t>BSSLT 2007-1 2M2</t>
  </si>
  <si>
    <t>BSSLT 2007-1 2M3</t>
  </si>
  <si>
    <t>BSSLT 2007-1 2M4</t>
  </si>
  <si>
    <t>BSSLT 2007-1 3M1</t>
  </si>
  <si>
    <t>BSSLT 2007-1 3M2</t>
  </si>
  <si>
    <t>BSSLT 2007-1 3M3</t>
  </si>
  <si>
    <t>BSSLT 2007-1 3M4</t>
  </si>
  <si>
    <t>BSMF 2007-AR4 1X1</t>
  </si>
  <si>
    <t>BSMF 2007-AR4 1X2</t>
  </si>
  <si>
    <t>BSMF 2007-AR4 1B2</t>
  </si>
  <si>
    <t>BSMF 2007-AR4 1B7</t>
  </si>
  <si>
    <t>BSMF 2007-AR4 1B8</t>
  </si>
  <si>
    <t>BSMF 2007-AR4 2B3</t>
  </si>
  <si>
    <t>BSMF 2007-AR4 2B4</t>
  </si>
  <si>
    <t>BSSP 2007-R6 1A2</t>
  </si>
  <si>
    <t>BSSP 2007-R6 2A2</t>
  </si>
  <si>
    <t>BSSP 2007-R8 1A2</t>
  </si>
  <si>
    <t>BSSP 2007-R8 2A2</t>
  </si>
  <si>
    <t>BSSP 2007-R8 3A2</t>
  </si>
  <si>
    <t>BSSP 2007-R8 4A2</t>
  </si>
  <si>
    <t>BSSP 2007-R8 5A2</t>
  </si>
  <si>
    <t>BSSP 2007-R8 6A1A</t>
  </si>
  <si>
    <t>BSSP 2007-R8 6A2</t>
  </si>
  <si>
    <t>BSSP 2008-R1 A2</t>
  </si>
  <si>
    <t>BWIC 2006-1A B</t>
  </si>
  <si>
    <t>BSDB 2005-AFR1 A1</t>
  </si>
  <si>
    <t>BSDB 2005-AFR1 A2</t>
  </si>
  <si>
    <t>SCBO 2004-2A D</t>
  </si>
  <si>
    <t>CBASS 2003-RP1 M1</t>
  </si>
  <si>
    <t>CBASS 2001-CB3 M1</t>
  </si>
  <si>
    <t>CBASS 2002-CB1 M2</t>
  </si>
  <si>
    <t>CBASS 2002-CB4 M2</t>
  </si>
  <si>
    <t>CWHL 2007-6 M</t>
  </si>
  <si>
    <t>CWHL 2006-21 A17</t>
  </si>
  <si>
    <t>CWHL 2007-2 A19</t>
  </si>
  <si>
    <t>CWHL 2007-2 A22</t>
  </si>
  <si>
    <t>CWHL 2007-14 A9</t>
  </si>
  <si>
    <t>CWHL 2007-17 1A3</t>
  </si>
  <si>
    <t>CWHL 2007-16 A2</t>
  </si>
  <si>
    <t>CITC 2007-1A C</t>
  </si>
  <si>
    <t>CITHE 2003-1 M1</t>
  </si>
  <si>
    <t>BSNIM 2005-HE11 A2</t>
  </si>
  <si>
    <t>BSSP 2006-142 A1</t>
  </si>
  <si>
    <t>BSSP 2007-N5 1A1</t>
  </si>
  <si>
    <t>BSSP 2007-N6 1A1</t>
  </si>
  <si>
    <t>BSSP 2007-N6 3A1</t>
  </si>
  <si>
    <t>BSSP 2007-N6 3A2</t>
  </si>
  <si>
    <t>BSSP 2007-R1 A1</t>
  </si>
  <si>
    <t>BSSP 2007-N3 2A2</t>
  </si>
  <si>
    <t>BSSP 2007-N3 4A1</t>
  </si>
  <si>
    <t>BSSP 2007-N3 4A2</t>
  </si>
  <si>
    <t>BSSP 2007-N3 5A1</t>
  </si>
  <si>
    <t>BSSP 2007-N3 9A1</t>
  </si>
  <si>
    <t>BSSP 2007-N3 9A2</t>
  </si>
  <si>
    <t>BSSP 2007-R2 A1</t>
  </si>
  <si>
    <t>BSSP 2007-N4 1A1</t>
  </si>
  <si>
    <t>BSSP 2007-N4 1A2</t>
  </si>
  <si>
    <t>BSSP 2007-N4 4A1</t>
  </si>
  <si>
    <t>BSSP 2007-R4 A1</t>
  </si>
  <si>
    <t>BSSP 2007-R4 A2</t>
  </si>
  <si>
    <t>BSSP 2007-N7 3A2</t>
  </si>
  <si>
    <t>BSSP 2007-N7 4A1</t>
  </si>
  <si>
    <t>BSSP 2007-N7 4A2</t>
  </si>
  <si>
    <t>BSSP 2007-N8 1A2</t>
  </si>
  <si>
    <t>BSSP 2008-R2 2A2</t>
  </si>
  <si>
    <t>BSSP 2008-R3 1A2</t>
  </si>
  <si>
    <t>BSSP 2008-R3 2A2</t>
  </si>
  <si>
    <t>CODA 2007-1A X</t>
  </si>
  <si>
    <t>CODA 2007-1A A1LB</t>
  </si>
  <si>
    <t>CWL 2005-IM2 M1</t>
  </si>
  <si>
    <t>CWL 2005-15 M3</t>
  </si>
  <si>
    <t>CWL 2005-17 MV3</t>
  </si>
  <si>
    <t>CWL 2006-2 M1</t>
  </si>
  <si>
    <t>CWL 2006-3 M1</t>
  </si>
  <si>
    <t>CWL 2006-3 M5</t>
  </si>
  <si>
    <t>CWL 2003-5 MF1</t>
  </si>
  <si>
    <t>CWL 2004-6 M6</t>
  </si>
  <si>
    <t>CWALT 2004-35T2 A5</t>
  </si>
  <si>
    <t>CWALT 2005-46CB A13</t>
  </si>
  <si>
    <t>CWALT 2005-36 IAX</t>
  </si>
  <si>
    <t>CWALT 2007-OA7 M6</t>
  </si>
  <si>
    <t>CWL 2006-S5 A1</t>
  </si>
  <si>
    <t>CWL 2006-S5 A6</t>
  </si>
  <si>
    <t>CWALT 2005-46CB A21</t>
  </si>
  <si>
    <t>CWALT 2005-59 2X</t>
  </si>
  <si>
    <t>CWALT 2005-62 2A1</t>
  </si>
  <si>
    <t>CWALT 2005-63 1A2</t>
  </si>
  <si>
    <t>CWALT 2006-OA6 2A</t>
  </si>
  <si>
    <t>CWALT 2005-80CB B1</t>
  </si>
  <si>
    <t>CWALT 2006-6CB 1A3</t>
  </si>
  <si>
    <t>CWALT 2006-6CB B1</t>
  </si>
  <si>
    <t>CWL 2007-5 2A1</t>
  </si>
  <si>
    <t>CWALT 2006-OA17 1XP</t>
  </si>
  <si>
    <t>CWALT 2006-OA1 2A2</t>
  </si>
  <si>
    <t>CWHL 2006-6 B1</t>
  </si>
  <si>
    <t>CWHL 2005-HYB8 4A1</t>
  </si>
  <si>
    <t>CWHL 2005-30 A2</t>
  </si>
  <si>
    <t>CWHL 2003-7 A8</t>
  </si>
  <si>
    <t>CWALT 2003-3T1 A6</t>
  </si>
  <si>
    <t>CWALT 2003-3T1 A9</t>
  </si>
  <si>
    <t>CWHL 2004-20 X</t>
  </si>
  <si>
    <t>CWHL 2003-56 2X</t>
  </si>
  <si>
    <t>CWHL 2003-56 3X</t>
  </si>
  <si>
    <t>CWHL 2003-56 5X</t>
  </si>
  <si>
    <t>CWHL 2003-56 7X</t>
  </si>
  <si>
    <t>CWHL 2004-12 16A1</t>
  </si>
  <si>
    <t>CWHL 2004-12 2X</t>
  </si>
  <si>
    <t>CWHL 2004-J2 B2</t>
  </si>
  <si>
    <t>CWHL 2004-7 6A1</t>
  </si>
  <si>
    <t>CWHL 2004-16 1A4B</t>
  </si>
  <si>
    <t>CWHL 2004-28R A2</t>
  </si>
  <si>
    <t>CWHL 2004-HYB8 4A1</t>
  </si>
  <si>
    <t>CWHL 2004-25 1X</t>
  </si>
  <si>
    <t>CWHL 2004-25 2A3</t>
  </si>
  <si>
    <t>CWHL 2004-25 2X</t>
  </si>
  <si>
    <t>CWHL 2004-25 3A1</t>
  </si>
  <si>
    <t>CWHL 2004-25 M1</t>
  </si>
  <si>
    <t>CWHL 2005-2 1X</t>
  </si>
  <si>
    <t>CWHL 2005-2 2X</t>
  </si>
  <si>
    <t>CARAT 2007-SN1 A3A</t>
  </si>
  <si>
    <t>CARAT 2007-3 A3B</t>
  </si>
  <si>
    <t>COMET 2004-B1 B1</t>
  </si>
  <si>
    <t>CAPS 2006-2A D</t>
  </si>
  <si>
    <t xml:space="preserve">CTCDO 2004-1 A1 </t>
  </si>
  <si>
    <t>CTCDO 2004-1 A2</t>
  </si>
  <si>
    <t>CAPFIN 6.86 11/30/09</t>
  </si>
  <si>
    <t>CARR 2006-NC4 A2</t>
  </si>
  <si>
    <t>CDMC 2002-B A1</t>
  </si>
  <si>
    <t>CECDO 2007-14A D</t>
  </si>
  <si>
    <t>CXHE 2005-D M2</t>
  </si>
  <si>
    <t>CENT9 2005-9A A1B</t>
  </si>
  <si>
    <t>CHMAC 2004-1 A9</t>
  </si>
  <si>
    <t>CHMAC 2004-1 PO</t>
  </si>
  <si>
    <t>CFAB 2003-6 2A2</t>
  </si>
  <si>
    <t>CHASE 2006-A1 B2</t>
  </si>
  <si>
    <t>CWHL 2007-13 A3</t>
  </si>
  <si>
    <t>CWHL 2007-13 A8</t>
  </si>
  <si>
    <t>CWHL 2007-13 A11</t>
  </si>
  <si>
    <t>CWHL 2007-13 A14</t>
  </si>
  <si>
    <t>CWHL 2007-13 A15</t>
  </si>
  <si>
    <t>CMSI 2005-3 1A12</t>
  </si>
  <si>
    <t>CMSI 2004-5 1APO</t>
  </si>
  <si>
    <t>CMLTI 2006-AR7 2B2</t>
  </si>
  <si>
    <t>CCCIT 2005-C5 C5</t>
  </si>
  <si>
    <t>CMLTI 2004-HYB1 B1</t>
  </si>
  <si>
    <t>CMLTI 2004-OPT1 A2</t>
  </si>
  <si>
    <t>CMLTI 2004-RES1 M1</t>
  </si>
  <si>
    <t>CBASS 2004-CB7 M1</t>
  </si>
  <si>
    <t>CMLTI 2007-AR1 A1</t>
  </si>
  <si>
    <t>CMLTI 2007-6 1B1</t>
  </si>
  <si>
    <t>CITYH 1996-2 A5</t>
  </si>
  <si>
    <t>BSSP 2006-20N 4A2</t>
  </si>
  <si>
    <t>BSSP 2007-N1 1A1</t>
  </si>
  <si>
    <t>BSSP 2007-N1 2A1</t>
  </si>
  <si>
    <t>BSSP 2007-N1 2A2</t>
  </si>
  <si>
    <t>BSSP 2007-N1 8A1</t>
  </si>
  <si>
    <t>BSSP 2006-24 2A2</t>
  </si>
  <si>
    <t>BSSP 2006-24 8A1</t>
  </si>
  <si>
    <t>BSSP 2006-24 8A2</t>
  </si>
  <si>
    <t>BSSP 2006-24 9A2</t>
  </si>
  <si>
    <t>BSSP 2007-N2 7A1</t>
  </si>
  <si>
    <t>BSSP 2007-N2 8A1</t>
  </si>
  <si>
    <t>COMM 2006-CN2A K</t>
  </si>
  <si>
    <t>CASSI 1998-C1 A1</t>
  </si>
  <si>
    <t>CPGI 1998-C1 A2</t>
  </si>
  <si>
    <t>CONC 2006-1A A1</t>
  </si>
  <si>
    <t>CONNT 1998-A A</t>
  </si>
  <si>
    <t>CSFB 1998-C1 AX</t>
  </si>
  <si>
    <t>CSFB 2002-P1A A</t>
  </si>
  <si>
    <t>HEAT 2003-1 M1</t>
  </si>
  <si>
    <t>CSFB 2004-3 4A1</t>
  </si>
  <si>
    <t>CSMC 2006-TF2A A2</t>
  </si>
  <si>
    <t>CSMC 2006-TF2A G</t>
  </si>
  <si>
    <t>CTCDO 2005-3A C</t>
  </si>
  <si>
    <t>CTCDO 2005-3A F</t>
  </si>
  <si>
    <t>CWALT 2006-J4 2A2</t>
  </si>
  <si>
    <t>CWALT 2006-J4 2A9</t>
  </si>
  <si>
    <t>CWL 2006-14 M3</t>
  </si>
  <si>
    <t>CWL 2006-18 2A1</t>
  </si>
  <si>
    <t>CWALT 2006-OA21 X</t>
  </si>
  <si>
    <t>DSLA 2006-AR2 M7</t>
  </si>
  <si>
    <t>DBALT 2007-1 M2</t>
  </si>
  <si>
    <t>DBALT 2007-1 M3</t>
  </si>
  <si>
    <t>DMSI 2004-1 3M1</t>
  </si>
  <si>
    <t>DCMT 2003-4 B2</t>
  </si>
  <si>
    <t>DRT 1999-1A D</t>
  </si>
  <si>
    <t>DRYD 2004-7A A1LA</t>
  </si>
  <si>
    <t>DUANE 2006-2A D</t>
  </si>
  <si>
    <t>DUKEF 2007-HG6A X</t>
  </si>
  <si>
    <t>DUKEF 2007-HG6A A1LA</t>
  </si>
  <si>
    <t>DUKEF 2007-HG6A A1LB</t>
  </si>
  <si>
    <t>DUKEF 2007-HG6A A2L</t>
  </si>
  <si>
    <t>EFH3 1 A</t>
  </si>
  <si>
    <t>EATON 2007-9A D</t>
  </si>
  <si>
    <t>EDUFP 2006-1A A1</t>
  </si>
  <si>
    <t>EMPOR 2006-2A D</t>
  </si>
  <si>
    <t>EQABS 2002-4 M2</t>
  </si>
  <si>
    <t>EQABS 2002-5 M1</t>
  </si>
  <si>
    <t>EQABS 2002-5 M2</t>
  </si>
  <si>
    <t>EQABS 2003-1 M1</t>
  </si>
  <si>
    <t>EQABS 2003-2 M2</t>
  </si>
  <si>
    <t>EQABS 2004-2 M2</t>
  </si>
  <si>
    <t>EQABS 2002-1 M1</t>
  </si>
  <si>
    <t>FG N70070</t>
  </si>
  <si>
    <t>FG N70081</t>
  </si>
  <si>
    <t>FHS 231 IO</t>
  </si>
  <si>
    <t>FHS 232 IO</t>
  </si>
  <si>
    <t>FHS 233 10</t>
  </si>
  <si>
    <t>FHS 233 12</t>
  </si>
  <si>
    <t>FHS 242 IO</t>
  </si>
  <si>
    <t>FHS 243 12</t>
  </si>
  <si>
    <t>FHS 243 13</t>
  </si>
  <si>
    <t>FHS 244 IO</t>
  </si>
  <si>
    <t>FG P60104</t>
  </si>
  <si>
    <t>FG G30348</t>
  </si>
  <si>
    <t>FG G30478</t>
  </si>
  <si>
    <t>FG G30461</t>
  </si>
  <si>
    <t>FG G30468</t>
  </si>
  <si>
    <t>FHS 215 PO</t>
  </si>
  <si>
    <t>FG D96237</t>
  </si>
  <si>
    <t>FG D95796</t>
  </si>
  <si>
    <t>FG D95845</t>
  </si>
  <si>
    <t>FG D95871</t>
  </si>
  <si>
    <t>FHS 228 PO</t>
  </si>
  <si>
    <t>FHS 232 PO</t>
  </si>
  <si>
    <t>FHS 234 PO</t>
  </si>
  <si>
    <t>FHS 236 PO</t>
  </si>
  <si>
    <t>FHS 235 PO</t>
  </si>
  <si>
    <t>FHS 237 F16</t>
  </si>
  <si>
    <t>FHS 237 PO</t>
  </si>
  <si>
    <t>FHS 240 PO</t>
  </si>
  <si>
    <t>FHS 242 PO</t>
  </si>
  <si>
    <t>FH 1B4509</t>
  </si>
  <si>
    <t>FH 1B4522</t>
  </si>
  <si>
    <t>FG A77962</t>
  </si>
  <si>
    <t>FG G11976</t>
  </si>
  <si>
    <t>FG G05635</t>
  </si>
  <si>
    <t>FG G13772</t>
  </si>
  <si>
    <t>FH 1H1351</t>
  </si>
  <si>
    <t>FH 1H1373</t>
  </si>
  <si>
    <t>FH 1H1377</t>
  </si>
  <si>
    <t>FH 1J1345</t>
  </si>
  <si>
    <t>FG C91122</t>
  </si>
  <si>
    <t>FG C91176</t>
  </si>
  <si>
    <t>FG J11385</t>
  </si>
  <si>
    <t>FH 1G1385</t>
  </si>
  <si>
    <t>FH 1G1652</t>
  </si>
  <si>
    <t>FH 1H2616</t>
  </si>
  <si>
    <t>FH 1B7116</t>
  </si>
  <si>
    <t>FH 1G2614</t>
  </si>
  <si>
    <t>FH 1G1992</t>
  </si>
  <si>
    <t>FH 1G1993</t>
  </si>
  <si>
    <t>FH 1G2165</t>
  </si>
  <si>
    <t>FH 1G2470</t>
  </si>
  <si>
    <t>FH 1G2492</t>
  </si>
  <si>
    <t>FH 1Q0181</t>
  </si>
  <si>
    <t>FH 1Q0280</t>
  </si>
  <si>
    <t>FH 1Q0913</t>
  </si>
  <si>
    <t>FH 1Q0914</t>
  </si>
  <si>
    <t>FH 1Q0915</t>
  </si>
  <si>
    <t>FHR 131 N</t>
  </si>
  <si>
    <t>FHR 141 D</t>
  </si>
  <si>
    <t>FHR 1074 I</t>
  </si>
  <si>
    <t>FHR 1324 Z</t>
  </si>
  <si>
    <t>FHR 1486 S</t>
  </si>
  <si>
    <t>FHR 1534 J</t>
  </si>
  <si>
    <t>FG C00690</t>
  </si>
  <si>
    <t>FG A12635</t>
  </si>
  <si>
    <t>FH 848207</t>
  </si>
  <si>
    <t>FG C90596</t>
  </si>
  <si>
    <t>FG C90599</t>
  </si>
  <si>
    <t>FG C90613</t>
  </si>
  <si>
    <t>FG C90650</t>
  </si>
  <si>
    <t>FG C90653</t>
  </si>
  <si>
    <t>FG C90699</t>
  </si>
  <si>
    <t>FG C90683</t>
  </si>
  <si>
    <t>FG C90690</t>
  </si>
  <si>
    <t>FHR 2411 SV</t>
  </si>
  <si>
    <t>FHR 2411 SR</t>
  </si>
  <si>
    <t>FHR 2372 F</t>
  </si>
  <si>
    <t>FHR 2432 SE</t>
  </si>
  <si>
    <t>FHR 1567 B</t>
  </si>
  <si>
    <t>FHR 1675 KZ</t>
  </si>
  <si>
    <t>FHR 1671 L</t>
  </si>
  <si>
    <t>FHR 1644 JB</t>
  </si>
  <si>
    <t>FHR 1705 F</t>
  </si>
  <si>
    <t>FHR 1688 W</t>
  </si>
  <si>
    <t>FHR 1782 FB</t>
  </si>
  <si>
    <t>FHR 1986 F</t>
  </si>
  <si>
    <t>FSPC T-11 A8</t>
  </si>
  <si>
    <t>FHR 2056 PD</t>
  </si>
  <si>
    <t>FHR 2136 PG</t>
  </si>
  <si>
    <t>FHR 2164 QH</t>
  </si>
  <si>
    <t>FHR 2235 KP</t>
  </si>
  <si>
    <t>FHR 2266 F</t>
  </si>
  <si>
    <t>FHR 2319 FD</t>
  </si>
  <si>
    <t>FHR 2434 CQ</t>
  </si>
  <si>
    <t>FHLB VN-2015 A</t>
  </si>
  <si>
    <t>FNR 1991-59 Z</t>
  </si>
  <si>
    <t>FNR 1991-57 Z</t>
  </si>
  <si>
    <t>FNR G92-21 D</t>
  </si>
  <si>
    <t>FNR 1992-49 M</t>
  </si>
  <si>
    <t>FNR 1992-123 S</t>
  </si>
  <si>
    <t>FNR 1992-150 MA</t>
  </si>
  <si>
    <t>FNR G92-59 D</t>
  </si>
  <si>
    <t>FNA 2001-M1 X</t>
  </si>
  <si>
    <t>FNR 2000-46 SB</t>
  </si>
  <si>
    <t>FNR 1993-80 S</t>
  </si>
  <si>
    <t>FNR 1993-92 G</t>
  </si>
  <si>
    <t>FNR 1993-165 SH</t>
  </si>
  <si>
    <t>FNR 1996-27 SB</t>
  </si>
  <si>
    <t>FNR 1996-27 FD</t>
  </si>
  <si>
    <t>FNR 1996-45 SI</t>
  </si>
  <si>
    <t>FNR 1997-28 FA</t>
  </si>
  <si>
    <t>FNR 1997-84 PL</t>
  </si>
  <si>
    <t>FNR 1999-7 AB</t>
  </si>
  <si>
    <t>FNR 1988-15 A</t>
  </si>
  <si>
    <t>FNR 1988-22 A</t>
  </si>
  <si>
    <t>FNR 1988-29 B</t>
  </si>
  <si>
    <t>FNR 1989-35 G</t>
  </si>
  <si>
    <t>FNR 1990-47 L</t>
  </si>
  <si>
    <t>FNS E 1</t>
  </si>
  <si>
    <t>FNS 28 2</t>
  </si>
  <si>
    <t>FNS 273 1</t>
  </si>
  <si>
    <t>FNS 300 1</t>
  </si>
  <si>
    <t>FNS 339 13</t>
  </si>
  <si>
    <t>FNS 339 14</t>
  </si>
  <si>
    <t>FNS 343 19</t>
  </si>
  <si>
    <t>FNS 334 16</t>
  </si>
  <si>
    <t>FNS 334 18</t>
  </si>
  <si>
    <t>FNS 334 19</t>
  </si>
  <si>
    <t>FNS 316 1</t>
  </si>
  <si>
    <t>FNS 319 1</t>
  </si>
  <si>
    <t>FNS 321 1</t>
  </si>
  <si>
    <t>FNS 338 1</t>
  </si>
  <si>
    <t>FNS 331 7</t>
  </si>
  <si>
    <t>FNS 374 7</t>
  </si>
  <si>
    <t>FNS 374 14</t>
  </si>
  <si>
    <t>FNS 374 15</t>
  </si>
  <si>
    <t>FNS 374 16</t>
  </si>
  <si>
    <t>FNS 374 17</t>
  </si>
  <si>
    <t>FNS 374 18</t>
  </si>
  <si>
    <t>FNS 374 19</t>
  </si>
  <si>
    <t>FNS 374 20</t>
  </si>
  <si>
    <t>FNS 374 21</t>
  </si>
  <si>
    <t>FNS 374 22</t>
  </si>
  <si>
    <t>FNS 374 23</t>
  </si>
  <si>
    <t>FNS 374 24</t>
  </si>
  <si>
    <t>FNS 374 25</t>
  </si>
  <si>
    <t>FNS 374 26</t>
  </si>
  <si>
    <t>FNS 374 27</t>
  </si>
  <si>
    <t>FNS 376 1</t>
  </si>
  <si>
    <t>FNS 376 2</t>
  </si>
  <si>
    <t>FNS 376 3</t>
  </si>
  <si>
    <t>FNS 376 7</t>
  </si>
  <si>
    <t>FNS 376 12</t>
  </si>
  <si>
    <t>FNS 376 17</t>
  </si>
  <si>
    <t>FNS 376 18</t>
  </si>
  <si>
    <t>FNS 376 19</t>
  </si>
  <si>
    <t>FNS 376 20</t>
  </si>
  <si>
    <t>FNS 376 21</t>
  </si>
  <si>
    <t>FNS 376 22</t>
  </si>
  <si>
    <t>FNS 376 23</t>
  </si>
  <si>
    <t>FNS 376 24</t>
  </si>
  <si>
    <t>FNS 376 25</t>
  </si>
  <si>
    <t>FNS 376 26</t>
  </si>
  <si>
    <t>FNS 376 30</t>
  </si>
  <si>
    <t>FNS 376 34</t>
  </si>
  <si>
    <t>FNS 376 35</t>
  </si>
  <si>
    <t>FNS 376 36</t>
  </si>
  <si>
    <t>FNS 376 37</t>
  </si>
  <si>
    <t>FNS 376 38</t>
  </si>
  <si>
    <t>FNS 377 1</t>
  </si>
  <si>
    <t>FNS 377 2</t>
  </si>
  <si>
    <t>FNS 344 1</t>
  </si>
  <si>
    <t>FNS 366 17</t>
  </si>
  <si>
    <t>FNS 346 2</t>
  </si>
  <si>
    <t>FNS 366 25</t>
  </si>
  <si>
    <t>FNS 367 2</t>
  </si>
  <si>
    <t>FNS 348 11</t>
  </si>
  <si>
    <t>FNS 348 12</t>
  </si>
  <si>
    <t>FNS 348 15</t>
  </si>
  <si>
    <t>FNS 348 16</t>
  </si>
  <si>
    <t>FNS 348 29</t>
  </si>
  <si>
    <t>FNS 368 1</t>
  </si>
  <si>
    <t>FNS 368 2</t>
  </si>
  <si>
    <t>FNS 368 4</t>
  </si>
  <si>
    <t>FNS 368 5</t>
  </si>
  <si>
    <t>FNS 368 9</t>
  </si>
  <si>
    <t>FNS 368 10</t>
  </si>
  <si>
    <t>FNS 368 11</t>
  </si>
  <si>
    <t>FNS 368 12</t>
  </si>
  <si>
    <t>FNS 368 13</t>
  </si>
  <si>
    <t>FNS 368 14</t>
  </si>
  <si>
    <t>FNS 368 18</t>
  </si>
  <si>
    <t>FNS 368 26</t>
  </si>
  <si>
    <t>FNS 368 27</t>
  </si>
  <si>
    <t>FNS 352 1</t>
  </si>
  <si>
    <t>FNS 352 2</t>
  </si>
  <si>
    <t>FNS 368 28</t>
  </si>
  <si>
    <t>FNS 368 29</t>
  </si>
  <si>
    <t>FNS 369 6</t>
  </si>
  <si>
    <t>FNS 353 1</t>
  </si>
  <si>
    <t>FNS 353 2</t>
  </si>
  <si>
    <t>FNS 371 1</t>
  </si>
  <si>
    <t>FNS 371 2</t>
  </si>
  <si>
    <t>FNS 356 6</t>
  </si>
  <si>
    <t>FNS 356 7</t>
  </si>
  <si>
    <t>FNS 356 13</t>
  </si>
  <si>
    <t>FNS 356 22</t>
  </si>
  <si>
    <t>FNS 356 23</t>
  </si>
  <si>
    <t>FNS 356 24</t>
  </si>
  <si>
    <t>FNS 357 2</t>
  </si>
  <si>
    <t>FNS 359 9</t>
  </si>
  <si>
    <t>FNS 359 17</t>
  </si>
  <si>
    <t>FNS 359 18</t>
  </si>
  <si>
    <t>FNS 359 20</t>
  </si>
  <si>
    <t>FNS 359 21</t>
  </si>
  <si>
    <t>FNS 359 23</t>
  </si>
  <si>
    <t>FNS 359 25</t>
  </si>
  <si>
    <t>FNS 360 1</t>
  </si>
  <si>
    <t>FNS 362 1</t>
  </si>
  <si>
    <t>FNS 362 6</t>
  </si>
  <si>
    <t>FNS 362 7</t>
  </si>
  <si>
    <t>FNS 373 1</t>
  </si>
  <si>
    <t>FNS 362 11</t>
  </si>
  <si>
    <t>FNS 362 14</t>
  </si>
  <si>
    <t>FNS 361 1</t>
  </si>
  <si>
    <t>FNS 364 1</t>
  </si>
  <si>
    <t>FNS 364 3</t>
  </si>
  <si>
    <t>FNS 364 4</t>
  </si>
  <si>
    <t>FNS 374 2</t>
  </si>
  <si>
    <t>FNS 374 6</t>
  </si>
  <si>
    <t>FNS 365 4</t>
  </si>
  <si>
    <t>FNS 370 1</t>
  </si>
  <si>
    <t>FNS 370 2</t>
  </si>
  <si>
    <t>FNS 381 1</t>
  </si>
  <si>
    <t>FNS 381 2</t>
  </si>
  <si>
    <t>FNS 381 3</t>
  </si>
  <si>
    <t>FNS 381 4</t>
  </si>
  <si>
    <t>FNS 381 7</t>
  </si>
  <si>
    <t>FNS 381 8</t>
  </si>
  <si>
    <t>FNS 381 9</t>
  </si>
  <si>
    <t>FNS 381 10</t>
  </si>
  <si>
    <t>FNS 381 11</t>
  </si>
  <si>
    <t>FNS 381 12</t>
  </si>
  <si>
    <t>FNS 378 2</t>
  </si>
  <si>
    <t>FNS 378 3</t>
  </si>
  <si>
    <t>FNS 378 4</t>
  </si>
  <si>
    <t>FNS 378 5</t>
  </si>
  <si>
    <t>FNS 378 12</t>
  </si>
  <si>
    <t>FNS 378 15</t>
  </si>
  <si>
    <t>FNS 378 19</t>
  </si>
  <si>
    <t>FNS 381 13</t>
  </si>
  <si>
    <t>FNS 381 17</t>
  </si>
  <si>
    <t>FNS 381 18</t>
  </si>
  <si>
    <t>FNS 381 19</t>
  </si>
  <si>
    <t>FNS 381 20</t>
  </si>
  <si>
    <t>FNS 378 25</t>
  </si>
  <si>
    <t>FNS 378 28</t>
  </si>
  <si>
    <t>FNS 378 38</t>
  </si>
  <si>
    <t>FNS 378 39</t>
  </si>
  <si>
    <t>FNS 378 40</t>
  </si>
  <si>
    <t>FNS 378 41</t>
  </si>
  <si>
    <t>FNS 378 42</t>
  </si>
  <si>
    <t>FNS 379 1</t>
  </si>
  <si>
    <t>FNS 379 2</t>
  </si>
  <si>
    <t>FNS 381 21</t>
  </si>
  <si>
    <t>FNS 381 22</t>
  </si>
  <si>
    <t>FNS 381 23</t>
  </si>
  <si>
    <t>FNS 381 24</t>
  </si>
  <si>
    <t>FNS 381 25</t>
  </si>
  <si>
    <t>FNS 381 26</t>
  </si>
  <si>
    <t>FNS 381 27</t>
  </si>
  <si>
    <t>FNS 381 28</t>
  </si>
  <si>
    <t>FNS 381 29</t>
  </si>
  <si>
    <t>FNS 381 30</t>
  </si>
  <si>
    <t>FNS 381 31</t>
  </si>
  <si>
    <t>FNS 381 32</t>
  </si>
  <si>
    <t>FNS 381 33</t>
  </si>
  <si>
    <t>FNS 381 34</t>
  </si>
  <si>
    <t>FNS 381 35</t>
  </si>
  <si>
    <t>FNS 384 4</t>
  </si>
  <si>
    <t>FNS 384 9</t>
  </si>
  <si>
    <t>FNS 384 10</t>
  </si>
  <si>
    <t>FNS 384 11</t>
  </si>
  <si>
    <t>FNS 384 12</t>
  </si>
  <si>
    <t>FNS 384 15</t>
  </si>
  <si>
    <t>FNS 384 16</t>
  </si>
  <si>
    <t>FNS 384 18</t>
  </si>
  <si>
    <t>FNS 384 20</t>
  </si>
  <si>
    <t>FNS 384 22</t>
  </si>
  <si>
    <t>FNS 384 23</t>
  </si>
  <si>
    <t>FNS 384 24</t>
  </si>
  <si>
    <t>FNS 384 25</t>
  </si>
  <si>
    <t>FNS 384 26</t>
  </si>
  <si>
    <t>FNS 384 27</t>
  </si>
  <si>
    <t>FNS 384 28</t>
  </si>
  <si>
    <t>FNS 384 29</t>
  </si>
  <si>
    <t>FNS 384 30</t>
  </si>
  <si>
    <t>FNS 384 31</t>
  </si>
  <si>
    <t>FNS 384 32</t>
  </si>
  <si>
    <t>FNS 384 33</t>
  </si>
  <si>
    <t>FNS 384 34</t>
  </si>
  <si>
    <t>FNS 384 35</t>
  </si>
  <si>
    <t>FNS 384 36</t>
  </si>
  <si>
    <t>FNS 385 5</t>
  </si>
  <si>
    <t>FNS 385 6</t>
  </si>
  <si>
    <t>FNS 385 7</t>
  </si>
  <si>
    <t>FNS 385 10</t>
  </si>
  <si>
    <t>FNS 385 11</t>
  </si>
  <si>
    <t>FNS 385 12</t>
  </si>
  <si>
    <t>FNS 385 13</t>
  </si>
  <si>
    <t>FNS 385 14</t>
  </si>
  <si>
    <t>FNS 385 15</t>
  </si>
  <si>
    <t>FNS 385 16</t>
  </si>
  <si>
    <t>FNS 385 17</t>
  </si>
  <si>
    <t>FNS 385 18</t>
  </si>
  <si>
    <t>FNS 385 19</t>
  </si>
  <si>
    <t>FNS 385 20</t>
  </si>
  <si>
    <t>FNS 385 21</t>
  </si>
  <si>
    <t>FNS 385 22</t>
  </si>
  <si>
    <t>FNS 385 23</t>
  </si>
  <si>
    <t>FNS 385 24</t>
  </si>
  <si>
    <t>FNS 380 1</t>
  </si>
  <si>
    <t>FNS 382 11</t>
  </si>
  <si>
    <t>FNS 382 12</t>
  </si>
  <si>
    <t>FNS 382 14</t>
  </si>
  <si>
    <t>FNS 382 16</t>
  </si>
  <si>
    <t>FNS 386 14</t>
  </si>
  <si>
    <t>FNS 392 C6</t>
  </si>
  <si>
    <t>FN 254687</t>
  </si>
  <si>
    <t>FN 254688</t>
  </si>
  <si>
    <t>FN 254733</t>
  </si>
  <si>
    <t>FN 254762</t>
  </si>
  <si>
    <t>FN 254797</t>
  </si>
  <si>
    <t>FN 254589</t>
  </si>
  <si>
    <t>FN 254831</t>
  </si>
  <si>
    <t>FN 254985</t>
  </si>
  <si>
    <t>FN 255030</t>
  </si>
  <si>
    <t>FN 255226</t>
  </si>
  <si>
    <t>FN 255321</t>
  </si>
  <si>
    <t>FN 256041</t>
  </si>
  <si>
    <t>FN 256064</t>
  </si>
  <si>
    <t>FN 256751</t>
  </si>
  <si>
    <t>FN 385844</t>
  </si>
  <si>
    <t>FN 387285</t>
  </si>
  <si>
    <t>FN 387545</t>
  </si>
  <si>
    <t>FHR 3691 HJ</t>
  </si>
  <si>
    <t>FN 678050</t>
  </si>
  <si>
    <t>FNR 2001-51 GE</t>
  </si>
  <si>
    <t>FNR 2001-76 UD</t>
  </si>
  <si>
    <t>FNR 2001-62 FC</t>
  </si>
  <si>
    <t>FNR 2001-64 QH</t>
  </si>
  <si>
    <t>FNR 2001-68 PH</t>
  </si>
  <si>
    <t>FNR 2002-10 SB</t>
  </si>
  <si>
    <t>FNR 2002-6 ST</t>
  </si>
  <si>
    <t>FNW 2002-W2 AF6</t>
  </si>
  <si>
    <t>FNR 2002-15 PO</t>
  </si>
  <si>
    <t>FNR 2002-34 AO</t>
  </si>
  <si>
    <t>FNR 2002-26 A1</t>
  </si>
  <si>
    <t>FNW 2002-W8 IO2</t>
  </si>
  <si>
    <t>FNR 2002-49 SB</t>
  </si>
  <si>
    <t>FNR 2002-52 FG</t>
  </si>
  <si>
    <t>FNR 2002-60 F1</t>
  </si>
  <si>
    <t>FNR 2002-60 X2</t>
  </si>
  <si>
    <t>FNR 2002-60 X3</t>
  </si>
  <si>
    <t>FNR 2002-60 P3</t>
  </si>
  <si>
    <t>FNA 2002-M3 C</t>
  </si>
  <si>
    <t>FNR 2002-90 X2</t>
  </si>
  <si>
    <t>FNR 2002-90 P2</t>
  </si>
  <si>
    <t>FNGT 2002-T18 A5</t>
  </si>
  <si>
    <t>FNR 2002-93 SA</t>
  </si>
  <si>
    <t>FNR 2002-93 SB</t>
  </si>
  <si>
    <t>FNW 2002-W12 AF6</t>
  </si>
  <si>
    <t>FNR 2002-92 SB</t>
  </si>
  <si>
    <t>FNR 2002-95 PG</t>
  </si>
  <si>
    <t>FNR 2002-95 DB</t>
  </si>
  <si>
    <t>FNR 2003-8 OE</t>
  </si>
  <si>
    <t>FNR 2003-15 NS</t>
  </si>
  <si>
    <t>FNR 2003-18 IO</t>
  </si>
  <si>
    <t>FNW 2003-W3 2A4</t>
  </si>
  <si>
    <t>FHR 2454 BK</t>
  </si>
  <si>
    <t>FSPC T-45 A4</t>
  </si>
  <si>
    <t>FSPC T-47 A6</t>
  </si>
  <si>
    <t>FSPC T-50 A7</t>
  </si>
  <si>
    <t>FHR 2513 YO</t>
  </si>
  <si>
    <t>FNR 2003-26 IX</t>
  </si>
  <si>
    <t>FNR 2003-26 X1</t>
  </si>
  <si>
    <t>FNR 2003-27 IY</t>
  </si>
  <si>
    <t>FNGT 2003-T4 2A6</t>
  </si>
  <si>
    <t>FNR 2003-33 LS</t>
  </si>
  <si>
    <t>FNR 2003-35 IC</t>
  </si>
  <si>
    <t>FNR 2003-32 NI</t>
  </si>
  <si>
    <t>FNW 2003-W6 2A4</t>
  </si>
  <si>
    <t>FNR 2003-42 AS</t>
  </si>
  <si>
    <t>FNR 2003-49 X2</t>
  </si>
  <si>
    <t>FNW 2003-W13 AF5</t>
  </si>
  <si>
    <t>FNR 2003-34 IU</t>
  </si>
  <si>
    <t>FNR 2003-49 IK</t>
  </si>
  <si>
    <t>FNR 2003-75 SN</t>
  </si>
  <si>
    <t>FNR 2003-76 DV</t>
  </si>
  <si>
    <t>FNR 2003-64 KS</t>
  </si>
  <si>
    <t>FNR 2003-63 P1</t>
  </si>
  <si>
    <t>FNR 2003-63 X1</t>
  </si>
  <si>
    <t>FNR 2003-63 P2</t>
  </si>
  <si>
    <t>FNR 2003-63 X3</t>
  </si>
  <si>
    <t>FNR 2003-63 CI</t>
  </si>
  <si>
    <t>FNR 2003-73 FG</t>
  </si>
  <si>
    <t>FNR 2003-87 SP</t>
  </si>
  <si>
    <t>FNR 2003-74 PH</t>
  </si>
  <si>
    <t>FNR 2003-71 IL</t>
  </si>
  <si>
    <t>FNR 2003-88 ST</t>
  </si>
  <si>
    <t>FNR 2003-94 PG</t>
  </si>
  <si>
    <t>FHR 2530 EA</t>
  </si>
  <si>
    <t>FHR 2519 SL</t>
  </si>
  <si>
    <t>FHR 2534 PG</t>
  </si>
  <si>
    <t>FHR 2545 QY</t>
  </si>
  <si>
    <t>FHR 2542 NU</t>
  </si>
  <si>
    <t>FHR 2535 TE</t>
  </si>
  <si>
    <t>FHR 2577 ST</t>
  </si>
  <si>
    <t>FSPC T-54 2A</t>
  </si>
  <si>
    <t>FHR 2581 IE</t>
  </si>
  <si>
    <t>FHR 2591 IB</t>
  </si>
  <si>
    <t>FHR 2591 WC</t>
  </si>
  <si>
    <t>FHR 2590 CS</t>
  </si>
  <si>
    <t>FHR 2608 KI</t>
  </si>
  <si>
    <t>FHR 2608 SV</t>
  </si>
  <si>
    <t>FHR 2595 DR</t>
  </si>
  <si>
    <t>FHR 2595 DY</t>
  </si>
  <si>
    <t>FHR 2594 DO</t>
  </si>
  <si>
    <t>FHR 2617 TH</t>
  </si>
  <si>
    <t>FHR 2633 PC</t>
  </si>
  <si>
    <t>FHR 2630 AY</t>
  </si>
  <si>
    <t>FHR 2631 DS</t>
  </si>
  <si>
    <t>FHR 2631 IJ</t>
  </si>
  <si>
    <t>FNW 2003-W16 AF5</t>
  </si>
  <si>
    <t>FNR 2003-125 AB</t>
  </si>
  <si>
    <t>FNR 2004-11 IO</t>
  </si>
  <si>
    <t>FNR 2003-89 IO</t>
  </si>
  <si>
    <t>FNR 2003-89 PO</t>
  </si>
  <si>
    <t>FNR 2003-112 SA</t>
  </si>
  <si>
    <t>FNR 2003-106 B</t>
  </si>
  <si>
    <t>FNW 2004-W1 1A6</t>
  </si>
  <si>
    <t>FNR 2003-123 ES</t>
  </si>
  <si>
    <t>FNR 2003-129 IC</t>
  </si>
  <si>
    <t>FNR 2003-129 QC</t>
  </si>
  <si>
    <t>FNR 2003-117 LS</t>
  </si>
  <si>
    <t>FNR 2003-117 QS</t>
  </si>
  <si>
    <t>FHR 2632 IA</t>
  </si>
  <si>
    <t>FHR 2642 AR</t>
  </si>
  <si>
    <t>FHR 2650 SK</t>
  </si>
  <si>
    <t>FNR 2004-36 SA</t>
  </si>
  <si>
    <t>FNR 2004-10 SK</t>
  </si>
  <si>
    <t>FNR 2004-26 CI</t>
  </si>
  <si>
    <t>FNR 2004-58 LO</t>
  </si>
  <si>
    <t>FNR 2004-31 DA</t>
  </si>
  <si>
    <t>FNR 2004-31 SG</t>
  </si>
  <si>
    <t>FNR 2004-31 EC</t>
  </si>
  <si>
    <t>FNR 2004-37 GI</t>
  </si>
  <si>
    <t>FNR 2004-37 IO</t>
  </si>
  <si>
    <t>FNW 2004-W6 1A1</t>
  </si>
  <si>
    <t>FNW 2004-W6 1A4</t>
  </si>
  <si>
    <t>FNR 2004-45 AV</t>
  </si>
  <si>
    <t>FNR 2004-45 ZB</t>
  </si>
  <si>
    <t>FNR 2004-52 NE</t>
  </si>
  <si>
    <t>FNR 2004-58 SI</t>
  </si>
  <si>
    <t>FNR 2004-58 SW</t>
  </si>
  <si>
    <t>FNR 2004-63 IO</t>
  </si>
  <si>
    <t>FNGT 2004-T5 A11</t>
  </si>
  <si>
    <t>FNR 2005-5 SP</t>
  </si>
  <si>
    <t>FNGT 2004-T9 A1</t>
  </si>
  <si>
    <t>FNR 2004-81 JS</t>
  </si>
  <si>
    <t>FNR 2004-79 S</t>
  </si>
  <si>
    <t>FNR 2004-94 HJ</t>
  </si>
  <si>
    <t>FNR 2004-87 FJ</t>
  </si>
  <si>
    <t>FNR 2004-90 SY</t>
  </si>
  <si>
    <t>FNR 2004-90 GF</t>
  </si>
  <si>
    <t>FNR 2004-90 CS</t>
  </si>
  <si>
    <t>FNR 2004-90 MS</t>
  </si>
  <si>
    <t>FNR 2004-90 TS</t>
  </si>
  <si>
    <t>FNR 2004-91 AR</t>
  </si>
  <si>
    <t>FNR 2004-91 BK</t>
  </si>
  <si>
    <t>FNR 2005-23 A</t>
  </si>
  <si>
    <t>FNGT 2005-T2 1A3</t>
  </si>
  <si>
    <t>FNR 2005-2 TA</t>
  </si>
  <si>
    <t>FNR 2005-2 TD</t>
  </si>
  <si>
    <t>FNR 2005-2 TE</t>
  </si>
  <si>
    <t>FNR 2005-2 TH</t>
  </si>
  <si>
    <t>FNR 2005-1 SG</t>
  </si>
  <si>
    <t>FNR 2005-20 QD</t>
  </si>
  <si>
    <t>FNR 2005-16 LE</t>
  </si>
  <si>
    <t>FNR 2005-33 BA</t>
  </si>
  <si>
    <t>FNR 2005-21 BS</t>
  </si>
  <si>
    <t>FNR 2005-15 SM</t>
  </si>
  <si>
    <t>FNR 2005-47 AK</t>
  </si>
  <si>
    <t>FNR 2005-47 SA</t>
  </si>
  <si>
    <t>FNR 2005-29 JA</t>
  </si>
  <si>
    <t>FNR 2005-29 IK</t>
  </si>
  <si>
    <t>FNR 2005-29 TC</t>
  </si>
  <si>
    <t>FNR 2005-29 TI</t>
  </si>
  <si>
    <t>FNR 2005-29 PI</t>
  </si>
  <si>
    <t>FNR 2005-29 WI</t>
  </si>
  <si>
    <t>FNR 2005-29 QI</t>
  </si>
  <si>
    <t>FNR 2005-44 PE</t>
  </si>
  <si>
    <t>FNR 2005-40 MC</t>
  </si>
  <si>
    <t>FNR 2005-40 MB</t>
  </si>
  <si>
    <t>FNR 2005-43 TB</t>
  </si>
  <si>
    <t>FNR 2005-43 GB</t>
  </si>
  <si>
    <t>FNR 2005-51 ND</t>
  </si>
  <si>
    <t>FNR 2005-58 TM</t>
  </si>
  <si>
    <t>FNR 2005-69 HO</t>
  </si>
  <si>
    <t>FNR 2005-69 IB</t>
  </si>
  <si>
    <t>FNR 2005-69 KI</t>
  </si>
  <si>
    <t>FNR 2005-69 TG</t>
  </si>
  <si>
    <t>FNR 2005-69 TI</t>
  </si>
  <si>
    <t>FNR 2005-62 IU</t>
  </si>
  <si>
    <t>FNR 2005-62 SF</t>
  </si>
  <si>
    <t>FNR 2005-69 CS</t>
  </si>
  <si>
    <t>FNR 2005-69 JI</t>
  </si>
  <si>
    <t>FNR 2005-59 PB</t>
  </si>
  <si>
    <t>FNR 2005-59 DQ</t>
  </si>
  <si>
    <t>FNR 2005-74 DK</t>
  </si>
  <si>
    <t>FNR 2005-77 BX</t>
  </si>
  <si>
    <t>FNR 2005-80 AI</t>
  </si>
  <si>
    <t>FNR 2005-80 BP</t>
  </si>
  <si>
    <t>FNR 2005-80 BZ</t>
  </si>
  <si>
    <t>FNR 2005-80 SI</t>
  </si>
  <si>
    <t>FNR 2005-80 TI</t>
  </si>
  <si>
    <t>FNR 2005-83 SL</t>
  </si>
  <si>
    <t>FNR 2005-83 TK</t>
  </si>
  <si>
    <t>FNR 2005-96 SB</t>
  </si>
  <si>
    <t>FHR 2638 OV</t>
  </si>
  <si>
    <t>FHR 2655 SV</t>
  </si>
  <si>
    <t>FHR 2659 IA</t>
  </si>
  <si>
    <t>FHR 2662 WI</t>
  </si>
  <si>
    <t>FHR 2665 CI</t>
  </si>
  <si>
    <t>FHR 2667 SW</t>
  </si>
  <si>
    <t>FHR 2656 IJ</t>
  </si>
  <si>
    <t>FHR 2656 SH</t>
  </si>
  <si>
    <t>FHR 2656 SK</t>
  </si>
  <si>
    <t>FHR 2656 ST</t>
  </si>
  <si>
    <t>FHR 2656 SU</t>
  </si>
  <si>
    <t>FHR 2656 SV</t>
  </si>
  <si>
    <t>FHR 2656 OP</t>
  </si>
  <si>
    <t>FHR 2656 XD</t>
  </si>
  <si>
    <t>FHR 2668 OG</t>
  </si>
  <si>
    <t>FHR 2678 SK</t>
  </si>
  <si>
    <t>FHR 2683 JA</t>
  </si>
  <si>
    <t>FHR 2676 KY</t>
  </si>
  <si>
    <t>FHR 2677 VD</t>
  </si>
  <si>
    <t>FHR 2690 TG</t>
  </si>
  <si>
    <t>FHR 2682 JG</t>
  </si>
  <si>
    <t>FHR 2682 LC</t>
  </si>
  <si>
    <t>FHR 2686 GC</t>
  </si>
  <si>
    <t>FHR 2686 SO</t>
  </si>
  <si>
    <t>FHR 2692 TI</t>
  </si>
  <si>
    <t>FHR 2695 SU</t>
  </si>
  <si>
    <t>FHR 2703 CA</t>
  </si>
  <si>
    <t>FHR 2702 AD</t>
  </si>
  <si>
    <t>FHR 2716 CI</t>
  </si>
  <si>
    <t>FHR 2725 FB</t>
  </si>
  <si>
    <t>FHR 2717 AE</t>
  </si>
  <si>
    <t>FHR 2727 AS</t>
  </si>
  <si>
    <t>FHR 2727 PE</t>
  </si>
  <si>
    <t>FHR 2733 SB</t>
  </si>
  <si>
    <t>FHR 2736 SB</t>
  </si>
  <si>
    <t>FHR 2751 NE</t>
  </si>
  <si>
    <t>FHR 2769 ER</t>
  </si>
  <si>
    <t>FHR 2759 FN</t>
  </si>
  <si>
    <t>FHR 2759 GD</t>
  </si>
  <si>
    <t>FHR 2759 OE</t>
  </si>
  <si>
    <t>FHR 2767 AW</t>
  </si>
  <si>
    <t>FHR 2764 SE</t>
  </si>
  <si>
    <t>FNR 2005-99 AI</t>
  </si>
  <si>
    <t>FNR 2005-99 IB</t>
  </si>
  <si>
    <t>FNR 2005-99 SG</t>
  </si>
  <si>
    <t>FNR 2005-86 AQ</t>
  </si>
  <si>
    <t>FNR 2005-86 HB</t>
  </si>
  <si>
    <t>FNR 2005-86 IG</t>
  </si>
  <si>
    <t>FNR 2005-86 JZ</t>
  </si>
  <si>
    <t>FNR 2005-86 TZ</t>
  </si>
  <si>
    <t>FNR 2005-112 NB</t>
  </si>
  <si>
    <t>FNR 2005-112 NW</t>
  </si>
  <si>
    <t>FNR 2005-86 KW</t>
  </si>
  <si>
    <t>FNR 2005-86 WD</t>
  </si>
  <si>
    <t>FNR 2005-86 AX</t>
  </si>
  <si>
    <t>FNR 2005-97 CS</t>
  </si>
  <si>
    <t>FNR 2005-97 DZ</t>
  </si>
  <si>
    <t>FNR 2005-97 PO</t>
  </si>
  <si>
    <t>FNR 2005-97 LI</t>
  </si>
  <si>
    <t>FNR 2005-97 DI</t>
  </si>
  <si>
    <t>FNR 2005-100 GC</t>
  </si>
  <si>
    <t>FNR 2005-100 JS</t>
  </si>
  <si>
    <t>FNR 2005-101 ND</t>
  </si>
  <si>
    <t>FNR 2005-108 SQ</t>
  </si>
  <si>
    <t>FNR 2006-16 DF</t>
  </si>
  <si>
    <t>FNR 2006-16 PO</t>
  </si>
  <si>
    <t>FNR 2006-16 OB</t>
  </si>
  <si>
    <t>FNR 2006-16 FC</t>
  </si>
  <si>
    <t>FNR 2006-5 N2</t>
  </si>
  <si>
    <t>FNR 2005-118 ME</t>
  </si>
  <si>
    <t>FNR 2005-115 HU</t>
  </si>
  <si>
    <t>FNR 2006-4 PB</t>
  </si>
  <si>
    <t>FHR 2770 SH</t>
  </si>
  <si>
    <t>FHR 2770 UO</t>
  </si>
  <si>
    <t>FHR 2787 S</t>
  </si>
  <si>
    <t>FHR 2777 SE</t>
  </si>
  <si>
    <t>FHR 2780 GK</t>
  </si>
  <si>
    <t>FHR 2780 S</t>
  </si>
  <si>
    <t>FHR 2780 SN</t>
  </si>
  <si>
    <t>FHR 2780 TE</t>
  </si>
  <si>
    <t>FHR 2794 H</t>
  </si>
  <si>
    <t>FHR 2802 NC</t>
  </si>
  <si>
    <t>FHR 2802 SJ</t>
  </si>
  <si>
    <t>FHR 2789 YI</t>
  </si>
  <si>
    <t>FHR 2815 PQ</t>
  </si>
  <si>
    <t>FHR 2808 PE</t>
  </si>
  <si>
    <t>FHR 2810 S</t>
  </si>
  <si>
    <t>FHR 2804 EB</t>
  </si>
  <si>
    <t>FHR 2824 EB</t>
  </si>
  <si>
    <t>FNR 2006-23 VS</t>
  </si>
  <si>
    <t>FNR 2006-23 BI</t>
  </si>
  <si>
    <t>FNR 2006-23 SC</t>
  </si>
  <si>
    <t>FNR 2006-14 YA</t>
  </si>
  <si>
    <t>FNR 2006-14 YI</t>
  </si>
  <si>
    <t>FNR 2006-3 ES</t>
  </si>
  <si>
    <t>FNR 2006-3 X</t>
  </si>
  <si>
    <t>FNR 2006-3 SL</t>
  </si>
  <si>
    <t>FNR 2006-10 MF</t>
  </si>
  <si>
    <t>FNR 2006-10 SL</t>
  </si>
  <si>
    <t>FNR 2006-15 SP</t>
  </si>
  <si>
    <t>FNR 2006-20 IB</t>
  </si>
  <si>
    <t>FNR 2006-20 IG</t>
  </si>
  <si>
    <t>FNR 2006-25 LS</t>
  </si>
  <si>
    <t>FNR 2006-27 BF</t>
  </si>
  <si>
    <t>FNR 2006-27 BT</t>
  </si>
  <si>
    <t>FNR 2006-27 YF</t>
  </si>
  <si>
    <t>FHR 2820 FY</t>
  </si>
  <si>
    <t>FHR 2820 GI</t>
  </si>
  <si>
    <t>FHR 2820 PG</t>
  </si>
  <si>
    <t>FHR 2820 SI</t>
  </si>
  <si>
    <t>FHR 2820 SQ</t>
  </si>
  <si>
    <t>FHR 2825 QN</t>
  </si>
  <si>
    <t>FHR 2827 TE</t>
  </si>
  <si>
    <t>FNR 2006-52 TB</t>
  </si>
  <si>
    <t>FNR 2006-41 CI</t>
  </si>
  <si>
    <t>FNR 2006-29 AI</t>
  </si>
  <si>
    <t>FNR 2006-29 CI</t>
  </si>
  <si>
    <t>FNR 2006-29 GI</t>
  </si>
  <si>
    <t>FNR 2006-29 PO</t>
  </si>
  <si>
    <t>FNR 2006-29 BI</t>
  </si>
  <si>
    <t>FNR 2006-29 OB</t>
  </si>
  <si>
    <t>FNR 2006-37 SK</t>
  </si>
  <si>
    <t>FNR 2006-43 KB</t>
  </si>
  <si>
    <t>FNR 2006-43 ST</t>
  </si>
  <si>
    <t>FNR 2006-51 SP</t>
  </si>
  <si>
    <t>FNR 2006-50 FE</t>
  </si>
  <si>
    <t>FNR 2006-50 PA</t>
  </si>
  <si>
    <t>FNR 2006-50 BF</t>
  </si>
  <si>
    <t>FNR 2006-51 LA</t>
  </si>
  <si>
    <t>FNR 2006-55 NS</t>
  </si>
  <si>
    <t>FNR 2006-57 PC</t>
  </si>
  <si>
    <t>FNR 2006-57 PD</t>
  </si>
  <si>
    <t>FHR 2833 SN</t>
  </si>
  <si>
    <t>FHR 2846 GB</t>
  </si>
  <si>
    <t>FHR 2840 OE</t>
  </si>
  <si>
    <t>FHR 2844 PD</t>
  </si>
  <si>
    <t>FHR 2836 IN</t>
  </si>
  <si>
    <t>FHR 2859 PS</t>
  </si>
  <si>
    <t>FHR 2862 VA</t>
  </si>
  <si>
    <t>FHR 2857 AL</t>
  </si>
  <si>
    <t>FHR 2864 PE</t>
  </si>
  <si>
    <t>FHR 2852 FS</t>
  </si>
  <si>
    <t>FHR 2852 JS</t>
  </si>
  <si>
    <t>FHR 2852 LS</t>
  </si>
  <si>
    <t>FHR 2852 OS</t>
  </si>
  <si>
    <t>FHR 2852 S</t>
  </si>
  <si>
    <t>FHR 2852 SK</t>
  </si>
  <si>
    <t>FHR 2852 ST</t>
  </si>
  <si>
    <t>FHR 2852 YS</t>
  </si>
  <si>
    <t>FHR 2852 SI</t>
  </si>
  <si>
    <t>FHR 2861 JS</t>
  </si>
  <si>
    <t>FHR 2866 FI</t>
  </si>
  <si>
    <t>FHR 2866 HL</t>
  </si>
  <si>
    <t>FHR 2866 IQ</t>
  </si>
  <si>
    <t>FHR 2866 SF</t>
  </si>
  <si>
    <t>FHR 2866 SK</t>
  </si>
  <si>
    <t>FHR 2869 ST</t>
  </si>
  <si>
    <t>FHR 2877 AL</t>
  </si>
  <si>
    <t>FHR 2896 SM</t>
  </si>
  <si>
    <t>FHR 2886 SC</t>
  </si>
  <si>
    <t>FHR 2885 MD</t>
  </si>
  <si>
    <t>FHR 2882 AS</t>
  </si>
  <si>
    <t>FHR 2882 DS</t>
  </si>
  <si>
    <t>FHR 2882 ES</t>
  </si>
  <si>
    <t>FHR 2882 IH</t>
  </si>
  <si>
    <t>FHR 2882 OS</t>
  </si>
  <si>
    <t>FHR 2882 TS</t>
  </si>
  <si>
    <t>FHR 2892 AD</t>
  </si>
  <si>
    <t>FHR 2890 PD</t>
  </si>
  <si>
    <t>FHR 2897 SI</t>
  </si>
  <si>
    <t>FHR 2905 ME</t>
  </si>
  <si>
    <t>FHR 2907 SN</t>
  </si>
  <si>
    <t>FHR 2903 SU</t>
  </si>
  <si>
    <t>FHR 2901 DB</t>
  </si>
  <si>
    <t>FHR 2901 DI</t>
  </si>
  <si>
    <t>FHR 2901 SA</t>
  </si>
  <si>
    <t>FHR 2901 TK</t>
  </si>
  <si>
    <t>FHR 2901 TM</t>
  </si>
  <si>
    <t>FHR 2914 AH</t>
  </si>
  <si>
    <t>FHR 2916 SL</t>
  </si>
  <si>
    <t>FHR 2916 TB</t>
  </si>
  <si>
    <t>FHR 2916 TE</t>
  </si>
  <si>
    <t>FHR 2916 TJ</t>
  </si>
  <si>
    <t>FHR 2916 TK</t>
  </si>
  <si>
    <t>FHR 2916 TM</t>
  </si>
  <si>
    <t>FHR 2916 TN</t>
  </si>
  <si>
    <t>FHR 2916 TO</t>
  </si>
  <si>
    <t>FHR 2916 TV</t>
  </si>
  <si>
    <t>FHR 2916 TX</t>
  </si>
  <si>
    <t>FHR 2916 YE</t>
  </si>
  <si>
    <t>FHR 2938 EB</t>
  </si>
  <si>
    <t>FNR 2006-61 LA</t>
  </si>
  <si>
    <t>FNR 2006-44 FA</t>
  </si>
  <si>
    <t>FNR 2006-45 MS</t>
  </si>
  <si>
    <t>FNR 2006-58 BP</t>
  </si>
  <si>
    <t>FNR 2006-58 IG</t>
  </si>
  <si>
    <t>FNR 2006-45 NT</t>
  </si>
  <si>
    <t>FNR 2006-45 KA</t>
  </si>
  <si>
    <t>FNR 2006-58 TI</t>
  </si>
  <si>
    <t>FNR 2006-48 TD</t>
  </si>
  <si>
    <t>FNBR 2006-B1 AI</t>
  </si>
  <si>
    <t>FNR 2006-60 CO</t>
  </si>
  <si>
    <t>FNR 2006-60 AR</t>
  </si>
  <si>
    <t>FNR 2006-56 SA</t>
  </si>
  <si>
    <t>FNR 2006-56 OB</t>
  </si>
  <si>
    <t>FNR 2006-56 TI</t>
  </si>
  <si>
    <t>FNR 2006-56 CA</t>
  </si>
  <si>
    <t>FNR 2006-59 CS</t>
  </si>
  <si>
    <t>FNR 2006-56 SH</t>
  </si>
  <si>
    <t>FNR 2006-56 XG</t>
  </si>
  <si>
    <t>FNR 2006-64 LB</t>
  </si>
  <si>
    <t>FHR 2931 IO</t>
  </si>
  <si>
    <t>FHR 2931 LI</t>
  </si>
  <si>
    <t>FHR 2931 SW</t>
  </si>
  <si>
    <t>FHR 2931 XY</t>
  </si>
  <si>
    <t>FHR 2931 ZY</t>
  </si>
  <si>
    <t>FHR 2943 HE</t>
  </si>
  <si>
    <t>FHR 2952 FE</t>
  </si>
  <si>
    <t>FHR 2952 EG</t>
  </si>
  <si>
    <t>FHR 2942 LA</t>
  </si>
  <si>
    <t>FHR 2945 IB</t>
  </si>
  <si>
    <t>FHR 2941 DS</t>
  </si>
  <si>
    <t>FHR 2941 HA</t>
  </si>
  <si>
    <t>FHR 2941 SW</t>
  </si>
  <si>
    <t>FHR 2941 TS</t>
  </si>
  <si>
    <t>FHR 2941 YS</t>
  </si>
  <si>
    <t>FHR 2947 S</t>
  </si>
  <si>
    <t>FHR 2960 JG</t>
  </si>
  <si>
    <t>FHR 2966 ZX</t>
  </si>
  <si>
    <t>FHR 2968 EB</t>
  </si>
  <si>
    <t>FHR 2967 EA</t>
  </si>
  <si>
    <t>FHR 2967 JI</t>
  </si>
  <si>
    <t>FHR 2957 VZ</t>
  </si>
  <si>
    <t>FHR 2962 BI</t>
  </si>
  <si>
    <t>FHR 2962 BS</t>
  </si>
  <si>
    <t>FHR 2962 ES</t>
  </si>
  <si>
    <t>FHR 2962 GT</t>
  </si>
  <si>
    <t>FHR 2962 KI</t>
  </si>
  <si>
    <t>FHR 2962 TY</t>
  </si>
  <si>
    <t>FHR 2962 UI</t>
  </si>
  <si>
    <t>FHR 2983 TS</t>
  </si>
  <si>
    <t>FHR 2970 WK</t>
  </si>
  <si>
    <t>FHR 2975 OG</t>
  </si>
  <si>
    <t>FHR 2971 CX</t>
  </si>
  <si>
    <t>FHR 2971 GI</t>
  </si>
  <si>
    <t>FHR 2971 I</t>
  </si>
  <si>
    <t>FHR 2971 IQ</t>
  </si>
  <si>
    <t>FHR 2971 IT</t>
  </si>
  <si>
    <t>FHR 2971 KD</t>
  </si>
  <si>
    <t>FHR 2971 PA</t>
  </si>
  <si>
    <t>FHR 2978 TC</t>
  </si>
  <si>
    <t>FHR 2991 CS</t>
  </si>
  <si>
    <t>FHR 2991 QE</t>
  </si>
  <si>
    <t>FHR 2990 ND</t>
  </si>
  <si>
    <t>FHR 2992 JP</t>
  </si>
  <si>
    <t>FHR 2992 SN</t>
  </si>
  <si>
    <t>FHR 2989 TG</t>
  </si>
  <si>
    <t>FHR 2989 VZ</t>
  </si>
  <si>
    <t>FHR 2994 HS</t>
  </si>
  <si>
    <t>FHR 2995 JF</t>
  </si>
  <si>
    <t>FHR 2985 CS</t>
  </si>
  <si>
    <t>FHR 2985 EZ</t>
  </si>
  <si>
    <t>FHR 2985 FS</t>
  </si>
  <si>
    <t>FHR 2985 GD</t>
  </si>
  <si>
    <t>FHR 2985 JE</t>
  </si>
  <si>
    <t>FHR 2985 LI</t>
  </si>
  <si>
    <t>FHR 2985 LZ</t>
  </si>
  <si>
    <t>FHR 2999 NA</t>
  </si>
  <si>
    <t>FHR 3003 LD</t>
  </si>
  <si>
    <t>FHR 3001 HS</t>
  </si>
  <si>
    <t>FHR 3010 HF</t>
  </si>
  <si>
    <t>FHR 3010 HW</t>
  </si>
  <si>
    <t>FHR 3008 SA</t>
  </si>
  <si>
    <t>FHR 3006 BS</t>
  </si>
  <si>
    <t>FHR 3012 FS</t>
  </si>
  <si>
    <t>FHR 3018 SM</t>
  </si>
  <si>
    <t>FHR 3014 NA</t>
  </si>
  <si>
    <t>FHR 3015 EM</t>
  </si>
  <si>
    <t>FHR 3015 NO</t>
  </si>
  <si>
    <t>FHR 3013 AS</t>
  </si>
  <si>
    <t>FHR 3013 SD</t>
  </si>
  <si>
    <t>FHR 3017 AE</t>
  </si>
  <si>
    <t>FHR 3017 NB</t>
  </si>
  <si>
    <t>FHR 3017 OC</t>
  </si>
  <si>
    <t>FHR 3017 TZ</t>
  </si>
  <si>
    <t>FHR 3017 ZV</t>
  </si>
  <si>
    <t>FHR 3042 PS</t>
  </si>
  <si>
    <t>FHR 3042 XA</t>
  </si>
  <si>
    <t>FHR 3033 SF</t>
  </si>
  <si>
    <t>FHR 3035 OG</t>
  </si>
  <si>
    <t>FHR 3036 AZ</t>
  </si>
  <si>
    <t>FHR 3036 EZ</t>
  </si>
  <si>
    <t>FHRR R003 BA</t>
  </si>
  <si>
    <t>FHR 3056 HA</t>
  </si>
  <si>
    <t>FHR 3045 DO</t>
  </si>
  <si>
    <t>FHR 3046 CD</t>
  </si>
  <si>
    <t>FHR 3050 SA</t>
  </si>
  <si>
    <t>FHR 3064 SP</t>
  </si>
  <si>
    <t>FHR 3062 EZ</t>
  </si>
  <si>
    <t>FHR 3069 IO</t>
  </si>
  <si>
    <t>FHR 3074 CS</t>
  </si>
  <si>
    <t>FHR 3074 MI</t>
  </si>
  <si>
    <t>FHR 3074 OA</t>
  </si>
  <si>
    <t>FHR 3074 QS</t>
  </si>
  <si>
    <t>FHR 3074 SL</t>
  </si>
  <si>
    <t>FHR 3074 VZ</t>
  </si>
  <si>
    <t>FSPC T-66 2A1</t>
  </si>
  <si>
    <t>FHR 3089 PH</t>
  </si>
  <si>
    <t>FHR 3081 DI</t>
  </si>
  <si>
    <t>FHR 3083 BX</t>
  </si>
  <si>
    <t>FHR 3082 AF</t>
  </si>
  <si>
    <t>FHR 3082 OP</t>
  </si>
  <si>
    <t>FHR 3098 SN</t>
  </si>
  <si>
    <t>FHR 3102 AI</t>
  </si>
  <si>
    <t>FHR 3102 AO</t>
  </si>
  <si>
    <t>FHR 3102 DS</t>
  </si>
  <si>
    <t>FHR 3102 FL</t>
  </si>
  <si>
    <t>FHR 3102 GS</t>
  </si>
  <si>
    <t>FHR 3102 IS</t>
  </si>
  <si>
    <t>FHR 3102 PG</t>
  </si>
  <si>
    <t>FHR 3102 PJ</t>
  </si>
  <si>
    <t>FHR 3102 TF</t>
  </si>
  <si>
    <t>FHR 3102 TH</t>
  </si>
  <si>
    <t>FHR 3102 TK</t>
  </si>
  <si>
    <t>FHR 3115 ID</t>
  </si>
  <si>
    <t>FHR 3117 LT</t>
  </si>
  <si>
    <t>FHR 3117 OG</t>
  </si>
  <si>
    <t>FHR 3117 PL</t>
  </si>
  <si>
    <t>FHR 3117 PS</t>
  </si>
  <si>
    <t>FHR 3117 SO</t>
  </si>
  <si>
    <t>FHR 3117 TK</t>
  </si>
  <si>
    <t>FSPC T-67 1A1C</t>
  </si>
  <si>
    <t>FHR 3126 AO</t>
  </si>
  <si>
    <t>FHR 3124 AC</t>
  </si>
  <si>
    <t>FHR 3130 KB</t>
  </si>
  <si>
    <t>FHR 3121 SQ</t>
  </si>
  <si>
    <t>FHR 3132 FB</t>
  </si>
  <si>
    <t>FHR 3128 BC</t>
  </si>
  <si>
    <t>FHR 3122 GF</t>
  </si>
  <si>
    <t>FHR 3122 IS</t>
  </si>
  <si>
    <t>FHR 3122 MO</t>
  </si>
  <si>
    <t>FHR 3122 SE</t>
  </si>
  <si>
    <t>FHR 3122 TO</t>
  </si>
  <si>
    <t>FHR 3123 HM</t>
  </si>
  <si>
    <t>FNR 2006-88 BV</t>
  </si>
  <si>
    <t>FNR 2006-86 MO</t>
  </si>
  <si>
    <t>FNR 2006-86 SM</t>
  </si>
  <si>
    <t>FNR 2006-89 B</t>
  </si>
  <si>
    <t>FNR 2006-74 DA</t>
  </si>
  <si>
    <t>FNR 2006-71 SK</t>
  </si>
  <si>
    <t>FNR 2006-71 SJ</t>
  </si>
  <si>
    <t>FNR 2006-79 SU</t>
  </si>
  <si>
    <t>FNR 2006-91 AB</t>
  </si>
  <si>
    <t>FNR 2006-114 PO</t>
  </si>
  <si>
    <t>FNR 2006-126 AX</t>
  </si>
  <si>
    <t>FNW 2006-W3 1AS</t>
  </si>
  <si>
    <t>FNR 2006-97 SD</t>
  </si>
  <si>
    <t>FNR 2006-122 A</t>
  </si>
  <si>
    <t>FNR 2006-103 AO</t>
  </si>
  <si>
    <t>FNR 2006-103 EX</t>
  </si>
  <si>
    <t>FNR 2006-101 SB</t>
  </si>
  <si>
    <t>FNR 2006-120 PO</t>
  </si>
  <si>
    <t>FNR 2006-101 IO</t>
  </si>
  <si>
    <t>FNR 2006-102 MC</t>
  </si>
  <si>
    <t>FNR 2006-106 PO</t>
  </si>
  <si>
    <t>FNR 2006-106 SA</t>
  </si>
  <si>
    <t>FNR 2006-112 QA</t>
  </si>
  <si>
    <t>FNR 2006-109 SI</t>
  </si>
  <si>
    <t>FNR 2006-105 ZD</t>
  </si>
  <si>
    <t>FHR 3135 AB</t>
  </si>
  <si>
    <t>FHR 3135 FL</t>
  </si>
  <si>
    <t>FHR 3138 PC</t>
  </si>
  <si>
    <t>FHR 3139 PO</t>
  </si>
  <si>
    <t>FHR 3145 KA</t>
  </si>
  <si>
    <t>FHR 3140 UP</t>
  </si>
  <si>
    <t>FHR 3141 QS</t>
  </si>
  <si>
    <t>FHR 3136 CO</t>
  </si>
  <si>
    <t>FHR 3147 IB</t>
  </si>
  <si>
    <t>FHR 3147 ID</t>
  </si>
  <si>
    <t>FHR 3147 SH</t>
  </si>
  <si>
    <t>FHR 3147 TG</t>
  </si>
  <si>
    <t>FHR 3147 TO</t>
  </si>
  <si>
    <t>FHRR R007 AC</t>
  </si>
  <si>
    <t>FHRR R007 AI</t>
  </si>
  <si>
    <t>FHRR R007 SM</t>
  </si>
  <si>
    <t>FNR 2007-24 GA</t>
  </si>
  <si>
    <t>FNR 2007-18 FA</t>
  </si>
  <si>
    <t>FNR 2007-18 SA</t>
  </si>
  <si>
    <t>FNR 2007-18 AS</t>
  </si>
  <si>
    <t>FNR 2007-18 BS</t>
  </si>
  <si>
    <t>FNR 2007-18 CS</t>
  </si>
  <si>
    <t>FNR 2007-18 DS</t>
  </si>
  <si>
    <t>FNR 2007-18 ES</t>
  </si>
  <si>
    <t>FNR 2007-34 F</t>
  </si>
  <si>
    <t>FNR 2007-18 GS</t>
  </si>
  <si>
    <t>FNR 2007-18 HS</t>
  </si>
  <si>
    <t>FNR 2007-18 IS</t>
  </si>
  <si>
    <t>FNR 2007-18 JS</t>
  </si>
  <si>
    <t>FNR 2007-18 KS</t>
  </si>
  <si>
    <t>FNR 2007-18 LS</t>
  </si>
  <si>
    <t>FNR 2007-18 MS</t>
  </si>
  <si>
    <t>FNR 2007-18 BD</t>
  </si>
  <si>
    <t>FNR 2007-18 OB</t>
  </si>
  <si>
    <t>FNR 2007-18 FG</t>
  </si>
  <si>
    <t>FNR 2007-18 FH</t>
  </si>
  <si>
    <t>FNR 2007-18 FJ</t>
  </si>
  <si>
    <t>FNR 2006-130 PO</t>
  </si>
  <si>
    <t>FNR 2006-130 OA</t>
  </si>
  <si>
    <t>FNR 2006-130 PI</t>
  </si>
  <si>
    <t>FNR 2006-130 CI</t>
  </si>
  <si>
    <t>FNR 2006-130 DI</t>
  </si>
  <si>
    <t>FNR 2006-130 EI</t>
  </si>
  <si>
    <t>FNR 2006-130 SF</t>
  </si>
  <si>
    <t>FNR 2006-123 PF</t>
  </si>
  <si>
    <t>FNR 2006-125 SA</t>
  </si>
  <si>
    <t>FNR 2006-127 S</t>
  </si>
  <si>
    <t>FNR 2006-124 SQ</t>
  </si>
  <si>
    <t>FNR 2007-13 SC</t>
  </si>
  <si>
    <t>FNR 2007-12 BA</t>
  </si>
  <si>
    <t>FNR 2007-2 SH</t>
  </si>
  <si>
    <t>FNR 2007-5 MI</t>
  </si>
  <si>
    <t>FNR 2007-5 Z</t>
  </si>
  <si>
    <t>FNR 2007-5 NF</t>
  </si>
  <si>
    <t>FNR 2007-5 SF</t>
  </si>
  <si>
    <t>FNR 2007-5 SB</t>
  </si>
  <si>
    <t>FNR 2007-5 CO</t>
  </si>
  <si>
    <t>FNR 2007-5 SC</t>
  </si>
  <si>
    <t>FNR 2007-19 FA</t>
  </si>
  <si>
    <t>FNR 2007-15 AI</t>
  </si>
  <si>
    <t>FNR 2007-16 FC</t>
  </si>
  <si>
    <t>FNR 2007-16 FD</t>
  </si>
  <si>
    <t>FNR 2007-20 SM</t>
  </si>
  <si>
    <t>FNR 2007-17 SD</t>
  </si>
  <si>
    <t>FNR 2009-74 HJ</t>
  </si>
  <si>
    <t>FNR 2009-69 HJ</t>
  </si>
  <si>
    <t>FNR 2009-73 HJ</t>
  </si>
  <si>
    <t>FNR 2009-53 QM</t>
  </si>
  <si>
    <t>FNR 2009-60 HJ</t>
  </si>
  <si>
    <t>FNR 2009-61 MA</t>
  </si>
  <si>
    <t>FNR 2009-62 HJ</t>
  </si>
  <si>
    <t>FNR 2009-66 ET</t>
  </si>
  <si>
    <t>FHR 3156 LS</t>
  </si>
  <si>
    <t>FHR 3156 PO</t>
  </si>
  <si>
    <t>FHR 3156 PS</t>
  </si>
  <si>
    <t>FHR 3150 LA</t>
  </si>
  <si>
    <t>FHR 3149 AT</t>
  </si>
  <si>
    <t>FHR 3149 HT</t>
  </si>
  <si>
    <t>FHR 3149 IN</t>
  </si>
  <si>
    <t>FHR 3149 LF</t>
  </si>
  <si>
    <t>FHR 3149 LO</t>
  </si>
  <si>
    <t>FHR 3149 MI</t>
  </si>
  <si>
    <t>FHR 3149 MT</t>
  </si>
  <si>
    <t>FHR 3149 OH</t>
  </si>
  <si>
    <t>FHR 3149 SD</t>
  </si>
  <si>
    <t>FHR 3149 SO</t>
  </si>
  <si>
    <t>FHR 3149 TI</t>
  </si>
  <si>
    <t>FHR 3149 UI</t>
  </si>
  <si>
    <t>FHR 3153 NE</t>
  </si>
  <si>
    <t>FHR 3178 AX</t>
  </si>
  <si>
    <t>FHR 3164 JB</t>
  </si>
  <si>
    <t>FHR 3174 AT</t>
  </si>
  <si>
    <t>FHR 3174 MS</t>
  </si>
  <si>
    <t>FHR 3174 OB</t>
  </si>
  <si>
    <t>FHR 3174 OD</t>
  </si>
  <si>
    <t>FHR 3174 PO</t>
  </si>
  <si>
    <t>FHR 3174 SC</t>
  </si>
  <si>
    <t>FHR 3174 SF</t>
  </si>
  <si>
    <t>FHR 3174 TB</t>
  </si>
  <si>
    <t>FHR 3171 LS</t>
  </si>
  <si>
    <t>FHR 3189 FD</t>
  </si>
  <si>
    <t>FHR 3187 VZ</t>
  </si>
  <si>
    <t>FHR 3184 AF</t>
  </si>
  <si>
    <t>FHR 3184 AO</t>
  </si>
  <si>
    <t>FHR 3184 AS</t>
  </si>
  <si>
    <t>FHR 3184 BO</t>
  </si>
  <si>
    <t>FHR 3184 CO</t>
  </si>
  <si>
    <t>FHR 3184 LO</t>
  </si>
  <si>
    <t>FHR 3184 SF</t>
  </si>
  <si>
    <t>FHR 3184 XF</t>
  </si>
  <si>
    <t>FHR 3184 YO</t>
  </si>
  <si>
    <t>FNR 2007-58 DG</t>
  </si>
  <si>
    <t>FNR 2007-50 LS</t>
  </si>
  <si>
    <t>FNR 2007-50 SX</t>
  </si>
  <si>
    <t>FNR 2007-50 WS</t>
  </si>
  <si>
    <t>FNR 2007-27 MB</t>
  </si>
  <si>
    <t>FNR 2007-48 SE</t>
  </si>
  <si>
    <t>FNR 2007-48 SH</t>
  </si>
  <si>
    <t>FNR 2007-33 FA</t>
  </si>
  <si>
    <t>FNR 2007-33 SD</t>
  </si>
  <si>
    <t>FNR 2007-30 NI</t>
  </si>
  <si>
    <t>FNR 2007-30 KI</t>
  </si>
  <si>
    <t>FNR 2007-30 SY</t>
  </si>
  <si>
    <t>FNR 2007-28 SA</t>
  </si>
  <si>
    <t>FNR 2007-28 AI</t>
  </si>
  <si>
    <t>FNR 2007-28 AS</t>
  </si>
  <si>
    <t>FNR 2007-28 BS</t>
  </si>
  <si>
    <t>FNR 2007-28 CS</t>
  </si>
  <si>
    <t>FNR 2007-28 DS</t>
  </si>
  <si>
    <t>FNR 2007-28 ES</t>
  </si>
  <si>
    <t>FNR 2007-28 GS</t>
  </si>
  <si>
    <t>FNR 2007-28 HS</t>
  </si>
  <si>
    <t>FNR 2007-28 LS</t>
  </si>
  <si>
    <t>FNR 2007-28 EO</t>
  </si>
  <si>
    <t>FNR 2007-28 F</t>
  </si>
  <si>
    <t>FNR 2007-28 FB</t>
  </si>
  <si>
    <t>FNR 2007-28 FC</t>
  </si>
  <si>
    <t>FNR 2007-28 FD</t>
  </si>
  <si>
    <t>FNW 2007-W3 1A3</t>
  </si>
  <si>
    <t>FNR 2007-29 YS</t>
  </si>
  <si>
    <t>FNR 2007-42 A</t>
  </si>
  <si>
    <t>FNR 2007-36 SJ</t>
  </si>
  <si>
    <t>FNR 2007-39 EI</t>
  </si>
  <si>
    <t>FNR 2007-43 SL</t>
  </si>
  <si>
    <t>FNR 2007-44 DS</t>
  </si>
  <si>
    <t>FNR 2007-44 SA</t>
  </si>
  <si>
    <t>FNR 2007-38 AI</t>
  </si>
  <si>
    <t>FNR 2007-38 PO</t>
  </si>
  <si>
    <t>FNR 2007-40 KS</t>
  </si>
  <si>
    <t>FNR 2007-38 C</t>
  </si>
  <si>
    <t>FNR 2007-38 SC</t>
  </si>
  <si>
    <t>FNR 2007-38 ZC</t>
  </si>
  <si>
    <t>FNR 2007-38 FL</t>
  </si>
  <si>
    <t>FNR 2007-75 DF</t>
  </si>
  <si>
    <t>FNR 2007-52 JD</t>
  </si>
  <si>
    <t>FNR 2007-52 LS</t>
  </si>
  <si>
    <t>FNR 2007-65 BE</t>
  </si>
  <si>
    <t>FNR 2007-53 SX</t>
  </si>
  <si>
    <t>FNR 2007-54 DI</t>
  </si>
  <si>
    <t>FNR 2007-54 GI</t>
  </si>
  <si>
    <t>FNR 2007-51 FB</t>
  </si>
  <si>
    <t>FNR 2007-57 SC</t>
  </si>
  <si>
    <t>FNR 2007-57 PE</t>
  </si>
  <si>
    <t>FNR 2007-57 Z</t>
  </si>
  <si>
    <t>FNR 2007-57 SE</t>
  </si>
  <si>
    <t>FNR 2007-57 ZE</t>
  </si>
  <si>
    <t>FNR 2007-57 ZG</t>
  </si>
  <si>
    <t>FNR 2007-57 FP</t>
  </si>
  <si>
    <t>FNR 2007-57 FM</t>
  </si>
  <si>
    <t>FNR 2007-57 SX</t>
  </si>
  <si>
    <t>FNR 2007-57 PD</t>
  </si>
  <si>
    <t>FNW 2007-W6 1A2</t>
  </si>
  <si>
    <t>FNR 2007-68 KA</t>
  </si>
  <si>
    <t>FNR 2007-67 AG</t>
  </si>
  <si>
    <t>FNR 2007-67 CH</t>
  </si>
  <si>
    <t>FNR 2007-72 EK</t>
  </si>
  <si>
    <t>FNR 2007-76 AN</t>
  </si>
  <si>
    <t>FNR 2007-76 AZ</t>
  </si>
  <si>
    <t>FNR 2007-63 AB</t>
  </si>
  <si>
    <t>FNR 2007-63 AI</t>
  </si>
  <si>
    <t>FNR 2007-63 MZ</t>
  </si>
  <si>
    <t>FNR 2007-63 OB</t>
  </si>
  <si>
    <t>FNR 2007-63 PB</t>
  </si>
  <si>
    <t>FNR 2007-63 PC</t>
  </si>
  <si>
    <t>FNR 2007-63 XO</t>
  </si>
  <si>
    <t>FNR 2007-76 PD</t>
  </si>
  <si>
    <t>FNR 2007-64 AM</t>
  </si>
  <si>
    <t>FNR 2007-76 CO</t>
  </si>
  <si>
    <t>FNR 2007-76 PH</t>
  </si>
  <si>
    <t>FNR 2007-76 PK</t>
  </si>
  <si>
    <t>FNR 2007-63 MT</t>
  </si>
  <si>
    <t>FNR 2007-76 PL</t>
  </si>
  <si>
    <t>FNR 2007-62 SD</t>
  </si>
  <si>
    <t>FNR 2007-112 SA</t>
  </si>
  <si>
    <t>FNR 2007-112 SD</t>
  </si>
  <si>
    <t>FNR 2007-111 SC</t>
  </si>
  <si>
    <t>FNR 2007-111 MT</t>
  </si>
  <si>
    <t>FNR 2007-116 DI</t>
  </si>
  <si>
    <t>FNR 2007-81 SY</t>
  </si>
  <si>
    <t>FNR 2007-97 MS</t>
  </si>
  <si>
    <t>FNR 2007-79 ST</t>
  </si>
  <si>
    <t>FNR 2007-77 SB</t>
  </si>
  <si>
    <t>FNR 2007-77 LS</t>
  </si>
  <si>
    <t>FNR 2007-84 SC</t>
  </si>
  <si>
    <t>FNR 2007-102 ST</t>
  </si>
  <si>
    <t>FNR 2007-102 OT</t>
  </si>
  <si>
    <t>FNR 2007-85 SM</t>
  </si>
  <si>
    <t>FNR 2007-85 BA</t>
  </si>
  <si>
    <t>FNR 2007-108 SA</t>
  </si>
  <si>
    <t>FNR 2007-88 BI</t>
  </si>
  <si>
    <t>FNR 2007-93 SB</t>
  </si>
  <si>
    <t>FNR 2007-93 Z</t>
  </si>
  <si>
    <t>FNR 2007-93 ZB</t>
  </si>
  <si>
    <t>FNR 2007-93 MT</t>
  </si>
  <si>
    <t>FNR 2007-93 SD</t>
  </si>
  <si>
    <t>FNR 2007-96 BI</t>
  </si>
  <si>
    <t>FNR 2007-100 ND</t>
  </si>
  <si>
    <t>FNR 2008-27 SG</t>
  </si>
  <si>
    <t>FNR 2008-32 SA</t>
  </si>
  <si>
    <t>FNR 2008-32 AB</t>
  </si>
  <si>
    <t>FNR 2008-32 PT</t>
  </si>
  <si>
    <t>FNR 2008-32 AI</t>
  </si>
  <si>
    <t>FNR 2008-49 IO</t>
  </si>
  <si>
    <t>FNR 2008-15 SC</t>
  </si>
  <si>
    <t>FNR 2008-15 SB</t>
  </si>
  <si>
    <t>FNR 2008-15 JI</t>
  </si>
  <si>
    <t>FNR 2008-15 JN</t>
  </si>
  <si>
    <t>FNR 2008-15 SA</t>
  </si>
  <si>
    <t>FNR 2008-15 SX</t>
  </si>
  <si>
    <t>FNR 2008-15 TA</t>
  </si>
  <si>
    <t>FNR 2008-15 TB</t>
  </si>
  <si>
    <t>FNR 2008-15 BS</t>
  </si>
  <si>
    <t>FNR 2007-118 AC</t>
  </si>
  <si>
    <t>FNR 2007-118 AB</t>
  </si>
  <si>
    <t>FNR 2008-15 JT</t>
  </si>
  <si>
    <t>FNR 2008-15 TD</t>
  </si>
  <si>
    <t>FNR 2008-15 BI</t>
  </si>
  <si>
    <t>FNR 2008-15 VH</t>
  </si>
  <si>
    <t>FNR 2008-15 AS</t>
  </si>
  <si>
    <t>FNR 2008-4 SD</t>
  </si>
  <si>
    <t>FNR 2008-2 PC</t>
  </si>
  <si>
    <t>FNR 2008-5 LS</t>
  </si>
  <si>
    <t>FNR 2008-9 SA</t>
  </si>
  <si>
    <t>FNR 2008-8 PA</t>
  </si>
  <si>
    <t>FNR 2008-8 Z</t>
  </si>
  <si>
    <t>FNR 2008-8 ZA</t>
  </si>
  <si>
    <t>FNR 2008-3 SA</t>
  </si>
  <si>
    <t>FNR 2008-10 ES</t>
  </si>
  <si>
    <t>FNR 2008-12 AD</t>
  </si>
  <si>
    <t>FNR 2008-12 SB</t>
  </si>
  <si>
    <t>FNR 2008-12 KS</t>
  </si>
  <si>
    <t>FNR 2008-12 SA</t>
  </si>
  <si>
    <t>FNR 2008-21 GI</t>
  </si>
  <si>
    <t>FNR 2008-21 LC</t>
  </si>
  <si>
    <t>FNR 2008-18 SA</t>
  </si>
  <si>
    <t>FNR 2008-18 SC</t>
  </si>
  <si>
    <t>FNR 2008-18 SM</t>
  </si>
  <si>
    <t>FNR 2008-18 BG</t>
  </si>
  <si>
    <t>FNR 2008-19 AX</t>
  </si>
  <si>
    <t>FNR 2008-15 EL</t>
  </si>
  <si>
    <t>FNR 2008-15 FA</t>
  </si>
  <si>
    <t>FNR 2008-15 IO</t>
  </si>
  <si>
    <t>FNR 2008-15 DS</t>
  </si>
  <si>
    <t>FNR 2008-15 SD</t>
  </si>
  <si>
    <t>FNR 2008-15 LS</t>
  </si>
  <si>
    <t>FNR 2008-15 KI</t>
  </si>
  <si>
    <t>FHR 3199 IB</t>
  </si>
  <si>
    <t>FHR 3198 SE</t>
  </si>
  <si>
    <t>FHR 3198 SQ</t>
  </si>
  <si>
    <t>FHR 3200 PI</t>
  </si>
  <si>
    <t>FHR 3200 PO</t>
  </si>
  <si>
    <t>FHR 3204 ZC</t>
  </si>
  <si>
    <t>FHR 3203 BO</t>
  </si>
  <si>
    <t>FHR 3203 CO</t>
  </si>
  <si>
    <t>FHR 3203 CU</t>
  </si>
  <si>
    <t>FHR 3203 CW</t>
  </si>
  <si>
    <t>FHR 3203 FL</t>
  </si>
  <si>
    <t>FHR 3203 FY</t>
  </si>
  <si>
    <t>FHR 3203 HO</t>
  </si>
  <si>
    <t>FHR 3203 JO</t>
  </si>
  <si>
    <t>FHR 3203 NF</t>
  </si>
  <si>
    <t>FHR 3203 OG</t>
  </si>
  <si>
    <t>FHR 3203 SB</t>
  </si>
  <si>
    <t>FHR 3203 SJ</t>
  </si>
  <si>
    <t>FHR 3203 Z</t>
  </si>
  <si>
    <t>FHR 3203 ZC</t>
  </si>
  <si>
    <t>FHR 3216 JI</t>
  </si>
  <si>
    <t>FHR 3213 JD</t>
  </si>
  <si>
    <t>FHR 3213 OH</t>
  </si>
  <si>
    <t>FHR 3221 AS</t>
  </si>
  <si>
    <t>FHR 3221 ZC</t>
  </si>
  <si>
    <t>FHR 3221 ZE</t>
  </si>
  <si>
    <t>FHR 3219 PD</t>
  </si>
  <si>
    <t>FHR 3218 SA</t>
  </si>
  <si>
    <t>FHR 3215 QA</t>
  </si>
  <si>
    <t>FSPC T-72 A1</t>
  </si>
  <si>
    <t>FHRR R009 AJ</t>
  </si>
  <si>
    <t>FHR 3225 GO</t>
  </si>
  <si>
    <t>FHR 3226 TX</t>
  </si>
  <si>
    <t>FHR 3231 FX</t>
  </si>
  <si>
    <t>FHR 3228 BF</t>
  </si>
  <si>
    <t>FHR 3228 CF</t>
  </si>
  <si>
    <t>FHR 3228 EF</t>
  </si>
  <si>
    <t>FHR 3228 FD</t>
  </si>
  <si>
    <t>FHR 3228 HF</t>
  </si>
  <si>
    <t>FHR 3228 IO</t>
  </si>
  <si>
    <t>FHR 3228 OE</t>
  </si>
  <si>
    <t>FHR 3228 SE</t>
  </si>
  <si>
    <t>FHR 3228 SF</t>
  </si>
  <si>
    <t>FHR 3240 KS</t>
  </si>
  <si>
    <t>FHR 3245 PO</t>
  </si>
  <si>
    <t>FHR 3239 AS</t>
  </si>
  <si>
    <t>FHR 3239 BF</t>
  </si>
  <si>
    <t>FHR 3239 CI</t>
  </si>
  <si>
    <t>FHR 3239 DF</t>
  </si>
  <si>
    <t>FHR 3239 LF</t>
  </si>
  <si>
    <t>FHR 3239 SA</t>
  </si>
  <si>
    <t>FHR 3239 SF</t>
  </si>
  <si>
    <t>FHR 3239 SG</t>
  </si>
  <si>
    <t>FHR 3239 SI</t>
  </si>
  <si>
    <t>FHR 3239 XF</t>
  </si>
  <si>
    <t>FHR 3239 ZH</t>
  </si>
  <si>
    <t>FHR 3258 PM</t>
  </si>
  <si>
    <t>FHR 3255 SA</t>
  </si>
  <si>
    <t>FHR 3249 SF</t>
  </si>
  <si>
    <t>FHR 3267 SF</t>
  </si>
  <si>
    <t>FHR 3267 SI</t>
  </si>
  <si>
    <t>FHR 3278 SA</t>
  </si>
  <si>
    <t>FHR 3282 YC</t>
  </si>
  <si>
    <t>FHR 3276 SI</t>
  </si>
  <si>
    <t>FHR 3279 JO</t>
  </si>
  <si>
    <t>FHR 3279 MZ</t>
  </si>
  <si>
    <t>FHR 3279 ZG</t>
  </si>
  <si>
    <t>FHR 3279 ZL</t>
  </si>
  <si>
    <t>FHR 3284 MD</t>
  </si>
  <si>
    <t>FHR 3296 YS</t>
  </si>
  <si>
    <t>FHR 3289 SG</t>
  </si>
  <si>
    <t>FHR 3287 AS</t>
  </si>
  <si>
    <t>FHR 3287 BI</t>
  </si>
  <si>
    <t>FHR 3287 EO</t>
  </si>
  <si>
    <t>FHR 3287 GC</t>
  </si>
  <si>
    <t>FHR 3287 GO</t>
  </si>
  <si>
    <t>FHR 3287 PC</t>
  </si>
  <si>
    <t>FHR 3287 PD</t>
  </si>
  <si>
    <t>FHR 3298 WB</t>
  </si>
  <si>
    <t>FHR 3308 SN</t>
  </si>
  <si>
    <t>FHR 3308 ST</t>
  </si>
  <si>
    <t>FHR 3300 AC</t>
  </si>
  <si>
    <t>FHR 3300 AI</t>
  </si>
  <si>
    <t>FHR 3300 LO</t>
  </si>
  <si>
    <t>FHR 3300 MO</t>
  </si>
  <si>
    <t>FHR 3300 OC</t>
  </si>
  <si>
    <t>FHR 3300 PB</t>
  </si>
  <si>
    <t>FHR 3300 XO</t>
  </si>
  <si>
    <t>FHR 3317 F</t>
  </si>
  <si>
    <t>FHR 3318 CS</t>
  </si>
  <si>
    <t>FHR 3316 CA</t>
  </si>
  <si>
    <t>FHR 3316 CB</t>
  </si>
  <si>
    <t>FHR 3316 CD</t>
  </si>
  <si>
    <t>FHR 3316 EA</t>
  </si>
  <si>
    <t>FHR 3316 GO</t>
  </si>
  <si>
    <t>FHR 3316 HE</t>
  </si>
  <si>
    <t>FHR 3316 HZ</t>
  </si>
  <si>
    <t>FHR 3316 JO</t>
  </si>
  <si>
    <t>FHR 3316 KO</t>
  </si>
  <si>
    <t>FHR 3316 PD</t>
  </si>
  <si>
    <t>FHR 3316 PO</t>
  </si>
  <si>
    <t>FHR 3322 SA</t>
  </si>
  <si>
    <t>FHRR R013 AB</t>
  </si>
  <si>
    <t>FHR 3327 YO</t>
  </si>
  <si>
    <t>FHR 3329 TS</t>
  </si>
  <si>
    <t>FHR 3329 WK</t>
  </si>
  <si>
    <t>FHR 3331 BP</t>
  </si>
  <si>
    <t>FHR 3335 SK</t>
  </si>
  <si>
    <t>FHR 3325 ES</t>
  </si>
  <si>
    <t>FHR 3330 LS</t>
  </si>
  <si>
    <t>FHR 3326 AI</t>
  </si>
  <si>
    <t>FHR 3326 CO</t>
  </si>
  <si>
    <t>FHR 3326 ES</t>
  </si>
  <si>
    <t>FHR 3326 JO</t>
  </si>
  <si>
    <t>FHR 3326 KO</t>
  </si>
  <si>
    <t>FHR 3326 OH</t>
  </si>
  <si>
    <t>FHR 3326 PB</t>
  </si>
  <si>
    <t>FHR 3326 SF</t>
  </si>
  <si>
    <t>FHR 3326 SH</t>
  </si>
  <si>
    <t>FHR 3326 SK</t>
  </si>
  <si>
    <t>FHR 3326 SM</t>
  </si>
  <si>
    <t>FHR 3326 TM</t>
  </si>
  <si>
    <t>FHR 3326 ZM</t>
  </si>
  <si>
    <t>FHR 3348 HJ</t>
  </si>
  <si>
    <t>FHR 3341 AB</t>
  </si>
  <si>
    <t>FHR 3351 AB</t>
  </si>
  <si>
    <t>FHR 3349 BP</t>
  </si>
  <si>
    <t>FHR 3349 TF</t>
  </si>
  <si>
    <t>FHR 3347 BS</t>
  </si>
  <si>
    <t>FHR 3347 CB</t>
  </si>
  <si>
    <t>FHR 3347 FA</t>
  </si>
  <si>
    <t>FHR 3347 FC</t>
  </si>
  <si>
    <t>FHR 3347 PA</t>
  </si>
  <si>
    <t>FHR 3347 PE</t>
  </si>
  <si>
    <t>FHR 3347 SB</t>
  </si>
  <si>
    <t>FHR 3347 SC</t>
  </si>
  <si>
    <t>FHR 3347 SF</t>
  </si>
  <si>
    <t>FHR 3347 TI</t>
  </si>
  <si>
    <t>FHR 3347 ZA</t>
  </si>
  <si>
    <t>FHR 3360 CB</t>
  </si>
  <si>
    <t>FHR 3360 SA</t>
  </si>
  <si>
    <t>FHR 3361 SA</t>
  </si>
  <si>
    <t>FHR 3365 PO</t>
  </si>
  <si>
    <t>FHR 3365 SA</t>
  </si>
  <si>
    <t>FHR 3365 SB</t>
  </si>
  <si>
    <t>FHR 3365 SD</t>
  </si>
  <si>
    <t>FHR 3365 FM</t>
  </si>
  <si>
    <t>FHR 3365 FN</t>
  </si>
  <si>
    <t>FHR 3365 MT</t>
  </si>
  <si>
    <t>FHR 3370 PJ</t>
  </si>
  <si>
    <t>FHR 3373 SC</t>
  </si>
  <si>
    <t>FHR 3373 SD</t>
  </si>
  <si>
    <t>FHR 3381 AB</t>
  </si>
  <si>
    <t>FHR 3375 SV</t>
  </si>
  <si>
    <t>FHR 3374 SD</t>
  </si>
  <si>
    <t>FHR 3376 OA</t>
  </si>
  <si>
    <t>FHR 3376 OC</t>
  </si>
  <si>
    <t>FHR 3376 PS</t>
  </si>
  <si>
    <t>FNR 2008-61 SC</t>
  </si>
  <si>
    <t>FNR 2008-73 SB</t>
  </si>
  <si>
    <t>FNR 2008-59 LC</t>
  </si>
  <si>
    <t>FNR 2008-53 GI</t>
  </si>
  <si>
    <t>FNR 2008-24 AX</t>
  </si>
  <si>
    <t>FNR 2008-60 SA</t>
  </si>
  <si>
    <t>FNR 2008-36 AI</t>
  </si>
  <si>
    <t>FNR 2008-36 DI</t>
  </si>
  <si>
    <t>FNR 2008-37 VE</t>
  </si>
  <si>
    <t>FNR 2008-44 SA</t>
  </si>
  <si>
    <t>FNR 2008-42 SC</t>
  </si>
  <si>
    <t>FNR 2008-35 DI</t>
  </si>
  <si>
    <t>FNR 2008-35 SA</t>
  </si>
  <si>
    <t>FNR 2008-54 HK</t>
  </si>
  <si>
    <t>FNR 2008-62 SB</t>
  </si>
  <si>
    <t>FNR 2008-50 SB</t>
  </si>
  <si>
    <t>FNR 2008-47 MC</t>
  </si>
  <si>
    <t>FNR 2008-62 SE</t>
  </si>
  <si>
    <t>FNR 2008-59 SG</t>
  </si>
  <si>
    <t>FNR 2009-3 PD</t>
  </si>
  <si>
    <t>FNR 2008-56 SA</t>
  </si>
  <si>
    <t>FNR 2008-56 CA</t>
  </si>
  <si>
    <t>FNR 2008-56 SB</t>
  </si>
  <si>
    <t>FNR 2008-56 SE</t>
  </si>
  <si>
    <t>FNR 2008-92 SA</t>
  </si>
  <si>
    <t>FNR 2008-71 VC</t>
  </si>
  <si>
    <t>FNR 2008-65 SA</t>
  </si>
  <si>
    <t>FNR 2008-65 AM</t>
  </si>
  <si>
    <t>FNR 2008-65 DA</t>
  </si>
  <si>
    <t>FNR 2008-75 GA</t>
  </si>
  <si>
    <t>FNR 2008-75 DA</t>
  </si>
  <si>
    <t>FNR 2008-93 AM</t>
  </si>
  <si>
    <t>FNR 2008-93 AN</t>
  </si>
  <si>
    <t>FNR 2008-78 NA</t>
  </si>
  <si>
    <t>FNR 2008-82 S</t>
  </si>
  <si>
    <t>FNR 2008-88 SA</t>
  </si>
  <si>
    <t>FNR 2008-89 AB</t>
  </si>
  <si>
    <t>FNR 2009-40 TM</t>
  </si>
  <si>
    <t>FNR 2009-15 AC</t>
  </si>
  <si>
    <t>FNR 2009-14 AZ</t>
  </si>
  <si>
    <t>FNR 2009-29 PA</t>
  </si>
  <si>
    <t>FNR 2009-14 A</t>
  </si>
  <si>
    <t>FNR 2009-39 AD</t>
  </si>
  <si>
    <t>FNR 2009-12 KA</t>
  </si>
  <si>
    <t>FNR 2009-21 CA</t>
  </si>
  <si>
    <t>FNR 2009-21 AG</t>
  </si>
  <si>
    <t>FNR 2009-30 AD</t>
  </si>
  <si>
    <t>FNR 2009-30 AG</t>
  </si>
  <si>
    <t>FNR 2009-40 TB</t>
  </si>
  <si>
    <t>FHR 3376 SD</t>
  </si>
  <si>
    <t>FHR 3376 SL</t>
  </si>
  <si>
    <t>FHR 3376 TB</t>
  </si>
  <si>
    <t>FHR 3376 TI</t>
  </si>
  <si>
    <t>FHR 3376 ZA</t>
  </si>
  <si>
    <t>FHR 3389 SC</t>
  </si>
  <si>
    <t>FHR 3384 SH</t>
  </si>
  <si>
    <t>FHR 3387 SB</t>
  </si>
  <si>
    <t>FHR 3382 CE</t>
  </si>
  <si>
    <t>FHR 3382 IS</t>
  </si>
  <si>
    <t>FHR 3382 JI</t>
  </si>
  <si>
    <t>FHR 3382 LO</t>
  </si>
  <si>
    <t>FHR 3382 OH</t>
  </si>
  <si>
    <t>FHR 3382 PO</t>
  </si>
  <si>
    <t>FHR 3382 SC</t>
  </si>
  <si>
    <t>FHR 3382 SF</t>
  </si>
  <si>
    <t>FHR 3382 SG</t>
  </si>
  <si>
    <t>FHR 3382 SQ</t>
  </si>
  <si>
    <t>FHR 3382 SW</t>
  </si>
  <si>
    <t>FHR 3382 TI</t>
  </si>
  <si>
    <t>FHR 3382 TN</t>
  </si>
  <si>
    <t>FHR 3382 TU</t>
  </si>
  <si>
    <t>FHR 3382 VB</t>
  </si>
  <si>
    <t>FHR 3382 ZB</t>
  </si>
  <si>
    <t>FHR 3400 SI</t>
  </si>
  <si>
    <t>FHR 3398 AI</t>
  </si>
  <si>
    <t>FHR 3398 SC</t>
  </si>
  <si>
    <t>FHR 3398 SI</t>
  </si>
  <si>
    <t>FHR 3403 S</t>
  </si>
  <si>
    <t>FHR 3403 SB</t>
  </si>
  <si>
    <t>FHR 3403 SD</t>
  </si>
  <si>
    <t>FHR 3407 A</t>
  </si>
  <si>
    <t>FHR 3407 BS</t>
  </si>
  <si>
    <t>FHR 3404 AS</t>
  </si>
  <si>
    <t>FHR 3415 PC</t>
  </si>
  <si>
    <t>FHR 3421 IO</t>
  </si>
  <si>
    <t>FHR 3420 CS</t>
  </si>
  <si>
    <t>FHR 3413 AX</t>
  </si>
  <si>
    <t>FHR 3411 SN</t>
  </si>
  <si>
    <t>FHR 3417 AS</t>
  </si>
  <si>
    <t>FHR 3417 AU</t>
  </si>
  <si>
    <t>FHR 3417 AV</t>
  </si>
  <si>
    <t>FHR 3417 BS</t>
  </si>
  <si>
    <t>FHR 3417 BU</t>
  </si>
  <si>
    <t>FHR 3417 CS</t>
  </si>
  <si>
    <t>FHR 3417 DS</t>
  </si>
  <si>
    <t>FHR 3417 EF</t>
  </si>
  <si>
    <t>FHR 3417 EO</t>
  </si>
  <si>
    <t>FHR 3417 ES</t>
  </si>
  <si>
    <t>FHR 3417 FA</t>
  </si>
  <si>
    <t>FHR 3417 FC</t>
  </si>
  <si>
    <t>FHR 3417 FD</t>
  </si>
  <si>
    <t>FHR 3417 FS</t>
  </si>
  <si>
    <t>FHR 3417 FT</t>
  </si>
  <si>
    <t>FHR 3417 FW</t>
  </si>
  <si>
    <t>FHR 3417 HS</t>
  </si>
  <si>
    <t>FHR 3417 IA</t>
  </si>
  <si>
    <t>FHR 3417 IC</t>
  </si>
  <si>
    <t>FHR 3417 IU</t>
  </si>
  <si>
    <t>FHR 3417 JK</t>
  </si>
  <si>
    <t>FHR 3417 JV</t>
  </si>
  <si>
    <t>FHR 3417 KU</t>
  </si>
  <si>
    <t>FHR 3417 LS</t>
  </si>
  <si>
    <t>FHR 3417 LT</t>
  </si>
  <si>
    <t>FHR 3417 MT</t>
  </si>
  <si>
    <t>FHR 3417 NS</t>
  </si>
  <si>
    <t>FHR 3417 NT</t>
  </si>
  <si>
    <t>FHR 3417 SA</t>
  </si>
  <si>
    <t>FHR 3417 SJ</t>
  </si>
  <si>
    <t>FHR 3417 SK</t>
  </si>
  <si>
    <t>FHR 3417 SL</t>
  </si>
  <si>
    <t>FHR 3417 SM</t>
  </si>
  <si>
    <t>FHR 3417 ST</t>
  </si>
  <si>
    <t>FHR 3417 SU</t>
  </si>
  <si>
    <t>FHR 3417 TI</t>
  </si>
  <si>
    <t>FHR 3417 TW</t>
  </si>
  <si>
    <t>FHR 3417 UF</t>
  </si>
  <si>
    <t>FHR 3417 VS</t>
  </si>
  <si>
    <t>FHR 3417 WA</t>
  </si>
  <si>
    <t>FHR 3417 WS</t>
  </si>
  <si>
    <t>FHR 3417 XS</t>
  </si>
  <si>
    <t>FHR 3417 YS</t>
  </si>
  <si>
    <t>FHR 3417 ZC</t>
  </si>
  <si>
    <t>FHR 3417 ZD</t>
  </si>
  <si>
    <t>FHR 3417 ZF</t>
  </si>
  <si>
    <t>FHR 3429 IT</t>
  </si>
  <si>
    <t>FHR 3423 BA</t>
  </si>
  <si>
    <t>FHR 3423 DC</t>
  </si>
  <si>
    <t>FHR 3423 FA</t>
  </si>
  <si>
    <t>FHR 3423 FX</t>
  </si>
  <si>
    <t>FHR 3423 GO</t>
  </si>
  <si>
    <t>FHR 3423 GS</t>
  </si>
  <si>
    <t>FHR 3423 MT</t>
  </si>
  <si>
    <t>FHR 3423 PB</t>
  </si>
  <si>
    <t>FHR 3423 PC</t>
  </si>
  <si>
    <t>FHR 3423 PF</t>
  </si>
  <si>
    <t>FHR 3423 PO</t>
  </si>
  <si>
    <t>FHR 3423 SA</t>
  </si>
  <si>
    <t>FHR 3423 SM</t>
  </si>
  <si>
    <t>FHR 3423 SN</t>
  </si>
  <si>
    <t>FHR 3423 TG</t>
  </si>
  <si>
    <t>FHR 3423 TH</t>
  </si>
  <si>
    <t>FHR 3423 TJ</t>
  </si>
  <si>
    <t>FHR 3423 TK</t>
  </si>
  <si>
    <t>FHR 3423 ZC</t>
  </si>
  <si>
    <t>FHR 3435 S</t>
  </si>
  <si>
    <t>FHR 3424 HI</t>
  </si>
  <si>
    <t>FHR 3443 SA</t>
  </si>
  <si>
    <t>FHR 3443 SE</t>
  </si>
  <si>
    <t>FHR 3439 SC</t>
  </si>
  <si>
    <t>FHR 3437 BI</t>
  </si>
  <si>
    <t>FHR 3437 SC</t>
  </si>
  <si>
    <t>FHR 3436 A</t>
  </si>
  <si>
    <t>FHR 3449 MT</t>
  </si>
  <si>
    <t>FHR 3451 VA</t>
  </si>
  <si>
    <t>FHR 3447 SV</t>
  </si>
  <si>
    <t>FHR 3461 AC</t>
  </si>
  <si>
    <t>FHR 3460 SA</t>
  </si>
  <si>
    <t>FHR 3460 SB</t>
  </si>
  <si>
    <t>FHR 3465 GA</t>
  </si>
  <si>
    <t>FHR 3463 AU</t>
  </si>
  <si>
    <t>FHR 3455 KS</t>
  </si>
  <si>
    <t>FHR 3472 DA</t>
  </si>
  <si>
    <t>FHR 3468 GA</t>
  </si>
  <si>
    <t>FHR 3484 AB</t>
  </si>
  <si>
    <t>FHR 3484 NA</t>
  </si>
  <si>
    <t>FHR 3484 SE</t>
  </si>
  <si>
    <t>FHR 3484 YA</t>
  </si>
  <si>
    <t>FHR 3489 SC</t>
  </si>
  <si>
    <t>FHR 3505 SM</t>
  </si>
  <si>
    <t>FHR 3520 AG</t>
  </si>
  <si>
    <t>FHR 3514 WD</t>
  </si>
  <si>
    <t>FHR 3529 AD</t>
  </si>
  <si>
    <t>FHR 3529 AG</t>
  </si>
  <si>
    <t>FHR 3537 DA</t>
  </si>
  <si>
    <t>FHR 3537 DL</t>
  </si>
  <si>
    <t>FHR 3546 LA</t>
  </si>
  <si>
    <t>FHR 3544 MI</t>
  </si>
  <si>
    <t>FHR 3547 DL</t>
  </si>
  <si>
    <t>FHR 3547 OL</t>
  </si>
  <si>
    <t>FHR 3542 PI</t>
  </si>
  <si>
    <t>FHR 3551 JH</t>
  </si>
  <si>
    <t>FHR 3568 HJ</t>
  </si>
  <si>
    <t>FNW 2009-W1 A</t>
  </si>
  <si>
    <t>FNR 2009-79 HJ</t>
  </si>
  <si>
    <t>FNR 2009-92 AD</t>
  </si>
  <si>
    <t>FNR 2010-3 HM</t>
  </si>
  <si>
    <t>FNR 2009-98 VA</t>
  </si>
  <si>
    <t>FNR 2009-108 VC</t>
  </si>
  <si>
    <t>FHR 3558 GI</t>
  </si>
  <si>
    <t>FHR 3561 PC</t>
  </si>
  <si>
    <t>FHR 3579 HJ</t>
  </si>
  <si>
    <t>FHR 3592 CN</t>
  </si>
  <si>
    <t>FHR 3590 WB</t>
  </si>
  <si>
    <t>FHR 3616 PT</t>
  </si>
  <si>
    <t>FHR 3613 HJ</t>
  </si>
  <si>
    <t>FHR 3622 TA</t>
  </si>
  <si>
    <t>FHR 3622 WA</t>
  </si>
  <si>
    <t>FNR 2010-34 AL</t>
  </si>
  <si>
    <t>FNR 2010-9 MB</t>
  </si>
  <si>
    <t>FNR 2010-28 DA</t>
  </si>
  <si>
    <t>FNR 2010-20 HJ</t>
  </si>
  <si>
    <t>FNR 2010-37 A1</t>
  </si>
  <si>
    <t>FNR 2010-45 HJ</t>
  </si>
  <si>
    <t>FNR 2010-45 JH</t>
  </si>
  <si>
    <t>FNR 2010-45 GD</t>
  </si>
  <si>
    <t>FNR 2010-39 KL</t>
  </si>
  <si>
    <t>FNR 2010-39 KC</t>
  </si>
  <si>
    <t>FHR 3674 HJ</t>
  </si>
  <si>
    <t>FNR 2010-80 JH</t>
  </si>
  <si>
    <t>FNR 2010-80 AD</t>
  </si>
  <si>
    <t>FNR 2010-82 JH</t>
  </si>
  <si>
    <t>FNR 2010-82 HJ</t>
  </si>
  <si>
    <t>FNR 2010-43 HJ</t>
  </si>
  <si>
    <t>FNR 2010-43 MK</t>
  </si>
  <si>
    <t>FNR 2010-60 HJ</t>
  </si>
  <si>
    <t>FNR 2010-57 NA</t>
  </si>
  <si>
    <t>FNR 2010-60 JH</t>
  </si>
  <si>
    <t>FNR 2010-80 HJ</t>
  </si>
  <si>
    <t>FNR 2010-57 TW</t>
  </si>
  <si>
    <t>FNR 2010-71 ML</t>
  </si>
  <si>
    <t>FNR 2010-71 HJ</t>
  </si>
  <si>
    <t>FNR 2010-68 HJ</t>
  </si>
  <si>
    <t>FHR 3647 GA</t>
  </si>
  <si>
    <t>FHR 3645 KP</t>
  </si>
  <si>
    <t>FHR 3656 LV</t>
  </si>
  <si>
    <t>FHR 3653 HJ</t>
  </si>
  <si>
    <t>FHR 3653 JK</t>
  </si>
  <si>
    <t>FHR 3626 MB</t>
  </si>
  <si>
    <t>FHR 3636 MJ</t>
  </si>
  <si>
    <t>FHR 3639 EA</t>
  </si>
  <si>
    <t>FHR 3632 PA</t>
  </si>
  <si>
    <t>FHR 3632 PK</t>
  </si>
  <si>
    <t>FHR 3654 DA</t>
  </si>
  <si>
    <t>FN 686905</t>
  </si>
  <si>
    <t>FN 687109</t>
  </si>
  <si>
    <t>FN 725150</t>
  </si>
  <si>
    <t>FN 725162</t>
  </si>
  <si>
    <t>FN 727576</t>
  </si>
  <si>
    <t>FN 735989</t>
  </si>
  <si>
    <t>FN 745973</t>
  </si>
  <si>
    <t>FN 747842</t>
  </si>
  <si>
    <t>FN 849722</t>
  </si>
  <si>
    <t>FN 874872</t>
  </si>
  <si>
    <t>FN 874424</t>
  </si>
  <si>
    <t>FN 886639</t>
  </si>
  <si>
    <t>FN 888366</t>
  </si>
  <si>
    <t>FN 889634</t>
  </si>
  <si>
    <t>FN 889848</t>
  </si>
  <si>
    <t>FN 889849</t>
  </si>
  <si>
    <t>FN 897726</t>
  </si>
  <si>
    <t>FN 917887</t>
  </si>
  <si>
    <t>FN 935838</t>
  </si>
  <si>
    <t>FN 946559</t>
  </si>
  <si>
    <t>FN 948447</t>
  </si>
  <si>
    <t>FN 955962</t>
  </si>
  <si>
    <t>FN 957205</t>
  </si>
  <si>
    <t>FN 957024</t>
  </si>
  <si>
    <t>FN 995425</t>
  </si>
  <si>
    <t>FN AA3034</t>
  </si>
  <si>
    <t>FN AC6278</t>
  </si>
  <si>
    <t>FN AC6285</t>
  </si>
  <si>
    <t>FN AC8600</t>
  </si>
  <si>
    <t>FN AC9490</t>
  </si>
  <si>
    <t>FN MA0235</t>
  </si>
  <si>
    <t>FN MA0295</t>
  </si>
  <si>
    <t>FN AD0787</t>
  </si>
  <si>
    <t>FN AD0077</t>
  </si>
  <si>
    <t>FN AD0282</t>
  </si>
  <si>
    <t>FN AD0393</t>
  </si>
  <si>
    <t>FN AD0508</t>
  </si>
  <si>
    <t>FN AD0746</t>
  </si>
  <si>
    <t>FN AE0018</t>
  </si>
  <si>
    <t>FBMS 1993-6 A3</t>
  </si>
  <si>
    <t>FFML 2006-FF11 2A3</t>
  </si>
  <si>
    <t>FHASI 2003-2 1A6</t>
  </si>
  <si>
    <t>FHAMS 2005-AA1 1AIO</t>
  </si>
  <si>
    <t>FHAMS 2005-AA1 2AIO</t>
  </si>
  <si>
    <t>FHAMS 2005-AA6 3AIO</t>
  </si>
  <si>
    <t>FHAMS 2006-AA2 B1</t>
  </si>
  <si>
    <t>FHAMS 2007-AA2 1A3</t>
  </si>
  <si>
    <t>FHAMS 2007-AA2 2A2</t>
  </si>
  <si>
    <t>FHAMS 2007-AA2 B1</t>
  </si>
  <si>
    <t>FHAMS 2007-AA2 B2</t>
  </si>
  <si>
    <t>FHAMS 2007-FA2 1A5</t>
  </si>
  <si>
    <t>FHAMS 2007-FA2 1A8</t>
  </si>
  <si>
    <t>FRBPT 2001-FRB1 A</t>
  </si>
  <si>
    <t>FULBA 1998-C2 G</t>
  </si>
  <si>
    <t>FUBOA 2001-C1 C</t>
  </si>
  <si>
    <t>FUNBC 2001-C4 H</t>
  </si>
  <si>
    <t>FORDF 2006-4 B</t>
  </si>
  <si>
    <t>FTDRB 2005-1A X</t>
  </si>
  <si>
    <t>FGCLO 2006-1A D</t>
  </si>
  <si>
    <t>FPLT 2006-1 C</t>
  </si>
  <si>
    <t>FHLT 2004-A M2</t>
  </si>
  <si>
    <t>FHLT 2005-D 2A4</t>
  </si>
  <si>
    <t>FHLT 2006-2 M1</t>
  </si>
  <si>
    <t>FHLT 2006-B 2A3</t>
  </si>
  <si>
    <t>FORCE 2006-1A G</t>
  </si>
  <si>
    <t>GMACC 1997-C1 X</t>
  </si>
  <si>
    <t>GMACC 1998-C1 F</t>
  </si>
  <si>
    <t>GMACM 2004-HE2 M1</t>
  </si>
  <si>
    <t>GMACM 2004-HE4 A2VN</t>
  </si>
  <si>
    <t>GMACM 2005-HE3 A2</t>
  </si>
  <si>
    <t>GMACM 2005-AF2 IO</t>
  </si>
  <si>
    <t>GMACM 2006-J1 IO</t>
  </si>
  <si>
    <t>GMACM 2004-J5 PO</t>
  </si>
  <si>
    <t>GMACM 2004-J5 IO</t>
  </si>
  <si>
    <t>GSAA 2006-19 M5</t>
  </si>
  <si>
    <t>GSAA 2006-16 M5</t>
  </si>
  <si>
    <t>GSAA 2006-17 M4</t>
  </si>
  <si>
    <t>GSMS 2007-EOP C</t>
  </si>
  <si>
    <t>GSMS 2007-EOP D</t>
  </si>
  <si>
    <t>GSMS 2007-EOP E</t>
  </si>
  <si>
    <t>GSMS 2007-EOP F</t>
  </si>
  <si>
    <t>GSMS 2007-EOP G</t>
  </si>
  <si>
    <t>GSMS 2007-EOP H</t>
  </si>
  <si>
    <t>GSMS 2007-EOP J</t>
  </si>
  <si>
    <t>GSMS 2007-EOP X</t>
  </si>
  <si>
    <t>GSMS 2005-GG4 XP</t>
  </si>
  <si>
    <t>GSAMP 2004-NC1 M1</t>
  </si>
  <si>
    <t>GSAMP 2007-FM1 M2</t>
  </si>
  <si>
    <t>GSAMP 2006-FM1 M2</t>
  </si>
  <si>
    <t>GSAMP 2006-HE7 M2</t>
  </si>
  <si>
    <t>GSC 2005-6A B</t>
  </si>
  <si>
    <t>GEWMC 2006-1 A2B</t>
  </si>
  <si>
    <t>GMACM 2006-HE4 A3VP</t>
  </si>
  <si>
    <t>GNR 2007-16 NS</t>
  </si>
  <si>
    <t>GNR 2007-16 PS</t>
  </si>
  <si>
    <t>GNR 2002-71 ZJ</t>
  </si>
  <si>
    <t>GNR 2007-14 BI</t>
  </si>
  <si>
    <t>GNR 2007-14 PO</t>
  </si>
  <si>
    <t>GNR 2007-14 SF</t>
  </si>
  <si>
    <t>GNR 2007-14 PB</t>
  </si>
  <si>
    <t>GNR 2003-46 SB</t>
  </si>
  <si>
    <t>GNR 2003-34 IA</t>
  </si>
  <si>
    <t>GNR 2003-51 KI</t>
  </si>
  <si>
    <t>GNR 2001-48 SA</t>
  </si>
  <si>
    <t>GNR 2001-40 Z</t>
  </si>
  <si>
    <t>GNR 2001-56 PT</t>
  </si>
  <si>
    <t>GNR 2001-51 SA</t>
  </si>
  <si>
    <t>GNR 2001-51 SB</t>
  </si>
  <si>
    <t>GNR 2003-24 S</t>
  </si>
  <si>
    <t>GNR 2003-18 PS</t>
  </si>
  <si>
    <t>GNR 2003-19 BI</t>
  </si>
  <si>
    <t>GNR 2002-13 SB</t>
  </si>
  <si>
    <t>GNR 2002-4 FY</t>
  </si>
  <si>
    <t>GNR 2001-65 SK</t>
  </si>
  <si>
    <t>GNR 2001-61 ED</t>
  </si>
  <si>
    <t>GNR 2001-59 SA</t>
  </si>
  <si>
    <t>GNR 2002-65 ZB</t>
  </si>
  <si>
    <t>GNR 2002-67 ZA</t>
  </si>
  <si>
    <t>GNR 2002-11 TS</t>
  </si>
  <si>
    <t>GNR 2008-54 PD</t>
  </si>
  <si>
    <t>GNR 2003-55 PI</t>
  </si>
  <si>
    <t>GNR 2003-65 SU</t>
  </si>
  <si>
    <t>GNR 2003-67 IG</t>
  </si>
  <si>
    <t>GNR 2003-82 SH</t>
  </si>
  <si>
    <t>GNR 2003-92 SK</t>
  </si>
  <si>
    <t>GNR 2003-92 SV</t>
  </si>
  <si>
    <t>GNR 2003-92 SY</t>
  </si>
  <si>
    <t>GNR 2003-83 GI</t>
  </si>
  <si>
    <t>GNR 2006-33 PK</t>
  </si>
  <si>
    <t>GNR 2003-116 NI</t>
  </si>
  <si>
    <t>GNR 2003-101 BI</t>
  </si>
  <si>
    <t>GNR 2003-98 SP</t>
  </si>
  <si>
    <t>GNR 2003-114 SB</t>
  </si>
  <si>
    <t>GNR 2004-2 SC</t>
  </si>
  <si>
    <t>GNR 2004-15 SA</t>
  </si>
  <si>
    <t>GNR 2004-42 DS</t>
  </si>
  <si>
    <t>GNR 2004-28 S</t>
  </si>
  <si>
    <t>GNR 2004-22 SU</t>
  </si>
  <si>
    <t>GNR 2004-22 TS</t>
  </si>
  <si>
    <t>GNR 2004-34 SP</t>
  </si>
  <si>
    <t>GNR 2004-32 VH</t>
  </si>
  <si>
    <t>GNR 2004-69 NS</t>
  </si>
  <si>
    <t>GNR 2004-66 HI</t>
  </si>
  <si>
    <t>GNR 2004-102 ID</t>
  </si>
  <si>
    <t>GNR 2004-93 IO</t>
  </si>
  <si>
    <t>GNR 2004-95 SD</t>
  </si>
  <si>
    <t>GNR 2004-91 SE</t>
  </si>
  <si>
    <t>GNR 2004-89 SJ</t>
  </si>
  <si>
    <t>GNR 2004-86 SU</t>
  </si>
  <si>
    <t>GNR 2004-102 FY</t>
  </si>
  <si>
    <t>GNR 2005-28 BS</t>
  </si>
  <si>
    <t>GNR 2005-28 YO</t>
  </si>
  <si>
    <t>GNR 2005-5 SD</t>
  </si>
  <si>
    <t>GNR 2005-5 EI</t>
  </si>
  <si>
    <t>GNR 2005-3 SE</t>
  </si>
  <si>
    <t>GNR 2005-24 GS</t>
  </si>
  <si>
    <t>GNR 2005-68 KI</t>
  </si>
  <si>
    <t>GNR 2005-41 AD</t>
  </si>
  <si>
    <t>GNR 2005-46 YX</t>
  </si>
  <si>
    <t>GNR 2005-58 AS</t>
  </si>
  <si>
    <t>GNR 2005-58 MS</t>
  </si>
  <si>
    <t>GNR 2005-58 NS</t>
  </si>
  <si>
    <t>GNR 2005-39 GI</t>
  </si>
  <si>
    <t>GNR 2005-53 CS</t>
  </si>
  <si>
    <t>GNR 2006-22 AO</t>
  </si>
  <si>
    <t>GNR 2006-25 ST</t>
  </si>
  <si>
    <t>GNR 2005-93 SA</t>
  </si>
  <si>
    <t>GNR 2005-93 AI</t>
  </si>
  <si>
    <t>GNR 2009-33 DI</t>
  </si>
  <si>
    <t>GNR 2009-57 PA</t>
  </si>
  <si>
    <t>GNR 2007-20 PO</t>
  </si>
  <si>
    <t>GNR 2007-20 SF</t>
  </si>
  <si>
    <t>GNR 2007-18 SD</t>
  </si>
  <si>
    <t>GNR 2007-8 SP</t>
  </si>
  <si>
    <t>GNR 2007-20 SA</t>
  </si>
  <si>
    <t>GNR 2007-48 BO</t>
  </si>
  <si>
    <t>GNR 2007-48 OX</t>
  </si>
  <si>
    <t>GNR 2007-48 SX</t>
  </si>
  <si>
    <t>GNR 2007-26 FE</t>
  </si>
  <si>
    <t>GNR 2007-26 IO</t>
  </si>
  <si>
    <t>GNR 2007-26 SB</t>
  </si>
  <si>
    <t>GNR 2007-40 SW</t>
  </si>
  <si>
    <t>GNR 2007-26 IM</t>
  </si>
  <si>
    <t>GNR 2007-33 LD</t>
  </si>
  <si>
    <t>GNR 2007-37 S</t>
  </si>
  <si>
    <t>GNR 2007-35 NL</t>
  </si>
  <si>
    <t>GNR 2007-66 CZ</t>
  </si>
  <si>
    <t>GNR 2007-66 PF</t>
  </si>
  <si>
    <t>GNR 2007-49 SY</t>
  </si>
  <si>
    <t>GNR 2007-54 IO</t>
  </si>
  <si>
    <t>GNR 2007-54 SB</t>
  </si>
  <si>
    <t>GNR 2007-54 ZB</t>
  </si>
  <si>
    <t>GNR 2007-61 CZ</t>
  </si>
  <si>
    <t>GNR 2007-61 IO</t>
  </si>
  <si>
    <t>GNR 2007-68 SB</t>
  </si>
  <si>
    <t>GNR 2007-66 SF</t>
  </si>
  <si>
    <t>GNR 2007-66 TI</t>
  </si>
  <si>
    <t>GNR 2007-66 TW</t>
  </si>
  <si>
    <t>GNR 2007-66 TY</t>
  </si>
  <si>
    <t>GNR 2007-66 BA</t>
  </si>
  <si>
    <t>GNR 2008-1 IT</t>
  </si>
  <si>
    <t>GNR 2008-1 PB</t>
  </si>
  <si>
    <t>GNR 2008-1 PO</t>
  </si>
  <si>
    <t>GNR 2008-1 SE</t>
  </si>
  <si>
    <t>GNR 2008-1 TB</t>
  </si>
  <si>
    <t>GNR 2008-1 TI</t>
  </si>
  <si>
    <t>GNR 2008-1 ZA</t>
  </si>
  <si>
    <t>GNR 2008-1 AS</t>
  </si>
  <si>
    <t>GNR 2008-1 PI</t>
  </si>
  <si>
    <t>GNR 2008-1 EI</t>
  </si>
  <si>
    <t>GNR 2008-1 LI</t>
  </si>
  <si>
    <t>GNR 2008-1 IO</t>
  </si>
  <si>
    <t>GNR 2008-7 SA</t>
  </si>
  <si>
    <t>GNR 2008-7 SB</t>
  </si>
  <si>
    <t>GNR 2008-7 OE</t>
  </si>
  <si>
    <t>GNR 2008-7 SE</t>
  </si>
  <si>
    <t>GNR 2008-7 PC</t>
  </si>
  <si>
    <t>GNR 2008-7 PI</t>
  </si>
  <si>
    <t>GNR 2008-7 IO</t>
  </si>
  <si>
    <t>GNR 2008-18 EH</t>
  </si>
  <si>
    <t>GNR 2008-53 CS</t>
  </si>
  <si>
    <t>GNR 2008-47 GA</t>
  </si>
  <si>
    <t>GNR 2008-77 SN</t>
  </si>
  <si>
    <t>GNR 2009-81 A</t>
  </si>
  <si>
    <t>GNR 2009-91 JI</t>
  </si>
  <si>
    <t>GNR 2010-3 YV</t>
  </si>
  <si>
    <t>GNR 1997-16 C</t>
  </si>
  <si>
    <t>GNR 1999-25 PB</t>
  </si>
  <si>
    <t>GNR 2000-26 IC</t>
  </si>
  <si>
    <t>GKKRE 2007-1A CFL</t>
  </si>
  <si>
    <t>GT 1998-6 A8</t>
  </si>
  <si>
    <t>GPMF 2005-AR1 X1</t>
  </si>
  <si>
    <t>GPMF 2005-AR3 1A3</t>
  </si>
  <si>
    <t>GPMF 2005-AR3 2A2</t>
  </si>
  <si>
    <t>GPMF 2005-AR3 X1</t>
  </si>
  <si>
    <t>GPMF 2005-AR4 4A2</t>
  </si>
  <si>
    <t>GPMF 2005-AR4 X1</t>
  </si>
  <si>
    <t>GPMF 2005-AR4 X2</t>
  </si>
  <si>
    <t>GPMF 2005-AR4 X4</t>
  </si>
  <si>
    <t>GPMF 2005-AR5 2X2</t>
  </si>
  <si>
    <t>GPMF 2005-AR5 3X1</t>
  </si>
  <si>
    <t>GPMF 2005-AR5 4X1</t>
  </si>
  <si>
    <t>GPMF 2005-AR5 4X2</t>
  </si>
  <si>
    <t>GPMF 2006-AR3 4X</t>
  </si>
  <si>
    <t>GPMF 2006-AR4 M8</t>
  </si>
  <si>
    <t>GPMF 2007-HE1 A1</t>
  </si>
  <si>
    <t>GPMF 2007-AR2 1M2</t>
  </si>
  <si>
    <t>HGCOL 2007-1A A3L</t>
  </si>
  <si>
    <t>HFCHC 2006-3 M2</t>
  </si>
  <si>
    <t>HVMLT 2006-5 X2</t>
  </si>
  <si>
    <t>HVMLT 2006-5 PO2</t>
  </si>
  <si>
    <t>HVMLT 2004-8 X</t>
  </si>
  <si>
    <t>HVMLT 2005-12 X1</t>
  </si>
  <si>
    <t>HVMLT 2005-12 PO1</t>
  </si>
  <si>
    <t>HVMLT 2006-3 B2</t>
  </si>
  <si>
    <t>HVMLT 2006-9 B3</t>
  </si>
  <si>
    <t>HFCMC 1999-PH1 H</t>
  </si>
  <si>
    <t>HGSC 2004-1A C</t>
  </si>
  <si>
    <t>HGSC 2004-1A D</t>
  </si>
  <si>
    <t>HGSC 2005-1A X</t>
  </si>
  <si>
    <t>RFMS2 2007-HSA3 AI3</t>
  </si>
  <si>
    <t>HELT 2007-FRE1 M1</t>
  </si>
  <si>
    <t>RFMS2 2006-HI4 A4</t>
  </si>
  <si>
    <t>HMBT 2004-1 1B</t>
  </si>
  <si>
    <t>HMBT 2004-1 2B</t>
  </si>
  <si>
    <t>HMBT 2004-2 B1</t>
  </si>
  <si>
    <t>HMBT 2005-2 B2</t>
  </si>
  <si>
    <t>HMBT 2005-2 B3</t>
  </si>
  <si>
    <t>HMBT 2005-3 M5</t>
  </si>
  <si>
    <t>HMBT 2005-4 M4</t>
  </si>
  <si>
    <t>HMBT 2005-4 M5</t>
  </si>
  <si>
    <t>HMBT 2005-4 B1</t>
  </si>
  <si>
    <t>HMBT 2005-5 M4</t>
  </si>
  <si>
    <t>HMBT 2005-5 M5</t>
  </si>
  <si>
    <t>HMBT 2005-5 B1</t>
  </si>
  <si>
    <t>HMBT 2007-1 1B1</t>
  </si>
  <si>
    <t>HMBT 2007-1 1B2</t>
  </si>
  <si>
    <t>HMBT 2007-1 11X</t>
  </si>
  <si>
    <t>HMBT 2007-1 13X</t>
  </si>
  <si>
    <t>HMBT 2007-1 2M1</t>
  </si>
  <si>
    <t>HMBT 2007-1 2M2</t>
  </si>
  <si>
    <t>HMBT 2007-1 2B</t>
  </si>
  <si>
    <t>HS 1992-8 D</t>
  </si>
  <si>
    <t>HART 2006-A C</t>
  </si>
  <si>
    <t>IMM 2003-1 1B1</t>
  </si>
  <si>
    <t>IMSA 2004-3 1A5</t>
  </si>
  <si>
    <t>IMSA 2005-1 5A7</t>
  </si>
  <si>
    <t>IMSA 2006-1 1A2B</t>
  </si>
  <si>
    <t>IMSA 2006-1 2A1</t>
  </si>
  <si>
    <t>IMSA 2006-1 1A12</t>
  </si>
  <si>
    <t>IMM 2007-A M2</t>
  </si>
  <si>
    <t>IMM 2007-A M3</t>
  </si>
  <si>
    <t>IMM 2007-A M4</t>
  </si>
  <si>
    <t>IMSAN 2007-3 N</t>
  </si>
  <si>
    <t>IMSAN 2007-2 N</t>
  </si>
  <si>
    <t>IMSA 2006-SD1 A</t>
  </si>
  <si>
    <t>MMCFND 0 01/15/34</t>
  </si>
  <si>
    <t>INDYL 2005-L2 A1</t>
  </si>
  <si>
    <t>INDX 2005-AR3 3X</t>
  </si>
  <si>
    <t>INDX 2005-AR23 2B3</t>
  </si>
  <si>
    <t>RAST 2005-A8CB A6</t>
  </si>
  <si>
    <t>RAST 2005-A8CB A9</t>
  </si>
  <si>
    <t>INDX 2004-AR11 1X</t>
  </si>
  <si>
    <t>INDX 2004-AR11 2X</t>
  </si>
  <si>
    <t>RAST 2004-A2 1A10</t>
  </si>
  <si>
    <t>INDX 2004-AR7 A2</t>
  </si>
  <si>
    <t>RAST 2004-A7 A5</t>
  </si>
  <si>
    <t>RAST 2004-A1 A3</t>
  </si>
  <si>
    <t>RAST 2004-A1 A6</t>
  </si>
  <si>
    <t>INARM 2001-H2 A2</t>
  </si>
  <si>
    <t>INDX 2006-AR7 B1</t>
  </si>
  <si>
    <t>INDX 2006-AR25 B2</t>
  </si>
  <si>
    <t>INDA 2006-AR2 B3</t>
  </si>
  <si>
    <t>INDA 2006-AR1 B3</t>
  </si>
  <si>
    <t>INDX 2006-AR14 1A1B</t>
  </si>
  <si>
    <t>INDX 2006-AR33 2B3</t>
  </si>
  <si>
    <t>INDX 2006-AR37 1B3</t>
  </si>
  <si>
    <t>INDX 2007-AR17 AX</t>
  </si>
  <si>
    <t>INWD 2006-1A D</t>
  </si>
  <si>
    <t>IRWHE 2005-1 M2</t>
  </si>
  <si>
    <t>IRWHE 2006-P1 2A4</t>
  </si>
  <si>
    <t>ICM 2006-S1 X</t>
  </si>
  <si>
    <t>IVYL 2006-1A A1</t>
  </si>
  <si>
    <t>JPMCC 2006-FL1A J</t>
  </si>
  <si>
    <t>JPMAC 2006-CW1 M3</t>
  </si>
  <si>
    <t>JPMAC 2006-NC2 A3</t>
  </si>
  <si>
    <t>JPMCC 2006-LDP9 AMS</t>
  </si>
  <si>
    <t>KLIO 2004-2A A1</t>
  </si>
  <si>
    <t>KATO 2007-IA A2L</t>
  </si>
  <si>
    <t>KIMBR 2006-1A G</t>
  </si>
  <si>
    <t>LBCMT 1999-C2 E</t>
  </si>
  <si>
    <t>LBUBS 2007-C2 A3</t>
  </si>
  <si>
    <t>LCMLT 2005-HE1 A4</t>
  </si>
  <si>
    <t>LCMLT 2005-HE1 M4</t>
  </si>
  <si>
    <t>LANDM 2002-2A C</t>
  </si>
  <si>
    <t>LBUBS 2002-C4 XCP</t>
  </si>
  <si>
    <t>LBUBS 2006-C3 E</t>
  </si>
  <si>
    <t>LMT 2006-6 5A2</t>
  </si>
  <si>
    <t>LXS 2006-GP2 M3</t>
  </si>
  <si>
    <t>LNR 2006-1A CFL</t>
  </si>
  <si>
    <t>LBMLT 2005-3 M5</t>
  </si>
  <si>
    <t>LBMLT 2006-6 2A4</t>
  </si>
  <si>
    <t>LBMLT 2006-10 M2</t>
  </si>
  <si>
    <t>LUM 2006-3 12A3</t>
  </si>
  <si>
    <t>MBNAS 2005-C2 C</t>
  </si>
  <si>
    <t>MBNAS 2006-A5 A5</t>
  </si>
  <si>
    <t>MACCL 2007-1A A3L</t>
  </si>
  <si>
    <t>MCG 2006-1A C</t>
  </si>
  <si>
    <t>MCG 2006-1A D</t>
  </si>
  <si>
    <t>MABS 2006-NC3 A4</t>
  </si>
  <si>
    <t>MASD 2007-2 M2</t>
  </si>
  <si>
    <t>MLMS 2005-ACR1 M4</t>
  </si>
  <si>
    <t>MLMS 2005-ACR1 M5</t>
  </si>
  <si>
    <t>MLMS 2005-ACR1 M6</t>
  </si>
  <si>
    <t>MAMHC 2002-A IO</t>
  </si>
  <si>
    <t>MDPK 2007-4A D</t>
  </si>
  <si>
    <t>MTHN 2006-1A C1</t>
  </si>
  <si>
    <t>MARRE 2006-1A A1</t>
  </si>
  <si>
    <t>MASD 2006-1 M1</t>
  </si>
  <si>
    <t>MABS 2006-FRE2 M1</t>
  </si>
  <si>
    <t>MABS 2003-WMC2 M3</t>
  </si>
  <si>
    <t>MABS 2006-AM2 M5</t>
  </si>
  <si>
    <t>MRFC 1998-2 X2</t>
  </si>
  <si>
    <t>MRFC 2000-TBC3 A1</t>
  </si>
  <si>
    <t>MRFC 2001-TBC1 B3</t>
  </si>
  <si>
    <t>MLCC 2003-G XA2</t>
  </si>
  <si>
    <t>MLCC 2004-B XA</t>
  </si>
  <si>
    <t>MLCC 2004-HB1 A3</t>
  </si>
  <si>
    <t>MLMI 2005-A4 M3</t>
  </si>
  <si>
    <t>MLMI 2007-HE3 M1</t>
  </si>
  <si>
    <t>MLMI 2006-MLN1 M2</t>
  </si>
  <si>
    <t>MLMI 2006-RM4 A2B</t>
  </si>
  <si>
    <t>MLFT 2006-1 A2</t>
  </si>
  <si>
    <t>MLFT 2006-1 X3A</t>
  </si>
  <si>
    <t>MLFT 2006-1 M</t>
  </si>
  <si>
    <t>MLFT 2006-1 X3B</t>
  </si>
  <si>
    <t>MLFT 2006-1 X3C</t>
  </si>
  <si>
    <t>MLMI 2007-HE1 A2C</t>
  </si>
  <si>
    <t>MLMT 2007-C1 AJ</t>
  </si>
  <si>
    <t>TSFMI 2006-A A</t>
  </si>
  <si>
    <t>MSTN 2006-2A D</t>
  </si>
  <si>
    <t>MSAC 2004-HE8 M2</t>
  </si>
  <si>
    <t>MSM 2005-3AR B1</t>
  </si>
  <si>
    <t>MSC 2004-HQ3 X2</t>
  </si>
  <si>
    <t>MSC 2006-XLF H</t>
  </si>
  <si>
    <t>MSC 2006-XLF L</t>
  </si>
  <si>
    <t>MSAC 2003-NC7 M1</t>
  </si>
  <si>
    <t>MSDWC 2002-HQ X2</t>
  </si>
  <si>
    <t>MSDWC 2002-HE1 M1</t>
  </si>
  <si>
    <t>MSM 2005-5AR 1A4</t>
  </si>
  <si>
    <t>MSAC 2007-HE2 M2</t>
  </si>
  <si>
    <t>MSAC 2007-HE4 A2A</t>
  </si>
  <si>
    <t>MSC 2007-T27 A4</t>
  </si>
  <si>
    <t>MSST 2007-1 A4</t>
  </si>
  <si>
    <t>MSST 2007-1 M2</t>
  </si>
  <si>
    <t>MSST 2007-1 M3</t>
  </si>
  <si>
    <t>MSST 2007-1 M4</t>
  </si>
  <si>
    <t>MSST 2007-1 M5</t>
  </si>
  <si>
    <t>MSC 2007-IQ15 AM</t>
  </si>
  <si>
    <t>MSC 2008-T29 X</t>
  </si>
  <si>
    <t>MSC 2008-T29 G</t>
  </si>
  <si>
    <t>MSC 2008-T29 H</t>
  </si>
  <si>
    <t>MHL 2005-4 M1</t>
  </si>
  <si>
    <t>MHL 2005-AR1 1A2</t>
  </si>
  <si>
    <t>NYCTL 2006-AA A</t>
  </si>
  <si>
    <t>NYCTL 2006-AA B</t>
  </si>
  <si>
    <t>NCT 2006-A A1</t>
  </si>
  <si>
    <t>NSTRN 2007-B A</t>
  </si>
  <si>
    <t>NSTRN 2007-C A</t>
  </si>
  <si>
    <t>NEPTN 2007-5A X</t>
  </si>
  <si>
    <t>NCMT 2007-1 M4</t>
  </si>
  <si>
    <t>NALT 2006-A A4</t>
  </si>
  <si>
    <t>NHELI 2006-AF1 A3</t>
  </si>
  <si>
    <t>NAA 2005-AP1 2M3</t>
  </si>
  <si>
    <t>NAA 2005-AR4 M1</t>
  </si>
  <si>
    <t>NHELI 2007-1 2A1A</t>
  </si>
  <si>
    <t>NHELI 2007-3 M4</t>
  </si>
  <si>
    <t>NORTH 2005-9A A</t>
  </si>
  <si>
    <t>NWALL 2005-1A A1</t>
  </si>
  <si>
    <t>NWALL 2005-1A A2</t>
  </si>
  <si>
    <t>NHEL 2004-4 B1</t>
  </si>
  <si>
    <t>NHEL 2004-4 B2</t>
  </si>
  <si>
    <t>NYCTL 2005-AA B</t>
  </si>
  <si>
    <t>NYCTL 2005-AA C</t>
  </si>
  <si>
    <t>OCMBS 1998-R2 PF</t>
  </si>
  <si>
    <t>OCMBS 1998-R2 AP</t>
  </si>
  <si>
    <t>OCMBS 1998-R2 XF</t>
  </si>
  <si>
    <t>OPMAC 2005-5 2A1C</t>
  </si>
  <si>
    <t>OPMAC 2006-1 1AC1</t>
  </si>
  <si>
    <t>OPNIM 2006-1 N</t>
  </si>
  <si>
    <t>OOMLT 2000-5 A</t>
  </si>
  <si>
    <t>OOMLT 2007-1 2A4</t>
  </si>
  <si>
    <t>PCM 2 A</t>
  </si>
  <si>
    <t>PPSI 2004-WWF1 M4</t>
  </si>
  <si>
    <t>PPSI 2005-WHQ2 M6</t>
  </si>
  <si>
    <t>PCHLT 2005-1 B2</t>
  </si>
  <si>
    <t>PERI 2005-1A X</t>
  </si>
  <si>
    <t>PS 2A A1</t>
  </si>
  <si>
    <t>PS 2A A2</t>
  </si>
  <si>
    <t>PS 3A A2</t>
  </si>
  <si>
    <t>PRIME 2006-DR1 1PO</t>
  </si>
  <si>
    <t>PRIME 2006-DR1 2PO</t>
  </si>
  <si>
    <t>PRIME 2006-DR1 1X</t>
  </si>
  <si>
    <t>PRIME 2006-DR1 2X</t>
  </si>
  <si>
    <t>PRIME 2006-DR1 B3</t>
  </si>
  <si>
    <t>PRIME 2003-1 A4</t>
  </si>
  <si>
    <t>PRIME 2003-1 A14</t>
  </si>
  <si>
    <t>PRIME 2003-2 2IO</t>
  </si>
  <si>
    <t>PRIME 2003-3 PO</t>
  </si>
  <si>
    <t>PRIME 2004-CL1 1A4</t>
  </si>
  <si>
    <t>PRIME 2004-CL1 1X</t>
  </si>
  <si>
    <t>PRIME 2004-CL1 2X</t>
  </si>
  <si>
    <t>PRIME 2004-CL2 XB</t>
  </si>
  <si>
    <t>PRIME 2004-1 2X1</t>
  </si>
  <si>
    <t>PRIME 2004-1 B3</t>
  </si>
  <si>
    <t>PRIME 2004-2 A5</t>
  </si>
  <si>
    <t>PRIME 2004-2 X1</t>
  </si>
  <si>
    <t>PRIME 2005-1 1A4</t>
  </si>
  <si>
    <t>PRIME 2005-2 2X</t>
  </si>
  <si>
    <t>PRIME 2005-3 X</t>
  </si>
  <si>
    <t>PRIME 2005-3 B2</t>
  </si>
  <si>
    <t>PRIME 2005-4 1B2</t>
  </si>
  <si>
    <t>PRIME 2005-5 2B3</t>
  </si>
  <si>
    <t>PRIME 2006-1 X</t>
  </si>
  <si>
    <t>PRIME 2006-2 BX</t>
  </si>
  <si>
    <t>PRIME 2006-2 1A22</t>
  </si>
  <si>
    <t>PRIME 2007-1 A6</t>
  </si>
  <si>
    <t>PRIME 2007-1 A7</t>
  </si>
  <si>
    <t>PRIME 2007-1 B3</t>
  </si>
  <si>
    <t>PRIME 2007-1 X</t>
  </si>
  <si>
    <t>PRIME 2007-1 PO</t>
  </si>
  <si>
    <t>PRIME 2007-2 B3</t>
  </si>
  <si>
    <t>PRIME 2007-2 X</t>
  </si>
  <si>
    <t>PRIME 2007-2 PO</t>
  </si>
  <si>
    <t>PRIME 2007-3 1A2</t>
  </si>
  <si>
    <t>PRIME 2007-3 1B2</t>
  </si>
  <si>
    <t>PRIME 2007-3 1B3</t>
  </si>
  <si>
    <t>PRIME 2007-3 1X</t>
  </si>
  <si>
    <t>PRIME 2007-3 1PO</t>
  </si>
  <si>
    <t>PRIME 2007-3 2B2</t>
  </si>
  <si>
    <t>PRIME 2007-3 2B3</t>
  </si>
  <si>
    <t>PRIME 2007-3 2X</t>
  </si>
  <si>
    <t>PRIME 2007-3 2PO</t>
  </si>
  <si>
    <t>PHMS 1994-A 5B</t>
  </si>
  <si>
    <t>PHMS 1993-20 A15</t>
  </si>
  <si>
    <t>RALI 2006-QS7 AP</t>
  </si>
  <si>
    <t>RALI 2006-QS7 AV</t>
  </si>
  <si>
    <t>RALI 2006-QS4 AV</t>
  </si>
  <si>
    <t>RALI 2006-QS6 1AV</t>
  </si>
  <si>
    <t>RALI 2006-QS6 2AV</t>
  </si>
  <si>
    <t>RALI 2007-QH2 A1</t>
  </si>
  <si>
    <t>RALI 2006-QS16 M1</t>
  </si>
  <si>
    <t>RALI 2006-QA6 M5</t>
  </si>
  <si>
    <t>RALI 2006-QA6 M6</t>
  </si>
  <si>
    <t>RALI 2006-QS18 1AV</t>
  </si>
  <si>
    <t>RALI 2006-QS18 2AV</t>
  </si>
  <si>
    <t>RALI 2006-QS18 3AV</t>
  </si>
  <si>
    <t>RALI 2007-QS8 AP</t>
  </si>
  <si>
    <t>RALI 2007-QS8 AV</t>
  </si>
  <si>
    <t>RALI 2007-QS2 AV</t>
  </si>
  <si>
    <t>RALI 2007-QS4 1AP</t>
  </si>
  <si>
    <t>RALI 2007-QS4 1AV</t>
  </si>
  <si>
    <t>RALI 2007-QS4 2AV</t>
  </si>
  <si>
    <t>RALI 2007-QS4 3AP</t>
  </si>
  <si>
    <t>RALI 2007-QS4 3AV</t>
  </si>
  <si>
    <t>RALI 2007-QS4 5AP</t>
  </si>
  <si>
    <t>RALI 2007-QS4 5AV</t>
  </si>
  <si>
    <t>RALI 2007-QS5 AP</t>
  </si>
  <si>
    <t>RALI 2007-QS5 AV</t>
  </si>
  <si>
    <t>RALI 2007-QS7 1AP</t>
  </si>
  <si>
    <t>RALI 2007-QS7 1AV</t>
  </si>
  <si>
    <t>RALI 2007-QS7 2AV</t>
  </si>
  <si>
    <t>RALI 2007-QS10 A2</t>
  </si>
  <si>
    <t>RASC 2006-EMX9 1A3</t>
  </si>
  <si>
    <t>RBSGC 2007-B 1B2</t>
  </si>
  <si>
    <t>RFMSI 2006-SA2 M3</t>
  </si>
  <si>
    <t>RFMSI 2007-S2 A7</t>
  </si>
  <si>
    <t>RFMSI 2007-S3 1A3</t>
  </si>
  <si>
    <t>RFMSI 2007-S9 1AP</t>
  </si>
  <si>
    <t>RFMSI 2007-S9 1AV</t>
  </si>
  <si>
    <t>RFMSI 2007-S9 2AP</t>
  </si>
  <si>
    <t>RFMSI 2007-S9 2AV</t>
  </si>
  <si>
    <t>RALI 2006-QO5 XN</t>
  </si>
  <si>
    <t>RALI 2006-QO6 A2</t>
  </si>
  <si>
    <t>RALI 2006-QO9 1A1B</t>
  </si>
  <si>
    <t>RALI 2006-QS5 AV</t>
  </si>
  <si>
    <t>RALI 2006-QO7 X3</t>
  </si>
  <si>
    <t>RALI 2006-QS12 AV</t>
  </si>
  <si>
    <t>RALI 2006-QS11 AV</t>
  </si>
  <si>
    <t>RALI 2006-QO8 1A1B</t>
  </si>
  <si>
    <t>RALI 2007-QS3 AP</t>
  </si>
  <si>
    <t>RALI 2007-QS3 AV</t>
  </si>
  <si>
    <t>RALI 2007-QS6 AP</t>
  </si>
  <si>
    <t>RALI 2007-QS9 A17</t>
  </si>
  <si>
    <t>RAMP 2006-RZ4 A1</t>
  </si>
  <si>
    <t>RASC 2006-KS6 A4</t>
  </si>
  <si>
    <t>RGTTA 2007-1A B1L</t>
  </si>
  <si>
    <t>RAMC 2006-2 M4</t>
  </si>
  <si>
    <t>RAMC 2002-3 M2</t>
  </si>
  <si>
    <t>RAMC 2005-2 AF4</t>
  </si>
  <si>
    <t>RAMC 2005-3 M6</t>
  </si>
  <si>
    <t>RAMC 2004-4 MF2</t>
  </si>
  <si>
    <t>RAMC 2004-4 MF3</t>
  </si>
  <si>
    <t>RAMC 2005-4 M4</t>
  </si>
  <si>
    <t>RAMP 2003-RS10 MI1</t>
  </si>
  <si>
    <t>RAMP 2004-RS1 MI1</t>
  </si>
  <si>
    <t>RAMP 2004-RS2 MI2</t>
  </si>
  <si>
    <t>RFSC 2002-RM1 AVI</t>
  </si>
  <si>
    <t>RAMP 2003-RZ2 M1</t>
  </si>
  <si>
    <t>RAMP 2003-RS2 AII</t>
  </si>
  <si>
    <t>RALI 2002-QS7 A8</t>
  </si>
  <si>
    <t>RALI 2005-QA4 A32</t>
  </si>
  <si>
    <t>RALI 2005-QA4 M3</t>
  </si>
  <si>
    <t>RALI 2003-QS13 A6</t>
  </si>
  <si>
    <t>RASC 2003-KS9 A2B</t>
  </si>
  <si>
    <t>RASC 2003-KS10 MI2</t>
  </si>
  <si>
    <t>RASC 2004-KS5 MI1</t>
  </si>
  <si>
    <t>RASC 2004-KS5 MI2</t>
  </si>
  <si>
    <t>RALI 2005-QO2 M3</t>
  </si>
  <si>
    <t>RALI 2005-QS15 1A</t>
  </si>
  <si>
    <t>RALI 2006-QS1 AV</t>
  </si>
  <si>
    <t>RALI 2006-QS3 1AV</t>
  </si>
  <si>
    <t>RALI 2006-QS3 2AV</t>
  </si>
  <si>
    <t>RAST 2007-A8 2A3</t>
  </si>
  <si>
    <t>RAST 2007-A8 2A4</t>
  </si>
  <si>
    <t>RAST 2007-A8 2A5</t>
  </si>
  <si>
    <t>RAST 2007-A8 1A4</t>
  </si>
  <si>
    <t>RAST 2007-A8 2A6</t>
  </si>
  <si>
    <t>RAAC 2006-RP1 M2</t>
  </si>
  <si>
    <t>RFMS2 2006-HSA3 A</t>
  </si>
  <si>
    <t>RAST 2006-A7CB AX</t>
  </si>
  <si>
    <t>RAST 2006-A14C 1A2</t>
  </si>
  <si>
    <t>RAST 2007-A5 B1</t>
  </si>
  <si>
    <t>RREF 2006-1A C</t>
  </si>
  <si>
    <t>ROCKW 2006-1A A3L</t>
  </si>
  <si>
    <t>ROCKW 2006-1A X</t>
  </si>
  <si>
    <t>ROCKW 2007-1A A3L</t>
  </si>
  <si>
    <t>RUTLN VILA-1A B</t>
  </si>
  <si>
    <t>SACO 1999-5 B3</t>
  </si>
  <si>
    <t>SACO 2000-3A 3B1</t>
  </si>
  <si>
    <t>SACO 2000-3A 3B2</t>
  </si>
  <si>
    <t>SACO 2000-3A 3B3</t>
  </si>
  <si>
    <t>SACO 2000-3A 1AIO</t>
  </si>
  <si>
    <t>SLCLT 2005-2 A1</t>
  </si>
  <si>
    <t>CARR 2005-NC4 M3</t>
  </si>
  <si>
    <t>SACO 2004-3A B1</t>
  </si>
  <si>
    <t>SACO 2004-3A B2</t>
  </si>
  <si>
    <t>SACO 2005-2 A</t>
  </si>
  <si>
    <t>SACO 2005-10 1A</t>
  </si>
  <si>
    <t>SACO 2006-2 2A</t>
  </si>
  <si>
    <t>SACO 2006-3 A3</t>
  </si>
  <si>
    <t>SACO 2006-12 1AIO</t>
  </si>
  <si>
    <t>SACO 2006-12 2AIO</t>
  </si>
  <si>
    <t>SACO 2007-1 M6</t>
  </si>
  <si>
    <t>SBM6 1986-1 B</t>
  </si>
  <si>
    <t>SGAB 2007-1A B1L</t>
  </si>
  <si>
    <t>SAILN 2004-BNCA B</t>
  </si>
  <si>
    <t>SASI 1993-6 A2</t>
  </si>
  <si>
    <t>SASI 1993-6 A4</t>
  </si>
  <si>
    <t>SABR 2007-NC1 A2A</t>
  </si>
  <si>
    <t>SNMLT 2004-1A M1</t>
  </si>
  <si>
    <t>SHAST 2007-1A B1L</t>
  </si>
  <si>
    <t>SHINN 2006-1A C</t>
  </si>
  <si>
    <t>SIERA 2006-2A X</t>
  </si>
  <si>
    <t>SELMS 2007-1A B</t>
  </si>
  <si>
    <t>SELMS 2007-1A C</t>
  </si>
  <si>
    <t>SLATE 2007-1A A1J</t>
  </si>
  <si>
    <t>SLATE 2007-1A B2</t>
  </si>
  <si>
    <t>SORIN 2005-2A D</t>
  </si>
  <si>
    <t>SORIN 2006-4A A2</t>
  </si>
  <si>
    <t>SORIN 2007-6A B1L</t>
  </si>
  <si>
    <t>SVHE 2005-OPT2 M3</t>
  </si>
  <si>
    <t>SVHE 2007-OPT2 M3</t>
  </si>
  <si>
    <t>SVHE 2007-OPT2 M5</t>
  </si>
  <si>
    <t>SVHE 2007-OPT2 M6</t>
  </si>
  <si>
    <t>SURF 2005-BC3 M3</t>
  </si>
  <si>
    <t>SURF 2007-AB1 M1</t>
  </si>
  <si>
    <t>SURF 2007-AB1 M2</t>
  </si>
  <si>
    <t>SURF 2007-AB1 M3</t>
  </si>
  <si>
    <t>STAK 2005-1A B</t>
  </si>
  <si>
    <t>STAMC 2007-1A B1L</t>
  </si>
  <si>
    <t>STNY 2007-1A C</t>
  </si>
  <si>
    <t>SMART 1991-1 I</t>
  </si>
  <si>
    <t>SMART 1993-2B BI</t>
  </si>
  <si>
    <t>SARM 2005-9 2A1</t>
  </si>
  <si>
    <t>SARM 2006-2 B1I</t>
  </si>
  <si>
    <t>SAIL 2003-BC7 M1</t>
  </si>
  <si>
    <t>SAIL 2005-11 A3</t>
  </si>
  <si>
    <t>SAIL 2005-11 M1</t>
  </si>
  <si>
    <t>SAMI 2001-4 B1</t>
  </si>
  <si>
    <t>SAMI 2001-4 B2</t>
  </si>
  <si>
    <t>SAMI 2002-AR5 X</t>
  </si>
  <si>
    <t>SAMI 2003-AR1 X1</t>
  </si>
  <si>
    <t>SAMI 2003-CL1 1I1</t>
  </si>
  <si>
    <t>SAMI 2003-CL1 1I2</t>
  </si>
  <si>
    <t>SAMI 2003-AR2 X</t>
  </si>
  <si>
    <t>SAMI 2003-AR3 X</t>
  </si>
  <si>
    <t>SICORP 0 03/04/39</t>
  </si>
  <si>
    <t>SASC 2003-4 AX</t>
  </si>
  <si>
    <t>SASC 2005-11H A1</t>
  </si>
  <si>
    <t>SASC 2005-RF4 AIO</t>
  </si>
  <si>
    <t>SAMI 2003-AR4 X</t>
  </si>
  <si>
    <t>SAMI 2004-AR1 1A2</t>
  </si>
  <si>
    <t>SAMI 2004-AR1 X</t>
  </si>
  <si>
    <t>SAMI 2004-AR2 X</t>
  </si>
  <si>
    <t>SAMI 2004-AR3 X</t>
  </si>
  <si>
    <t>SAMI 2004-AR4 X</t>
  </si>
  <si>
    <t>SAMI 2004-AR4 3A1</t>
  </si>
  <si>
    <t>SAMI 2004-AR5 1X</t>
  </si>
  <si>
    <t>SAMI 2004-AR6 X</t>
  </si>
  <si>
    <t>SAMI 2004-AR6 A3</t>
  </si>
  <si>
    <t>SAMI 2004-AR7 X</t>
  </si>
  <si>
    <t>SAMI 2004-AR8 X1</t>
  </si>
  <si>
    <t>SAMI 2004-AR8 X2</t>
  </si>
  <si>
    <t>SAMI 2005-AR1 X1</t>
  </si>
  <si>
    <t>SAMI 2005-AR1 X2</t>
  </si>
  <si>
    <t>SAMI 2005-AR2 2X</t>
  </si>
  <si>
    <t>SAMI 2005-AR2 3A1</t>
  </si>
  <si>
    <t>SAMI 2005-AR2 3A2</t>
  </si>
  <si>
    <t>SAMI 2005-AR3 1X</t>
  </si>
  <si>
    <t>SAMI 2005-AR4 A4</t>
  </si>
  <si>
    <t>SAMI 2005-AR6 1A3</t>
  </si>
  <si>
    <t>SAMI 2005-AR7 2X1</t>
  </si>
  <si>
    <t>SAMI 2005-AR7 5X1</t>
  </si>
  <si>
    <t>SAMI 2005-AR8 A1A</t>
  </si>
  <si>
    <t>SAMI 2006-AR2 A3</t>
  </si>
  <si>
    <t>SAMI 2006-AR5 1X</t>
  </si>
  <si>
    <t>SAMI 2006-AR5 2X</t>
  </si>
  <si>
    <t>SAMI 2006-AR5 3X</t>
  </si>
  <si>
    <t>SAMI 2006-AR5 4X</t>
  </si>
  <si>
    <t>SAMI 2006-AR5 MX</t>
  </si>
  <si>
    <t>SAMI 2006-AR3 11A2</t>
  </si>
  <si>
    <t>SAMI 2006-AR3 12X</t>
  </si>
  <si>
    <t>SAMI 2006-AR3 22A1</t>
  </si>
  <si>
    <t>SAMI 2006-AR3 23A1</t>
  </si>
  <si>
    <t>SAMI 2006-AR3 24A1</t>
  </si>
  <si>
    <t>SAMI 2006-AR4 2A3</t>
  </si>
  <si>
    <t>SAMI 2006-AR4 3X</t>
  </si>
  <si>
    <t>SAMI 2006-AR4 4A3</t>
  </si>
  <si>
    <t>SAMI 2006-AR4 5X</t>
  </si>
  <si>
    <t>SAMI 2006-AR6 2X</t>
  </si>
  <si>
    <t>SASC 2006-WF3 M1</t>
  </si>
  <si>
    <t>SAMI 2006-AR7 A2A</t>
  </si>
  <si>
    <t>SAMI 2006-AR7 X</t>
  </si>
  <si>
    <t>SAMI 2006-AR8 A6A</t>
  </si>
  <si>
    <t>SAMI 2006-AR8 X</t>
  </si>
  <si>
    <t>SAMI 2007-AR1 1X</t>
  </si>
  <si>
    <t>SAMI 2007-AR1 2B2</t>
  </si>
  <si>
    <t>SAMI 2007-AR2 1B2</t>
  </si>
  <si>
    <t>SAMI 2007-AR2 1B3</t>
  </si>
  <si>
    <t>SAMI 2007-AR2 2X</t>
  </si>
  <si>
    <t>SAMI 2007-AR2 2MX</t>
  </si>
  <si>
    <t>SAMI 2007-AR2 2B3</t>
  </si>
  <si>
    <t>SAMI 2007-AR3 1X1</t>
  </si>
  <si>
    <t>SAMI 2007-AR3 1X2</t>
  </si>
  <si>
    <t>SAMI 2007-AR3 1B7</t>
  </si>
  <si>
    <t>SAMI 2007-AR3 2B3</t>
  </si>
  <si>
    <t>SAMI 2007-AR5 B6</t>
  </si>
  <si>
    <t>SAMI 2007-AR5 B7</t>
  </si>
  <si>
    <t>SAMI 2007-AR7 1A2</t>
  </si>
  <si>
    <t>SAMI 2007-AR7 1X1</t>
  </si>
  <si>
    <t>SAMI 2007-AR7 1X2</t>
  </si>
  <si>
    <t>SAMI 2007-AR7 2A1</t>
  </si>
  <si>
    <t>SAMI 2007-AR7 2X1</t>
  </si>
  <si>
    <t>SAMI 2007-AR7 3A1</t>
  </si>
  <si>
    <t>SAMI 2007-AR7 3X1</t>
  </si>
  <si>
    <t>SAMI 2007-AR7 3X2</t>
  </si>
  <si>
    <t>SAMI 2007-AR7 X4</t>
  </si>
  <si>
    <t>SAMI 2007-AR7 B1</t>
  </si>
  <si>
    <t>SAMI 2007-AR7 B2</t>
  </si>
  <si>
    <t>SAMI 2007-AR7 B3</t>
  </si>
  <si>
    <t>SAMI 2007-AR7 B4</t>
  </si>
  <si>
    <t>SAMI 2007-AR7 B5</t>
  </si>
  <si>
    <t>SAMI 2007-AR7 B6</t>
  </si>
  <si>
    <t>SAMI 2007-AR4 A4A</t>
  </si>
  <si>
    <t>SAMI 2007-AR4 A5</t>
  </si>
  <si>
    <t>SAMI 2007-AR4 A6</t>
  </si>
  <si>
    <t>SAMI 2007-AR4 A7</t>
  </si>
  <si>
    <t>SAMI 2007-AR4 X1</t>
  </si>
  <si>
    <t>SAMI 2007-AR4 X2</t>
  </si>
  <si>
    <t>SAMI 2007-AR4 B7</t>
  </si>
  <si>
    <t>SAMI 2007-AR4 B8</t>
  </si>
  <si>
    <t>SAMI 2007-AR4 B9</t>
  </si>
  <si>
    <t>SAMI 2007-AR6 X1</t>
  </si>
  <si>
    <t>SAMI 2007-AR6 X2</t>
  </si>
  <si>
    <t>SAMI 2007-AR6 B1</t>
  </si>
  <si>
    <t>SAMI 2007-AR6 B2</t>
  </si>
  <si>
    <t>SAMI 2007-AR6 B3</t>
  </si>
  <si>
    <t>SAMI 2007-AR6 B4</t>
  </si>
  <si>
    <t>SAMI 2007-AR6 B5</t>
  </si>
  <si>
    <t>SAMI 2007-AR6 B6</t>
  </si>
  <si>
    <t>SAMI 2007-AR6 B7</t>
  </si>
  <si>
    <t>SAMI 2007-AR6 B8</t>
  </si>
  <si>
    <t>SAMI 2007-AR6 B9</t>
  </si>
  <si>
    <t>STALT 2005-1F B2</t>
  </si>
  <si>
    <t>SUTT 1998-1A A3</t>
  </si>
  <si>
    <t>SMRTF 2007-1 B</t>
  </si>
  <si>
    <t>SMRTF 2007-1 C</t>
  </si>
  <si>
    <t>SYRAH 2004-10A B</t>
  </si>
  <si>
    <t>TBRNA 2007-9A A1LB</t>
  </si>
  <si>
    <t>TBRNA 2007-9A A2LB</t>
  </si>
  <si>
    <t>TABS 2005-4A B</t>
  </si>
  <si>
    <t>TMTS 2006-1 1M2</t>
  </si>
  <si>
    <t>TMTSN 2003-8HE A</t>
  </si>
  <si>
    <t>TMST 2004-3 A</t>
  </si>
  <si>
    <t>TMST 2005-4 AX</t>
  </si>
  <si>
    <t>TMST 2006-1 AX</t>
  </si>
  <si>
    <t>TMST 2006-5 A1</t>
  </si>
  <si>
    <t>TIERS 0 12/31/44</t>
  </si>
  <si>
    <t>BEACH 2006-8 C2</t>
  </si>
  <si>
    <t>TIMSQU 8.528 08/01/26</t>
  </si>
  <si>
    <t>TSRMA 2001-A A</t>
  </si>
  <si>
    <t>TRIAX 2006-2A A2</t>
  </si>
  <si>
    <t>TROPC 2003-2A A4L</t>
  </si>
  <si>
    <t>TROPC 2006-5A A3L</t>
  </si>
  <si>
    <t>TROPC 2006-5A B1L</t>
  </si>
  <si>
    <t>TRUMN 2002-1 M1</t>
  </si>
  <si>
    <t>TRUMN 2002-2 M1</t>
  </si>
  <si>
    <t>USB 5.92 05/25/12</t>
  </si>
  <si>
    <t>VENDE 2002-1 2J</t>
  </si>
  <si>
    <t>SP 0 05/15/18</t>
  </si>
  <si>
    <t>WAMU 2001-AR3 B4</t>
  </si>
  <si>
    <t>WAMU 2003-AR4 B2</t>
  </si>
  <si>
    <t>WAMU 2003-S8 P</t>
  </si>
  <si>
    <t>WAMU 2003-S10 P</t>
  </si>
  <si>
    <t>WAMU 2003-S13 1P</t>
  </si>
  <si>
    <t>WAMU 2004-S1 1A1</t>
  </si>
  <si>
    <t>WAMU 2004-S1 P</t>
  </si>
  <si>
    <t>WAMU 2004-AR9 X</t>
  </si>
  <si>
    <t>WAMU 2007-HY1 MB2</t>
  </si>
  <si>
    <t>WAMU 2007-HY2 LB2</t>
  </si>
  <si>
    <t>WAMU 2007-HY6 1B1</t>
  </si>
  <si>
    <t>WMLT 2005-B B3</t>
  </si>
  <si>
    <t>WCRE 2006-1A G</t>
  </si>
  <si>
    <t>WBCMT 2007-ESH A3</t>
  </si>
  <si>
    <t>WBCMT 2007-ESH A2FX</t>
  </si>
  <si>
    <t>WALSH 1997-2 A</t>
  </si>
  <si>
    <t>WMHE 2007-HE1 M2</t>
  </si>
  <si>
    <t>WAMU 2006-AR19 2XPP</t>
  </si>
  <si>
    <t>WAMU 2006-AR13 2XPP</t>
  </si>
  <si>
    <t>WAMU 2007-HY7 4B1</t>
  </si>
  <si>
    <t>WAMMS 2003-MS8 1A3</t>
  </si>
  <si>
    <t>WAMMS 2003-MS8 2A3</t>
  </si>
  <si>
    <t>WAMMS 2003-MS8 2X</t>
  </si>
  <si>
    <t>WAMMS 2003-AR3 2X</t>
  </si>
  <si>
    <t>WAMMS 2003-AR4 2X</t>
  </si>
  <si>
    <t>WAMMS 2003-MS7 A11</t>
  </si>
  <si>
    <t>WAMMS 2003-MS7 A14</t>
  </si>
  <si>
    <t>WMALT 2006-AR9 CX1</t>
  </si>
  <si>
    <t>WMALT 2006-AR1 X2</t>
  </si>
  <si>
    <t>WMALT 2006-2 1A10</t>
  </si>
  <si>
    <t>WMALT 2006-2 CX</t>
  </si>
  <si>
    <t>WAMU 2006-AR4 1X1B</t>
  </si>
  <si>
    <t>WMALT 2007-OA3 CX1</t>
  </si>
  <si>
    <t>WMALT 2006-AR7 X1</t>
  </si>
  <si>
    <t>WMALT 2006-AR6 2A1B</t>
  </si>
  <si>
    <t>WMALT 2006-6 CX</t>
  </si>
  <si>
    <t>WMALT 2006-AR8 3A1A</t>
  </si>
  <si>
    <t>WMALT 2006-AR8 CX1</t>
  </si>
  <si>
    <t>WMALT 2007-OA1 CX1</t>
  </si>
  <si>
    <t>WMALT 2007-OA2 CX1</t>
  </si>
  <si>
    <t>WMALT 2007-OA4 A1A</t>
  </si>
  <si>
    <t>WFMBS 2003-13 APO</t>
  </si>
  <si>
    <t>WFMBS 2007-6 A5</t>
  </si>
  <si>
    <t>WFMBS 2007-6 B3</t>
  </si>
  <si>
    <t>WFMBS 2007-15 APO</t>
  </si>
  <si>
    <t>WFHET 2004-2 M10</t>
  </si>
  <si>
    <t>WFMBS 2005-AR3 B3</t>
  </si>
  <si>
    <t>WFMBS 2004-Y 1A3</t>
  </si>
  <si>
    <t>WFMBS 2004-Y 3A5</t>
  </si>
  <si>
    <t>WFMBS 2004-Y 3A2</t>
  </si>
  <si>
    <t>WFMBS 2005-AR8 B3</t>
  </si>
  <si>
    <t>WFMBS 2005-AR7 B3</t>
  </si>
  <si>
    <t>WFMBS 2007-10 B3</t>
  </si>
  <si>
    <t>WFMBS 2006-4 1A6</t>
  </si>
  <si>
    <t>WFALT 2007-PA4 1AIO</t>
  </si>
  <si>
    <t>WFALT 2007-PA4 2AIO</t>
  </si>
  <si>
    <t>WFALT 2007-PA4 3AIO</t>
  </si>
  <si>
    <t>WFALT 2007-PA4 4AIO</t>
  </si>
  <si>
    <t>WFALT 2007-PA4 5AIO</t>
  </si>
  <si>
    <t>WFALT 2007-PA4 B3</t>
  </si>
  <si>
    <t>WFALT 2007-PA4 B4</t>
  </si>
  <si>
    <t>WFALT 2007-PA4 B5</t>
  </si>
  <si>
    <t>WFMBS 2007-2 1A11</t>
  </si>
  <si>
    <t>WFMBS 2007-2 2A2</t>
  </si>
  <si>
    <t>WFMBS 2007-8 1A15</t>
  </si>
  <si>
    <t>WFMBS 2007-8 1A23</t>
  </si>
  <si>
    <t>WFALT 2005-2 M1</t>
  </si>
  <si>
    <t>WFALT 2005-2 M2</t>
  </si>
  <si>
    <t>WALT 2003-1 A4</t>
  </si>
  <si>
    <t>LANDM 2001-1X D2</t>
  </si>
  <si>
    <t>MCS VX 1</t>
  </si>
  <si>
    <t>NEPTN 2004-1X A1LB</t>
  </si>
  <si>
    <t>NORTH 2004-6X A</t>
  </si>
  <si>
    <t>SCHLR 2007-1X D</t>
  </si>
  <si>
    <t>SUTT 1998-1X A3</t>
  </si>
  <si>
    <t>VENTR 2004-1X C1</t>
  </si>
  <si>
    <t>TSFMI 2006-B B</t>
  </si>
  <si>
    <t>Various</t>
  </si>
  <si>
    <t>DHYNO_98-1AA1</t>
  </si>
  <si>
    <t>Amherst Securities Group, L.P. / Bear Stearns</t>
  </si>
  <si>
    <t>Cantor Fitzgerald &amp; Company / J.P. Morgan Securities LLC</t>
  </si>
  <si>
    <t xml:space="preserve">Citigroup Global Markets Inc.  / RBS Securities Inc. </t>
  </si>
  <si>
    <t xml:space="preserve">Barclays Capital, Inc.  / Citigroup Global Markets Inc.  / 
Morgan Stanley &amp; Co LLC / RBS Securities Inc. </t>
  </si>
  <si>
    <t>Amherst Securities Group, L.P. / Cantor Fitzgerald &amp; Company</t>
  </si>
  <si>
    <t>Barclays Capital, Inc.  / BNP Paribas Securities Corporation</t>
  </si>
  <si>
    <t>Bear Stearns / Key Bank</t>
  </si>
  <si>
    <t>FTN Financial Securities Corp. / Guggenheim Securities, LLC</t>
  </si>
  <si>
    <t xml:space="preserve">Bank of America + Merrill Lynch, Pierce, Fenner &amp; Smith  / RBS Securities Inc. </t>
  </si>
  <si>
    <t>Amherst Securities Group, L.P. / FTN Financial Securities Corp.</t>
  </si>
  <si>
    <t>Bear Stearns / ICP Securities LLC</t>
  </si>
  <si>
    <t xml:space="preserve">Barclays Capital, Inc.  / Citigroup Global Markets Inc. </t>
  </si>
  <si>
    <t xml:space="preserve">Citadel Securities LLC / Citigroup Global Markets Inc. </t>
  </si>
  <si>
    <t xml:space="preserve">Bank of America + Merrill Lynch, Pierce, Fenner &amp; Smith  / Citigroup Global Markets Inc. </t>
  </si>
  <si>
    <t xml:space="preserve">Bank of America + Merrill Lynch, Pierce, Fenner &amp; Smith  / Citigroup Global Markets Inc.  / 
Goldman Sachs &amp; Co.  / RBS Securities Inc. </t>
  </si>
  <si>
    <t>Amherst Securities Group, L.P. / N/A - Paydown/Writeoff</t>
  </si>
  <si>
    <t>Barclays Capital, Inc.  / Deutsche Bank Securities Inc. / 
ICP Securities LLC</t>
  </si>
  <si>
    <t xml:space="preserve">Barclays Capital, Inc.  / Deutsche Bank Securities Inc. / 
ICP Securities LLC / RBS Securities Inc. </t>
  </si>
  <si>
    <t>Amherst Securities Group, L.P. / Deutsche Bank Securities Inc.</t>
  </si>
  <si>
    <t>Barclays Capital, Inc.  / Deutsche Bank Securities Inc. / 
Guggenheim Securities, LLC</t>
  </si>
  <si>
    <t>Goldman Sachs &amp; Co.  / Morgan Stanley &amp; Co LLC</t>
  </si>
  <si>
    <t xml:space="preserve">Goldman Sachs &amp; Co.  / RBS Securities Inc. </t>
  </si>
  <si>
    <t>Citigroup Global Markets Inc.  / Keefe, Bruyette, &amp; Woods</t>
  </si>
  <si>
    <t>Bank of America + Merrill Lynch, Pierce, Fenner &amp; Smith  / Bear Stearns</t>
  </si>
  <si>
    <t>Cantor Fitzgerald &amp; Company / Guggenheim Securities, LLC</t>
  </si>
  <si>
    <t>Paid Off / Written Down</t>
  </si>
  <si>
    <t>Maiden Lane LLC (ML)</t>
  </si>
  <si>
    <t>Sector</t>
  </si>
  <si>
    <t>Total Net Cash Flow 
Received While Held by ML</t>
  </si>
  <si>
    <t>Disposition</t>
  </si>
  <si>
    <t>Credit Suisse Securities (USA) LLC / N/A - Paid Off / Written Down</t>
  </si>
  <si>
    <t>Advisors Asset Management, Inc.  / N/A - Paid Off / Written Down</t>
  </si>
  <si>
    <t>Cash Received (cash flow received from assets while held and sale proceeds from assets)</t>
  </si>
  <si>
    <t xml:space="preserve">     Residential Loans</t>
  </si>
  <si>
    <t xml:space="preserve">     CDS</t>
  </si>
  <si>
    <t xml:space="preserve">     Interest Earnings on Cash and Short-Term Investments</t>
  </si>
  <si>
    <t>minus</t>
  </si>
  <si>
    <t>New York Fed Senior Loan (paid in full)</t>
  </si>
  <si>
    <t>Accrued Interest on New York Fed Senior Loan (paid in full)</t>
  </si>
  <si>
    <t>JPM Junior Loan (paid in full)</t>
  </si>
  <si>
    <t>Total Gain to New York Fed</t>
  </si>
  <si>
    <t>Remittance (including future) to New York Fed</t>
  </si>
  <si>
    <t xml:space="preserve">     Agency Securities </t>
  </si>
  <si>
    <t>Original March 2008 Purchases from Bear Stearns</t>
  </si>
  <si>
    <t>Subsequent Purchases</t>
  </si>
  <si>
    <t>TOTALS</t>
  </si>
  <si>
    <t>Loan Name</t>
  </si>
  <si>
    <t>Loan Balance</t>
  </si>
  <si>
    <t>Effective Date</t>
  </si>
  <si>
    <t>Adjustment</t>
  </si>
  <si>
    <t>Ending Loan Balance</t>
  </si>
  <si>
    <t>Total</t>
  </si>
  <si>
    <t>101 Ludlow Street</t>
  </si>
  <si>
    <t>101 Ludlow LLC</t>
  </si>
  <si>
    <t>12 Metrotech</t>
  </si>
  <si>
    <t>330 Jay Office Associates, LLC</t>
  </si>
  <si>
    <t>209-211 Hester St</t>
  </si>
  <si>
    <t>209-211 Hester Street, LLC</t>
  </si>
  <si>
    <t>650 Sixth Ave</t>
  </si>
  <si>
    <t>K-W 650 Associates LLC</t>
  </si>
  <si>
    <t>9 Metrotech</t>
  </si>
  <si>
    <t>FC Flatbush Associates II, LLC</t>
  </si>
  <si>
    <t>905-909 Broad</t>
  </si>
  <si>
    <t>RBH Group Partners XI, LP, et al</t>
  </si>
  <si>
    <t>Apple Hotel Portfolio</t>
  </si>
  <si>
    <t>IA Orchard Hotels Tucson South Williams, L.L.C., et al</t>
  </si>
  <si>
    <t>Atlantic Avenue</t>
  </si>
  <si>
    <t>Acadia Atlantic Avenue LLC</t>
  </si>
  <si>
    <t>Baldwin Park Mezz</t>
  </si>
  <si>
    <t>RP Baldwin Residential Holdings, LLC, et al</t>
  </si>
  <si>
    <t>Ban Tara &amp; Golf Galaxy</t>
  </si>
  <si>
    <t>Ban Tara Holdings I, LLC</t>
  </si>
  <si>
    <t>Bel Air Land</t>
  </si>
  <si>
    <t>ECP Acquisitions LLC</t>
  </si>
  <si>
    <t>Bellevue Galleria</t>
  </si>
  <si>
    <t>RP Bellevue, LLC</t>
  </si>
  <si>
    <t>BRE Dolphin</t>
  </si>
  <si>
    <t>Meristar Mezzanine Borrower SPE, LLC</t>
  </si>
  <si>
    <t>BRE Gator</t>
  </si>
  <si>
    <t>BRE Clearwater Owner L.L.C., et al</t>
  </si>
  <si>
    <t>Cherry Hill</t>
  </si>
  <si>
    <t>Cherry Hill Towne Center Partners, LLC</t>
  </si>
  <si>
    <t>Circuit City San Rafael B-Note</t>
  </si>
  <si>
    <t>Simvest Real Estate II, LLC</t>
  </si>
  <si>
    <t>Clarion Westbank</t>
  </si>
  <si>
    <t>Westbank Partners, LLC</t>
  </si>
  <si>
    <t>Comfort Inn Gainesville</t>
  </si>
  <si>
    <t>TIC Gainesville 1 LLC, et al</t>
  </si>
  <si>
    <t>Crossroads Mall</t>
  </si>
  <si>
    <t>Macerich Crossroads SPE LLC</t>
  </si>
  <si>
    <t>Doubletree Resort</t>
  </si>
  <si>
    <t>10100 International Drive Owner, LLC</t>
  </si>
  <si>
    <t>Eagle Hospitality Mortgage</t>
  </si>
  <si>
    <t>AP/AIM Boston Suites, LLC, et al</t>
  </si>
  <si>
    <t>Eagle Hospitality Mezz 1</t>
  </si>
  <si>
    <t>AP/AIM Mezzanine I, LLC</t>
  </si>
  <si>
    <t>Eagle Hospitality Mezz 2</t>
  </si>
  <si>
    <t>AP/AIM Mezzanine II, LLC</t>
  </si>
  <si>
    <t>Eagle Hospitality Mezz 3</t>
  </si>
  <si>
    <t>AP/AIM Mezzanine III, LLC</t>
  </si>
  <si>
    <t>Eagle Hospitality Mezz 4</t>
  </si>
  <si>
    <t>AP/AIM Mezzanine IV, LLC</t>
  </si>
  <si>
    <t>Eagle Hospitality Mezz 5</t>
  </si>
  <si>
    <t>AP/AIM Mezzanine V, LLC</t>
  </si>
  <si>
    <t>Eleven80</t>
  </si>
  <si>
    <t>1180 Astro Urban Renewal Investors LLC</t>
  </si>
  <si>
    <t>EOP Chicago Mortgage A1-A1</t>
  </si>
  <si>
    <t>161 North Clark, L.P., et al</t>
  </si>
  <si>
    <t>EOP Chicago Mortgage A1-A2</t>
  </si>
  <si>
    <t>EOP Chicago Mortgage A1-B</t>
  </si>
  <si>
    <t>EOP Chicago Mortgage A2-B</t>
  </si>
  <si>
    <t>EOP Chicago Mezz A</t>
  </si>
  <si>
    <t>161 North Clark Mezz 1, L.P., et al</t>
  </si>
  <si>
    <t>EOP Chicago Mezz C</t>
  </si>
  <si>
    <t>161 North Clark Mezz 3, L.P., et al</t>
  </si>
  <si>
    <t>EOP Chicago Mezz D</t>
  </si>
  <si>
    <t>161 North Clark Mezz 4, L.P., et al</t>
  </si>
  <si>
    <t>EOP Chicago Mezz E</t>
  </si>
  <si>
    <t>161 North Clark Mezz 5, L.P., et al</t>
  </si>
  <si>
    <t>EOP Chicago Mezz F</t>
  </si>
  <si>
    <t>161 North Clark Mezz 6, L.P., et al</t>
  </si>
  <si>
    <t>EOP Chicago Mezz G</t>
  </si>
  <si>
    <t>161 North Clark Mezz 7, L.P., et al</t>
  </si>
  <si>
    <t>EOP Chicago Mezz H</t>
  </si>
  <si>
    <t>161 North Clark Mezz 8, L.P., et al</t>
  </si>
  <si>
    <t>EOP Chicago Consolidated Junior Mezz Loan</t>
  </si>
  <si>
    <t>161 North Clark Mezz 9, L.P., et al</t>
  </si>
  <si>
    <t>ESH Mezz</t>
  </si>
  <si>
    <t>ESH/Homestead Mezz L.L.C., et al</t>
  </si>
  <si>
    <t>ESH Mezz 2</t>
  </si>
  <si>
    <t>ESH/Homestead Mezz 2 L.L.C., et al</t>
  </si>
  <si>
    <t>ESH Mezz 3</t>
  </si>
  <si>
    <t>ESH/Homestead Mezz 3 L.L.C., et al</t>
  </si>
  <si>
    <t>ESH Mezz 4</t>
  </si>
  <si>
    <t>ESH/Homestead Mezz 4 L.L.C., et al</t>
  </si>
  <si>
    <t>ESH Mezz 5</t>
  </si>
  <si>
    <t>ESH/Homestead Mezz 5 L.L.C., et al</t>
  </si>
  <si>
    <t>ESH Mezz 6</t>
  </si>
  <si>
    <t>ESH/Homestead Mezz 6 L.L.C., et al</t>
  </si>
  <si>
    <t>ESH Mezz 7</t>
  </si>
  <si>
    <t>ESH/Homestead Mezz 7 L.L.C., et al</t>
  </si>
  <si>
    <t>ESH Mezz 8</t>
  </si>
  <si>
    <t>ESH/Homestead Mezz 8 L.L.C., et al</t>
  </si>
  <si>
    <t>ESH Mezz 9 / 1A</t>
  </si>
  <si>
    <t>ESH/Homestead Mezz 9 L.L.C., et al</t>
  </si>
  <si>
    <t>ESH Mezz 9 / 1D</t>
  </si>
  <si>
    <t>Farr Lofts</t>
  </si>
  <si>
    <t>Hamilton Street Associates, LLC</t>
  </si>
  <si>
    <t>Forum Center Mezz</t>
  </si>
  <si>
    <t>Mountaingate Forum Holdings, LLC, et al</t>
  </si>
  <si>
    <t>Garden State Pavilion</t>
  </si>
  <si>
    <t>Cherry Hill Properties 1, LLC, et al</t>
  </si>
  <si>
    <t>GrandStay Oxnard</t>
  </si>
  <si>
    <t>Oxnard GSRS Holdings, LLC</t>
  </si>
  <si>
    <t>Greenfield Service Center</t>
  </si>
  <si>
    <t>Greenfield Center Investors, LLC</t>
  </si>
  <si>
    <t>Hampton Inn Ormond Beach</t>
  </si>
  <si>
    <t>PDC Ormond Beach, LLC</t>
  </si>
  <si>
    <t>HEI Marriott Portfolio Mortgage</t>
  </si>
  <si>
    <t>HEI Romulus LLC, et al</t>
  </si>
  <si>
    <t>HEI Marriott Portfolio Mezz</t>
  </si>
  <si>
    <t>HEI Compact Mezz LLC</t>
  </si>
  <si>
    <t>HGI Panama City</t>
  </si>
  <si>
    <t>Panama City Hospitality Group, LLC</t>
  </si>
  <si>
    <t>HGI Plymouth</t>
  </si>
  <si>
    <t>Plymouth Hotel Investments, LLC</t>
  </si>
  <si>
    <t>HGI Wisconsin Dells</t>
  </si>
  <si>
    <t>Dells Hospitality, Inc.</t>
  </si>
  <si>
    <t>HILT 0701 S1 (Senior Loan)</t>
  </si>
  <si>
    <t>HLT Stakis SPI Limited, et al</t>
  </si>
  <si>
    <t>HILT 0701 S2 (Senior Loan)</t>
  </si>
  <si>
    <t>HILT 0701 S3 (Senior Loan)</t>
  </si>
  <si>
    <t>HILT 0701 S4 (Senior Loan)</t>
  </si>
  <si>
    <t>HILT 0701 S5 (Senior Loan)</t>
  </si>
  <si>
    <t>HILT 0701 S6 (Senior Loan)</t>
  </si>
  <si>
    <t>HILT 0701 A1</t>
  </si>
  <si>
    <t>HLT Owned Mezz 1-A LLC, et al</t>
  </si>
  <si>
    <t>HILT 0701 A2</t>
  </si>
  <si>
    <t>HILT 0701 A3</t>
  </si>
  <si>
    <t>HILT 0701 B1</t>
  </si>
  <si>
    <t>HLT Owned Mezz 1-B LLC, et al</t>
  </si>
  <si>
    <t>HILT 0701 B2</t>
  </si>
  <si>
    <t>HILT 0701 B3</t>
  </si>
  <si>
    <t>HILT 0701 C1</t>
  </si>
  <si>
    <t>HLT Owned Mezz 1-C LLC, et al</t>
  </si>
  <si>
    <t>HILT 0701 C2</t>
  </si>
  <si>
    <t>HILT 0701 C3</t>
  </si>
  <si>
    <t>HILT 0701 D1</t>
  </si>
  <si>
    <t>HLT Owned Mezz 1-D LLC, et al</t>
  </si>
  <si>
    <t>HILT 0701 D2</t>
  </si>
  <si>
    <t>HILT 0701 D3</t>
  </si>
  <si>
    <t>HILT 0701 E1</t>
  </si>
  <si>
    <t>HLT Owned Mezz 1-E LLC, et al</t>
  </si>
  <si>
    <t>HILT 0701 E2</t>
  </si>
  <si>
    <t>HILT 0701 E3</t>
  </si>
  <si>
    <t>HILT 0701 F1</t>
  </si>
  <si>
    <t>HLT Owned Mezz 1-F LLC, et al</t>
  </si>
  <si>
    <t>HILT 0701 F2</t>
  </si>
  <si>
    <t>HILT 0701 F3</t>
  </si>
  <si>
    <t>HILT 0701 G1</t>
  </si>
  <si>
    <t>HLT Owned Mezz 1-G LLC, et al</t>
  </si>
  <si>
    <t>HILT 0701 G2</t>
  </si>
  <si>
    <t>HILT 0701 G3</t>
  </si>
  <si>
    <t>HILT 0701 H1</t>
  </si>
  <si>
    <t>HLT Owned Mezz 1-H LLC, et al</t>
  </si>
  <si>
    <t>HILT 0701 H2</t>
  </si>
  <si>
    <t>HILT 0701 H3</t>
  </si>
  <si>
    <t>Hilton Senior Loan</t>
  </si>
  <si>
    <t>Hilton Mezz A</t>
  </si>
  <si>
    <t>Hilton Mezz B</t>
  </si>
  <si>
    <t>Hilton Mezz C</t>
  </si>
  <si>
    <t>Hilton Mezz D</t>
  </si>
  <si>
    <t>Hilton Mezz E</t>
  </si>
  <si>
    <t>Hilton Mezz F</t>
  </si>
  <si>
    <t>Hilton Mezz G</t>
  </si>
  <si>
    <t>Hilton Mezz H</t>
  </si>
  <si>
    <t>Hilton Mezz I</t>
  </si>
  <si>
    <t>HLT Owned Mezz 1-I LLC, et al</t>
  </si>
  <si>
    <t>Hilton Mezz J</t>
  </si>
  <si>
    <t>HLT Owned Mezz 1-J LLC, et al</t>
  </si>
  <si>
    <t>Hilton Global Holdings LLC A-2 (Preferred Equity)</t>
  </si>
  <si>
    <t>[Not applicable]</t>
  </si>
  <si>
    <t>HPT Mortgage</t>
  </si>
  <si>
    <t>HFI Acquisitions Company LLC</t>
  </si>
  <si>
    <t>HPT Mezz 1</t>
  </si>
  <si>
    <t>HFI Mezz Borrower I LLC</t>
  </si>
  <si>
    <t>HPT Mezz 2</t>
  </si>
  <si>
    <t>HFI Mezz Borrower II LLC</t>
  </si>
  <si>
    <t>HPT Mezz 3</t>
  </si>
  <si>
    <t>HFI Mezz Borrower III LLC</t>
  </si>
  <si>
    <t>Hudson Preserve</t>
  </si>
  <si>
    <t>Hudson Preserve Operational LLC</t>
  </si>
  <si>
    <t>Laurel Mall Mezzanine Loan</t>
  </si>
  <si>
    <t>Laurel Mall LP</t>
  </si>
  <si>
    <t>LXR</t>
  </si>
  <si>
    <t>Wind P1 Mezz 3 L.L.C., et al</t>
  </si>
  <si>
    <t>Malibu Bella Mar</t>
  </si>
  <si>
    <t>Carlyle/CP Malibu, L.P.</t>
  </si>
  <si>
    <t>Market Square</t>
  </si>
  <si>
    <t>Lacey Marketsquare I, LLC, et al</t>
  </si>
  <si>
    <t>MarqE Center A Note</t>
  </si>
  <si>
    <t>CJUF II MARQE Company, L.P.</t>
  </si>
  <si>
    <t>MarqE Center B Note</t>
  </si>
  <si>
    <t>Marriott Schaumburg</t>
  </si>
  <si>
    <t>IPROCSCHAUMBURG, LLC</t>
  </si>
  <si>
    <t>Marriott Schaumburg A Note</t>
  </si>
  <si>
    <t>Marriott Schaumburg B Note</t>
  </si>
  <si>
    <t>Miraval</t>
  </si>
  <si>
    <t>Miraval Resort Tucson, LLC</t>
  </si>
  <si>
    <t>One Financial Plaza</t>
  </si>
  <si>
    <t>Parmenter One Financial Plaza LP, LLLP</t>
  </si>
  <si>
    <t>One Village Place</t>
  </si>
  <si>
    <t>8050 Tahoe LLC</t>
  </si>
  <si>
    <t>Pelham Manor</t>
  </si>
  <si>
    <t>P/A-Acadia Pelham Manor, LLC</t>
  </si>
  <si>
    <t>Hampton Inn Savannah</t>
  </si>
  <si>
    <t>Shree Hari Ohm Inc of Savnh</t>
  </si>
  <si>
    <t>HIE Anderson Exit 19B</t>
  </si>
  <si>
    <t>Ma-Anpurna, Inc.</t>
  </si>
  <si>
    <t>HIE Sylacauga</t>
  </si>
  <si>
    <t>Southern Star Lodging, LLC</t>
  </si>
  <si>
    <t>13500 Huron St</t>
  </si>
  <si>
    <t>MYM 13500 JC Property Owner LLC</t>
  </si>
  <si>
    <t>Coachella</t>
  </si>
  <si>
    <t>Glenroy Coachella, LLC</t>
  </si>
  <si>
    <t>Coachella A Note</t>
  </si>
  <si>
    <t>Coachella B Note</t>
  </si>
  <si>
    <t>Iron Mountain B Note</t>
  </si>
  <si>
    <t>Iron Mt. I LLC, et al</t>
  </si>
  <si>
    <t>Parc Place at Short Pump</t>
  </si>
  <si>
    <t>Gibraltar Virginia S, LLC et al</t>
  </si>
  <si>
    <t>Penn Detroit Portfolio</t>
  </si>
  <si>
    <t>High Bay Owner SPE, LLC</t>
  </si>
  <si>
    <t>Village at Moorpark</t>
  </si>
  <si>
    <t>The Village at Moorpark, LLC</t>
  </si>
  <si>
    <t>Westbrook Plaza</t>
  </si>
  <si>
    <t>Westbrook Development Co.</t>
  </si>
  <si>
    <t>Quarter Circle Capital Line of Credit</t>
  </si>
  <si>
    <t>QCC Fund I, L.P., et al</t>
  </si>
  <si>
    <t>Radisson Jacksonville</t>
  </si>
  <si>
    <t>AMC Delancey Southpoint Partners, L.P.</t>
  </si>
  <si>
    <t>Red Roof Fixed Rate A-2B</t>
  </si>
  <si>
    <t>R-Roof I, LLC, et al</t>
  </si>
  <si>
    <t>Red Roof Fixed Rate A-3</t>
  </si>
  <si>
    <t>Red Roof Floating Rate Mortgage</t>
  </si>
  <si>
    <t>R-Roof VI, LLC</t>
  </si>
  <si>
    <t>Red Roof Floating Rate Mezz 1</t>
  </si>
  <si>
    <t>R-Roof Mezz VI, LLC</t>
  </si>
  <si>
    <t>Red Roof Floating Rate Mezz 2</t>
  </si>
  <si>
    <t>R-Roof Mezz VIA, LLC</t>
  </si>
  <si>
    <t>Red Roof Floating Rate Mezz 3</t>
  </si>
  <si>
    <t>R-Roof Mezz VIB, LLC</t>
  </si>
  <si>
    <t>RH Land</t>
  </si>
  <si>
    <t>Glen Wild Land Company, LLC</t>
  </si>
  <si>
    <t>Rincon Center</t>
  </si>
  <si>
    <t>Rincon EV Realty LLC, et al</t>
  </si>
  <si>
    <t>Santa Rosa Mall</t>
  </si>
  <si>
    <t>SRM-SPE, LLC</t>
  </si>
  <si>
    <t>Sheraton Atlantic Beach</t>
  </si>
  <si>
    <t>GR&amp;S Atlantic Beach Hotel LLC</t>
  </si>
  <si>
    <t>Sheraton Atlantic Beach Mezz</t>
  </si>
  <si>
    <t>GR&amp;S Atlantic Beach Hotel Mezz LLC</t>
  </si>
  <si>
    <t>Sheraton College Park</t>
  </si>
  <si>
    <t>Crescent Hotels</t>
  </si>
  <si>
    <t>Sheraton College Park Mezz</t>
  </si>
  <si>
    <t>Short Hills Shopping Center</t>
  </si>
  <si>
    <t>Short Hills Town Center, LP</t>
  </si>
  <si>
    <t>Smart &amp; Final B Note</t>
  </si>
  <si>
    <t>Smart &amp; Final Properties I LLC</t>
  </si>
  <si>
    <t>Smart &amp; Final Mezz A</t>
  </si>
  <si>
    <t>Smart &amp; Final Properties II LLC</t>
  </si>
  <si>
    <t>Vagabond Inn</t>
  </si>
  <si>
    <t>Arden Way Hospitality SPE, LLC</t>
  </si>
  <si>
    <t>Wichita Retail Portfolio</t>
  </si>
  <si>
    <t>Mountaingate BCN Holdings, LLC, et al</t>
  </si>
  <si>
    <t xml:space="preserve">     Commercial Real Estate</t>
  </si>
  <si>
    <t>Sale Date</t>
  </si>
  <si>
    <t>Yellow Brick Real Estate Capital I, LLC</t>
  </si>
  <si>
    <t>BREDS Apple Mezz Holdings LLC</t>
  </si>
  <si>
    <t>JPMorgan Chase Bank, National Association</t>
  </si>
  <si>
    <t>NRFC WF Loan, LLC</t>
  </si>
  <si>
    <t>Heritage Dividend Fund, LLC</t>
  </si>
  <si>
    <t>BRE/Frontier Holdings LLC</t>
  </si>
  <si>
    <t>KBS SOR Debt Holdings II LLC</t>
  </si>
  <si>
    <t>Münchener Hypothekenbank AG</t>
  </si>
  <si>
    <t>Deka Bank Deutsche Girozentrale</t>
  </si>
  <si>
    <t>Pacifica L 32, LLC</t>
  </si>
  <si>
    <t>Reno Office Partners LLC</t>
  </si>
  <si>
    <t>Garrison Hotel Portfolio, LLC</t>
  </si>
  <si>
    <t>Bank of America, N.A.</t>
  </si>
  <si>
    <t>Goldman Sachs Lending Partners LLC</t>
  </si>
  <si>
    <t>Barclays Bank PLC</t>
  </si>
  <si>
    <t>Barclays Capital Inc.</t>
  </si>
  <si>
    <t>HFI Bridge Loan LLC</t>
  </si>
  <si>
    <t>German American Capital Corporation</t>
  </si>
  <si>
    <t>Stifel Bank &amp; Trust</t>
  </si>
  <si>
    <t>Goldman Sachs Mortgage Company</t>
  </si>
  <si>
    <t>ColFin London Funding, LLC</t>
  </si>
  <si>
    <t>BP SPE LLC</t>
  </si>
  <si>
    <t>Mount Carmel Equities LLC</t>
  </si>
  <si>
    <t>CP III Rincon Towers, Inc.</t>
  </si>
  <si>
    <t>Atlantic Newport Hospitality, LLC</t>
  </si>
  <si>
    <t>Maiden Lane LLC Transaction Data Cover Page</t>
  </si>
  <si>
    <t>Fields</t>
  </si>
  <si>
    <t>Additional comments</t>
  </si>
  <si>
    <t>CUSIP number</t>
  </si>
  <si>
    <t>A unique security identifier developed by the Committee on Uniform Security Identification Procedures.</t>
  </si>
  <si>
    <t xml:space="preserve">Description </t>
  </si>
  <si>
    <t xml:space="preserve">Security descriptor. </t>
  </si>
  <si>
    <t xml:space="preserve">Settlement Date  </t>
  </si>
  <si>
    <t>At the time of the purchase, the date agreed upon for the delivery of securities and payment of funds.</t>
  </si>
  <si>
    <t>Settlement Face at Purchase</t>
  </si>
  <si>
    <t>Indicates whether the transaction was a sale, paid off or written down.</t>
  </si>
  <si>
    <t xml:space="preserve">Settlement Date </t>
  </si>
  <si>
    <t>Settlement Face at Sale</t>
  </si>
  <si>
    <t>Face amount of bond on the settlement date.  This is "N/A" for paid off/written down bonds.</t>
  </si>
  <si>
    <t>Full name of broker-dealer entity to which the bond was sold.</t>
  </si>
  <si>
    <t>CUSIP Number</t>
  </si>
  <si>
    <t>Maiden Lane LLC (ML) Data Field Definitions</t>
  </si>
  <si>
    <t>The price per $100 which ML paid to acquire the bond, including accrued interest.</t>
  </si>
  <si>
    <t>Total cost for ML to acquire each bond, including accrued interest.</t>
  </si>
  <si>
    <t>Total Cash Flow Received While Held by ML</t>
  </si>
  <si>
    <t>Total cash proceeds generated by each bond from principal and interest while held by ML.</t>
  </si>
  <si>
    <t>At the time of the sale or disposition, the date agreed upon for the delivery of securities and payment of funds.  In the case of paid off/written down bonds, the settlement date represents the date the bond paid off or was fully written down.</t>
  </si>
  <si>
    <t>Total proceeds received by ML from the sale of each bond, including accrued interest.</t>
  </si>
  <si>
    <t>Summary of Maiden Lane LLC (ML) Waterfall Allocation</t>
  </si>
  <si>
    <t>STRIPS</t>
  </si>
  <si>
    <t>HOME EQTY</t>
  </si>
  <si>
    <t>CDO</t>
  </si>
  <si>
    <t>CARDS</t>
  </si>
  <si>
    <t>AUTOS</t>
  </si>
  <si>
    <t>TAX LIENS</t>
  </si>
  <si>
    <t>Securities with Various Purchase Dates</t>
  </si>
  <si>
    <t>Securities with Various Sales Dates</t>
  </si>
  <si>
    <t>A descriptor of the Security type.</t>
  </si>
  <si>
    <t>GNMA</t>
  </si>
  <si>
    <t>FHLMC</t>
  </si>
  <si>
    <t>FHLB</t>
  </si>
  <si>
    <t>Reference Obligation</t>
  </si>
  <si>
    <t xml:space="preserve">Sector </t>
  </si>
  <si>
    <t>Swap Count</t>
  </si>
  <si>
    <t>Net Buyers or Net Sellers of Protection</t>
  </si>
  <si>
    <t>Net Notional Amount</t>
  </si>
  <si>
    <t>Date of Last Trade</t>
  </si>
  <si>
    <t>Acquisition Value</t>
  </si>
  <si>
    <t>Premium and Protection Payments</t>
  </si>
  <si>
    <t>073879KH0</t>
  </si>
  <si>
    <t>CDS: (BSABS_04-HE9)</t>
  </si>
  <si>
    <t>Bought Protection</t>
  </si>
  <si>
    <t>437084GX8</t>
  </si>
  <si>
    <t>CDS: (HEAT_04-8)</t>
  </si>
  <si>
    <t>12489WJU9</t>
  </si>
  <si>
    <t>CDS: (CBS_04-CB4)</t>
  </si>
  <si>
    <t>61744CHX7</t>
  </si>
  <si>
    <t>CDS: (MSAC_04-NC8)</t>
  </si>
  <si>
    <t>CDS: (MSAB_05-W4)</t>
  </si>
  <si>
    <t>805564QP9</t>
  </si>
  <si>
    <t>CDS: (SAST_04-2)</t>
  </si>
  <si>
    <t>805564QQ7</t>
  </si>
  <si>
    <t>Sold Protection</t>
  </si>
  <si>
    <t>05947UT40</t>
  </si>
  <si>
    <t>CDS: (BACM_05-3)</t>
  </si>
  <si>
    <t>CMBS</t>
  </si>
  <si>
    <t>05950VAV2</t>
  </si>
  <si>
    <t>CDS: (BACM_06-6)</t>
  </si>
  <si>
    <t>22541SWS3</t>
  </si>
  <si>
    <t>CDS: (CSFB_04-C3)</t>
  </si>
  <si>
    <t>36228CTS2</t>
  </si>
  <si>
    <t>CDS: (GSMS_04-GG2)</t>
  </si>
  <si>
    <t>50179MAS0</t>
  </si>
  <si>
    <t>CDS: (LBUBS_06-C6)</t>
  </si>
  <si>
    <t>17309SAF7</t>
  </si>
  <si>
    <t>CDS: (CMLTI_06-WF4)</t>
  </si>
  <si>
    <t>542514RN6</t>
  </si>
  <si>
    <t>CDS: (LBMLT_06-1)</t>
  </si>
  <si>
    <t>590210AF7</t>
  </si>
  <si>
    <t>CDS: (MLMI_06-AHL1)</t>
  </si>
  <si>
    <t>658829AE6</t>
  </si>
  <si>
    <t>CDS: (NCOVE_05-1A)</t>
  </si>
  <si>
    <t>000820AC4</t>
  </si>
  <si>
    <t>CDS: (ACAAB_07-2)</t>
  </si>
  <si>
    <t>00082WAC4</t>
  </si>
  <si>
    <t>CDS: (ACAAB_06-1)</t>
  </si>
  <si>
    <t>CDS: (ACAAB_06-2)</t>
  </si>
  <si>
    <t>11161RAG7</t>
  </si>
  <si>
    <t>CDS: (BROWK_)</t>
  </si>
  <si>
    <t>128777AJ8</t>
  </si>
  <si>
    <t>CDS: (CLDCT_06-1A)</t>
  </si>
  <si>
    <t>193067AC9</t>
  </si>
  <si>
    <t>CDS: (CLDW_06-1X)</t>
  </si>
  <si>
    <t>362479AD9</t>
  </si>
  <si>
    <t>CDS: (GSCA_06-4U)</t>
  </si>
  <si>
    <t>53160QAD9</t>
  </si>
  <si>
    <t>CDS: (LIBRA_06-1A)</t>
  </si>
  <si>
    <t>543175AK9</t>
  </si>
  <si>
    <t>CDS: (LONGST_1)</t>
  </si>
  <si>
    <t>55313HAD0</t>
  </si>
  <si>
    <t>CDS: (VELA_06-1A)</t>
  </si>
  <si>
    <t>589372AD3</t>
  </si>
  <si>
    <t>CDS: (MER_3)</t>
  </si>
  <si>
    <t>65562WAD4</t>
  </si>
  <si>
    <t>CDS: (NORDV_07-1)</t>
  </si>
  <si>
    <t>722691AC6</t>
  </si>
  <si>
    <t>CDS: (PINEMT_2)</t>
  </si>
  <si>
    <t>92534YAG2</t>
  </si>
  <si>
    <t>CDS: (VERT_07-1)</t>
  </si>
  <si>
    <t>07383FW20</t>
  </si>
  <si>
    <t>CDS: (BSCMS_04-T16)</t>
  </si>
  <si>
    <t>542514UF9</t>
  </si>
  <si>
    <t>CDS: (LBMLT_06-2)</t>
  </si>
  <si>
    <t>004421VP5</t>
  </si>
  <si>
    <t>CDS: (ACE_06-SL1)</t>
  </si>
  <si>
    <t>04542BHA3</t>
  </si>
  <si>
    <t>CDS: (ABFC_04-OPT3)</t>
  </si>
  <si>
    <t>43709UAJ6</t>
  </si>
  <si>
    <t>CDS: (INDS_06-A)</t>
  </si>
  <si>
    <t>487520AE8</t>
  </si>
  <si>
    <t>CDS: (KEFT_06-1A)</t>
  </si>
  <si>
    <t>487520AJ7</t>
  </si>
  <si>
    <t>12666VAM3</t>
  </si>
  <si>
    <t>CDS: (CWL_06-17)</t>
  </si>
  <si>
    <t>55309CAB1</t>
  </si>
  <si>
    <t>CDS: (MKPCBO_2)</t>
  </si>
  <si>
    <t>499169AD2</t>
  </si>
  <si>
    <t>CDS: (KNOLL_04-1A)</t>
  </si>
  <si>
    <t>53015TAE8</t>
  </si>
  <si>
    <t>CDS: (LBRTRS_07-3A-4)</t>
  </si>
  <si>
    <t>05539MAD2</t>
  </si>
  <si>
    <t>CDS: (BFCGE_06-1X)</t>
  </si>
  <si>
    <t>85233XAC1</t>
  </si>
  <si>
    <t>CDS: (STACK_05-2)</t>
  </si>
  <si>
    <t>37638NAC5</t>
  </si>
  <si>
    <t>CDS: (GLCR_06-4X)</t>
  </si>
  <si>
    <t>00082WAE0</t>
  </si>
  <si>
    <t>402552AE3</t>
  </si>
  <si>
    <t>CDS: (GSATL_07-1A)</t>
  </si>
  <si>
    <t>06851PAA9</t>
  </si>
  <si>
    <t>CDS: (BARRN-1A)</t>
  </si>
  <si>
    <t>73316PBY5</t>
  </si>
  <si>
    <t>CDS: (POHE_05-1)</t>
  </si>
  <si>
    <t>49056BAJ4</t>
  </si>
  <si>
    <t>CDS: (KENT_06-3A)</t>
  </si>
  <si>
    <t>697728AD5</t>
  </si>
  <si>
    <t>CDS: (PAMP_06-1A)</t>
  </si>
  <si>
    <t>000829AD3</t>
  </si>
  <si>
    <t>CDS: (ACAQU_06-1)</t>
  </si>
  <si>
    <t>45377TAL0</t>
  </si>
  <si>
    <t>CDS: (INDEP_6)</t>
  </si>
  <si>
    <t>05874KAD9</t>
  </si>
  <si>
    <t>CDS: (BROCK_07-1A)</t>
  </si>
  <si>
    <t>59020UGA7</t>
  </si>
  <si>
    <t>CDS: (MLMI_04-FM1)</t>
  </si>
  <si>
    <t>89155WAD7</t>
  </si>
  <si>
    <t>CDS: (TOURM_06-2X)</t>
  </si>
  <si>
    <t>CDS: (BWIC_06-1A)</t>
  </si>
  <si>
    <t>219655AE7</t>
  </si>
  <si>
    <t>CDS: (COROB_)</t>
  </si>
  <si>
    <t>542514TF1</t>
  </si>
  <si>
    <t>CDS: (LBMLT_06-WL3)</t>
  </si>
  <si>
    <t>03072SFC4</t>
  </si>
  <si>
    <t>CDS: (AMQ_03-1)</t>
  </si>
  <si>
    <t>57644TAP3</t>
  </si>
  <si>
    <t>CDS: (MAB_06-WM2)</t>
  </si>
  <si>
    <t>785778GG0</t>
  </si>
  <si>
    <t>CDS: (SACO_05-5)</t>
  </si>
  <si>
    <t>86359DPV3</t>
  </si>
  <si>
    <t>CDS: (SASC_05-S5)</t>
  </si>
  <si>
    <t>047542AC9</t>
  </si>
  <si>
    <t>CDS: (ATHOS_05)</t>
  </si>
  <si>
    <t>02076YAC4</t>
  </si>
  <si>
    <t>CDS: (ALPHA_07-1X)</t>
  </si>
  <si>
    <t>32027NDN8</t>
  </si>
  <si>
    <t>CDS: (FFML_03-FF3)</t>
  </si>
  <si>
    <t>46629KAQ2</t>
  </si>
  <si>
    <t>CDS: (JPA_06-WM3)</t>
  </si>
  <si>
    <t>03072SCV5</t>
  </si>
  <si>
    <t>CDS: (AMSI_02-3)</t>
  </si>
  <si>
    <t>225458DC9</t>
  </si>
  <si>
    <t>CDS: (HEMT_05-1)</t>
  </si>
  <si>
    <t>417214AC7</t>
  </si>
  <si>
    <t>CDS: (HARTS_07-1A)</t>
  </si>
  <si>
    <t>59023QAN1</t>
  </si>
  <si>
    <t>CDS: (MLHE_06-R4)</t>
  </si>
  <si>
    <t>590216AP2</t>
  </si>
  <si>
    <t>CDS: (MLMI_06-RM2)</t>
  </si>
  <si>
    <t>57643GAP2</t>
  </si>
  <si>
    <t>CDS: (MAB_06-FR2)</t>
  </si>
  <si>
    <t>57644TAN8</t>
  </si>
  <si>
    <t>68402CAP9</t>
  </si>
  <si>
    <t>CDS: (OOHE_06-2)</t>
  </si>
  <si>
    <t>36829JAL5</t>
  </si>
  <si>
    <t>CDS: (GEWM_06-1)</t>
  </si>
  <si>
    <t>784208AP5</t>
  </si>
  <si>
    <t>CDS: (SGMS_06-F2)</t>
  </si>
  <si>
    <t>57643LPY6</t>
  </si>
  <si>
    <t>CDS: (MAB_06-FR1)</t>
  </si>
  <si>
    <t>59020VBF9</t>
  </si>
  <si>
    <t>CDS: (MLHE_06-A1)</t>
  </si>
  <si>
    <t>43709NAQ6</t>
  </si>
  <si>
    <t>CDS: (HEAT_06-7)</t>
  </si>
  <si>
    <t>46628TAN1</t>
  </si>
  <si>
    <t>CDS: (JPMAC_06-WM2)</t>
  </si>
  <si>
    <t>59023EAQ1</t>
  </si>
  <si>
    <t>CDS: (MLHE_06-H4)</t>
  </si>
  <si>
    <t>00252GAQ2</t>
  </si>
  <si>
    <t>CDS: (AMIT_06-1)</t>
  </si>
  <si>
    <t>32027NFJ5</t>
  </si>
  <si>
    <t>CDS: (FFML_03-F5)</t>
  </si>
  <si>
    <t>54251MAP9</t>
  </si>
  <si>
    <t>CDS: (LBMLT_06-4)</t>
  </si>
  <si>
    <t>54251PAP2</t>
  </si>
  <si>
    <t>CDS: (LBMLT_06-5)</t>
  </si>
  <si>
    <t>54251TAP4</t>
  </si>
  <si>
    <t>CDS: (LBMLT_06-7)</t>
  </si>
  <si>
    <t>54251UAP1</t>
  </si>
  <si>
    <t>CDS: (LBMLT_06-8)</t>
  </si>
  <si>
    <t>61749KAQ6</t>
  </si>
  <si>
    <t>CDS: (MSAC_06-WMC2)</t>
  </si>
  <si>
    <t>81376YAL5</t>
  </si>
  <si>
    <t>CDS: (SABR_06-HE1)</t>
  </si>
  <si>
    <t>68402CAQ7</t>
  </si>
  <si>
    <t>CDS: (OOMLT_06-2)</t>
  </si>
  <si>
    <t>83612TAP7</t>
  </si>
  <si>
    <t>CDS: (SVH_07-OP1)</t>
  </si>
  <si>
    <t>13189TAE2</t>
  </si>
  <si>
    <t>CDS: (CAMBER-6A)</t>
  </si>
  <si>
    <t>00075WAM1</t>
  </si>
  <si>
    <t>CDS: (ABF_06-HE1)</t>
  </si>
  <si>
    <t>00764MBH9</t>
  </si>
  <si>
    <t>CDS: (AAST_04-1)</t>
  </si>
  <si>
    <t>040104NL1</t>
  </si>
  <si>
    <t>CDS: (ARSI_05-W2)</t>
  </si>
  <si>
    <t>0738793R7</t>
  </si>
  <si>
    <t>CDS: (BSABS_05-HE11)</t>
  </si>
  <si>
    <t>07388AAN4</t>
  </si>
  <si>
    <t>CDS: (BSABS_06-H4)</t>
  </si>
  <si>
    <t>46628TAP6</t>
  </si>
  <si>
    <t>57643LRV0</t>
  </si>
  <si>
    <t>CDS: (MAB_06-WM1)</t>
  </si>
  <si>
    <t>57645EAL4</t>
  </si>
  <si>
    <t>CDS: (MAB_06-AM3)</t>
  </si>
  <si>
    <t>57645MAQ5</t>
  </si>
  <si>
    <t>CDS: (MAB_06-WM4)</t>
  </si>
  <si>
    <t>59001FDV0</t>
  </si>
  <si>
    <t>CDS: (MMLT_05-3)</t>
  </si>
  <si>
    <t>59023EAR9</t>
  </si>
  <si>
    <t>75406XAM1</t>
  </si>
  <si>
    <t>CDS: (RFMSI_06-KS7)</t>
  </si>
  <si>
    <t>76110WT22</t>
  </si>
  <si>
    <t>CDS: (RFMSI_05-KS3)</t>
  </si>
  <si>
    <t>86359DTY3</t>
  </si>
  <si>
    <t>CDS: (SASC_05-S6)</t>
  </si>
  <si>
    <t>933631AM5</t>
  </si>
  <si>
    <t>CDS: (WMHE_07-HE1)</t>
  </si>
  <si>
    <t>12498YAC3</t>
  </si>
  <si>
    <t>CDS: (CBASSC_16-)</t>
  </si>
  <si>
    <t>12776YAB8</t>
  </si>
  <si>
    <t>CDS: (CRNMZ_06-1A)</t>
  </si>
  <si>
    <t>361068AD1</t>
  </si>
  <si>
    <t>CDS: (FURL_06-1)</t>
  </si>
  <si>
    <t>530150AG6</t>
  </si>
  <si>
    <t>CDS: (LIBER_1)</t>
  </si>
  <si>
    <t>89053XAC0</t>
  </si>
  <si>
    <t>CDS: (TOPAN_05-1A)</t>
  </si>
  <si>
    <t>94769WAE3</t>
  </si>
  <si>
    <t>CDS: (WEBST_1)</t>
  </si>
  <si>
    <t>355524AE9</t>
  </si>
  <si>
    <t>CDS: (FRASUL_1)</t>
  </si>
  <si>
    <t>92345JAL3</t>
  </si>
  <si>
    <t>CDS: (VERIT_2)</t>
  </si>
  <si>
    <t>03072SQH1</t>
  </si>
  <si>
    <t>CDS: (AMSI_04-R3)</t>
  </si>
  <si>
    <t>040104TR2</t>
  </si>
  <si>
    <t>CDS: (ARSI_06-W4)</t>
  </si>
  <si>
    <t>126673C34</t>
  </si>
  <si>
    <t>CDS: (CWL_05-3)</t>
  </si>
  <si>
    <t>12668HAM2</t>
  </si>
  <si>
    <t>CDS: (CWHE_06-26)</t>
  </si>
  <si>
    <t>320275AN0</t>
  </si>
  <si>
    <t>CDS: (FFM_06-F16)</t>
  </si>
  <si>
    <t>32027GAN6</t>
  </si>
  <si>
    <t>CDS: (FFM_06-F12)</t>
  </si>
  <si>
    <t>32028KAJ5</t>
  </si>
  <si>
    <t>CDS: (FFML_06-FF17)</t>
  </si>
  <si>
    <t>362341M48</t>
  </si>
  <si>
    <t>CDS: (GSA_05-WM3)</t>
  </si>
  <si>
    <t>36245DAM2</t>
  </si>
  <si>
    <t>CDS: (GSA_06-FM2)</t>
  </si>
  <si>
    <t>46629NAP8</t>
  </si>
  <si>
    <t>CDS: (JPA_06-RM1)</t>
  </si>
  <si>
    <t>69121PCT8</t>
  </si>
  <si>
    <t>CDS: (OWNIT_06-1)</t>
  </si>
  <si>
    <t>CDS: (SABR_06-OP1)</t>
  </si>
  <si>
    <t>361849P22</t>
  </si>
  <si>
    <t>CDS: (GCMSI_05-C1)</t>
  </si>
  <si>
    <t>92978QAX5</t>
  </si>
  <si>
    <t>CDS: (WBCMT_07-C30)</t>
  </si>
  <si>
    <t>CDS: (FFM_06-F18)</t>
  </si>
  <si>
    <t>53015TAJ7</t>
  </si>
  <si>
    <t>CDS: (LBRTS_07-3A-6)</t>
  </si>
  <si>
    <t>00441TAN3</t>
  </si>
  <si>
    <t>CDS: (ACE_06-HE3)</t>
  </si>
  <si>
    <t>00441VAP3</t>
  </si>
  <si>
    <t>CDS: (ACE_06-FM1)</t>
  </si>
  <si>
    <t>004421WZ2</t>
  </si>
  <si>
    <t>CDS: (ACE_06-HE1)</t>
  </si>
  <si>
    <t>004421ZD8</t>
  </si>
  <si>
    <t>CDS: (ACE_06-HE2)</t>
  </si>
  <si>
    <t>004422AQ4</t>
  </si>
  <si>
    <t>CDS: (ACE_06-AS5)</t>
  </si>
  <si>
    <t>00442VAP2</t>
  </si>
  <si>
    <t>CDS: (ACE_06-AS3)</t>
  </si>
  <si>
    <t>00443LAP3</t>
  </si>
  <si>
    <t>CDS: (ACE_07-HE1)</t>
  </si>
  <si>
    <t>00764MHP5</t>
  </si>
  <si>
    <t>CDS: (AAST_05-5)</t>
  </si>
  <si>
    <t>04541GWQ1</t>
  </si>
  <si>
    <t>CDS: (ABSH_06-H2)</t>
  </si>
  <si>
    <t>04544GAQ2</t>
  </si>
  <si>
    <t>CDS: (ABSHE_06-H4)</t>
  </si>
  <si>
    <t>07388AAM6</t>
  </si>
  <si>
    <t>17307G2F4</t>
  </si>
  <si>
    <t>CDS: (CTM_06-WM1)</t>
  </si>
  <si>
    <t>437084TT3</t>
  </si>
  <si>
    <t>CDS: (HEAT_06-2)</t>
  </si>
  <si>
    <t>437096AR1</t>
  </si>
  <si>
    <t>CDS: (HEAT_06-5)</t>
  </si>
  <si>
    <t>437097AQ1</t>
  </si>
  <si>
    <t>CDS: (HEAT_06-6)</t>
  </si>
  <si>
    <t>46626LJC5</t>
  </si>
  <si>
    <t>CDS: (JPMAC_06-WM1)</t>
  </si>
  <si>
    <t>46626LJD3</t>
  </si>
  <si>
    <t>57643LRU2</t>
  </si>
  <si>
    <t>CDS: (MABS_06-WMC1)</t>
  </si>
  <si>
    <t>CDS: (MML_05-3)</t>
  </si>
  <si>
    <t>59020VBE2</t>
  </si>
  <si>
    <t>74924QAN0</t>
  </si>
  <si>
    <t>CDS: (RFMSI_06-EM5)</t>
  </si>
  <si>
    <t>83611YAN2</t>
  </si>
  <si>
    <t>CDS: (SVHE_06-O4)</t>
  </si>
  <si>
    <t>83612CAR0</t>
  </si>
  <si>
    <t>CDS: (SVHE_06-OPT5)</t>
  </si>
  <si>
    <t>86359B4K4</t>
  </si>
  <si>
    <t>CDS: (SASC_05-S1)</t>
  </si>
  <si>
    <t>126670QL5</t>
  </si>
  <si>
    <t>CDS: (CWHE_05-A5)</t>
  </si>
  <si>
    <t>35729PPM6</t>
  </si>
  <si>
    <t>CDS: (FHLT_06-1)</t>
  </si>
  <si>
    <t>362463AP6</t>
  </si>
  <si>
    <t>CDS: (GSA_06-NC2)</t>
  </si>
  <si>
    <t>46602WAN4</t>
  </si>
  <si>
    <t>CDS: (IXIS_06-H2)</t>
  </si>
  <si>
    <t>542514RW6</t>
  </si>
  <si>
    <t>54251PAN7</t>
  </si>
  <si>
    <t>54251TAN9</t>
  </si>
  <si>
    <t>54251UAN6</t>
  </si>
  <si>
    <t>59020U4K8</t>
  </si>
  <si>
    <t>CDS: (MLHE_06-W1)</t>
  </si>
  <si>
    <t>81879MBF5</t>
  </si>
  <si>
    <t>CDS: (SGMS_06-F1)</t>
  </si>
  <si>
    <t>86358EB88</t>
  </si>
  <si>
    <t>CDS: (SAIL_06-1)</t>
  </si>
  <si>
    <t>93934JAN4</t>
  </si>
  <si>
    <t>CDS: (WMAB_06-H2)</t>
  </si>
  <si>
    <t>BRS719WE9</t>
  </si>
  <si>
    <t>GICs</t>
  </si>
  <si>
    <t>12498QAN6</t>
  </si>
  <si>
    <t>CDS: (CBS_06-CB4)</t>
  </si>
  <si>
    <t>9297663E1</t>
  </si>
  <si>
    <t>CDS: (WBCMT_05-C20)</t>
  </si>
  <si>
    <t>004421KV4</t>
  </si>
  <si>
    <t>CDS: (ACE_05-HE1)</t>
  </si>
  <si>
    <t>073871CN3</t>
  </si>
  <si>
    <t>CDS: (BSAA_06-4)</t>
  </si>
  <si>
    <t>67572GAF8</t>
  </si>
  <si>
    <t>CDS: (OCTAN_06-1A-D)</t>
  </si>
  <si>
    <t>46629VAP0</t>
  </si>
  <si>
    <t>CDS: (JPA_06-HE3)</t>
  </si>
  <si>
    <t>91086QAN8</t>
  </si>
  <si>
    <t>CDS: (MEXSTA)</t>
  </si>
  <si>
    <t>46625YLG6</t>
  </si>
  <si>
    <t>CDS: (JPMCCM_05-FL1)</t>
  </si>
  <si>
    <t>31659TFJ9</t>
  </si>
  <si>
    <t>CDS: (FMIC_06-1)</t>
  </si>
  <si>
    <t>43709NAP8</t>
  </si>
  <si>
    <t>89155WAE5</t>
  </si>
  <si>
    <t>CDS: (TOURM_06-2A)</t>
  </si>
  <si>
    <t>CDS: (GEWMC_05-1)</t>
  </si>
  <si>
    <t>73316PCT5</t>
  </si>
  <si>
    <t>CDS: (POHE_05-2)</t>
  </si>
  <si>
    <t>87477CAE4</t>
  </si>
  <si>
    <t>CDS: (TALLS_)</t>
  </si>
  <si>
    <t>2254W0LQ6</t>
  </si>
  <si>
    <t>CDS: (HEMT_05-F1)</t>
  </si>
  <si>
    <t>57643LRD0</t>
  </si>
  <si>
    <t>CDS: (MAB_06-HE1)</t>
  </si>
  <si>
    <t>57644UAQ8</t>
  </si>
  <si>
    <t>CDS: (MAB_06-HE2)</t>
  </si>
  <si>
    <t>617451EA3</t>
  </si>
  <si>
    <t>CDS: (MSAB_06-H1)</t>
  </si>
  <si>
    <t>813765AH7</t>
  </si>
  <si>
    <t>CDS: (SABR_06-F3)</t>
  </si>
  <si>
    <t>81376VAJ6</t>
  </si>
  <si>
    <t>CDS: (SABR_06-F2)</t>
  </si>
  <si>
    <t>81376YAK7</t>
  </si>
  <si>
    <t>87337UAD6</t>
  </si>
  <si>
    <t>CDS: (TABS_05-4)</t>
  </si>
  <si>
    <t>89054BAE3</t>
  </si>
  <si>
    <t>CDS: (TOPG_06-2A)</t>
  </si>
  <si>
    <t>48205YAC1</t>
  </si>
  <si>
    <t>CDS: (JPTR_05-2A)</t>
  </si>
  <si>
    <t>124670AB6</t>
  </si>
  <si>
    <t>CDS: (CBASS)</t>
  </si>
  <si>
    <t>137BEKAD4</t>
  </si>
  <si>
    <t>CDS: (CMBX)</t>
  </si>
  <si>
    <t>CMBX</t>
  </si>
  <si>
    <t>137BERAC1</t>
  </si>
  <si>
    <t>CDS: (ABSH_06-H4)</t>
  </si>
  <si>
    <t>43709QAP1</t>
  </si>
  <si>
    <t>CDS: (HEAT_06-8)</t>
  </si>
  <si>
    <t>933631AP8</t>
  </si>
  <si>
    <t>542514RV8</t>
  </si>
  <si>
    <t>54251TAM1</t>
  </si>
  <si>
    <t>86361KAM9</t>
  </si>
  <si>
    <t>CDS: (SAIL_06-B3)</t>
  </si>
  <si>
    <t>93934JAM6</t>
  </si>
  <si>
    <t>004421NL3</t>
  </si>
  <si>
    <t>CDS: (ACE_05-HE3)</t>
  </si>
  <si>
    <t>00764MHN0</t>
  </si>
  <si>
    <t>CDS: (AABST_05-5)</t>
  </si>
  <si>
    <t>04541GWN8</t>
  </si>
  <si>
    <t>CDS: (ABSHE_06-HE2)</t>
  </si>
  <si>
    <t>43710LAN4</t>
  </si>
  <si>
    <t>CDS: (HEAT_07-1)</t>
  </si>
  <si>
    <t>57643LPX8</t>
  </si>
  <si>
    <t>61744CVS2</t>
  </si>
  <si>
    <t>CDS: (MSHE_05-4)</t>
  </si>
  <si>
    <t>65536MAN7</t>
  </si>
  <si>
    <t>CDS: (NMHE_06-H2)</t>
  </si>
  <si>
    <t>74924QAM2</t>
  </si>
  <si>
    <t>83611MMW5</t>
  </si>
  <si>
    <t>CDS: (SVHE_06-OPT2)</t>
  </si>
  <si>
    <t>83612HAN8</t>
  </si>
  <si>
    <t>CDS: (SVHE_06-3)</t>
  </si>
  <si>
    <t>040104TB7</t>
  </si>
  <si>
    <t>CDS: (ARSI_06-W3)</t>
  </si>
  <si>
    <t>316599AN9</t>
  </si>
  <si>
    <t>CDS: (FMIC_06-3)</t>
  </si>
  <si>
    <t>320276AQ1</t>
  </si>
  <si>
    <t>CDS: (FFML_06-FF9)</t>
  </si>
  <si>
    <t>362463AN1</t>
  </si>
  <si>
    <t>367910BE5</t>
  </si>
  <si>
    <t>CDS: (GEWM_05-2)</t>
  </si>
  <si>
    <t>542514PE8</t>
  </si>
  <si>
    <t>CDS: (LBMLT_05-3)</t>
  </si>
  <si>
    <t>54251PAM9</t>
  </si>
  <si>
    <t>59020U4H5</t>
  </si>
  <si>
    <t>59021AAM0</t>
  </si>
  <si>
    <t>CDS: (MLHE_06-F1)</t>
  </si>
  <si>
    <t>61744CXW1</t>
  </si>
  <si>
    <t>CDS: (MSAB_06-W1)</t>
  </si>
  <si>
    <t>617451FE4</t>
  </si>
  <si>
    <t>CDS: (MSC_06-HE2)</t>
  </si>
  <si>
    <t>71103XAN4</t>
  </si>
  <si>
    <t>CDS: (PFRM_06-1)</t>
  </si>
  <si>
    <t>75156UAM9</t>
  </si>
  <si>
    <t>CDS: (RFMSI_06-RZ2)</t>
  </si>
  <si>
    <t>81375WJZ0</t>
  </si>
  <si>
    <t>CDS: (SABR_06-F1)</t>
  </si>
  <si>
    <t>86358EQR0</t>
  </si>
  <si>
    <t>CDS: (SAIL_05-1)</t>
  </si>
  <si>
    <t>45254NQH3</t>
  </si>
  <si>
    <t>CDS: (IMM_05-6)</t>
  </si>
  <si>
    <t>CDS: (BSH_07-HE4)</t>
  </si>
  <si>
    <t>CDS: (BSABS_07-HE7)</t>
  </si>
  <si>
    <t>CDS: (NCHET_05-1)</t>
  </si>
  <si>
    <t>CDS: (SVH_07-OP2)</t>
  </si>
  <si>
    <t>CDS: (BSABS_07-AQ1)</t>
  </si>
  <si>
    <t>CDS: (BSMF_06-AR3)</t>
  </si>
  <si>
    <t>CDS: (BSMF_06-AR4)</t>
  </si>
  <si>
    <t>CDS: (BSF_07-AR1)</t>
  </si>
  <si>
    <t>CDS: (BSMF_06-AR5)</t>
  </si>
  <si>
    <t>CDS: (BSMF_07-AR2)</t>
  </si>
  <si>
    <t>CDS: (SAMI_07-A1)</t>
  </si>
  <si>
    <t>CDS: (SAMI_07-A2)</t>
  </si>
  <si>
    <t>CDS: (BSAA_05-3)</t>
  </si>
  <si>
    <t>CDS: (BSAA_05-4)</t>
  </si>
  <si>
    <t>CDS: (RFMSI_05-QA4)</t>
  </si>
  <si>
    <t>CDS: (BSARM_05-1)</t>
  </si>
  <si>
    <t>59022QAP7</t>
  </si>
  <si>
    <t>CDS: (MLMI_06-HE5)</t>
  </si>
  <si>
    <t>691215BG1</t>
  </si>
  <si>
    <t>CDS: (OWML_05-2)</t>
  </si>
  <si>
    <t>69121PDQ3</t>
  </si>
  <si>
    <t>CDS: (OWML_06-2)</t>
  </si>
  <si>
    <t>CDS: (CBCL_15X)</t>
  </si>
  <si>
    <t>CDS: (FFML_06-FF12)</t>
  </si>
  <si>
    <t>239156AC6</t>
  </si>
  <si>
    <t>CDS: (DAVISQ_5)</t>
  </si>
  <si>
    <t>12776YAD4</t>
  </si>
  <si>
    <t>CDS: (CAIRNM_1)</t>
  </si>
  <si>
    <t>52517PSC6</t>
  </si>
  <si>
    <t>CDS: (LEH)</t>
  </si>
  <si>
    <t>CDS: (ADIR_05-1)</t>
  </si>
  <si>
    <t>CDS: (DAVISQ_4)</t>
  </si>
  <si>
    <t>CDS: (GEMST_4)</t>
  </si>
  <si>
    <t>83611MPU6</t>
  </si>
  <si>
    <t>CDS: (SVHE_06-OPT3)</t>
  </si>
  <si>
    <t>83611YAM4</t>
  </si>
  <si>
    <t>126673VX7</t>
  </si>
  <si>
    <t>CDS: (ECRT_05-1)</t>
  </si>
  <si>
    <t>31659EAM0</t>
  </si>
  <si>
    <t>CDS: (FMIC_06-2)</t>
  </si>
  <si>
    <t>31659EAN8</t>
  </si>
  <si>
    <t>31659TES0</t>
  </si>
  <si>
    <t>CDS: (FMIC_05-3)</t>
  </si>
  <si>
    <t>31659TFH3</t>
  </si>
  <si>
    <t>456606LK6</t>
  </si>
  <si>
    <t>CDS: (INMC_06-B)</t>
  </si>
  <si>
    <t>59001FCF6</t>
  </si>
  <si>
    <t>CDS: (MML_05-1)</t>
  </si>
  <si>
    <t>76112BLT5</t>
  </si>
  <si>
    <t>CDS: (RAMP_05-RS3)</t>
  </si>
  <si>
    <t>81377AAN2</t>
  </si>
  <si>
    <t>CDS: (SABR_06-HE2)</t>
  </si>
  <si>
    <t>86358ERJ7</t>
  </si>
  <si>
    <t>CDS: (SAIL_05-2)</t>
  </si>
  <si>
    <t>86359PAN0</t>
  </si>
  <si>
    <t>CDS: (SASC_06-BC3)</t>
  </si>
  <si>
    <t>00075WAN9</t>
  </si>
  <si>
    <t>00441TAM5</t>
  </si>
  <si>
    <t>00441UAN0</t>
  </si>
  <si>
    <t>CDS: (ACE_06-AS4)</t>
  </si>
  <si>
    <t>004421UL5</t>
  </si>
  <si>
    <t>CDS: (ACE_05-HE7)</t>
  </si>
  <si>
    <t>004421WF6</t>
  </si>
  <si>
    <t>CDS: (ACE_06-AS1)</t>
  </si>
  <si>
    <t>004421XQ1</t>
  </si>
  <si>
    <t>CDS: (ACE_06-AS2)</t>
  </si>
  <si>
    <t>00764MGQ4</t>
  </si>
  <si>
    <t>CDS: (AAST_05-4)</t>
  </si>
  <si>
    <t>055682AM0</t>
  </si>
  <si>
    <t>CDS: (BNC_06-1)</t>
  </si>
  <si>
    <t>055683AP1</t>
  </si>
  <si>
    <t>CDS: (BNC_06-2)</t>
  </si>
  <si>
    <t>0738793C0</t>
  </si>
  <si>
    <t>CDS: (BSABS_05-Q2)</t>
  </si>
  <si>
    <t>172983AP3</t>
  </si>
  <si>
    <t>CDS: (CTM_06-NC1)</t>
  </si>
  <si>
    <t>437084RG3</t>
  </si>
  <si>
    <t>CDS: (HEAT_05-9)</t>
  </si>
  <si>
    <t>437084TR7</t>
  </si>
  <si>
    <t>437084VZ6</t>
  </si>
  <si>
    <t>CDS: (HEAT_06-4)</t>
  </si>
  <si>
    <t>437096AQ3</t>
  </si>
  <si>
    <t>437097AP3</t>
  </si>
  <si>
    <t>55275BAP2</t>
  </si>
  <si>
    <t>CDS: (MAB_06-NC2)</t>
  </si>
  <si>
    <t>57643LRC2</t>
  </si>
  <si>
    <t>61748BAN4</t>
  </si>
  <si>
    <t>CDS: (MSAC_06-HE4)</t>
  </si>
  <si>
    <t>61750FAQ3</t>
  </si>
  <si>
    <t>CDS: (MSAC_06-HE6)</t>
  </si>
  <si>
    <t>64352VNT4</t>
  </si>
  <si>
    <t>CDS: (NCHET_05-B)</t>
  </si>
  <si>
    <t>74924UAP6</t>
  </si>
  <si>
    <t>CDS: (RFMSI_06-EM8)</t>
  </si>
  <si>
    <t>75406VAM5</t>
  </si>
  <si>
    <t>CDS: (RFMSI_06-KS5)</t>
  </si>
  <si>
    <t>76110W6V3</t>
  </si>
  <si>
    <t>CDS: (RFMSI_05-AH3)</t>
  </si>
  <si>
    <t>933631AN3</t>
  </si>
  <si>
    <t>CDS: (WAMU_07-H1)</t>
  </si>
  <si>
    <t>040104TS0</t>
  </si>
  <si>
    <t>105667AL3</t>
  </si>
  <si>
    <t>CDS: (BMAT_06-1)</t>
  </si>
  <si>
    <t>320275AP5</t>
  </si>
  <si>
    <t>35729MAP2</t>
  </si>
  <si>
    <t>CDS: (FHLT_06-3)</t>
  </si>
  <si>
    <t>35729TAP7</t>
  </si>
  <si>
    <t>CDS: (FRHE_06-C)</t>
  </si>
  <si>
    <t>362437AP0</t>
  </si>
  <si>
    <t>CDS: (GSAMP_06-HE5)</t>
  </si>
  <si>
    <t>362439AP6</t>
  </si>
  <si>
    <t>CDS: (GSAMP_06-HE4)</t>
  </si>
  <si>
    <t>542514RE6</t>
  </si>
  <si>
    <t>CDS: (LBMLT_06-W1)</t>
  </si>
  <si>
    <t>61744CZM1</t>
  </si>
  <si>
    <t>CDS: (MSAC_06-NC3)</t>
  </si>
  <si>
    <t>69121QAP6</t>
  </si>
  <si>
    <t>CDS: (OWML_06-4)</t>
  </si>
  <si>
    <t>81375WCF1</t>
  </si>
  <si>
    <t>CDS: (SABR_04-N3)</t>
  </si>
  <si>
    <t>86359XAP8</t>
  </si>
  <si>
    <t>CDS: (SASC_06-AM1)</t>
  </si>
  <si>
    <t>93935KAN0</t>
  </si>
  <si>
    <t>CDS: (WMAB_07-H1)</t>
  </si>
  <si>
    <t>007036NL6</t>
  </si>
  <si>
    <t>CDS: (ARMT_05-7)</t>
  </si>
  <si>
    <t>CDS: (JPMA_05-F1)</t>
  </si>
  <si>
    <t>92534FAD0</t>
  </si>
  <si>
    <t>CDS: (VERTV_06-1)</t>
  </si>
  <si>
    <t>32029GAN4</t>
  </si>
  <si>
    <t>CDS: (FFM_07-FF2)</t>
  </si>
  <si>
    <t>69121PEG4</t>
  </si>
  <si>
    <t>CDS: (OWML_06-3)</t>
  </si>
  <si>
    <t>81376WAN5</t>
  </si>
  <si>
    <t>CDS: (CBS_06-CB5)</t>
  </si>
  <si>
    <t>59802RAN6</t>
  </si>
  <si>
    <t>CDS: (MIDOR_06-1A)</t>
  </si>
  <si>
    <t>CDS: (SMSTR_04-1A)</t>
  </si>
  <si>
    <t>86358EPY6</t>
  </si>
  <si>
    <t>CDS: (SAIL_04-11)</t>
  </si>
  <si>
    <t>004375ET4</t>
  </si>
  <si>
    <t>CDS: (ACCR_05-4)</t>
  </si>
  <si>
    <t>004375FF3</t>
  </si>
  <si>
    <t>CDS: (ACCR_06-1)</t>
  </si>
  <si>
    <t>040104SF9</t>
  </si>
  <si>
    <t>CDS: (ARS_06-W2)</t>
  </si>
  <si>
    <t>04544QAP2</t>
  </si>
  <si>
    <t>CDS: (ABSH_06-H7)</t>
  </si>
  <si>
    <t>07388JBA2</t>
  </si>
  <si>
    <t>CDS: (BSABS_06-H8)</t>
  </si>
  <si>
    <t>07388JBB0</t>
  </si>
  <si>
    <t>CDS: (BSABS_06-H6)</t>
  </si>
  <si>
    <t>172983AN8</t>
  </si>
  <si>
    <t>17309TAP3</t>
  </si>
  <si>
    <t>CDS: (CTM_06-NC2)</t>
  </si>
  <si>
    <t>32113JCR4</t>
  </si>
  <si>
    <t>CDS: (FNLC_05-4)</t>
  </si>
  <si>
    <t>437084MQ6</t>
  </si>
  <si>
    <t>CDS: (HEAT_05-5)</t>
  </si>
  <si>
    <t>57645JAJ8</t>
  </si>
  <si>
    <t>CDS: (MAB_06-HE3)</t>
  </si>
  <si>
    <t>59020U3Q6</t>
  </si>
  <si>
    <t>CDS: (MLMI_06-HE1)</t>
  </si>
  <si>
    <t>59023AAN6</t>
  </si>
  <si>
    <t>CDS: (MLMI_06-MLN1)</t>
  </si>
  <si>
    <t>61748LAP7</t>
  </si>
  <si>
    <t>CDS: (MSAB_06-N4)</t>
  </si>
  <si>
    <t>61749NAP2</t>
  </si>
  <si>
    <t>CDS: (MSAB_06-H5)</t>
  </si>
  <si>
    <t>65536QAN8</t>
  </si>
  <si>
    <t>CDS: (NHELI_06-HE3)</t>
  </si>
  <si>
    <t>65537MAN6</t>
  </si>
  <si>
    <t>CDS: (NHELI_07-2)</t>
  </si>
  <si>
    <t>74924TAN4</t>
  </si>
  <si>
    <t>CDS: (RFMSI_06-EM7)</t>
  </si>
  <si>
    <t>75406EAN1</t>
  </si>
  <si>
    <t>CDS: (RFMSI_06-KS4)</t>
  </si>
  <si>
    <t>76110W4P8</t>
  </si>
  <si>
    <t>CDS: (RASC_05-AHL1)</t>
  </si>
  <si>
    <t>76110WL53</t>
  </si>
  <si>
    <t>CDS: (RFMSI_04-K12)</t>
  </si>
  <si>
    <t>040104TA9</t>
  </si>
  <si>
    <t>32027EAR2</t>
  </si>
  <si>
    <t>CDS: (FFML_06-F5)</t>
  </si>
  <si>
    <t>32027LAQ8</t>
  </si>
  <si>
    <t>CDS: (FFM_06-F14)</t>
  </si>
  <si>
    <t>32028HAR4</t>
  </si>
  <si>
    <t>CDS: (FFM_06-F10)</t>
  </si>
  <si>
    <t>32028PAQ8</t>
  </si>
  <si>
    <t>CDS: (FFM_06-F11)</t>
  </si>
  <si>
    <t>35729RAP1</t>
  </si>
  <si>
    <t>CDS: (FRHE_06-A)</t>
  </si>
  <si>
    <t>CDS: (FHLT_06-C)</t>
  </si>
  <si>
    <t>362341J59</t>
  </si>
  <si>
    <t>CDS: (GSA_05-AH2)</t>
  </si>
  <si>
    <t>36244KAP0</t>
  </si>
  <si>
    <t>CDS: (GSAMP_06-HE3)</t>
  </si>
  <si>
    <t>46626LGN4</t>
  </si>
  <si>
    <t>CDS: (JPA_06-HE1)</t>
  </si>
  <si>
    <t>46626LJZ4</t>
  </si>
  <si>
    <t>CDS: (JPA_06-NC1)</t>
  </si>
  <si>
    <t>542512AL2</t>
  </si>
  <si>
    <t>CDS: (LBMLT_06-11)</t>
  </si>
  <si>
    <t>542514PZ1</t>
  </si>
  <si>
    <t>CDS: (LBMLT_05-W3)</t>
  </si>
  <si>
    <t>542514RD8</t>
  </si>
  <si>
    <t>542514RU0</t>
  </si>
  <si>
    <t>61744CXV3</t>
  </si>
  <si>
    <t>617451EQ8</t>
  </si>
  <si>
    <t>CDS: (MSC_06-NC2)</t>
  </si>
  <si>
    <t>617451FD6</t>
  </si>
  <si>
    <t>70069FJZ1</t>
  </si>
  <si>
    <t>CDS: (PP_05-WHQ3)</t>
  </si>
  <si>
    <t>73316PAN0</t>
  </si>
  <si>
    <t>CDS: (POHE_04-4)</t>
  </si>
  <si>
    <t>76112BV23</t>
  </si>
  <si>
    <t>CDS: (RFMSI_06-RS1)</t>
  </si>
  <si>
    <t>76112BW71</t>
  </si>
  <si>
    <t>CDS: (RFMSI_06-EF1)</t>
  </si>
  <si>
    <t>76113ABU4</t>
  </si>
  <si>
    <t>CDS: (RFMSI_06-KS3)</t>
  </si>
  <si>
    <t>81376EAH8</t>
  </si>
  <si>
    <t>CDS: (SABR_06-N2)</t>
  </si>
  <si>
    <t>86358EWL6</t>
  </si>
  <si>
    <t>CDS: (SAIL_05-7)</t>
  </si>
  <si>
    <t>CDS: (BNLI_06-1A)</t>
  </si>
  <si>
    <t>CDS: (CWHE_06-22)</t>
  </si>
  <si>
    <t>CDS: (MLFF_07-2)</t>
  </si>
  <si>
    <t>CDS: (RFMSI_07-KS2)</t>
  </si>
  <si>
    <t>CDS: (CMLTI_07-WFH2)</t>
  </si>
  <si>
    <t>65882WAG0</t>
  </si>
  <si>
    <t>CDS: (NCOVE_3)</t>
  </si>
  <si>
    <t>00075VAP6</t>
  </si>
  <si>
    <t>CDS: (ABF_06-OP3)</t>
  </si>
  <si>
    <t>004421LU5</t>
  </si>
  <si>
    <t>CDS: (ACE_05-RM1)</t>
  </si>
  <si>
    <t>004421UK7</t>
  </si>
  <si>
    <t>004421WE9</t>
  </si>
  <si>
    <t>00442EAS4</t>
  </si>
  <si>
    <t>CDS: (ACE_06-NC3)</t>
  </si>
  <si>
    <t>00764MHM2</t>
  </si>
  <si>
    <t>03072SCH6</t>
  </si>
  <si>
    <t>CDS: (AMSI_02-2)</t>
  </si>
  <si>
    <t>04544PAP4</t>
  </si>
  <si>
    <t>CDS: (ABSHE_06-H5)</t>
  </si>
  <si>
    <t>0738793B2</t>
  </si>
  <si>
    <t>07388CAN0</t>
  </si>
  <si>
    <t>CDS: (BSABS_06-H5)</t>
  </si>
  <si>
    <t>07388UAL4</t>
  </si>
  <si>
    <t>437084QH2</t>
  </si>
  <si>
    <t>CDS: (HEAT_05-8)</t>
  </si>
  <si>
    <t>437084RF5</t>
  </si>
  <si>
    <t>437084VA1</t>
  </si>
  <si>
    <t>CDS: (HEAT_06-3)</t>
  </si>
  <si>
    <t>57643LMX1</t>
  </si>
  <si>
    <t>CDS: (MABS_05-NC2)</t>
  </si>
  <si>
    <t>59022QAN2</t>
  </si>
  <si>
    <t>61748LAN2</t>
  </si>
  <si>
    <t>CDS: (MSAC_06-NC4)</t>
  </si>
  <si>
    <t>65536MAM9</t>
  </si>
  <si>
    <t>76110W7M2</t>
  </si>
  <si>
    <t>CDS: (RASC_05-KS11)</t>
  </si>
  <si>
    <t>83612CAP4</t>
  </si>
  <si>
    <t>92926SAN6</t>
  </si>
  <si>
    <t>CDS: (WAMU_07-H2)</t>
  </si>
  <si>
    <t>65882WAJ4</t>
  </si>
  <si>
    <t>CDS: (NCOVE_06-3A-E)</t>
  </si>
  <si>
    <t>78689RAL8</t>
  </si>
  <si>
    <t>CDS: (SAGIT_1)</t>
  </si>
  <si>
    <t>232422AP0</t>
  </si>
  <si>
    <t>CDS: (CWL_06-7)</t>
  </si>
  <si>
    <t>320277AN6</t>
  </si>
  <si>
    <t>CDS: (FFML_06-F7)</t>
  </si>
  <si>
    <t>320278AN4</t>
  </si>
  <si>
    <t>CDS: (FFML_06-F8)</t>
  </si>
  <si>
    <t>32027GAP1</t>
  </si>
  <si>
    <t>32027LAP0</t>
  </si>
  <si>
    <t>32027NJF9</t>
  </si>
  <si>
    <t>CDS: (FFML_04-H2)</t>
  </si>
  <si>
    <t>362341M30</t>
  </si>
  <si>
    <t>362341QA0</t>
  </si>
  <si>
    <t>CDS: (GSAMP_05-WMC1)</t>
  </si>
  <si>
    <t>367910BC9</t>
  </si>
  <si>
    <t>CDS: (GEWMC_05-2)</t>
  </si>
  <si>
    <t>456606KR2</t>
  </si>
  <si>
    <t>CDS: (INMC_06-A)</t>
  </si>
  <si>
    <t>54251MAK0</t>
  </si>
  <si>
    <t>59001FCZ2</t>
  </si>
  <si>
    <t>CDS: (MMLT_05-2)</t>
  </si>
  <si>
    <t>70069FNA1</t>
  </si>
  <si>
    <t>CDS: (PPSI_05-WHQ4)</t>
  </si>
  <si>
    <t>76113AAQ4</t>
  </si>
  <si>
    <t>CDS: (RFMSI_06-KS1)</t>
  </si>
  <si>
    <t>81375WGL4</t>
  </si>
  <si>
    <t>CDS: (JPMAC_05-OPT1)</t>
  </si>
  <si>
    <t>86358EUH7</t>
  </si>
  <si>
    <t>CDS: (SAIL_05-6)</t>
  </si>
  <si>
    <t>86358EXF8</t>
  </si>
  <si>
    <t>CDS: (SAIL_05-HE3)</t>
  </si>
  <si>
    <t>93934MAP2</t>
  </si>
  <si>
    <t>CDS: (WMAB_06-H3)</t>
  </si>
  <si>
    <t>251510NN9</t>
  </si>
  <si>
    <t>CDS: (DBALT_06-AF1)</t>
  </si>
  <si>
    <t>39538WHP6</t>
  </si>
  <si>
    <t>CDS: (GPM_06-AR3)</t>
  </si>
  <si>
    <t>40430HFA1</t>
  </si>
  <si>
    <t>CDS: (HSA_06-NC1)</t>
  </si>
  <si>
    <t>41161QAH4</t>
  </si>
  <si>
    <t>CDS: (HVMLT_06-3)</t>
  </si>
  <si>
    <t>CDS: (CBCL_16A)</t>
  </si>
  <si>
    <t>929042AA7</t>
  </si>
  <si>
    <t>CDS: (VNO)</t>
  </si>
  <si>
    <t>929042AB5</t>
  </si>
  <si>
    <t>65882WAE5</t>
  </si>
  <si>
    <t>CDS: (CWHE_06-18)</t>
  </si>
  <si>
    <t>805564PR6</t>
  </si>
  <si>
    <t>CDS: (SAST_04-1)</t>
  </si>
  <si>
    <t>805564QN4</t>
  </si>
  <si>
    <t>61745MXN8</t>
  </si>
  <si>
    <t>CDS: (MSC_04-HQ3)</t>
  </si>
  <si>
    <t>137BEMAA6</t>
  </si>
  <si>
    <t>740587JX9</t>
  </si>
  <si>
    <t>52108HYX6</t>
  </si>
  <si>
    <t>CDS: (LBUBS_04-C1)</t>
  </si>
  <si>
    <t>073879HK7</t>
  </si>
  <si>
    <t>CDS: (BSABS_04-HE8)</t>
  </si>
  <si>
    <t>073879GV4</t>
  </si>
  <si>
    <t>CDS: (BSABS_04-A5)</t>
  </si>
  <si>
    <t>073879LW6</t>
  </si>
  <si>
    <t>CDS: (BSABS_04-A6)</t>
  </si>
  <si>
    <t>004375ES6</t>
  </si>
  <si>
    <t>004421PD9</t>
  </si>
  <si>
    <t>CDS: (ACE_05-RM2)</t>
  </si>
  <si>
    <t>004421SU8</t>
  </si>
  <si>
    <t>CDS: (ACE_05-HE6)</t>
  </si>
  <si>
    <t>004421VC4</t>
  </si>
  <si>
    <t>CDS: (ACE_06-NC1)</t>
  </si>
  <si>
    <t>004421XP3</t>
  </si>
  <si>
    <t>00442PAQ3</t>
  </si>
  <si>
    <t>CDS: (ACE_06-OP1)</t>
  </si>
  <si>
    <t>00764MGP6</t>
  </si>
  <si>
    <t>04544QAM9</t>
  </si>
  <si>
    <t>CDS: (ABSHE_06-HE7)</t>
  </si>
  <si>
    <t>07387UJA0</t>
  </si>
  <si>
    <t>CDS: (BSABS_06-HE3)</t>
  </si>
  <si>
    <t>3623416A2</t>
  </si>
  <si>
    <t>CDS: (GSAA_06-2)</t>
  </si>
  <si>
    <t>57643LNQ5</t>
  </si>
  <si>
    <t>CDS: (MABS_06-NC1)</t>
  </si>
  <si>
    <t>61750SAQ5</t>
  </si>
  <si>
    <t>CDS: (MSAC_06-HE8)</t>
  </si>
  <si>
    <t>68389FLB8</t>
  </si>
  <si>
    <t>CDS: (OOMLT_06-1)</t>
  </si>
  <si>
    <t>12489WNY6</t>
  </si>
  <si>
    <t>CDS: (CBS_05-CB6)</t>
  </si>
  <si>
    <t>30247DAP6</t>
  </si>
  <si>
    <t>CDS: (FFML_06-FF13)</t>
  </si>
  <si>
    <t>31561EAN5</t>
  </si>
  <si>
    <t>CDS: (FFML_06-F6)</t>
  </si>
  <si>
    <t>31659TER2</t>
  </si>
  <si>
    <t>320276AN8</t>
  </si>
  <si>
    <t>32028GAP0</t>
  </si>
  <si>
    <t>CDS: (FFM_06-F15)</t>
  </si>
  <si>
    <t>32028TAN7</t>
  </si>
  <si>
    <t>CDS: (FFM_07-FF1)</t>
  </si>
  <si>
    <t>32029GAM6</t>
  </si>
  <si>
    <t>362334BH6</t>
  </si>
  <si>
    <t>CDS: (FFML_06-F3)</t>
  </si>
  <si>
    <t>362437AN5</t>
  </si>
  <si>
    <t>362439AN1</t>
  </si>
  <si>
    <t>46625SAP1</t>
  </si>
  <si>
    <t>CDS: (JPA_06-HE2)</t>
  </si>
  <si>
    <t>542514PY4</t>
  </si>
  <si>
    <t>542514RT3</t>
  </si>
  <si>
    <t>59001FBM2</t>
  </si>
  <si>
    <t>CDS: (MML_04-2)</t>
  </si>
  <si>
    <t>59022VAN1</t>
  </si>
  <si>
    <t>CDS: (MLMI_06-OPT1)</t>
  </si>
  <si>
    <t>617451FC8</t>
  </si>
  <si>
    <t>CDS: (MSAB_06-H2)</t>
  </si>
  <si>
    <t>64352VRB9</t>
  </si>
  <si>
    <t>CDS: (NCHET_06-1)</t>
  </si>
  <si>
    <t>71085PDQ3</t>
  </si>
  <si>
    <t>CDS: (PCHLT_05-4)</t>
  </si>
  <si>
    <t>76112BL24</t>
  </si>
  <si>
    <t>CDS: (RFMSI_05-EF6)</t>
  </si>
  <si>
    <t>76113ABT7</t>
  </si>
  <si>
    <t>CDS: (RASC_06-KS3)</t>
  </si>
  <si>
    <t>80556AAN7</t>
  </si>
  <si>
    <t>CDS: (SAST_06-3)</t>
  </si>
  <si>
    <t>81375HAH2</t>
  </si>
  <si>
    <t>CDS: (SABR_06-N1)</t>
  </si>
  <si>
    <t>81375HAJ8</t>
  </si>
  <si>
    <t>84751PKN8</t>
  </si>
  <si>
    <t>CDS: (SURF_06-B1)</t>
  </si>
  <si>
    <t>84751WAM6</t>
  </si>
  <si>
    <t>CDS: (SURF_06-B3)</t>
  </si>
  <si>
    <t>86358ESC1</t>
  </si>
  <si>
    <t>CDS: (SAIL_05-3)</t>
  </si>
  <si>
    <t>92925CFC1</t>
  </si>
  <si>
    <t>CDS: (WMAB_06-H1)</t>
  </si>
  <si>
    <t>92977YBE0</t>
  </si>
  <si>
    <t>CDS: (WLT_05-WC1)</t>
  </si>
  <si>
    <t>36828QJP2</t>
  </si>
  <si>
    <t>CDS: (GECMC_04-C3)</t>
  </si>
  <si>
    <t>073879NG9</t>
  </si>
  <si>
    <t>CDS: (BSABS_04-A7)</t>
  </si>
  <si>
    <t>86359BC41</t>
  </si>
  <si>
    <t>CDS: (SASC_04-S3)</t>
  </si>
  <si>
    <t>20047GAL1</t>
  </si>
  <si>
    <t>CDS: (COMM_04-LB3A)</t>
  </si>
  <si>
    <t>68389FEX8</t>
  </si>
  <si>
    <t>CDS: (OOMLT_04-1)</t>
  </si>
  <si>
    <t>362334LW2</t>
  </si>
  <si>
    <t>CDS: (GSA_06-HE2)</t>
  </si>
  <si>
    <t>69121PDP5</t>
  </si>
  <si>
    <t>CDS: (STACK_07-2)</t>
  </si>
  <si>
    <t>CDS: (GLACIER_2)</t>
  </si>
  <si>
    <t>137BERAD9</t>
  </si>
  <si>
    <t>137BESAD7</t>
  </si>
  <si>
    <t>CDS: (ACAAB_05-1)</t>
  </si>
  <si>
    <t>CDS: (DAVISQ_6)</t>
  </si>
  <si>
    <t>54313LAD4</t>
  </si>
  <si>
    <t>CDS: (LONGPRT_3)</t>
  </si>
  <si>
    <t>36244KAN5</t>
  </si>
  <si>
    <t>CDS: (WFMBS_05-AR3)</t>
  </si>
  <si>
    <t>83611XAM6</t>
  </si>
  <si>
    <t>CDS: (SVHE_06-E2)</t>
  </si>
  <si>
    <t>00437NAN2</t>
  </si>
  <si>
    <t>CDS: (ACCR_06-2)</t>
  </si>
  <si>
    <t>04544PAN9</t>
  </si>
  <si>
    <t>CDS: (ABSH_06-H5)</t>
  </si>
  <si>
    <t>04544RAM7</t>
  </si>
  <si>
    <t>CDS: (ABSH_07-H1)</t>
  </si>
  <si>
    <t>17307G2A5</t>
  </si>
  <si>
    <t>437084QG4</t>
  </si>
  <si>
    <t>437084UZ7</t>
  </si>
  <si>
    <t>43709NAL7</t>
  </si>
  <si>
    <t>43710KAM8</t>
  </si>
  <si>
    <t>CDS: (HEAT_07-2)</t>
  </si>
  <si>
    <t>46626LBR0</t>
  </si>
  <si>
    <t>CDS: (JPMA_05-W1)</t>
  </si>
  <si>
    <t>59020U3N3</t>
  </si>
  <si>
    <t>61744CXG6</t>
  </si>
  <si>
    <t>CDS: (MSHE_06-1)</t>
  </si>
  <si>
    <t>75406AAL3</t>
  </si>
  <si>
    <t>CDS: (RFMSI_06-EM2)</t>
  </si>
  <si>
    <t>75406WAM3</t>
  </si>
  <si>
    <t>CDS: (RFMSI_06-KS6)</t>
  </si>
  <si>
    <t>76110W5Q5</t>
  </si>
  <si>
    <t>CDS: (RASC_05-AHL2)</t>
  </si>
  <si>
    <t>83611MFV5</t>
  </si>
  <si>
    <t>CDS: (SVHE_05-3)</t>
  </si>
  <si>
    <t>83611MMG0</t>
  </si>
  <si>
    <t>CDS: (SVHE_06-O1)</t>
  </si>
  <si>
    <t>83611MMU9</t>
  </si>
  <si>
    <t>CDS: (SVHE_06-O2)</t>
  </si>
  <si>
    <t>1248MGAA2</t>
  </si>
  <si>
    <t>CDS: (CBS_07-CB1)</t>
  </si>
  <si>
    <t>126673J94</t>
  </si>
  <si>
    <t>CDS: (ECR_05-2)</t>
  </si>
  <si>
    <t>320278AM6</t>
  </si>
  <si>
    <t>CDS: (FFML_06-FF8)</t>
  </si>
  <si>
    <t>32027NYE5</t>
  </si>
  <si>
    <t>CDS: (FFML_05-FF12)</t>
  </si>
  <si>
    <t>32027NYZ8</t>
  </si>
  <si>
    <t>CDS: (FFML_06-F1)</t>
  </si>
  <si>
    <t>35729PQG8</t>
  </si>
  <si>
    <t>CDS: (FHLT_06-2)</t>
  </si>
  <si>
    <t>362334BD5</t>
  </si>
  <si>
    <t>362334GC2</t>
  </si>
  <si>
    <t>CDS: (FFML_06-FF4)</t>
  </si>
  <si>
    <t>362341D30</t>
  </si>
  <si>
    <t>46626LHK9</t>
  </si>
  <si>
    <t>CDS: (JPA_06-FR2)</t>
  </si>
  <si>
    <t>46626LJY7</t>
  </si>
  <si>
    <t>CDS: (JPMAC_06-NC1)</t>
  </si>
  <si>
    <t>70069FMZ7</t>
  </si>
  <si>
    <t>CDS: (RFMSI_06-NC3)</t>
  </si>
  <si>
    <t>76112BW63</t>
  </si>
  <si>
    <t>81375WDX1</t>
  </si>
  <si>
    <t>CDS: (SABR_05-F1)</t>
  </si>
  <si>
    <t>81375WGK6</t>
  </si>
  <si>
    <t>CDS: (SABR_05-HE1)</t>
  </si>
  <si>
    <t>81375WHT6</t>
  </si>
  <si>
    <t>CDS: (CBS_06-CB1)</t>
  </si>
  <si>
    <t>86358EXE1</t>
  </si>
  <si>
    <t>86360WAJ1</t>
  </si>
  <si>
    <t>CDS: (SAIL_06-4)</t>
  </si>
  <si>
    <t>45254NPR2</t>
  </si>
  <si>
    <t>CDS: (IMM_05-4)</t>
  </si>
  <si>
    <t>939345AR5</t>
  </si>
  <si>
    <t>CDS: (WMALT_06-AR4)</t>
  </si>
  <si>
    <t>CDS: (IVYLN_)</t>
  </si>
  <si>
    <t>CDS: (LIBRA_)</t>
  </si>
  <si>
    <t>CDS: (RIDGCT_1)</t>
  </si>
  <si>
    <t>20047EAX0</t>
  </si>
  <si>
    <t>CDS: (DMARC_06-C8)</t>
  </si>
  <si>
    <t>543136AC9</t>
  </si>
  <si>
    <t>CDS: (LONGP_05-2A)</t>
  </si>
  <si>
    <t>36868AAG7</t>
  </si>
  <si>
    <t>CDS: (GEMST_3)</t>
  </si>
  <si>
    <t>92978MAW6</t>
  </si>
  <si>
    <t>CDS: (WBCMT_06-C28)</t>
  </si>
  <si>
    <t>03076MAL8</t>
  </si>
  <si>
    <t>CDS: (ARSI_06-M3)</t>
  </si>
  <si>
    <t>04541GUW0</t>
  </si>
  <si>
    <t>CDS: (ABSHE_05-H8)</t>
  </si>
  <si>
    <t>04544TAP6</t>
  </si>
  <si>
    <t>CDS: (ABSHE_07-HE2)</t>
  </si>
  <si>
    <t>07389MAP2</t>
  </si>
  <si>
    <t>CDS: (BSABS_06-HE9)</t>
  </si>
  <si>
    <t>437084KY1</t>
  </si>
  <si>
    <t>CDS: (HEAT_05-3)</t>
  </si>
  <si>
    <t>437084MP8</t>
  </si>
  <si>
    <t>45071KCF9</t>
  </si>
  <si>
    <t>CDS: (IXIS_05-H3)</t>
  </si>
  <si>
    <t>61744CWF9</t>
  </si>
  <si>
    <t>CDS: (MSAB_05-H6)</t>
  </si>
  <si>
    <t>61744CWU6</t>
  </si>
  <si>
    <t>CDS: (MSAB_05-H7)</t>
  </si>
  <si>
    <t>61744CYX8</t>
  </si>
  <si>
    <t>CDS: (MSHEL_06-2)</t>
  </si>
  <si>
    <t>68389FJA3</t>
  </si>
  <si>
    <t>CDS: (OOHE_05-3)</t>
  </si>
  <si>
    <t>68401TAN8</t>
  </si>
  <si>
    <t>CDS: (OOHE_07-2)</t>
  </si>
  <si>
    <t>76110WM86</t>
  </si>
  <si>
    <t>CDS: (RASC_05-KS1)</t>
  </si>
  <si>
    <t>12666PBD5</t>
  </si>
  <si>
    <t>CDS: (CWHE_06-10)</t>
  </si>
  <si>
    <t>30246QAQ6</t>
  </si>
  <si>
    <t>CDS: (FBRSI_05-2)</t>
  </si>
  <si>
    <t>32027NSS1</t>
  </si>
  <si>
    <t>CDS: (FFML_05-F6)</t>
  </si>
  <si>
    <t>362334GB4</t>
  </si>
  <si>
    <t>CDS: (FFML_06-F4)</t>
  </si>
  <si>
    <t>46626LFW5</t>
  </si>
  <si>
    <t>CDS: (JPMAC_06-FRE1)</t>
  </si>
  <si>
    <t>46629FAN0</t>
  </si>
  <si>
    <t>CDS: (JPA_06-NC2)</t>
  </si>
  <si>
    <t>61749QAK6</t>
  </si>
  <si>
    <t>CDS: (MSIX_06-1)</t>
  </si>
  <si>
    <t>71085PDP5</t>
  </si>
  <si>
    <t>76112B2A7</t>
  </si>
  <si>
    <t>CDS: (RFMSI_06-RZ1)</t>
  </si>
  <si>
    <t>76113AAP6</t>
  </si>
  <si>
    <t>CDS: (RASC_06-KS1)</t>
  </si>
  <si>
    <t>80556AAM9</t>
  </si>
  <si>
    <t>86358ETP1</t>
  </si>
  <si>
    <t>CDS: (SAIL_05-5)</t>
  </si>
  <si>
    <t>39538RBM0</t>
  </si>
  <si>
    <t>CDS: (GMT_05-AR2)</t>
  </si>
  <si>
    <t>65535VKP2</t>
  </si>
  <si>
    <t>CDS: (NAA_05-AR2)</t>
  </si>
  <si>
    <t>362334ER1</t>
  </si>
  <si>
    <t>CDS: (GSA_06-NC1)</t>
  </si>
  <si>
    <t>36245AAM8</t>
  </si>
  <si>
    <t>CDS: (GSA_06-HE6)</t>
  </si>
  <si>
    <t>BRS5V0DY6</t>
  </si>
  <si>
    <t>CDS: (XL CAPITAL ASSURANCE INC)</t>
  </si>
  <si>
    <t>65882WAC9</t>
  </si>
  <si>
    <t>CDS: (DUKE_03-5A)</t>
  </si>
  <si>
    <t>07383FB80</t>
  </si>
  <si>
    <t>CDS: (BSCMS_04-T14)</t>
  </si>
  <si>
    <t>00075QAN2</t>
  </si>
  <si>
    <t>CDS: (ABF_06-OP1)</t>
  </si>
  <si>
    <t>00075XAQ0</t>
  </si>
  <si>
    <t>CDS: (ABFC_06-OPT2)</t>
  </si>
  <si>
    <t>00441YAP7</t>
  </si>
  <si>
    <t>CDS: (ACE_06-OP2)</t>
  </si>
  <si>
    <t>00442PAP5</t>
  </si>
  <si>
    <t>00764MFZ5</t>
  </si>
  <si>
    <t>CDS: (AAST_05-3)</t>
  </si>
  <si>
    <t>04541GXK3</t>
  </si>
  <si>
    <t>CDS: (ABSHE_06-H3)</t>
  </si>
  <si>
    <t>07387UDZ1</t>
  </si>
  <si>
    <t>CDS: (BSABS_06-E2)</t>
  </si>
  <si>
    <t>07388CAM2</t>
  </si>
  <si>
    <t>17309PAM8</t>
  </si>
  <si>
    <t>CDS: (CTM_06-AM1)</t>
  </si>
  <si>
    <t>46626LCL2</t>
  </si>
  <si>
    <t>CDS: (JPMAC_05-FRE1)</t>
  </si>
  <si>
    <t>57643LMV5</t>
  </si>
  <si>
    <t>57643LNP7</t>
  </si>
  <si>
    <t>57645FAM9</t>
  </si>
  <si>
    <t>CDS: (MABS_06-AM2)</t>
  </si>
  <si>
    <t>61744CVA1</t>
  </si>
  <si>
    <t>CDS: (MSAC_05-HE5)</t>
  </si>
  <si>
    <t>61751QAM7</t>
  </si>
  <si>
    <t>CDS: (MSHE_07-1)</t>
  </si>
  <si>
    <t>68389BAJ2</t>
  </si>
  <si>
    <t>CDS: (OOMLT_06-3)</t>
  </si>
  <si>
    <t>CDS: (OOMLT_07-1)</t>
  </si>
  <si>
    <t>CDS: (RFMSI_06-EM1)</t>
  </si>
  <si>
    <t>76110W7L4</t>
  </si>
  <si>
    <t>83611MMT2</t>
  </si>
  <si>
    <t>83611MPS1</t>
  </si>
  <si>
    <t>CDS: (SVHE_06-O3)</t>
  </si>
  <si>
    <t>CDS: (GLCR_05-3A)</t>
  </si>
  <si>
    <t>83743LAJ0</t>
  </si>
  <si>
    <t>CDS: (SCOAST_8)</t>
  </si>
  <si>
    <t>CDS: (STRGL_1)</t>
  </si>
  <si>
    <t>12666RBE9</t>
  </si>
  <si>
    <t>CDS: (CWHE_06-9)</t>
  </si>
  <si>
    <t>126673CJ9</t>
  </si>
  <si>
    <t>CDS: (CWHE_04-B3)</t>
  </si>
  <si>
    <t>31561EAJ4</t>
  </si>
  <si>
    <t>32027NYD7</t>
  </si>
  <si>
    <t>32027NYY1</t>
  </si>
  <si>
    <t>CDS: (FFML_06-FF1)</t>
  </si>
  <si>
    <t>CDS: (FHLT_05-E)</t>
  </si>
  <si>
    <t>456606JW3</t>
  </si>
  <si>
    <t>CDS: (INABS_05-D)</t>
  </si>
  <si>
    <t>75406YAL1</t>
  </si>
  <si>
    <t>CDS: (RFMSI_06-KS9)</t>
  </si>
  <si>
    <t>76112B3J7</t>
  </si>
  <si>
    <t>CDS: (RFMSI_06-SP1)</t>
  </si>
  <si>
    <t>76112B4W7</t>
  </si>
  <si>
    <t>81375WGJ9</t>
  </si>
  <si>
    <t>CDS: (SABR_05-H1)</t>
  </si>
  <si>
    <t>84752EAN3</t>
  </si>
  <si>
    <t>CDS: (SURF_07-B2)</t>
  </si>
  <si>
    <t>86359XAM5</t>
  </si>
  <si>
    <t>86360RAN3</t>
  </si>
  <si>
    <t>CDS: (SASC_06-EQ1)</t>
  </si>
  <si>
    <t>93934QAH1</t>
  </si>
  <si>
    <t>CDS: (WMAB_06-H4)</t>
  </si>
  <si>
    <t>02147DAW1</t>
  </si>
  <si>
    <t>CDS: (CWA_06-O11)</t>
  </si>
  <si>
    <t>65535VMQ8</t>
  </si>
  <si>
    <t>CDS: (NAA_05-AR3)</t>
  </si>
  <si>
    <t>46426VAC4</t>
  </si>
  <si>
    <t>CDS: (ICM_06-S1X)</t>
  </si>
  <si>
    <t>31659TEB7</t>
  </si>
  <si>
    <t>CDS: (FMIC_05-2)</t>
  </si>
  <si>
    <t>71085PCZ4</t>
  </si>
  <si>
    <t>CDS: (PCHLT_05-3)</t>
  </si>
  <si>
    <t>00437NAM4</t>
  </si>
  <si>
    <t>004421PC1</t>
  </si>
  <si>
    <t>004427CJ7</t>
  </si>
  <si>
    <t>CDS: (ACE_05-AG1)</t>
  </si>
  <si>
    <t>073852AQ8</t>
  </si>
  <si>
    <t>CDS: (BSH_07-HE3)</t>
  </si>
  <si>
    <t>0738795X2</t>
  </si>
  <si>
    <t>CDS: (BSH_05-H12)</t>
  </si>
  <si>
    <t>07387UAL5</t>
  </si>
  <si>
    <t>CDS: (BSABS_06-E1)</t>
  </si>
  <si>
    <t>17309PAL0</t>
  </si>
  <si>
    <t>456606JC7</t>
  </si>
  <si>
    <t>CDS: (INMC_05-C)</t>
  </si>
  <si>
    <t>59022QAK8</t>
  </si>
  <si>
    <t>61744CXF8</t>
  </si>
  <si>
    <t>CDS: (MSHEL_06-1)</t>
  </si>
  <si>
    <t>64352VPH8</t>
  </si>
  <si>
    <t>CDS: (NCHET_05-C)</t>
  </si>
  <si>
    <t>64352VPY1</t>
  </si>
  <si>
    <t>CDS: (NCHET_05-D)</t>
  </si>
  <si>
    <t>CDS: (SVHE_06-EQ1)</t>
  </si>
  <si>
    <t>126670UD8</t>
  </si>
  <si>
    <t>CDS: (CWHE_06-1)</t>
  </si>
  <si>
    <t>35729PLV0</t>
  </si>
  <si>
    <t>CDS: (FRHE_05-2)</t>
  </si>
  <si>
    <t>3623415E5</t>
  </si>
  <si>
    <t>CDS: (GSAMP_06-HE1)</t>
  </si>
  <si>
    <t>CDS: (JPA_06-AC1)</t>
  </si>
  <si>
    <t>542514NK6</t>
  </si>
  <si>
    <t>CDS: (LBMLT_05-WL2)</t>
  </si>
  <si>
    <t>59020UC86</t>
  </si>
  <si>
    <t>CDS: (MLHE_05-F1)</t>
  </si>
  <si>
    <t>617526AN8</t>
  </si>
  <si>
    <t>CDS: (MSAB_07-H1)</t>
  </si>
  <si>
    <t>64352VRA1</t>
  </si>
  <si>
    <t>71085PBS1</t>
  </si>
  <si>
    <t>CDS: (PCH_05-1)</t>
  </si>
  <si>
    <t>71085PCJ0</t>
  </si>
  <si>
    <t>CDS: (PCH_05-2)</t>
  </si>
  <si>
    <t>75406BAM9</t>
  </si>
  <si>
    <t>CDS: (RASC_06-KS2)</t>
  </si>
  <si>
    <t>76112BN89</t>
  </si>
  <si>
    <t>CDS: (RFMSI_05-RZ4)</t>
  </si>
  <si>
    <t>83611MJS8</t>
  </si>
  <si>
    <t>CDS: (SVHE_05-O4)</t>
  </si>
  <si>
    <t>86358EYL4</t>
  </si>
  <si>
    <t>CDS: (SAIL_05-9)</t>
  </si>
  <si>
    <t>007036JL1</t>
  </si>
  <si>
    <t>CDS: (ARMT_05-3)</t>
  </si>
  <si>
    <t>863579UH9</t>
  </si>
  <si>
    <t>CDS: (SAR_05-10)</t>
  </si>
  <si>
    <t>CDS: (NHEL_04-4)</t>
  </si>
  <si>
    <t>CDS: (DUTHL_1)</t>
  </si>
  <si>
    <t>CDS: (GSCA_05-1)</t>
  </si>
  <si>
    <t>65882WAA3</t>
  </si>
  <si>
    <t>14041NBT7</t>
  </si>
  <si>
    <t>CDS: (COMET_04-C4)</t>
  </si>
  <si>
    <t>00075QAM4</t>
  </si>
  <si>
    <t>CDS: (ABFC_06-OPT1)</t>
  </si>
  <si>
    <t>00075XAP2</t>
  </si>
  <si>
    <t>004421RN5</t>
  </si>
  <si>
    <t>CDS: (ACE_05-HE5)</t>
  </si>
  <si>
    <t>040104NM9</t>
  </si>
  <si>
    <t>437084NL6</t>
  </si>
  <si>
    <t>CDS: (HEAT_05-6)</t>
  </si>
  <si>
    <t>46626LBQ2</t>
  </si>
  <si>
    <t>57643LQJ8</t>
  </si>
  <si>
    <t>CDS: (MABS_06-AM1)</t>
  </si>
  <si>
    <t>CDS: (NFHE_06-1)</t>
  </si>
  <si>
    <t>76110WP26</t>
  </si>
  <si>
    <t>CDS: (RFMSI_05-KS2)</t>
  </si>
  <si>
    <t>83611MLG1</t>
  </si>
  <si>
    <t>CDS: (SVHE_06-1)</t>
  </si>
  <si>
    <t>83611MMF2</t>
  </si>
  <si>
    <t>045427AN1</t>
  </si>
  <si>
    <t>CDS: (CWL_06-8)</t>
  </si>
  <si>
    <t>126673J86</t>
  </si>
  <si>
    <t>32027NJE2</t>
  </si>
  <si>
    <t>32028PAM7</t>
  </si>
  <si>
    <t>35729MAK3</t>
  </si>
  <si>
    <t>362341QX0</t>
  </si>
  <si>
    <t>CDS: (FFML_05-F8)</t>
  </si>
  <si>
    <t>61744CZJ8</t>
  </si>
  <si>
    <t>76112BU73</t>
  </si>
  <si>
    <t>93934FJW3</t>
  </si>
  <si>
    <t>CDS: (WAL_06-AR1)</t>
  </si>
  <si>
    <t>CDS: (WFMBS_05-AR7)</t>
  </si>
  <si>
    <t>45660LRP6</t>
  </si>
  <si>
    <t>CDS: (INX_05-A13)</t>
  </si>
  <si>
    <t>22545YBA8</t>
  </si>
  <si>
    <t>CDS: (CSMC_07-C2)</t>
  </si>
  <si>
    <t>004375DN8</t>
  </si>
  <si>
    <t>CDS: (ACCT_05-2)</t>
  </si>
  <si>
    <t>004421UH4</t>
  </si>
  <si>
    <t>00764MEC7</t>
  </si>
  <si>
    <t>CDS: (AABST_04-6)</t>
  </si>
  <si>
    <t>04541GUV2</t>
  </si>
  <si>
    <t>073852AP0</t>
  </si>
  <si>
    <t>17307GQ50</t>
  </si>
  <si>
    <t>CDS: (CTM_05-HE4)</t>
  </si>
  <si>
    <t>59020UTW5</t>
  </si>
  <si>
    <t>CDS: (MLHE_05-S1)</t>
  </si>
  <si>
    <t>64352VPG0</t>
  </si>
  <si>
    <t>64352VPX3</t>
  </si>
  <si>
    <t>31659TBV6</t>
  </si>
  <si>
    <t>CDS: (FMIC_04-3)</t>
  </si>
  <si>
    <t>CDS: (PPSI_04-WHQ2)</t>
  </si>
  <si>
    <t>71085PDM2</t>
  </si>
  <si>
    <t>75406YAK3</t>
  </si>
  <si>
    <t>CDS: (RASC_06-KS9)</t>
  </si>
  <si>
    <t>76112BJ43</t>
  </si>
  <si>
    <t>CDS: (RFMSI_05-EF5)</t>
  </si>
  <si>
    <t>76112BKJ8</t>
  </si>
  <si>
    <t>CDS: (RAMP_05-RS2)</t>
  </si>
  <si>
    <t>80556YAN5</t>
  </si>
  <si>
    <t>CDS: (SAST_07-2)</t>
  </si>
  <si>
    <t>86358ETN6</t>
  </si>
  <si>
    <t>9497EAAN1</t>
  </si>
  <si>
    <t>CDS: (WFHE_06-2)</t>
  </si>
  <si>
    <t>57643LLR5</t>
  </si>
  <si>
    <t>CDS: (MABS_05-A1)</t>
  </si>
  <si>
    <t>89053XAE6</t>
  </si>
  <si>
    <t>CDS: (TOPG_05-1A)</t>
  </si>
  <si>
    <t>89053XAG1</t>
  </si>
  <si>
    <t>36828QPM2</t>
  </si>
  <si>
    <t>CDS: (GECMC_05-C3)</t>
  </si>
  <si>
    <t>805564SL6</t>
  </si>
  <si>
    <t>CDS: (SAST_05-2)</t>
  </si>
  <si>
    <t>004421PB3</t>
  </si>
  <si>
    <t>456606JB9</t>
  </si>
  <si>
    <t>61909QAE6</t>
  </si>
  <si>
    <t>CDS: (MABS_02-N1)</t>
  </si>
  <si>
    <t>68389FKG8</t>
  </si>
  <si>
    <t>CDS: (OOMLT_05-5)</t>
  </si>
  <si>
    <t>83611MKN7</t>
  </si>
  <si>
    <t>CDS: (SVHE_05-4)</t>
  </si>
  <si>
    <t>12498QAJ5</t>
  </si>
  <si>
    <t>126670WL8</t>
  </si>
  <si>
    <t>CDS: (CWHE_06-3)</t>
  </si>
  <si>
    <t>32027NSR3</t>
  </si>
  <si>
    <t>35729PMN7</t>
  </si>
  <si>
    <t>CDS: (FHLT_05-D)</t>
  </si>
  <si>
    <t>362341H36</t>
  </si>
  <si>
    <t>CDS: (GSA_05-HE6)</t>
  </si>
  <si>
    <t>86360LAN6</t>
  </si>
  <si>
    <t>CDS: (SASC_06-WF2)</t>
  </si>
  <si>
    <t>12668AHM0</t>
  </si>
  <si>
    <t>CDS: (CWA_05-56)</t>
  </si>
  <si>
    <t>65535VJF6</t>
  </si>
  <si>
    <t>CDS: (NAA_05-AR1)</t>
  </si>
  <si>
    <t>361849G71</t>
  </si>
  <si>
    <t>CDS: (GMACC_04-C2)</t>
  </si>
  <si>
    <t>59022HEC2</t>
  </si>
  <si>
    <t>CDS: (MLMT_04-KEY2)</t>
  </si>
  <si>
    <t>0738796W3</t>
  </si>
  <si>
    <t>CDS: (BSABS_06-H1)</t>
  </si>
  <si>
    <t>437084MN3</t>
  </si>
  <si>
    <t>61744CTT3</t>
  </si>
  <si>
    <t>CDS: (MSAC_05-HE4)</t>
  </si>
  <si>
    <t>61750SAM4</t>
  </si>
  <si>
    <t>68389FHZ0</t>
  </si>
  <si>
    <t>CDS: (OOMLT_05-3)</t>
  </si>
  <si>
    <t>68389FKY9</t>
  </si>
  <si>
    <t>83611PCC3</t>
  </si>
  <si>
    <t>CDS: (SVHE_05-C1)</t>
  </si>
  <si>
    <t>12489WNH3</t>
  </si>
  <si>
    <t>CDS: (CBS_05-CB5)</t>
  </si>
  <si>
    <t>1248MGAT1</t>
  </si>
  <si>
    <t>3623415A3</t>
  </si>
  <si>
    <t>CDS: (GSA_06-HE1)</t>
  </si>
  <si>
    <t>40430KAN1</t>
  </si>
  <si>
    <t>CDS: (HSA_06-OP4)</t>
  </si>
  <si>
    <t>CDS: (JPMAC_06-CH2)</t>
  </si>
  <si>
    <t>80556BAN5</t>
  </si>
  <si>
    <t>CDS: (SAST_07-1)</t>
  </si>
  <si>
    <t>80556XAQ0</t>
  </si>
  <si>
    <t>CDS: (SAST_06-2)</t>
  </si>
  <si>
    <t>81376WAJ4</t>
  </si>
  <si>
    <t>07386HQC8</t>
  </si>
  <si>
    <t>CDS: (BALTA_04-13)</t>
  </si>
  <si>
    <t>07386HTK7</t>
  </si>
  <si>
    <t>CDS: (NEPT_04-1)</t>
  </si>
  <si>
    <t>CDS: (COMMO_05-3A)</t>
  </si>
  <si>
    <t>004375EC1</t>
  </si>
  <si>
    <t>CDS: (ACCR_05-3)</t>
  </si>
  <si>
    <t>57643LQH2</t>
  </si>
  <si>
    <t>CDS: (MAB_06-AM1)</t>
  </si>
  <si>
    <t>CDS: (ACAAB_07-1)</t>
  </si>
  <si>
    <t>00252FDB4</t>
  </si>
  <si>
    <t>CDS: (AMIT_05-4)</t>
  </si>
  <si>
    <t>31659TEA9</t>
  </si>
  <si>
    <t>362341YQ6</t>
  </si>
  <si>
    <t>CDS: (FFM_05-F11)</t>
  </si>
  <si>
    <t>542514KH6</t>
  </si>
  <si>
    <t>CDS: (LBMLT_05-1)</t>
  </si>
  <si>
    <t>542514NJ9</t>
  </si>
  <si>
    <t>617451EL9</t>
  </si>
  <si>
    <t>CDS: (MSAB_06-N2)</t>
  </si>
  <si>
    <t>76112BZ94</t>
  </si>
  <si>
    <t>81375WDW3</t>
  </si>
  <si>
    <t>81879MAM1</t>
  </si>
  <si>
    <t>CDS: (SGMS_05-O1)</t>
  </si>
  <si>
    <t>22541S3F3</t>
  </si>
  <si>
    <t>CDS: (HEMT_04-6)</t>
  </si>
  <si>
    <t>CDS: (INX_05-AR7)</t>
  </si>
  <si>
    <t>00443KAJ9</t>
  </si>
  <si>
    <t>CDS: (ACE_06-AS6)</t>
  </si>
  <si>
    <t>65536RAN6</t>
  </si>
  <si>
    <t>CDS: (NMHE_06-W1)</t>
  </si>
  <si>
    <t>66988VAK4</t>
  </si>
  <si>
    <t>CDS: (NFHE_06-2)</t>
  </si>
  <si>
    <t>68403HAL6</t>
  </si>
  <si>
    <t>CDS: (OOHE_07-5)</t>
  </si>
  <si>
    <t>76110W6H4</t>
  </si>
  <si>
    <t>CDS: (RFMSI_05-EM4)</t>
  </si>
  <si>
    <t>03072SK95</t>
  </si>
  <si>
    <t>CDS: (AMSI_05-R7)</t>
  </si>
  <si>
    <t>31659TCG8</t>
  </si>
  <si>
    <t>CDS: (FMIC_04-4)</t>
  </si>
  <si>
    <t>320278AJ3</t>
  </si>
  <si>
    <t>35729PHU7</t>
  </si>
  <si>
    <t>CDS: (FRHE_05-A)</t>
  </si>
  <si>
    <t>007036KU9</t>
  </si>
  <si>
    <t>48247MAD5</t>
  </si>
  <si>
    <t>CDS: (KKR_06-1)</t>
  </si>
  <si>
    <t>CDS: (VERT_06-1A)</t>
  </si>
  <si>
    <t>CDS: (CARR_06-NC5)</t>
  </si>
  <si>
    <t>76112BD49</t>
  </si>
  <si>
    <t>CDS: (RAMP_05-EFC4)</t>
  </si>
  <si>
    <t>17309MAN3</t>
  </si>
  <si>
    <t>CDS: (CTM_06-WF2)</t>
  </si>
  <si>
    <t>23242FAN6</t>
  </si>
  <si>
    <t>CDS: (CWHE_06-16)</t>
  </si>
  <si>
    <t>29256PBE3</t>
  </si>
  <si>
    <t>CDS: (ECRT_05-4)</t>
  </si>
  <si>
    <t>46629QBE5</t>
  </si>
  <si>
    <t>75406BAL1</t>
  </si>
  <si>
    <t>9497EAAM3</t>
  </si>
  <si>
    <t>CDS: (ZING)</t>
  </si>
  <si>
    <t>07383F6Y9</t>
  </si>
  <si>
    <t>CDS: (BSCMS_05-PWR8-K)</t>
  </si>
  <si>
    <t>76110W7K6</t>
  </si>
  <si>
    <t>CDS: (GEMST_05-3A)</t>
  </si>
  <si>
    <t>03072SY41</t>
  </si>
  <si>
    <t>CDS: (AMQ_06-R1)</t>
  </si>
  <si>
    <t>12498QAH9</t>
  </si>
  <si>
    <t>126670XD5</t>
  </si>
  <si>
    <t>CDS: (CWHE_06-4)</t>
  </si>
  <si>
    <t>17309SAN0</t>
  </si>
  <si>
    <t>CDS: (CTM_06-WF4)</t>
  </si>
  <si>
    <t>362341KL2</t>
  </si>
  <si>
    <t>CDS: (GSAMP_05-HE4)</t>
  </si>
  <si>
    <t>70069FDC8</t>
  </si>
  <si>
    <t>CDS: (PPSI_04-MHQ1)</t>
  </si>
  <si>
    <t>007036MB9</t>
  </si>
  <si>
    <t>CDS: (ARMT_05-5)</t>
  </si>
  <si>
    <t>CDS: (ATR_5C-DO)</t>
  </si>
  <si>
    <t>45660LQR3</t>
  </si>
  <si>
    <t>CDS: (INX_05-A11)</t>
  </si>
  <si>
    <t>576433YH3</t>
  </si>
  <si>
    <t>CDS: (MARM_05-2)</t>
  </si>
  <si>
    <t>14041NBZ3</t>
  </si>
  <si>
    <t>CDS: (COMET_05-C1)</t>
  </si>
  <si>
    <t>55264TCR0</t>
  </si>
  <si>
    <t>CDS: (MBNAS_04-C2)</t>
  </si>
  <si>
    <t>82442VAD7</t>
  </si>
  <si>
    <t>CDS: (SHERW_3A)</t>
  </si>
  <si>
    <t>CDS: (PPSI_04-WCW2)</t>
  </si>
  <si>
    <t>57643LHD1</t>
  </si>
  <si>
    <t>CDS: (MABS_05-W1)</t>
  </si>
  <si>
    <t>66987WCW5</t>
  </si>
  <si>
    <t>CDS: (NFHE_05-2)</t>
  </si>
  <si>
    <t>68403HAK8</t>
  </si>
  <si>
    <t>03072S2F1</t>
  </si>
  <si>
    <t>CDS: (AMQ_06-R2)</t>
  </si>
  <si>
    <t>362341QW2</t>
  </si>
  <si>
    <t>CDS: (FFML_05-FF8)</t>
  </si>
  <si>
    <t>40430HDN5</t>
  </si>
  <si>
    <t>CDS: (HASC_06-OPT1)</t>
  </si>
  <si>
    <t>73316PHW3</t>
  </si>
  <si>
    <t>CDS: (POHE_05-D)</t>
  </si>
  <si>
    <t>9497EUAR8</t>
  </si>
  <si>
    <t>CDS: (WFHE_06-1)</t>
  </si>
  <si>
    <t>12669GPZ8</t>
  </si>
  <si>
    <t>CDS: (CWHL_05-2)</t>
  </si>
  <si>
    <t>863579LU0</t>
  </si>
  <si>
    <t>CDS: (SAR_05-1)</t>
  </si>
  <si>
    <t>CDS: (SCOAST_5)</t>
  </si>
  <si>
    <t>83743LAG6</t>
  </si>
  <si>
    <t>14041NAV3</t>
  </si>
  <si>
    <t>CDS: (COMET_03-C3)</t>
  </si>
  <si>
    <t>078451AD3</t>
  </si>
  <si>
    <t>CDS: (BLHV_05-1A)</t>
  </si>
  <si>
    <t>CDS: (NEPTN_04-1A)</t>
  </si>
  <si>
    <t>004421NJ8</t>
  </si>
  <si>
    <t>004421UG6</t>
  </si>
  <si>
    <t>04542BGZ9</t>
  </si>
  <si>
    <t>07387UBY6</t>
  </si>
  <si>
    <t>61744CUZ7</t>
  </si>
  <si>
    <t>014684AD6</t>
  </si>
  <si>
    <t>CDS: (ALEXP_04-1A)</t>
  </si>
  <si>
    <t>36867KAE1</t>
  </si>
  <si>
    <t>CDS: (GEMST_04-1A)</t>
  </si>
  <si>
    <t>CDS: (GEMST_05-2A)</t>
  </si>
  <si>
    <t>40430HEJ3</t>
  </si>
  <si>
    <t>CDS: (HASC_06-OPT2)</t>
  </si>
  <si>
    <t>805564TS0</t>
  </si>
  <si>
    <t>CDS: (SAST_05-4)</t>
  </si>
  <si>
    <t>07387BGC1</t>
  </si>
  <si>
    <t>CDS: (BSCMS_06-T22-H)</t>
  </si>
  <si>
    <t>023139AE8</t>
  </si>
  <si>
    <t>CDS: (MBI)</t>
  </si>
  <si>
    <t>059497AG2</t>
  </si>
  <si>
    <t>CDS: (BACM_07-1)</t>
  </si>
  <si>
    <t>46629GAT5</t>
  </si>
  <si>
    <t>CDS: (JPMCC_06-CB16)</t>
  </si>
  <si>
    <t>61745M6U2</t>
  </si>
  <si>
    <t>CDS: (MSC_05-HQ6)</t>
  </si>
  <si>
    <t>AMBAC</t>
  </si>
  <si>
    <t>CDS: (AMBAC ASSURANCE CORPORATION)</t>
  </si>
  <si>
    <t>BRS70D3E3</t>
  </si>
  <si>
    <t>61750FAL4</t>
  </si>
  <si>
    <t>045427AM3</t>
  </si>
  <si>
    <t>22237JAN7</t>
  </si>
  <si>
    <t>CDS: (CWL_06-BC2)</t>
  </si>
  <si>
    <t>CDS: (FRHE_05-B)</t>
  </si>
  <si>
    <t>07386HUY5</t>
  </si>
  <si>
    <t>CDS: (BALTA_05-5)</t>
  </si>
  <si>
    <t>45660NH57</t>
  </si>
  <si>
    <t>CDS: (INDX_04-AR2)</t>
  </si>
  <si>
    <t>32027NFX4</t>
  </si>
  <si>
    <t>CDS: (FFML_04-FA)</t>
  </si>
  <si>
    <t>362470AC0</t>
  </si>
  <si>
    <t>362341PG8</t>
  </si>
  <si>
    <t>CDS: (GSAA_05-11)</t>
  </si>
  <si>
    <t>46626LBB5</t>
  </si>
  <si>
    <t>CDS: (JPMAC_05-FLD1)</t>
  </si>
  <si>
    <t>CDS: (NHEL_05-3)</t>
  </si>
  <si>
    <t>83612PAN0</t>
  </si>
  <si>
    <t>CDS: (SVHE_07-1)</t>
  </si>
  <si>
    <t>1248MBAQ8</t>
  </si>
  <si>
    <t>CDS: (CBASS_07-CB2)</t>
  </si>
  <si>
    <t>17309QAN4</t>
  </si>
  <si>
    <t>CDS: (CMLTI_06-WFH3)</t>
  </si>
  <si>
    <t>73316PEC0</t>
  </si>
  <si>
    <t>CDS: (POHE_05-3)</t>
  </si>
  <si>
    <t>348522AE3</t>
  </si>
  <si>
    <t>CDS: (FTPOINT_2)</t>
  </si>
  <si>
    <t>CDS: (SHERW_05-2A)</t>
  </si>
  <si>
    <t>09070FAA0</t>
  </si>
  <si>
    <t>CDS: (BIRCH_1A-AIL)</t>
  </si>
  <si>
    <t>341426SV7</t>
  </si>
  <si>
    <t>CDS: (FLSEDU)</t>
  </si>
  <si>
    <t>641460FG0</t>
  </si>
  <si>
    <t>CDS: (NVS)</t>
  </si>
  <si>
    <t>13062PAV4</t>
  </si>
  <si>
    <t>CDS: (CAS)</t>
  </si>
  <si>
    <t>13062RFP8</t>
  </si>
  <si>
    <t>04541GVQ2</t>
  </si>
  <si>
    <t>CDS: (ABSHE_06-HE1)</t>
  </si>
  <si>
    <t>456606HC9</t>
  </si>
  <si>
    <t>CDS: (INMC_05-B)</t>
  </si>
  <si>
    <t>83612JAJ3</t>
  </si>
  <si>
    <t>03072SPB5</t>
  </si>
  <si>
    <t>CDS: (AMQ_04-R1)</t>
  </si>
  <si>
    <t>35729PKZ2</t>
  </si>
  <si>
    <t>CDS: (FRHE_05-C)</t>
  </si>
  <si>
    <t>881561SX3</t>
  </si>
  <si>
    <t>CDS: (TMT_05-3SL)</t>
  </si>
  <si>
    <t>17307GQ43</t>
  </si>
  <si>
    <t>17307GWZ7</t>
  </si>
  <si>
    <t>CDS: (CTM_05-HE3)</t>
  </si>
  <si>
    <t>76110W6G6</t>
  </si>
  <si>
    <t>76112BVX5</t>
  </si>
  <si>
    <t>CDS: (RFMSI_05-EF2)</t>
  </si>
  <si>
    <t>35729PHT0</t>
  </si>
  <si>
    <t>35729PJK7</t>
  </si>
  <si>
    <t>CDS: (FRHE_05-1)</t>
  </si>
  <si>
    <t>07386HQV6</t>
  </si>
  <si>
    <t>CDS: (BSAA_05-2)</t>
  </si>
  <si>
    <t>66987XDP7</t>
  </si>
  <si>
    <t>CDS: (NFHE_03-4)</t>
  </si>
  <si>
    <t>66987XDU6</t>
  </si>
  <si>
    <t>03072SY33</t>
  </si>
  <si>
    <t>59020USX4</t>
  </si>
  <si>
    <t>CDS: (OWML_05-1)</t>
  </si>
  <si>
    <t>CDS: (ISCHS_06-2)</t>
  </si>
  <si>
    <t>CDS: (VERT_05-1A)</t>
  </si>
  <si>
    <t>CDS: (DUKE_9)</t>
  </si>
  <si>
    <t>63860KAN2</t>
  </si>
  <si>
    <t>CDS: (NTSR_07-C)</t>
  </si>
  <si>
    <t>75406AAH2</t>
  </si>
  <si>
    <t>83611MKM9</t>
  </si>
  <si>
    <t>03072S2E4</t>
  </si>
  <si>
    <t>CDS: (AMSI_06-R2)</t>
  </si>
  <si>
    <t>17312BAN2</t>
  </si>
  <si>
    <t>CDS: (CTM_07-WF2)</t>
  </si>
  <si>
    <t>CDS: (GFORC_06-1)</t>
  </si>
  <si>
    <t>CDS: (OCT10_06-10A)</t>
  </si>
  <si>
    <t>023139AA6</t>
  </si>
  <si>
    <t>CDS: (FORCE_06-1A)</t>
  </si>
  <si>
    <t>126670XC7</t>
  </si>
  <si>
    <t>126673XZ0</t>
  </si>
  <si>
    <t>CDS: (CWL_05-A1)</t>
  </si>
  <si>
    <t>CDS: (CARR_06-NC3)</t>
  </si>
  <si>
    <t>17309QAM6</t>
  </si>
  <si>
    <t>456606JT0</t>
  </si>
  <si>
    <t>81375WFZ4</t>
  </si>
  <si>
    <t>CDS: (SABR_05-F5)</t>
  </si>
  <si>
    <t>00442EAN5</t>
  </si>
  <si>
    <t>0738793V8</t>
  </si>
  <si>
    <t>07387UBX8</t>
  </si>
  <si>
    <t>17311VAM1</t>
  </si>
  <si>
    <t>CDS: (CTM_07-AH1)</t>
  </si>
  <si>
    <t>437084QD1</t>
  </si>
  <si>
    <t>65536RAM8</t>
  </si>
  <si>
    <t>CDS: (NHELI_06-WF1)</t>
  </si>
  <si>
    <t>CDS: (RFMSI_05-EM3)</t>
  </si>
  <si>
    <t>144526AN0</t>
  </si>
  <si>
    <t>CDS: (CMLT_07-R1)</t>
  </si>
  <si>
    <t>40431RAL9</t>
  </si>
  <si>
    <t>CDS: (SASC_07-WF1)</t>
  </si>
  <si>
    <t>76112BJ35</t>
  </si>
  <si>
    <t>86358EGF7</t>
  </si>
  <si>
    <t>CDS: (SAIL_04-1)</t>
  </si>
  <si>
    <t>073879XL7</t>
  </si>
  <si>
    <t>CDS: (BSABS_05-A3)</t>
  </si>
  <si>
    <t>89608QAC5</t>
  </si>
  <si>
    <t>CDS: (TRIC_05-3A)</t>
  </si>
  <si>
    <t>41161PKS1</t>
  </si>
  <si>
    <t>CDS: (HVML_04-11)</t>
  </si>
  <si>
    <t>68403KAJ4</t>
  </si>
  <si>
    <t>CDS: (OOMLT_07-6)</t>
  </si>
  <si>
    <t>03072SD36</t>
  </si>
  <si>
    <t>CDS: (AMSI_05-R4)</t>
  </si>
  <si>
    <t>14453FAN9</t>
  </si>
  <si>
    <t>CDS: (CMLT_06-N2)</t>
  </si>
  <si>
    <t>0738793U0</t>
  </si>
  <si>
    <t>437084JX5</t>
  </si>
  <si>
    <t>CDS: (HEAT_05-2)</t>
  </si>
  <si>
    <t>CDS: (CARR_06-NC2)</t>
  </si>
  <si>
    <t>14453MAN4</t>
  </si>
  <si>
    <t>CDS: (CARR_06-NC4)</t>
  </si>
  <si>
    <t>23243LAN2</t>
  </si>
  <si>
    <t>CDS: (CWHE_06-14)</t>
  </si>
  <si>
    <t>70069FJC2</t>
  </si>
  <si>
    <t>CDS: (PPSI_05-WHQ2)</t>
  </si>
  <si>
    <t>805564RV5</t>
  </si>
  <si>
    <t>CDS: (SAST_05-1)</t>
  </si>
  <si>
    <t>81375WDK9</t>
  </si>
  <si>
    <t>CDS: (SABR_05-E1)</t>
  </si>
  <si>
    <t>9497EAAL5</t>
  </si>
  <si>
    <t>05947UQC5</t>
  </si>
  <si>
    <t>CDS: (BACM_04-1)</t>
  </si>
  <si>
    <t>05947URP5</t>
  </si>
  <si>
    <t>CDS: (BACM_04-2)</t>
  </si>
  <si>
    <t>07388PAS0</t>
  </si>
  <si>
    <t>CDS: (BSCMS_06-PW14)</t>
  </si>
  <si>
    <t>46625M2Q1</t>
  </si>
  <si>
    <t>CDS: (JPMCC_04-CB8)</t>
  </si>
  <si>
    <t>52108HA87</t>
  </si>
  <si>
    <t>CDS: (LBUBS_04-C2)</t>
  </si>
  <si>
    <t>61745M5T6</t>
  </si>
  <si>
    <t>CDS: (MSCI_05-T19)</t>
  </si>
  <si>
    <t>929766NY5</t>
  </si>
  <si>
    <t>CDS: (WBCMT_04-C10)</t>
  </si>
  <si>
    <t>929766RD7</t>
  </si>
  <si>
    <t>CDS: (WBCMT_04-C11)</t>
  </si>
  <si>
    <t>12513EAY0</t>
  </si>
  <si>
    <t>CDS: (CD_05-CD1)</t>
  </si>
  <si>
    <t>59020UKH7</t>
  </si>
  <si>
    <t>CDS: (MLHE_04-S2)</t>
  </si>
  <si>
    <t>03072SK87</t>
  </si>
  <si>
    <t>126673L75</t>
  </si>
  <si>
    <t>CDS: (AMIT_05-2)</t>
  </si>
  <si>
    <t>35729PML1</t>
  </si>
  <si>
    <t>73316MAJ6</t>
  </si>
  <si>
    <t>CDS: (POHE_06-C)</t>
  </si>
  <si>
    <t>86359DBS5</t>
  </si>
  <si>
    <t>CDS: (FFML_05-FF3)</t>
  </si>
  <si>
    <t>759676AP4</t>
  </si>
  <si>
    <t>CDS: (RAMC_06-2)</t>
  </si>
  <si>
    <t>225458WB0</t>
  </si>
  <si>
    <t>CDS: (CSFB_05-C3)</t>
  </si>
  <si>
    <t>84129VAG6</t>
  </si>
  <si>
    <t>CDS: (SCF_5A)</t>
  </si>
  <si>
    <t>15231AAM8</t>
  </si>
  <si>
    <t>CDS: (CXHE_06-A)</t>
  </si>
  <si>
    <t>64352VJS1</t>
  </si>
  <si>
    <t>CDS: (NCHET_04-4)</t>
  </si>
  <si>
    <t>CDS: (SUMLK_)</t>
  </si>
  <si>
    <t>045427AL5</t>
  </si>
  <si>
    <t>CDS: (CWHE_06-8)</t>
  </si>
  <si>
    <t>12666BAN5</t>
  </si>
  <si>
    <t>CDS: (CWL_06-22)</t>
  </si>
  <si>
    <t>144531FW5</t>
  </si>
  <si>
    <t>CDS: (CARR_06-OPT1)</t>
  </si>
  <si>
    <t>144538AP0</t>
  </si>
  <si>
    <t>CDS: (CMLT_06-F1)</t>
  </si>
  <si>
    <t>35729PLT5</t>
  </si>
  <si>
    <t>45254TQX5</t>
  </si>
  <si>
    <t>CDS: (IMSA_04-4)</t>
  </si>
  <si>
    <t>46625YJT1</t>
  </si>
  <si>
    <t>CDS: (JPMCC_05-CB11)</t>
  </si>
  <si>
    <t>59022HGR7</t>
  </si>
  <si>
    <t>CDS: (MLMT_05-MKB2)</t>
  </si>
  <si>
    <t>07388RAR8</t>
  </si>
  <si>
    <t>CDS: (BSCMS_07-PW15)</t>
  </si>
  <si>
    <t>07383FG28</t>
  </si>
  <si>
    <t>CDS: (BSCMS_04-PWR4)</t>
  </si>
  <si>
    <t>46625MW88</t>
  </si>
  <si>
    <t>CDS: (JPMCC_04-C1)</t>
  </si>
  <si>
    <t>61745MVM2</t>
  </si>
  <si>
    <t>CDS: (MSDWCI_04-T13)</t>
  </si>
  <si>
    <t>CDS: (AAST_04-5)</t>
  </si>
  <si>
    <t>66987XHE8</t>
  </si>
  <si>
    <t>03072SQ99</t>
  </si>
  <si>
    <t>CDS: (AMQ_05-R9)</t>
  </si>
  <si>
    <t>CDS: (ARSI_04-W11)</t>
  </si>
  <si>
    <t>12666VAB7</t>
  </si>
  <si>
    <t>144531DW7</t>
  </si>
  <si>
    <t>CDS: (CARR_05-NC5)</t>
  </si>
  <si>
    <t>144531FG0</t>
  </si>
  <si>
    <t>CDS: (CARR_06-NC1)</t>
  </si>
  <si>
    <t>144538AN5</t>
  </si>
  <si>
    <t>CDS: (CARR_06-FRE1)</t>
  </si>
  <si>
    <t>CDS: (PP_04-WHQ2)</t>
  </si>
  <si>
    <t>9497EUAQ0</t>
  </si>
  <si>
    <t>05357TAE4</t>
  </si>
  <si>
    <t>CDS: (AVECLO_3)</t>
  </si>
  <si>
    <t>76112BFY1</t>
  </si>
  <si>
    <t>CDS: (RFMSI_04-R12)</t>
  </si>
  <si>
    <t>000809AC7</t>
  </si>
  <si>
    <t>CDS: (ACAAB_04-1)</t>
  </si>
  <si>
    <t>67571YAF0</t>
  </si>
  <si>
    <t>CDS: (OCTAGON_6)</t>
  </si>
  <si>
    <t>004421ML4</t>
  </si>
  <si>
    <t>CDS: (ACE_05-HE2)</t>
  </si>
  <si>
    <t>04542BGB2</t>
  </si>
  <si>
    <t>CDS: (ABF_04-OP2)</t>
  </si>
  <si>
    <t>46628MAQ9</t>
  </si>
  <si>
    <t>CDS: (JPA_06-CW1)</t>
  </si>
  <si>
    <t>64352VNC1</t>
  </si>
  <si>
    <t>CDS: (NCHET_05-4)</t>
  </si>
  <si>
    <t>03072SV93</t>
  </si>
  <si>
    <t>CDS: (AMSI_05-R11)</t>
  </si>
  <si>
    <t>14453EAM4</t>
  </si>
  <si>
    <t>CDS: (CARR_06-RFC1)</t>
  </si>
  <si>
    <t>362341ZK8</t>
  </si>
  <si>
    <t>CDS: (GSA_05-HE5)</t>
  </si>
  <si>
    <t>137BEKAA0</t>
  </si>
  <si>
    <t>137BENAC0</t>
  </si>
  <si>
    <t>137BENAD8</t>
  </si>
  <si>
    <t>66987WCU9</t>
  </si>
  <si>
    <t>35729PHA1</t>
  </si>
  <si>
    <t>CDS: (FRHE_04-4)</t>
  </si>
  <si>
    <t>137BEKAB8</t>
  </si>
  <si>
    <t>137BEKAC6</t>
  </si>
  <si>
    <t>863579KR8</t>
  </si>
  <si>
    <t>CDS: (SAR_05-2)</t>
  </si>
  <si>
    <t>36828QPK6</t>
  </si>
  <si>
    <t>762007AE2</t>
  </si>
  <si>
    <t>CDS: (RFMSI_4)</t>
  </si>
  <si>
    <t>CDS: (BSABS_05-H6)</t>
  </si>
  <si>
    <t>46629BBA6</t>
  </si>
  <si>
    <t>CDS: (JPMAC_06-CW2)</t>
  </si>
  <si>
    <t>126670HR2</t>
  </si>
  <si>
    <t>CDS: (CWL_05-13)</t>
  </si>
  <si>
    <t>126670ZT8</t>
  </si>
  <si>
    <t>CDS: (CWL_06-6)</t>
  </si>
  <si>
    <t>144531DF4</t>
  </si>
  <si>
    <t>CDS: (CARR_05-NC3)</t>
  </si>
  <si>
    <t>144531EP1</t>
  </si>
  <si>
    <t>CDS: (CARR_05-FRE1)</t>
  </si>
  <si>
    <t>23245CAN0</t>
  </si>
  <si>
    <t>CDS: (CWH_07-1)</t>
  </si>
  <si>
    <t>40430HDM7</t>
  </si>
  <si>
    <t>CDS: (HSA_06-OP1)</t>
  </si>
  <si>
    <t>70069FJB4</t>
  </si>
  <si>
    <t>78514RAL9</t>
  </si>
  <si>
    <t>CDS: (CMLT_05-N4)</t>
  </si>
  <si>
    <t>83612NAH8</t>
  </si>
  <si>
    <t>CDS: (SVH_07-WM1)</t>
  </si>
  <si>
    <t>61744CBB1</t>
  </si>
  <si>
    <t>CDS: (MSAB_04-N1)</t>
  </si>
  <si>
    <t>13189LAD1</t>
  </si>
  <si>
    <t>CDS: (CAMBR_5A)</t>
  </si>
  <si>
    <t>03072SUH6</t>
  </si>
  <si>
    <t>CDS: (AMSI_04-R8)</t>
  </si>
  <si>
    <t>126671G67</t>
  </si>
  <si>
    <t>CDS: (CWL_03-BC4)</t>
  </si>
  <si>
    <t>32027NGG0</t>
  </si>
  <si>
    <t>CDS: (FFML_04-F1)</t>
  </si>
  <si>
    <t>70069FGJ0</t>
  </si>
  <si>
    <t>CDS: (PP_05-WHQ1)</t>
  </si>
  <si>
    <t>70069FKN6</t>
  </si>
  <si>
    <t>CDS: (PP_05-WCW1)</t>
  </si>
  <si>
    <t>80556XAN7</t>
  </si>
  <si>
    <t>45660NM51</t>
  </si>
  <si>
    <t>CDS: (INX_04-AR3)</t>
  </si>
  <si>
    <t>05947UN53</t>
  </si>
  <si>
    <t>CDS: (BACM_05-2)</t>
  </si>
  <si>
    <t>137BEOAD6</t>
  </si>
  <si>
    <t>137BEPAB7</t>
  </si>
  <si>
    <t>137BEPAA9</t>
  </si>
  <si>
    <t>00764MEB9</t>
  </si>
  <si>
    <t>17309MAJ2</t>
  </si>
  <si>
    <t>61744CTD8</t>
  </si>
  <si>
    <t>CDS: (MSAC_05-WMC6)</t>
  </si>
  <si>
    <t>73316PFH8</t>
  </si>
  <si>
    <t>CDS: (POHE_05-4)</t>
  </si>
  <si>
    <t>CDS: (WFHE_05-2)</t>
  </si>
  <si>
    <t>004375DL2</t>
  </si>
  <si>
    <t>CDS: (ACCR_05-2)</t>
  </si>
  <si>
    <t>57643LFU5</t>
  </si>
  <si>
    <t>CDS: (MABS_04-W3)</t>
  </si>
  <si>
    <t>57643LQN9</t>
  </si>
  <si>
    <t>68389FEB6</t>
  </si>
  <si>
    <t>CDS: (OOMLT_03-4)</t>
  </si>
  <si>
    <t>69344MAH4</t>
  </si>
  <si>
    <t>CDS: (PMI)</t>
  </si>
  <si>
    <t>144531AV2</t>
  </si>
  <si>
    <t>CDS: (CMLT_04-N2)</t>
  </si>
  <si>
    <t>35729PGK0</t>
  </si>
  <si>
    <t>CDS: (FRHE_04-D)</t>
  </si>
  <si>
    <t>36242DP23</t>
  </si>
  <si>
    <t>CDS: (FFML_05-F2)</t>
  </si>
  <si>
    <t>CDS: (PPSI_05-WCH1)</t>
  </si>
  <si>
    <t>004421KC6</t>
  </si>
  <si>
    <t>CDS: (ACE_04-RM2)</t>
  </si>
  <si>
    <t>17307GWY0</t>
  </si>
  <si>
    <t>46628MAP1</t>
  </si>
  <si>
    <t>CDS: (NCHET_05-2)</t>
  </si>
  <si>
    <t>126670RM2</t>
  </si>
  <si>
    <t>CDS: (CWHE_05-17)</t>
  </si>
  <si>
    <t>81375WFN1</t>
  </si>
  <si>
    <t>CDS: (SABR_05-F4)</t>
  </si>
  <si>
    <t>144538AK1</t>
  </si>
  <si>
    <t>59020UZN8</t>
  </si>
  <si>
    <t>CDS: (MLMI_05-A6)</t>
  </si>
  <si>
    <t>59022HGS5</t>
  </si>
  <si>
    <t>05539MAE0</t>
  </si>
  <si>
    <t>CDS: (BFCGEN_)</t>
  </si>
  <si>
    <t>CDS: (BGRS_04-2A)</t>
  </si>
  <si>
    <t>09622YAG9</t>
  </si>
  <si>
    <t>CDS: (BLUEGRS_3)</t>
  </si>
  <si>
    <t>202636AF3</t>
  </si>
  <si>
    <t>CDS: (COMMDOR_5)</t>
  </si>
  <si>
    <t>CDS: (LEXN_06-1A)</t>
  </si>
  <si>
    <t>CDS: (MKPCBO_5)</t>
  </si>
  <si>
    <t>CDS: (MNPT_06-1A)</t>
  </si>
  <si>
    <t>82437RAG6</t>
  </si>
  <si>
    <t>CDS: (SHERWD_)</t>
  </si>
  <si>
    <t>CDS: (HEAT_05-4)</t>
  </si>
  <si>
    <t>17307GKV9</t>
  </si>
  <si>
    <t>CDS: (CTM_04-RS1)</t>
  </si>
  <si>
    <t>66987XEZ4</t>
  </si>
  <si>
    <t>CDS: (NFHE_04-2)</t>
  </si>
  <si>
    <t>CDS: (ETRD_04-1A)</t>
  </si>
  <si>
    <t>CDS: (ICM_06-3A)</t>
  </si>
  <si>
    <t>11161RAC6</t>
  </si>
  <si>
    <t>80410RAD8</t>
  </si>
  <si>
    <t>CDS: (SATV_05-1)</t>
  </si>
  <si>
    <t>131899AE6</t>
  </si>
  <si>
    <t>CDS: (CAMBER_3A)</t>
  </si>
  <si>
    <t>296605AE8</t>
  </si>
  <si>
    <t>CDS: (ESPF_1)</t>
  </si>
  <si>
    <t>36294EAE8</t>
  </si>
  <si>
    <t>CDS: (GSCCDO_6)</t>
  </si>
  <si>
    <t>CDS: (GSC_05-6A)</t>
  </si>
  <si>
    <t>54347UAD4</t>
  </si>
  <si>
    <t>CDS: (LOOMSL_1)</t>
  </si>
  <si>
    <t>05615YAB7</t>
  </si>
  <si>
    <t>CDS: (BABS_05-2)</t>
  </si>
  <si>
    <t>05615YAC5</t>
  </si>
  <si>
    <t>05616CAD0</t>
  </si>
  <si>
    <t>CDS: (BABSN_06-1A)</t>
  </si>
  <si>
    <t>CDS: (BDIAM_05-2)</t>
  </si>
  <si>
    <t>108120AA4</t>
  </si>
  <si>
    <t>CDS: (BRDGP_)</t>
  </si>
  <si>
    <t>965247AA7</t>
  </si>
  <si>
    <t>CDS: (WTHRS_3)</t>
  </si>
  <si>
    <t>CDS: (SCOAST_7)</t>
  </si>
  <si>
    <t>750236AA9</t>
  </si>
  <si>
    <t>CDS: (RDN)</t>
  </si>
  <si>
    <t>51507JAF6</t>
  </si>
  <si>
    <t>CDS: (LANDMRK_3)</t>
  </si>
  <si>
    <t>96174QAG5</t>
  </si>
  <si>
    <t>36867VAE7</t>
  </si>
  <si>
    <t>46426RAD1</t>
  </si>
  <si>
    <t>CDS: (ICM_05-2X)</t>
  </si>
  <si>
    <t>762007AJ1</t>
  </si>
  <si>
    <t>CDS: (RFCCD_06-4A)</t>
  </si>
  <si>
    <t>86565MAD9</t>
  </si>
  <si>
    <t>CDS: (SUMST_05-1)</t>
  </si>
  <si>
    <t>0738796V5</t>
  </si>
  <si>
    <t>55276GAA3</t>
  </si>
  <si>
    <t>CDS: (MBIA INSURANCE CORPORATION)</t>
  </si>
  <si>
    <t>64352VNB3</t>
  </si>
  <si>
    <t>66987WCB1</t>
  </si>
  <si>
    <t>12498YAG4</t>
  </si>
  <si>
    <t>26925JAC9</t>
  </si>
  <si>
    <t>126670PR3</t>
  </si>
  <si>
    <t>CDS: (CWL_05-16)</t>
  </si>
  <si>
    <t>40430HEH7</t>
  </si>
  <si>
    <t>59020USW6</t>
  </si>
  <si>
    <t>70069FME4</t>
  </si>
  <si>
    <t>CDS: (PP_05-WCW3)</t>
  </si>
  <si>
    <t>71085PCW1</t>
  </si>
  <si>
    <t>552848AA1</t>
  </si>
  <si>
    <t>CDS: (MTG)</t>
  </si>
  <si>
    <t>750236AB7</t>
  </si>
  <si>
    <t>750236AJ0</t>
  </si>
  <si>
    <t>14040HAJ4</t>
  </si>
  <si>
    <t>CDS: (COF)</t>
  </si>
  <si>
    <t>45377TAG1</t>
  </si>
  <si>
    <t>BRS8151D1</t>
  </si>
  <si>
    <t>CDS: (NSTR_06-B)</t>
  </si>
  <si>
    <t>CDS: (MSAB_04-WMC3)</t>
  </si>
  <si>
    <t>CDS: (NFHE_04-3)</t>
  </si>
  <si>
    <t>073879DL9</t>
  </si>
  <si>
    <t>CDS: (BSABS_04-FR1)</t>
  </si>
  <si>
    <t>61746RJR3</t>
  </si>
  <si>
    <t>CDS: (MSAB_04-W3)</t>
  </si>
  <si>
    <t>CDS: (PPAB_04-W2)</t>
  </si>
  <si>
    <t>073879YD4</t>
  </si>
  <si>
    <t>CDS: (BSABS_05-HE6)</t>
  </si>
  <si>
    <t>362341CZ0</t>
  </si>
  <si>
    <t>CDS: (GSAA_05-8)</t>
  </si>
  <si>
    <t>03072ST62</t>
  </si>
  <si>
    <t>CDS: (AMSI_05-R10)</t>
  </si>
  <si>
    <t>03072SYZ2</t>
  </si>
  <si>
    <t>CDS: (AMSI_05-R2)</t>
  </si>
  <si>
    <t>040104LV1</t>
  </si>
  <si>
    <t>CDS: (ARS_04-W10)</t>
  </si>
  <si>
    <t>14986DAW0</t>
  </si>
  <si>
    <t>CDS: (DMARC_06-CD3)</t>
  </si>
  <si>
    <t>97314NAE6</t>
  </si>
  <si>
    <t>CDS: (WINDRIV_2)</t>
  </si>
  <si>
    <t>137BENAA4</t>
  </si>
  <si>
    <t>137BEOAA2</t>
  </si>
  <si>
    <t>137BEOAB0</t>
  </si>
  <si>
    <t>137BEPAC5</t>
  </si>
  <si>
    <t>137BEOAC8</t>
  </si>
  <si>
    <t>073879H27</t>
  </si>
  <si>
    <t>CDS: (BSABS_05-FR1)</t>
  </si>
  <si>
    <t>64352VDQ1</t>
  </si>
  <si>
    <t>CDS: (NCC_03-4)</t>
  </si>
  <si>
    <t>393106AJ8</t>
  </si>
  <si>
    <t>CDS: (GREENLNE_)</t>
  </si>
  <si>
    <t>12666VAJ0</t>
  </si>
  <si>
    <t>CDS: (CWHE_05-16)</t>
  </si>
  <si>
    <t>46625YC92</t>
  </si>
  <si>
    <t>CDS: (JPMCC_06-CB14)</t>
  </si>
  <si>
    <t>CDS: (BURNH_06-1)</t>
  </si>
  <si>
    <t>137BESAC9</t>
  </si>
  <si>
    <t>07387UB02</t>
  </si>
  <si>
    <t>CDS: (BSABS_06-PC1)</t>
  </si>
  <si>
    <t>07387UBD2</t>
  </si>
  <si>
    <t>CDS: (BSABS_06-P1)</t>
  </si>
  <si>
    <t>23242HAK8</t>
  </si>
  <si>
    <t>CDS: (CWHE_06-B3)</t>
  </si>
  <si>
    <t>46626LEU0</t>
  </si>
  <si>
    <t>CDS: (JPMAC_05-OPT2)</t>
  </si>
  <si>
    <t>86360LAJ5</t>
  </si>
  <si>
    <t>46629YAT6</t>
  </si>
  <si>
    <t>CDS: (JPMCC_07-CB18)</t>
  </si>
  <si>
    <t>073879TY4</t>
  </si>
  <si>
    <t>CDS: (BSABS_05-HE4)</t>
  </si>
  <si>
    <t>04010FAE6</t>
  </si>
  <si>
    <t>CDS: (ARES9_05-1A)</t>
  </si>
  <si>
    <t>36316XAC4</t>
  </si>
  <si>
    <t>CDS: (GALAX_03-1)</t>
  </si>
  <si>
    <t>126670NN4</t>
  </si>
  <si>
    <t>CDS: (CWL_05-BC5)</t>
  </si>
  <si>
    <t>32027NNW7</t>
  </si>
  <si>
    <t>CDS: (FFML_04-FF8)</t>
  </si>
  <si>
    <t>362341KK4</t>
  </si>
  <si>
    <t>17307GSS8</t>
  </si>
  <si>
    <t>CDS: (CMLTI_05-OPT3)</t>
  </si>
  <si>
    <t>17307GS58</t>
  </si>
  <si>
    <t>59020UG58</t>
  </si>
  <si>
    <t>CDS: (MLMI_05-AR1)</t>
  </si>
  <si>
    <t>35729PCP3</t>
  </si>
  <si>
    <t>CDS: (FRHE_04-A)</t>
  </si>
  <si>
    <t>CDS: (WFMBS_05-AR8)</t>
  </si>
  <si>
    <t>CDS: (PINEM_05-A)</t>
  </si>
  <si>
    <t>059511BC8</t>
  </si>
  <si>
    <t>CDS: (BACM_07-2)</t>
  </si>
  <si>
    <t>CDS: (AMSI_04-R11)</t>
  </si>
  <si>
    <t>004421PY3</t>
  </si>
  <si>
    <t>CDS: (ACE_05-HE4)</t>
  </si>
  <si>
    <t>073879RE0</t>
  </si>
  <si>
    <t>CDS: (BSABS_05-H2)</t>
  </si>
  <si>
    <t>126670CU0</t>
  </si>
  <si>
    <t>CDS: (CWHE_05-11)</t>
  </si>
  <si>
    <t>23243WAJ7</t>
  </si>
  <si>
    <t>CDS: (CWL_06-18)</t>
  </si>
  <si>
    <t>73316PDX5</t>
  </si>
  <si>
    <t>81375WFW1</t>
  </si>
  <si>
    <t>126673TQ5</t>
  </si>
  <si>
    <t>CDS: (CWH_04-S1)</t>
  </si>
  <si>
    <t>CDS: (STACK_04-1)</t>
  </si>
  <si>
    <t>CDS: (FHLT_06-D)</t>
  </si>
  <si>
    <t>29445FCX4</t>
  </si>
  <si>
    <t>CDS: (EQFM_05-1)</t>
  </si>
  <si>
    <t>CDS: (NHEL_05-1)</t>
  </si>
  <si>
    <t>03072SXP5</t>
  </si>
  <si>
    <t>CDS: (AMSI_04-R12)</t>
  </si>
  <si>
    <t>12489WMM3</t>
  </si>
  <si>
    <t>CDS: (CBS_05-CB4)</t>
  </si>
  <si>
    <t>CDS: (CWHE_04-10)</t>
  </si>
  <si>
    <t>32027NKQ3</t>
  </si>
  <si>
    <t>CDS: (FFML_04-F6)</t>
  </si>
  <si>
    <t>35729PJJ0</t>
  </si>
  <si>
    <t>863576FR0</t>
  </si>
  <si>
    <t>CDS: (SASC_06-WF1)</t>
  </si>
  <si>
    <t>92922FZQ4</t>
  </si>
  <si>
    <t>CDS: (WAMU_04-A12)</t>
  </si>
  <si>
    <t>76110VPU6</t>
  </si>
  <si>
    <t>CDS: (RFMSI_04-HI1)</t>
  </si>
  <si>
    <t>073879VK1</t>
  </si>
  <si>
    <t>CDS: (BSABS_05-TC1)</t>
  </si>
  <si>
    <t>32027NGF2</t>
  </si>
  <si>
    <t>CDS: (FFML_04-FF1)</t>
  </si>
  <si>
    <t>36242DKQ5</t>
  </si>
  <si>
    <t>CDS: (GSA_04-WF)</t>
  </si>
  <si>
    <t>61744CNX0</t>
  </si>
  <si>
    <t>CDS: (MSAB_05-W2)</t>
  </si>
  <si>
    <t>61744CNY8</t>
  </si>
  <si>
    <t>CDS: (RFMSI_05-RZ1)</t>
  </si>
  <si>
    <t>36242DQL0</t>
  </si>
  <si>
    <t>CDS: (GSAA_04-11)</t>
  </si>
  <si>
    <t>76112BZB9</t>
  </si>
  <si>
    <t>CDS: (RFMSI_05-EF3)</t>
  </si>
  <si>
    <t>32027NNV9</t>
  </si>
  <si>
    <t>32027NRJ2</t>
  </si>
  <si>
    <t>CDS: (FFML_05-F4)</t>
  </si>
  <si>
    <t>70069FMD6</t>
  </si>
  <si>
    <t>22545BAN1</t>
  </si>
  <si>
    <t>CDS: (CSMC_06-C2)</t>
  </si>
  <si>
    <t>CDS: (AMSI_04-R2)</t>
  </si>
  <si>
    <t>46629BAX7</t>
  </si>
  <si>
    <t>CDS: (JPA_06-CW2)</t>
  </si>
  <si>
    <t>75405MAN4</t>
  </si>
  <si>
    <t>CDS: (RASC_05-EMX3)</t>
  </si>
  <si>
    <t>CDS: (CWHE_04-13)</t>
  </si>
  <si>
    <t>CDS: (CWL_05-7)</t>
  </si>
  <si>
    <t>126673F56</t>
  </si>
  <si>
    <t>CDS: (CWHE_05-B2)</t>
  </si>
  <si>
    <t>32027NQQ7</t>
  </si>
  <si>
    <t>CDS: (FFML_05-F1)</t>
  </si>
  <si>
    <t>362341QV4</t>
  </si>
  <si>
    <t>46631KAL9</t>
  </si>
  <si>
    <t>CDS: (JPMAC_07-CH5)</t>
  </si>
  <si>
    <t>92922FXC7</t>
  </si>
  <si>
    <t>CDS: (WAMU_04-A10)</t>
  </si>
  <si>
    <t>CDS: (SAIL_04-8)</t>
  </si>
  <si>
    <t>36828QQW9</t>
  </si>
  <si>
    <t>CDS: (GECMC_05-C4)</t>
  </si>
  <si>
    <t>76110W3F1</t>
  </si>
  <si>
    <t>CDS: (RASC_05-KS7)</t>
  </si>
  <si>
    <t>61744CRZ1</t>
  </si>
  <si>
    <t>CDS: (MSAC_05-WMC5)</t>
  </si>
  <si>
    <t>CDS: (NWCS_06-1)</t>
  </si>
  <si>
    <t>61744CGL4</t>
  </si>
  <si>
    <t>CDS: (MSAC_04-HE7)</t>
  </si>
  <si>
    <t>001755AA5</t>
  </si>
  <si>
    <t>CDS: (AMMCCLO_7)</t>
  </si>
  <si>
    <t>04541GNT5</t>
  </si>
  <si>
    <t>CDS: (ABSHE_04-HE10)</t>
  </si>
  <si>
    <t>04542BJT0</t>
  </si>
  <si>
    <t>CDS: (ABF_04-HE1)</t>
  </si>
  <si>
    <t>04541GLL4</t>
  </si>
  <si>
    <t>CDS: (ABSH_04-H6)</t>
  </si>
  <si>
    <t>04541GNS7</t>
  </si>
  <si>
    <t>CDS: (ABS_04-H10)</t>
  </si>
  <si>
    <t>61744CNJ1</t>
  </si>
  <si>
    <t>CDS: (MSAB_05-H2)</t>
  </si>
  <si>
    <t>64352VGJ4</t>
  </si>
  <si>
    <t>CDS: (NCHET_04-2)</t>
  </si>
  <si>
    <t>26249NAF2</t>
  </si>
  <si>
    <t>CDS: (DRYDN_7)</t>
  </si>
  <si>
    <t>004421MK6</t>
  </si>
  <si>
    <t>073879CH9</t>
  </si>
  <si>
    <t>CDS: (BSABS_04-H5)</t>
  </si>
  <si>
    <t>36242DZU0</t>
  </si>
  <si>
    <t>CDS: (GSAA_05-4)</t>
  </si>
  <si>
    <t>61744CQE9</t>
  </si>
  <si>
    <t>CDS: (MSAC_05-WMC3)</t>
  </si>
  <si>
    <t>31659TCF0</t>
  </si>
  <si>
    <t>81375WDV5</t>
  </si>
  <si>
    <t>22545MAQ0</t>
  </si>
  <si>
    <t>CDS: (CSMC_06-C4)</t>
  </si>
  <si>
    <t>59022HLS9</t>
  </si>
  <si>
    <t>CDS: (MLMT_05-CKI1)</t>
  </si>
  <si>
    <t>68389FGA6</t>
  </si>
  <si>
    <t>CDS: (OOMLT_04-3)</t>
  </si>
  <si>
    <t>073879US5</t>
  </si>
  <si>
    <t>CDS: (BSABS_05-Q1)</t>
  </si>
  <si>
    <t>073879PD4</t>
  </si>
  <si>
    <t>CDS: (BSABS_04-HE11)</t>
  </si>
  <si>
    <t>053576AC8</t>
  </si>
  <si>
    <t>CDS: (AVECLO_2)</t>
  </si>
  <si>
    <t>137BENAB2</t>
  </si>
  <si>
    <t>04541GJY9</t>
  </si>
  <si>
    <t>CDS: (ABSH_04-H3)</t>
  </si>
  <si>
    <t>073879FK9</t>
  </si>
  <si>
    <t>CDS: (BSABS_04-F2)</t>
  </si>
  <si>
    <t>61744CMR4</t>
  </si>
  <si>
    <t>CDS: (MSAC_05-NC1)</t>
  </si>
  <si>
    <t>35729PEX4</t>
  </si>
  <si>
    <t>CDS: (FRHE_04-C)</t>
  </si>
  <si>
    <t>36242DUK7</t>
  </si>
  <si>
    <t>CDS: (GSA_05-NC1)</t>
  </si>
  <si>
    <t>CDS: (FFML_04-FB)</t>
  </si>
  <si>
    <t>0738793S5</t>
  </si>
  <si>
    <t>CDS: (BSH_05-H11)</t>
  </si>
  <si>
    <t>29445FCG1</t>
  </si>
  <si>
    <t>CDS: (EQFM_04-3)</t>
  </si>
  <si>
    <t>1266735K4</t>
  </si>
  <si>
    <t>CDS: (CWHE_05-8)</t>
  </si>
  <si>
    <t>007036HC3</t>
  </si>
  <si>
    <t>CDS: (ARMT_05-2)</t>
  </si>
  <si>
    <t>36242DNJ8</t>
  </si>
  <si>
    <t>CDS: (GSAA_04-10)</t>
  </si>
  <si>
    <t>CDS: (INMC_00-B)</t>
  </si>
  <si>
    <t>CDS: (LBUBS_05-C3)</t>
  </si>
  <si>
    <t>363631AC6</t>
  </si>
  <si>
    <t>CDS: (GALL_20-51)</t>
  </si>
  <si>
    <t>CDS: (AMIT_04-1)</t>
  </si>
  <si>
    <t>07383F5V6</t>
  </si>
  <si>
    <t>CDS: (BSCMS_05-T18)</t>
  </si>
  <si>
    <t>CDS: (CARR_05-O2)</t>
  </si>
  <si>
    <t>86358EES1</t>
  </si>
  <si>
    <t>CDS: (SAIL_03-11)</t>
  </si>
  <si>
    <t>86358EFT8</t>
  </si>
  <si>
    <t>CDS: (SAIL_03-12)</t>
  </si>
  <si>
    <t>18971WAE6</t>
  </si>
  <si>
    <t>CDS: (CLYDSS_1)</t>
  </si>
  <si>
    <t>07383F3Z9</t>
  </si>
  <si>
    <t>CDS: (BSCMS_05-PWR7)</t>
  </si>
  <si>
    <t>225458SD1</t>
  </si>
  <si>
    <t>CDS: (CSFB_05-C2)</t>
  </si>
  <si>
    <t>67572BAD4</t>
  </si>
  <si>
    <t>CDS: (OCT7_04-7A)</t>
  </si>
  <si>
    <t>004421GY3</t>
  </si>
  <si>
    <t>CDS: (ACE_04-HE2)</t>
  </si>
  <si>
    <t>04541GQF2</t>
  </si>
  <si>
    <t>CDS: (ABSHE_05-H2)</t>
  </si>
  <si>
    <t>542514JA3</t>
  </si>
  <si>
    <t>CDS: (LBMLT_04-4)</t>
  </si>
  <si>
    <t>73316PAM2</t>
  </si>
  <si>
    <t>22541SAD0</t>
  </si>
  <si>
    <t>CDS: (CSFB_04-C1)</t>
  </si>
  <si>
    <t>361849E24</t>
  </si>
  <si>
    <t>CDS: (GMACC_04-C1)</t>
  </si>
  <si>
    <t>46625YJU8</t>
  </si>
  <si>
    <t>52108H3S1</t>
  </si>
  <si>
    <t>CDS: (LBUBS_05-C2)</t>
  </si>
  <si>
    <t>61745MXM0</t>
  </si>
  <si>
    <t>929766NT6</t>
  </si>
  <si>
    <t>92976BAC6</t>
  </si>
  <si>
    <t>CDS: (WBCMT_05-C21)</t>
  </si>
  <si>
    <t>CDS: (ACCT_04-3)</t>
  </si>
  <si>
    <t>36228F3U8</t>
  </si>
  <si>
    <t>CDS: (GSAA_04-3)</t>
  </si>
  <si>
    <t>36242DDV2</t>
  </si>
  <si>
    <t>CDS: (GSA_04-AR2)</t>
  </si>
  <si>
    <t>CDS: (MLMI_04-WMC5)</t>
  </si>
  <si>
    <t>92922FSQ2</t>
  </si>
  <si>
    <t>CDS: (WAMU_04-AR6)</t>
  </si>
  <si>
    <t>294751FE7</t>
  </si>
  <si>
    <t>CDS: (EQMC_04-3)</t>
  </si>
  <si>
    <t>073879M47</t>
  </si>
  <si>
    <t>CDS: (BSABS_05-A6)</t>
  </si>
  <si>
    <t>64352VKH3</t>
  </si>
  <si>
    <t>CDS: (NCC_05-1)</t>
  </si>
  <si>
    <t>929766D67</t>
  </si>
  <si>
    <t>CDS: (WBCMT_05-C17)</t>
  </si>
  <si>
    <t>05947UZ35</t>
  </si>
  <si>
    <t>CDS: (BACM_05-4)</t>
  </si>
  <si>
    <t>22541SBK3</t>
  </si>
  <si>
    <t>361849B43</t>
  </si>
  <si>
    <t>CDS: (GMACC_03-C3)</t>
  </si>
  <si>
    <t>46625YRD7</t>
  </si>
  <si>
    <t>CDS: (JPMCC_05-CB12)</t>
  </si>
  <si>
    <t>61745M6V0</t>
  </si>
  <si>
    <t>CDS: (MSCI_05-HQ6)</t>
  </si>
  <si>
    <t>929766SM6</t>
  </si>
  <si>
    <t>CDS: (WBCMT_04-C12)</t>
  </si>
  <si>
    <t>929766ZW6</t>
  </si>
  <si>
    <t>CDS: (WBCMT_05-C16)</t>
  </si>
  <si>
    <t>92978PAT6</t>
  </si>
  <si>
    <t>CDS: (WBCMT_06-C29)</t>
  </si>
  <si>
    <t>36170VAL3</t>
  </si>
  <si>
    <t>04541GTT9</t>
  </si>
  <si>
    <t>CDS: (ABSHE_05-HE6)</t>
  </si>
  <si>
    <t>46626LAN0</t>
  </si>
  <si>
    <t>126673YS5</t>
  </si>
  <si>
    <t>CDS: (CWHE_05-B1)</t>
  </si>
  <si>
    <t>17307GNZ7</t>
  </si>
  <si>
    <t>CDS: (CTM_05-OP1)</t>
  </si>
  <si>
    <t>36242DHU0</t>
  </si>
  <si>
    <t>CDS: (GSAMP_04-AHL)</t>
  </si>
  <si>
    <t>73316PBW9</t>
  </si>
  <si>
    <t>161546JN7</t>
  </si>
  <si>
    <t>CDS: (CFAB_04-2)</t>
  </si>
  <si>
    <t>05947UN46</t>
  </si>
  <si>
    <t>CDS: (SANDST_)</t>
  </si>
  <si>
    <t>073879RD2</t>
  </si>
  <si>
    <t>126673GV8</t>
  </si>
  <si>
    <t>CDS: (CWL_04-9)</t>
  </si>
  <si>
    <t>126673UU4</t>
  </si>
  <si>
    <t>CDS: (CWL_04-15)</t>
  </si>
  <si>
    <t>073879E79</t>
  </si>
  <si>
    <t>CDS: (BSABS_05-T2)</t>
  </si>
  <si>
    <t>04542BMF6</t>
  </si>
  <si>
    <t>CDS: (ABFC_05-WF1)</t>
  </si>
  <si>
    <t>59020UKK0</t>
  </si>
  <si>
    <t>59020UPU3</t>
  </si>
  <si>
    <t>CDS: (CBASS_04-CB8)</t>
  </si>
  <si>
    <t>22545DAP2</t>
  </si>
  <si>
    <t>CDS: (CSMC_06-C3)</t>
  </si>
  <si>
    <t>CDS: (MABS_04-W1)</t>
  </si>
  <si>
    <t>03072SXM2</t>
  </si>
  <si>
    <t>CDS: (AMQ_04-R12)</t>
  </si>
  <si>
    <t>126673EJ7</t>
  </si>
  <si>
    <t>CDS: (CWHE_04-7)</t>
  </si>
  <si>
    <t>CDS: (FFML_05-FF7)</t>
  </si>
  <si>
    <t>20173MAR1</t>
  </si>
  <si>
    <t>CDS: (GCCFC_06-GG7)</t>
  </si>
  <si>
    <t>173067EW5</t>
  </si>
  <si>
    <t>CDS: (CGCMT_04-C2)</t>
  </si>
  <si>
    <t>46625M5T2</t>
  </si>
  <si>
    <t>CDS: (JPMCC_04-PNC1)</t>
  </si>
  <si>
    <t>61745M2H5</t>
  </si>
  <si>
    <t>CDS: (MSC_05-IQ9)</t>
  </si>
  <si>
    <t>CDS: (AAST_04-4)</t>
  </si>
  <si>
    <t>12489WLM4</t>
  </si>
  <si>
    <t>CDS: (CBS_05-CB3)</t>
  </si>
  <si>
    <t>59020UFY6</t>
  </si>
  <si>
    <t>CDS: (MLHE_04-F1)</t>
  </si>
  <si>
    <t>73316PES5</t>
  </si>
  <si>
    <t>CDS: (POHE_05-B)</t>
  </si>
  <si>
    <t>52108HYV0</t>
  </si>
  <si>
    <t>152314PV6</t>
  </si>
  <si>
    <t>CDS: (CHEC_05-D)</t>
  </si>
  <si>
    <t>144531CR9</t>
  </si>
  <si>
    <t>17307GSR0</t>
  </si>
  <si>
    <t>35729PKC3</t>
  </si>
  <si>
    <t>CDS: (FHLT_05-B)</t>
  </si>
  <si>
    <t>07383F5W4</t>
  </si>
  <si>
    <t>36828QLB0</t>
  </si>
  <si>
    <t>CDS: (GECMC_05-C1)</t>
  </si>
  <si>
    <t>17311CAH4</t>
  </si>
  <si>
    <t>CDS: (CTM_07-WF1)</t>
  </si>
  <si>
    <t>92922FTN8</t>
  </si>
  <si>
    <t>CDS: (WAMU_04-AR8)</t>
  </si>
  <si>
    <t>5899297M4</t>
  </si>
  <si>
    <t>CDS: (MLHE_04-W1)</t>
  </si>
  <si>
    <t>36242DSW4</t>
  </si>
  <si>
    <t>CDS: (GSAA_05-1)</t>
  </si>
  <si>
    <t>863576DP6</t>
  </si>
  <si>
    <t>CDS: (SASC_05-WF4)</t>
  </si>
  <si>
    <t>36228CXN8</t>
  </si>
  <si>
    <t>CDS: (GSMS_06-GG6)</t>
  </si>
  <si>
    <t>173067EU9</t>
  </si>
  <si>
    <t>004375EB3</t>
  </si>
  <si>
    <t>805564RT0</t>
  </si>
  <si>
    <t>CDS: (MLHE_05-W1)</t>
  </si>
  <si>
    <t>46630AAJ7</t>
  </si>
  <si>
    <t>CDS: (JPMCC_06-LDP9)</t>
  </si>
  <si>
    <t>36242DSX2</t>
  </si>
  <si>
    <t>73316PAL4</t>
  </si>
  <si>
    <t>86359BSY8</t>
  </si>
  <si>
    <t>CDS: (SASC_04-S2)</t>
  </si>
  <si>
    <t>92922FNZ7</t>
  </si>
  <si>
    <t>CDS: (WAMU_04-AR2)</t>
  </si>
  <si>
    <t>073879AM0</t>
  </si>
  <si>
    <t>CDS: (BSABS_04-A2)</t>
  </si>
  <si>
    <t>03072SYY5</t>
  </si>
  <si>
    <t>73316PBE9</t>
  </si>
  <si>
    <t>CDS: (POHE_04-5)</t>
  </si>
  <si>
    <t>22545LAX7</t>
  </si>
  <si>
    <t>CDS: (CSMC_06-C5)</t>
  </si>
  <si>
    <t>040104LU3</t>
  </si>
  <si>
    <t>CDS: (ARSI_04-W10)</t>
  </si>
  <si>
    <t>52108MGF4</t>
  </si>
  <si>
    <t>CDS: (LBUCMT_06-C3)</t>
  </si>
  <si>
    <t>04541GUC4</t>
  </si>
  <si>
    <t>CDS: (ABSH_05-H7)</t>
  </si>
  <si>
    <t>CDS: (BSABS_06-1)</t>
  </si>
  <si>
    <t>073879G93</t>
  </si>
  <si>
    <t>073879SB5</t>
  </si>
  <si>
    <t>CDS: (BSABS_05-HE3)</t>
  </si>
  <si>
    <t>073879YC6</t>
  </si>
  <si>
    <t>07387UBB6</t>
  </si>
  <si>
    <t>36228FXL5</t>
  </si>
  <si>
    <t>CDS: (GSA_03-AHL)</t>
  </si>
  <si>
    <t>46625YBR3</t>
  </si>
  <si>
    <t>CDS: (JPMCC_04-LN2)</t>
  </si>
  <si>
    <t>CDS: (LBMLT_04-1)</t>
  </si>
  <si>
    <t>81375WAF3</t>
  </si>
  <si>
    <t>CDS: (SABR_04-OP1-B2)</t>
  </si>
  <si>
    <t>81375WAW6</t>
  </si>
  <si>
    <t>CDS: (SABR_04-D1)</t>
  </si>
  <si>
    <t>32027NKP5</t>
  </si>
  <si>
    <t>CDS: (FFML_04-FF6)</t>
  </si>
  <si>
    <t>73316PCP3</t>
  </si>
  <si>
    <t>07387BAY9</t>
  </si>
  <si>
    <t>CDS: (BSCMS_05-PWR9)</t>
  </si>
  <si>
    <t>004421QX4</t>
  </si>
  <si>
    <t>CDS: (ACE_05-WF1)</t>
  </si>
  <si>
    <t>07383FR67</t>
  </si>
  <si>
    <t>CDS: (BSCMS_04-PWR5)</t>
  </si>
  <si>
    <t>07383FY36</t>
  </si>
  <si>
    <t>CDS: (BSCMS_04-PWR6)</t>
  </si>
  <si>
    <t>61745M2L6</t>
  </si>
  <si>
    <t>61745MW90</t>
  </si>
  <si>
    <t>CDS: (MSC_05-T17)</t>
  </si>
  <si>
    <t>073879TA6</t>
  </si>
  <si>
    <t>CDS: (BSABS_05-A2)</t>
  </si>
  <si>
    <t>07387JAU0</t>
  </si>
  <si>
    <t>CDS: (BSCMS_06-PW12)</t>
  </si>
  <si>
    <t>CDS: (BSABS_05-A1)</t>
  </si>
  <si>
    <t>07387BER0</t>
  </si>
  <si>
    <t>CDS: (BSCMS_05-PW10)</t>
  </si>
  <si>
    <t>CDS: (CTM_05-WF1)</t>
  </si>
  <si>
    <t>04541GRB0</t>
  </si>
  <si>
    <t>CDS: (ABSH_05-H3)</t>
  </si>
  <si>
    <t>007036CE4</t>
  </si>
  <si>
    <t>CDS: (ARMT_04-2)</t>
  </si>
  <si>
    <t>173067AM1</t>
  </si>
  <si>
    <t>CDS: (CCMT_04-C1)</t>
  </si>
  <si>
    <t>073879ND6</t>
  </si>
  <si>
    <t>76110W3Y0</t>
  </si>
  <si>
    <t>CDS: (RASC_05-KS8)</t>
  </si>
  <si>
    <t>CDS: (SASC_05-WF3)</t>
  </si>
  <si>
    <t>CDS: (CHEC_05-C)</t>
  </si>
  <si>
    <t>CDS: (SVHE_05-D1)</t>
  </si>
  <si>
    <t>004375CX7</t>
  </si>
  <si>
    <t>CDS: (ACCT_05-1)</t>
  </si>
  <si>
    <t>CDS: (HEMT_05-2)</t>
  </si>
  <si>
    <t>CDS: (SACO_04-3)</t>
  </si>
  <si>
    <t>437690BC3</t>
  </si>
  <si>
    <t>CDS: (HMS_04-3)</t>
  </si>
  <si>
    <t>437690CS7</t>
  </si>
  <si>
    <t>CDS: (HMS_04-6)</t>
  </si>
  <si>
    <t>CDS: (IMM_04-4)</t>
  </si>
  <si>
    <t>576433SG2</t>
  </si>
  <si>
    <t>CDS: (MARM_04-11)</t>
  </si>
  <si>
    <t>9297663C5</t>
  </si>
  <si>
    <t>965248AC1</t>
  </si>
  <si>
    <t>965248AD9</t>
  </si>
  <si>
    <t>396789KK4</t>
  </si>
  <si>
    <t>CDS: (GCCFC_05-GG3)</t>
  </si>
  <si>
    <t>40256BAG7</t>
  </si>
  <si>
    <t>CDS: (GULFS_06-1)</t>
  </si>
  <si>
    <t>126673UT7</t>
  </si>
  <si>
    <t>CDS: (CWHE_04-15)</t>
  </si>
  <si>
    <t>161546JC1</t>
  </si>
  <si>
    <t>CDS: (CFAB_04-1)</t>
  </si>
  <si>
    <t>CDS: (ARSI_04-W9)</t>
  </si>
  <si>
    <t>51829NAD3</t>
  </si>
  <si>
    <t>CDS: (LATCL_1)</t>
  </si>
  <si>
    <t>040104GF2</t>
  </si>
  <si>
    <t>CDS: (ARS_04-W4)</t>
  </si>
  <si>
    <t>43708AAY8</t>
  </si>
  <si>
    <t>CDS: (INMC_05-A)</t>
  </si>
  <si>
    <t>CDS: (MABS_04-F1)</t>
  </si>
  <si>
    <t>03072SA70</t>
  </si>
  <si>
    <t>CDS: (AMSI_05-R3)</t>
  </si>
  <si>
    <t>CDS: (BSABS_05-T1)</t>
  </si>
  <si>
    <t>07386HNX5</t>
  </si>
  <si>
    <t>CDS: (BSAA_04-12)</t>
  </si>
  <si>
    <t>CDS: (PCHLT_05-1)</t>
  </si>
  <si>
    <t>05947URN0</t>
  </si>
  <si>
    <t>07383FV39</t>
  </si>
  <si>
    <t>929766TW3</t>
  </si>
  <si>
    <t>CDS: (WBCMT_04-C14)</t>
  </si>
  <si>
    <t>65536RAJ5</t>
  </si>
  <si>
    <t>32027NPX3</t>
  </si>
  <si>
    <t>CDS: (FFML_04-FC)</t>
  </si>
  <si>
    <t>CDS: (BSABS_04-FR2)</t>
  </si>
  <si>
    <t>61746RGP0</t>
  </si>
  <si>
    <t>CDS: (MSAB_04-H4)</t>
  </si>
  <si>
    <t>76110WZ58</t>
  </si>
  <si>
    <t>CDS: (RASC_05-KS6)</t>
  </si>
  <si>
    <t>542514HJ6</t>
  </si>
  <si>
    <t>CDS: (LBMLT_04-5)</t>
  </si>
  <si>
    <t>52108HZ80</t>
  </si>
  <si>
    <t>CDS: (LBUBSC_05-C1)</t>
  </si>
  <si>
    <t>754058AM7</t>
  </si>
  <si>
    <t>CDS: (RFMSI_05-KS9)</t>
  </si>
  <si>
    <t>76110W7H3</t>
  </si>
  <si>
    <t>161542EF8</t>
  </si>
  <si>
    <t>CDS: (CFHE_04-O1)</t>
  </si>
  <si>
    <t>57643LES1</t>
  </si>
  <si>
    <t>CDS: (MABS_04-H1)</t>
  </si>
  <si>
    <t>61744CHH2</t>
  </si>
  <si>
    <t>CDS: (MSAB_04-H8)</t>
  </si>
  <si>
    <t>61746RGQ8</t>
  </si>
  <si>
    <t>67572WAG1</t>
  </si>
  <si>
    <t>108124AE8</t>
  </si>
  <si>
    <t>844272AD6</t>
  </si>
  <si>
    <t>CDS: (SFORK_)</t>
  </si>
  <si>
    <t>03072SUT0</t>
  </si>
  <si>
    <t>CDS: (AMSI_04-R9)</t>
  </si>
  <si>
    <t>126673BK7</t>
  </si>
  <si>
    <t>CDS: (CWL_04-6)</t>
  </si>
  <si>
    <t>CDS: (CWL_04-BC5)</t>
  </si>
  <si>
    <t>126673PV8</t>
  </si>
  <si>
    <t>CDS: (CMLTI_04-OPT1)</t>
  </si>
  <si>
    <t>CDS: (GSAMP_04-OPT)</t>
  </si>
  <si>
    <t>CDS: (MSAC_04-NC7)</t>
  </si>
  <si>
    <t>61744CHV1</t>
  </si>
  <si>
    <t>76112BPG9</t>
  </si>
  <si>
    <t>CDS: (RFMSI_05-RS4)</t>
  </si>
  <si>
    <t>CDS: (SAIL_04-9)</t>
  </si>
  <si>
    <t>07387BAV5</t>
  </si>
  <si>
    <t>929766ZQ9</t>
  </si>
  <si>
    <t>07386HMT5</t>
  </si>
  <si>
    <t>CDS: (BSAA_04-11)</t>
  </si>
  <si>
    <t>59020UUA1</t>
  </si>
  <si>
    <t>CDS: (MLCC_05-A)</t>
  </si>
  <si>
    <t>59020UXB6</t>
  </si>
  <si>
    <t>CDS: (MLCC_05-B)</t>
  </si>
  <si>
    <t>68383NAP8</t>
  </si>
  <si>
    <t>CDS: (OPMAC_05-1)</t>
  </si>
  <si>
    <t>CDS: (WFHET_05-1)</t>
  </si>
  <si>
    <t>396789JZ3</t>
  </si>
  <si>
    <t>225458P69</t>
  </si>
  <si>
    <t>CDS: (CSFB_05-C4)</t>
  </si>
  <si>
    <t>CDS: (ABFC_04-FF1)</t>
  </si>
  <si>
    <t>396789KF5</t>
  </si>
  <si>
    <t>CDS: (GCCF_05-GG3)</t>
  </si>
  <si>
    <t>073879EJ3</t>
  </si>
  <si>
    <t>CDS: (BSABS_04-A4)</t>
  </si>
  <si>
    <t>CDS: (WFHET_05-2)</t>
  </si>
  <si>
    <t>CDS: (NFHE_04-1)</t>
  </si>
  <si>
    <t>61745MU68</t>
  </si>
  <si>
    <t>CDS: (MSC_04-HQ4)</t>
  </si>
  <si>
    <t>CDS: (SAIL_03-BC10)</t>
  </si>
  <si>
    <t>CDS: (LBMLT_05-2)</t>
  </si>
  <si>
    <t>36228FQ33</t>
  </si>
  <si>
    <t>CDS: (GSAMP_04-NC1)</t>
  </si>
  <si>
    <t>07383F4E5</t>
  </si>
  <si>
    <t>52108HG24</t>
  </si>
  <si>
    <t>CDS: (LBUBS_04-C4)</t>
  </si>
  <si>
    <t>929766ZS5</t>
  </si>
  <si>
    <t>152314MP2</t>
  </si>
  <si>
    <t>CDS: (CHEC_05-A)</t>
  </si>
  <si>
    <t>07386HNW7</t>
  </si>
  <si>
    <t>17311CAG6</t>
  </si>
  <si>
    <t>225470H63</t>
  </si>
  <si>
    <t>CDS: (CSMC_06-C1)</t>
  </si>
  <si>
    <t>004421EC3</t>
  </si>
  <si>
    <t>CDS: (ACE_04-HS1)</t>
  </si>
  <si>
    <t>61744CKW5</t>
  </si>
  <si>
    <t>CDS: (MSAB_05-H1)</t>
  </si>
  <si>
    <t>12489WLL6</t>
  </si>
  <si>
    <t>CDS: (BGRS_04-3A)</t>
  </si>
  <si>
    <t>07383F4J4</t>
  </si>
  <si>
    <t>07383FY77</t>
  </si>
  <si>
    <t>126171AS6</t>
  </si>
  <si>
    <t>CDS: (CMT_05-C6)</t>
  </si>
  <si>
    <t>396789GC7</t>
  </si>
  <si>
    <t>CDS: (GCCFC_04-GG1)</t>
  </si>
  <si>
    <t>46625YSV6</t>
  </si>
  <si>
    <t>CDS: (JPMCC_05-LDP3)</t>
  </si>
  <si>
    <t>52108HZ64</t>
  </si>
  <si>
    <t>CDS: (LBUBS_05-C1)</t>
  </si>
  <si>
    <t>396789GA1</t>
  </si>
  <si>
    <t>CDS: (CBS_05-CB1)</t>
  </si>
  <si>
    <t>CDS: (CBS_04-CB8)</t>
  </si>
  <si>
    <t>CDS: (ABF_05-WF1)</t>
  </si>
  <si>
    <t>CDS: (ACCT_04-4)</t>
  </si>
  <si>
    <t>004421GX5</t>
  </si>
  <si>
    <t>04541GMH2</t>
  </si>
  <si>
    <t>CDS: (ABSHE_04-HE7)</t>
  </si>
  <si>
    <t>CDS: (ABF_04-OP4)</t>
  </si>
  <si>
    <t>61744CHJ8</t>
  </si>
  <si>
    <t>CDS: (FMIC_04-5)</t>
  </si>
  <si>
    <t>86358ELF1</t>
  </si>
  <si>
    <t>CDS: (SAIL_04-BNCA)</t>
  </si>
  <si>
    <t>86359BZ61</t>
  </si>
  <si>
    <t>CDS: (SASC_05-NC1)</t>
  </si>
  <si>
    <t>004421FV0</t>
  </si>
  <si>
    <t>CDS: (ACE_04-RM1)</t>
  </si>
  <si>
    <t>04541GUB6</t>
  </si>
  <si>
    <t>64352VJB8</t>
  </si>
  <si>
    <t>CDS: (NCC_04-3)</t>
  </si>
  <si>
    <t>64352VKZ3</t>
  </si>
  <si>
    <t>76110WX50</t>
  </si>
  <si>
    <t>CDS: (RFMSI_05-KS5)</t>
  </si>
  <si>
    <t>03072SPR0</t>
  </si>
  <si>
    <t>CDS: (AMQ_04-R2)</t>
  </si>
  <si>
    <t>59020UBP9</t>
  </si>
  <si>
    <t>CDS: (MLHE_04-W2)</t>
  </si>
  <si>
    <t>05947UVX3</t>
  </si>
  <si>
    <t>CDS: (BACM_04-4)</t>
  </si>
  <si>
    <t>36828QMQ6</t>
  </si>
  <si>
    <t>CDS: (GECMC_05-C2)</t>
  </si>
  <si>
    <t>617451DA4</t>
  </si>
  <si>
    <t>CDS: (MSC_06-T21)</t>
  </si>
  <si>
    <t>9297663B7</t>
  </si>
  <si>
    <t>137BEPAD3</t>
  </si>
  <si>
    <t>137BERAA5</t>
  </si>
  <si>
    <t>137BERAB3</t>
  </si>
  <si>
    <t>137BESAB1</t>
  </si>
  <si>
    <t>396789KD0</t>
  </si>
  <si>
    <t>46628FAN1</t>
  </si>
  <si>
    <t>CDS: (JPMCC_06-LDP7)</t>
  </si>
  <si>
    <t>CDS: (CWL_05-1)</t>
  </si>
  <si>
    <t>CDS: (CFHE_04-A1)</t>
  </si>
  <si>
    <t>137BESAA3</t>
  </si>
  <si>
    <t>84751PDC0</t>
  </si>
  <si>
    <t>CDS: (SURF_04-B3)</t>
  </si>
  <si>
    <t>61744CFH4</t>
  </si>
  <si>
    <t>CDS: (MSAC_04-HE6)</t>
  </si>
  <si>
    <t>17307GEU8</t>
  </si>
  <si>
    <t>CDS: (CTM_04-CB3)</t>
  </si>
  <si>
    <t>CDS: (FFML_04-FF4)</t>
  </si>
  <si>
    <t>CDS: (CBS_04-CB6)</t>
  </si>
  <si>
    <t>396789FZ7</t>
  </si>
  <si>
    <t>CDS: (CMLTI_05-OPT1)</t>
  </si>
  <si>
    <t>52108H7K4</t>
  </si>
  <si>
    <t>CDS: (LBUBS_05-C5)</t>
  </si>
  <si>
    <t>07384YUM6</t>
  </si>
  <si>
    <t>CDS: (BSABS_05-4)</t>
  </si>
  <si>
    <t>61744CJM9</t>
  </si>
  <si>
    <t>CDS: (MSAB_04-O1)</t>
  </si>
  <si>
    <t>805564PK1</t>
  </si>
  <si>
    <t>CDS: (SAST_03-3)</t>
  </si>
  <si>
    <t>17307GJS8</t>
  </si>
  <si>
    <t>36828QLC8</t>
  </si>
  <si>
    <t>161542ED3</t>
  </si>
  <si>
    <t>CDS: (MSAB_04-O1-B2)</t>
  </si>
  <si>
    <t>BCC10ZZU6</t>
  </si>
  <si>
    <t>CDS: (CODA CDO LTD CODA_07-1A)</t>
  </si>
  <si>
    <t>Proceeds from Active Trades</t>
  </si>
  <si>
    <t>Sector type associated with a reference obligation.</t>
  </si>
  <si>
    <t xml:space="preserve">Number of CDS contracts on a specific reference obligation. </t>
  </si>
  <si>
    <t>Netting of total number of CDS contracts where protection was purchased or sold.</t>
  </si>
  <si>
    <t xml:space="preserve">Net Face Amount of a CDS contract(s). </t>
  </si>
  <si>
    <t>Last trade date for a CDS contract(s).</t>
  </si>
  <si>
    <t>The net value associated with the purchase or sale of protection on a CDS contract.</t>
  </si>
  <si>
    <t>Asset Purchases Subsequent to Closing</t>
  </si>
  <si>
    <t>Accrued Interest on JPM Junior Loan (paid in full)</t>
  </si>
  <si>
    <t>Borrower Name</t>
  </si>
  <si>
    <t>The legal borrowing entity consistent with previous ML public reports (http://www.newyorkfed.org/markets/maidenlane.html).</t>
  </si>
  <si>
    <t>Non-cash adjustments from the creation of new notes and/or re-allocation of loan balances arising from loan restructures and note splits.</t>
  </si>
  <si>
    <t>Principal and interest payments made by the Borrower and the receipt of accrued interest from loan purchasers.</t>
  </si>
  <si>
    <t>REO Proceeds and Sales</t>
  </si>
  <si>
    <t>Loan Balance Adjustments due to Restructures</t>
  </si>
  <si>
    <t>REO Proceeds
and Sales</t>
  </si>
  <si>
    <t>REO</t>
  </si>
  <si>
    <t>Proceeds from real estate owned, including property sales net of expenses (e.g. broker fees, on-site property management fees).</t>
  </si>
  <si>
    <t>Total cost for ML to acquire each loan, including accrued interest.</t>
  </si>
  <si>
    <t>Credit Default Swap Identifier</t>
  </si>
  <si>
    <t>Inception</t>
  </si>
  <si>
    <t>Holding Period and Disposition</t>
  </si>
  <si>
    <t>Net Loan Sale Proceeds</t>
  </si>
  <si>
    <t>Data Field Definitions for Resi Disclosure Tab</t>
  </si>
  <si>
    <t>Trust descriptor.</t>
  </si>
  <si>
    <t>Total outstanding principal of loans on the settlement date of March 14, 2008.</t>
  </si>
  <si>
    <t>The price per $100 which ML paid to acquire the loans, including accrued interest.</t>
  </si>
  <si>
    <t>Total cost for ML to acquire the loans, including accrued interest.</t>
  </si>
  <si>
    <t>Total cash proceeds generated by the Trust from principal, interest and liquidations, net of charge-offs, servicing fees and loan-level expenses, while held by ML.  Also includes accrued interest received from loan purchasers and other net proceeds, including those from legal settlements and mortgage insurance claims.</t>
  </si>
  <si>
    <t>At the time of the disposition, the date agreed upon for the delivery of loans and payment of funds.</t>
  </si>
  <si>
    <t>Full name of entity to which the loans were sold.</t>
  </si>
  <si>
    <t>Loan Count</t>
  </si>
  <si>
    <t>Total Net Cash Flow Received While Held by ML</t>
  </si>
  <si>
    <t>Maiden Lane Asset Backed Securities I Trust 2008-1</t>
  </si>
  <si>
    <t>Repurchase</t>
  </si>
  <si>
    <r>
      <t xml:space="preserve">Settlement Date </t>
    </r>
    <r>
      <rPr>
        <vertAlign val="superscript"/>
        <sz val="9"/>
        <color theme="1"/>
        <rFont val="Arial"/>
        <family val="2"/>
      </rPr>
      <t>1</t>
    </r>
  </si>
  <si>
    <r>
      <t xml:space="preserve">Exchange  </t>
    </r>
    <r>
      <rPr>
        <b/>
        <sz val="9"/>
        <color theme="1"/>
        <rFont val="Arial"/>
        <family val="2"/>
      </rPr>
      <t>2</t>
    </r>
  </si>
  <si>
    <t>The price per $100 at which ML sold each bond, including accrued interest.  This is "N/A" for paid off/written down bonds.</t>
  </si>
  <si>
    <t>CORPORATE</t>
  </si>
  <si>
    <t>MUNIS</t>
  </si>
  <si>
    <t>CLN</t>
  </si>
  <si>
    <t>OTHER ABS</t>
  </si>
  <si>
    <t>US Government</t>
  </si>
  <si>
    <t>Credit Default Swaps (CDS) Transaction Disclosure as of December 17, 2018</t>
  </si>
  <si>
    <t>Non Agency Securities Transaction Disclosure as of December 17, 2018</t>
  </si>
  <si>
    <t>Agency Securities Transaction Disclosure as of December 17, 2018</t>
  </si>
  <si>
    <t>Loan Balance at Purchase</t>
  </si>
  <si>
    <r>
      <t xml:space="preserve">Transaction Type </t>
    </r>
    <r>
      <rPr>
        <vertAlign val="superscript"/>
        <sz val="9"/>
        <color theme="1"/>
        <rFont val="Arial"/>
        <family val="2"/>
      </rPr>
      <t>1</t>
    </r>
  </si>
  <si>
    <t>Loan Balance at Disposition</t>
  </si>
  <si>
    <r>
      <rPr>
        <vertAlign val="superscript"/>
        <sz val="9"/>
        <color theme="1"/>
        <rFont val="Arial"/>
        <family val="2"/>
      </rPr>
      <t>1</t>
    </r>
    <r>
      <rPr>
        <sz val="9"/>
        <color theme="1"/>
        <rFont val="Arial"/>
        <family val="2"/>
      </rPr>
      <t xml:space="preserve"> Transaction level detail can be found below at "Disposition Detail"</t>
    </r>
  </si>
  <si>
    <t>Disposition Detail</t>
  </si>
  <si>
    <t>Other Dispositions</t>
  </si>
  <si>
    <t>Data Field Definitions for Securities Disclosure Tabs</t>
  </si>
  <si>
    <t>Data Field Definitions for CDS Disclosure Tab</t>
  </si>
  <si>
    <t>Principal of loan at time of disposition.</t>
  </si>
  <si>
    <t>Proceeds from loans sold to third parties.</t>
  </si>
  <si>
    <t>Indicates whether the loan was liquidated via bulk sale, repurchase, paid off/written down or other disposition.  Repurchases refer to negotiated transactions with the seller to buy back loans that did not meet certain collateral requirements.  Other dispositions refer to loan-specific liquidations by the servicer, including REO sales, short sales, FHA/VA conveyances, etc.</t>
  </si>
  <si>
    <t xml:space="preserve">At the time of the disposition, the date agreed upon for the delivery of loans and payment of funds. </t>
  </si>
  <si>
    <t>Total outstanding principal of loans on the disposition settlement date. This is "N/A" for pay-offs and write downs.</t>
  </si>
  <si>
    <t>The price per $100 at which the Trust sold each loan, excluding accrued interest. This is "N/A" for pay-offs, write downs and other dispositions.</t>
  </si>
  <si>
    <t>Disposition proceeds</t>
  </si>
  <si>
    <t>Total proceeds received by ML from the sale or repurchase, excluding accrued interest. This is "N/A" for pay-offs and write downs.</t>
  </si>
  <si>
    <t>Full name of entity to which the loans were sold. This is "N/A" for pay-offs, write downs and other dispositions.</t>
  </si>
  <si>
    <t>Total Cost netted against the sum of Total Cash Flow Received While Held by ML and Disposition Proceeds. This number represents the total holding period return of the Trust to ML.</t>
  </si>
  <si>
    <t>Face amount of the bond on settlement date.</t>
  </si>
  <si>
    <t>Total Cost for a bond netted against the sum of Total Cash Flow Received While Held by ML and Disposition Proceeds for that same bond. This number represents the total holding period return of each position to ML.</t>
  </si>
  <si>
    <t>RMBS</t>
  </si>
  <si>
    <t>Remitted to New York Fed</t>
  </si>
  <si>
    <t xml:space="preserve">EMC Mortgage Corporation </t>
  </si>
  <si>
    <t>DLJ Mortgage Capital, Inc.</t>
  </si>
  <si>
    <t>Roosevelt Mortgage Acquisition Company</t>
  </si>
  <si>
    <t>Sheridan Asset Management, LLC</t>
  </si>
  <si>
    <t>Five Mile Capital II Pooling International LLC</t>
  </si>
  <si>
    <t>CPCA Trust II</t>
  </si>
  <si>
    <t>Bayview Acquisitions LLC</t>
  </si>
  <si>
    <t>Citigroup Global Markets Realty Group</t>
  </si>
  <si>
    <t>Data Field Definitions for CRE Disclosure Tab</t>
  </si>
  <si>
    <t xml:space="preserve">     Non-Agency Securities </t>
  </si>
  <si>
    <t>Carry expense paid between announcement of ML on March 14, 2008 and Closing on June 26, 2008</t>
  </si>
  <si>
    <r>
      <t>On September 18, 2018, the New York Fed announced the completion of the sales of securities in the Maiden Lane LLC ("ML LLC") portfolio. Net proceeds from past sales, conducted by BlackRock Solutions, as well as cash flow the securities</t>
    </r>
    <r>
      <rPr>
        <b/>
        <sz val="9"/>
        <color theme="1"/>
        <rFont val="Arial"/>
        <family val="2"/>
      </rPr>
      <t xml:space="preserve"> </t>
    </r>
    <r>
      <rPr>
        <sz val="9"/>
        <color theme="1"/>
        <rFont val="Arial"/>
        <family val="2"/>
      </rPr>
      <t xml:space="preserve">generated while held by ML LLC, enabled the full repayment of the New York Fed’s loan, plus interest, on June 14, 2012 and of the subordinate loan JPMC made to ML LLC, plus interest, on November 15, 2012. 
The New York Fed’s management of the ML LLC portfolio resulted in a net gain of $2.5 billion, including interest paid to the New York Fed of $765 million, for the benefit of the public. In keeping with previously declared policy, the New York Fed is providing further details regarding the activity of the holdings since inception. </t>
    </r>
  </si>
  <si>
    <t>Equals Residual/Profit for ML</t>
  </si>
  <si>
    <t>Paid off / Written Down</t>
  </si>
  <si>
    <t xml:space="preserve">N/A </t>
  </si>
  <si>
    <t>Total Acquisition Value of a contract netted against the sum of Premium and Protection Payments while held by ML and proceeds from Active Trades.  This number represents the total holding period return for each position in ML.</t>
  </si>
  <si>
    <t>Total cash related to payments on a CDS contract.  In a CDS contract, the protection buyer makes premium payments to the protection seller and when there is a credit event related to the reference obligation, the seller of protection pays the protection payment.</t>
  </si>
  <si>
    <t>Total Cash received or paid on exiting a structured product CDS contract.  For these contracts there are two ways to exit the CDS Contract: (1) the buyer of  protection can purchase the reference obligation and deliver it to the seller in exchange for payment equal to the face amount of the reference obligation or (2) a tear-up of the CDS contract can be negotiated.</t>
  </si>
  <si>
    <t>Principal of loan on the settlement date of March 8, 2008.</t>
  </si>
  <si>
    <t>Real Estate Owned.</t>
  </si>
  <si>
    <t>Also includes a net figure consisting of items such as extension fee income, proceeds from legal settlements, fees paid to outside counsel for loan-specific matters, and special servicing fees.</t>
  </si>
  <si>
    <t>Residential Loans Transaction Disclosure as of December 17, 2018</t>
  </si>
  <si>
    <t>Commercial Real Estate Loans Transaction Disclosure as of December 17, 2018</t>
  </si>
  <si>
    <t>Hedging Cash Flows Subsequent to Closing</t>
  </si>
  <si>
    <t>Loans with Various Sales Dates</t>
  </si>
  <si>
    <t xml:space="preserve">     Other Cash Flows not recorded at asset level</t>
  </si>
  <si>
    <t>Cash Held in Reserve to meet Trailing Expenses and Other Obligations</t>
  </si>
  <si>
    <r>
      <t>Sale Date</t>
    </r>
    <r>
      <rPr>
        <vertAlign val="superscript"/>
        <sz val="9"/>
        <color theme="1"/>
        <rFont val="Arial"/>
        <family val="2"/>
      </rPr>
      <t>1</t>
    </r>
  </si>
  <si>
    <r>
      <rPr>
        <i/>
        <vertAlign val="superscript"/>
        <sz val="9"/>
        <color theme="1"/>
        <rFont val="Arial"/>
        <family val="2"/>
      </rPr>
      <t>1</t>
    </r>
    <r>
      <rPr>
        <i/>
        <sz val="9"/>
        <color theme="1"/>
        <rFont val="Arial"/>
        <family val="2"/>
      </rPr>
      <t xml:space="preserve"> Excludes certain expenses already captured in CRE and Residential Loans cash flow above.
</t>
    </r>
  </si>
  <si>
    <r>
      <t>Cost, Fees &amp; Expenses</t>
    </r>
    <r>
      <rPr>
        <i/>
        <vertAlign val="superscript"/>
        <sz val="9"/>
        <color theme="1"/>
        <rFont val="Arial"/>
        <family val="2"/>
      </rPr>
      <t>1</t>
    </r>
  </si>
  <si>
    <t xml:space="preserve"> CUSIP 202246AB0 originally purchased from Bear Stearns on 03/14/2018 was exchanged in December 2011 for the underlying bonds 201115AA0 and 91803AN3</t>
  </si>
  <si>
    <t xml:space="preserve"> Security purchased from Bear Stearns subsequently delivered to settle existing CDS transaction.</t>
  </si>
  <si>
    <r>
      <rPr>
        <vertAlign val="superscript"/>
        <sz val="9"/>
        <color theme="1"/>
        <rFont val="Calibri"/>
        <family val="2"/>
        <scheme val="minor"/>
      </rPr>
      <t xml:space="preserve"> 1 </t>
    </r>
    <r>
      <rPr>
        <sz val="9"/>
        <color theme="1"/>
        <rFont val="Calibri"/>
        <family val="2"/>
        <scheme val="minor"/>
      </rPr>
      <t>Transaction level detail for CUSIPS with "Various" indicated in the settlement column can be found below at "Securities with Various Purchase Dates" and "Securities with Various Sales Dates"</t>
    </r>
  </si>
  <si>
    <t>Comments</t>
  </si>
  <si>
    <r>
      <rPr>
        <vertAlign val="superscript"/>
        <sz val="9"/>
        <color theme="1"/>
        <rFont val="Arial"/>
        <family val="2"/>
      </rPr>
      <t xml:space="preserve"> 1 </t>
    </r>
    <r>
      <rPr>
        <sz val="9"/>
        <color theme="1"/>
        <rFont val="Arial"/>
        <family val="2"/>
      </rPr>
      <t>Transaction level detail for CUSIPS with "Various" indicated in the settlement column can be found below at "Securities with Various Purchase Dates" and "Securities with Various Sales Dates"</t>
    </r>
  </si>
  <si>
    <r>
      <rPr>
        <vertAlign val="superscript"/>
        <sz val="9"/>
        <color theme="1"/>
        <rFont val="Arial"/>
        <family val="2"/>
      </rPr>
      <t xml:space="preserve">1 </t>
    </r>
    <r>
      <rPr>
        <sz val="9"/>
        <color theme="1"/>
        <rFont val="Arial"/>
        <family val="2"/>
      </rPr>
      <t xml:space="preserve">Transaction level detail for loans with "Various" indicated in the sale date column can be found below at "Loans with Various Sales Dates" </t>
    </r>
  </si>
  <si>
    <t>CDS: (ACA FINANCIAL GUARANTY CORP)</t>
  </si>
  <si>
    <t>CDS: ( WESTW_06-1A)</t>
  </si>
  <si>
    <t>CDS: (FINANCIAL SECURITY ASSURANCE)</t>
  </si>
  <si>
    <t xml:space="preserve">Security identifier for a credit default swap ( "CDS")  contract.  </t>
  </si>
</sst>
</file>

<file path=xl/styles.xml><?xml version="1.0" encoding="utf-8"?>
<styleSheet xmlns="http://schemas.openxmlformats.org/spreadsheetml/2006/main" xmlns:mc="http://schemas.openxmlformats.org/markup-compatibility/2006" xmlns:x14ac="http://schemas.microsoft.com/office/spreadsheetml/2009/9/ac" mc:Ignorable="x14ac">
  <numFmts count="206">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00_-;\-* #,##0.00_-;_-* &quot;-&quot;??_-;_-@_-"/>
    <numFmt numFmtId="165" formatCode="0.0_)\%;\(0.0\)\%;0.0_)\%;@_)_%"/>
    <numFmt numFmtId="166" formatCode="#,##0.0_)_%;\(#,##0.0\)_%;0.0_)_%;@_)_%"/>
    <numFmt numFmtId="167" formatCode="#,##0.0_);\(#,##0.0\);#,##0.0_);@_)"/>
    <numFmt numFmtId="168" formatCode="#,##0.0_);\(#,##0.0\)"/>
    <numFmt numFmtId="169" formatCode="&quot;$&quot;_(#,##0.00_);&quot;$&quot;\(#,##0.00\);&quot;$&quot;_(0.00_);@_)"/>
    <numFmt numFmtId="170" formatCode="&quot;$&quot;_(#,##0.00_);&quot;$&quot;\(#,##0.00\)"/>
    <numFmt numFmtId="171" formatCode="#,##0.00_);\(#,##0.00\);0.00_);@_)"/>
    <numFmt numFmtId="172" formatCode="\€_(#,##0.00_);\€\(#,##0.00\);\€_(0.00_);@_)"/>
    <numFmt numFmtId="173" formatCode="#,##0_)\x;\(#,##0\)\x;0_)\x;@_)_x"/>
    <numFmt numFmtId="174" formatCode="#,##0.0_)\x;\(#,##0.0\)\x"/>
    <numFmt numFmtId="175" formatCode="#,##0_)_x;\(#,##0\)_x;0_)_x;@_)_x"/>
    <numFmt numFmtId="176" formatCode="General_)"/>
    <numFmt numFmtId="177" formatCode="_ * #,##0_ ;_ * \-#,##0_ ;_ * &quot;-&quot;_ ;_ @_ "/>
    <numFmt numFmtId="178" formatCode="0.0000%"/>
    <numFmt numFmtId="179" formatCode="0.000_)"/>
    <numFmt numFmtId="180" formatCode="_([$€-2]* #,##0.00_);_([$€-2]* \(#,##0.00\);_([$€-2]* &quot;-&quot;??_)"/>
    <numFmt numFmtId="181" formatCode="#,##0_);\(#,##0\);&quot; - &quot;_);@_)"/>
    <numFmt numFmtId="182" formatCode="\ #,##0.00_);\(#,##0.00\);&quot; - &quot;_);@_)"/>
    <numFmt numFmtId="183" formatCode="#,##0;\(#,##0\);&quot;-&quot;"/>
    <numFmt numFmtId="184" formatCode="_-* #,##0_-;\-* #,##0_-;_-* &quot;-&quot;_-;_-@_-"/>
    <numFmt numFmtId="185" formatCode="_-* #,##0\ &quot;Esc.&quot;_-;\-* #,##0\ &quot;Esc.&quot;_-;_-* &quot;-&quot;\ &quot;Esc.&quot;_-;_-@_-"/>
    <numFmt numFmtId="186" formatCode="#,##0.00&quot;$&quot;;[Red]\-#,##0.00&quot;$&quot;"/>
    <numFmt numFmtId="187" formatCode="_ &quot;SFr.&quot;* #,##0_ ;_ &quot;SFr.&quot;* \-#,##0_ ;_ &quot;SFr.&quot;* &quot;-&quot;_ ;_ @_ "/>
    <numFmt numFmtId="188" formatCode="0.0%"/>
    <numFmt numFmtId="189" formatCode="_-* #,##0\ _E_s_c_._-;\-* #,##0\ _E_s_c_._-;_-* &quot;-&quot;\ _E_s_c_._-;_-@_-"/>
    <numFmt numFmtId="190" formatCode="_-&quot;L.&quot;\ * #,##0_-;\-&quot;L.&quot;\ * #,##0_-;_-&quot;L.&quot;\ * &quot;-&quot;_-;_-@_-"/>
    <numFmt numFmtId="191" formatCode="#,##0.0\ ;\(#,##0.0\)"/>
    <numFmt numFmtId="192" formatCode="&quot;$&quot;#,##0;\(&quot;$&quot;#,##0\)"/>
    <numFmt numFmtId="193" formatCode="&quot;$&quot;#,##0.0;\(&quot;$&quot;#,##0.0\)"/>
    <numFmt numFmtId="194" formatCode="&quot;$&quot;#,##0.00;\(&quot;$&quot;#,##0.00\)"/>
    <numFmt numFmtId="195" formatCode="0&quot; ($)&quot;;@&quot; ($)&quot;"/>
    <numFmt numFmtId="196" formatCode="0&quot; (%)&quot;;@&quot; (%)&quot;"/>
    <numFmt numFmtId="197" formatCode="0&quot; (£)&quot;;@&quot; (£)&quot;"/>
    <numFmt numFmtId="198" formatCode="0&quot; (¥)&quot;;@&quot; (¥)&quot;"/>
    <numFmt numFmtId="199" formatCode="0&quot; (€)&quot;;@&quot; (€)&quot;"/>
    <numFmt numFmtId="200" formatCode="0&quot; (x)&quot;;@&quot; (x)&quot;"/>
    <numFmt numFmtId="201" formatCode="#,##0.0_x;\(#,##0.0\)_x;0.0_x;@_x"/>
    <numFmt numFmtId="202" formatCode="#,##0.0_x_x;\(#,##0.0\)_x_x;0.0_x_x;@_x_x"/>
    <numFmt numFmtId="203" formatCode="#,##0.0_x_x_x;\(#,##0.0\)_x_x_x;0.0_x_x_x;@_x_x_x"/>
    <numFmt numFmtId="204" formatCode="#,##0.0_x_x_x_x;\(#,##0.0\)_x_x_x_x;0.0_x_x_x_x;@_x_x_x_x"/>
    <numFmt numFmtId="205" formatCode="#,##0.00_x;\(#,##0.00\)_x;0.00_x;@_x"/>
    <numFmt numFmtId="206" formatCode="#,##0.00_x_x;\(#,##0.00\)_x_x;0_x_x;@_x_x"/>
    <numFmt numFmtId="207" formatCode="#,##0.00_x_x_x;\(#,##0.00\)_x_x_x;0.00_x_x_x;@_x_x_x"/>
    <numFmt numFmtId="208" formatCode="#,##0.00_x_x_x_x_x_x;\(#,##0.00\)_x_x_x_x_x_x;0.00_x_x_x_x_x_x;@_x_x_x_x_x_x"/>
    <numFmt numFmtId="209" formatCode="#,##0_x;\(#,##0\)_x;0_x;@_x"/>
    <numFmt numFmtId="210" formatCode="#,##0_x_x;\(#,##0\)_x_x;0_x_x;@_x_x"/>
    <numFmt numFmtId="211" formatCode="#,##0_x_x_x;\(#,##0\)_x_x_x;0_x_x_x;@_x_x_x"/>
    <numFmt numFmtId="212" formatCode="#,##0_x_x_x_x_x_x_x_x_x_x;\(#,##0\)_x_x_x_x_x_x_x_x_x_x;0_x_x_x_x_x_x_x_x_x_x;@_x_x_x_x_x_x_x_x_x_x"/>
    <numFmt numFmtId="213" formatCode="#,##0.0_)\x;\(#,##0.0\)\x;0.0_)\x;@_)_x"/>
    <numFmt numFmtId="214" formatCode="0.0"/>
    <numFmt numFmtId="215" formatCode="#,##0.0_)_x;\(#,##0.0\)_x"/>
    <numFmt numFmtId="216" formatCode="#,##0.0_)_x;\(#,##0.0\)_x;0.0_)_x;@_)_x"/>
    <numFmt numFmtId="217" formatCode="0.0_)\%;\(0.0\)\%"/>
    <numFmt numFmtId="218" formatCode="#,##0.0_)_%;\(#,##0.0\)_%"/>
    <numFmt numFmtId="219" formatCode="0.00000"/>
    <numFmt numFmtId="220" formatCode="0.0000"/>
    <numFmt numFmtId="221" formatCode="0&quot;:&quot;"/>
    <numFmt numFmtId="222" formatCode="&quot;$&quot;#,##0.00\ ___);\(&quot;$&quot;#,##0.00\)\ \ _)"/>
    <numFmt numFmtId="223" formatCode="###0.0_(;\(###0.0\)"/>
    <numFmt numFmtId="224" formatCode="#,##0_);\(#,##0\);&quot;- &quot;"/>
    <numFmt numFmtId="225" formatCode="0.0%;\(0.0%\);&quot;- &quot;"/>
    <numFmt numFmtId="226" formatCode="#,##0\ &quot;bps&quot;;\(#,##0\)\ &quot;bps&quot;"/>
    <numFmt numFmtId="227" formatCode="0.000"/>
    <numFmt numFmtId="228" formatCode="#,##0.0_%\);[Red]\(#,##0.0%\)"/>
    <numFmt numFmtId="229" formatCode="&quot;$&quot;#.##0_);\(&quot;$&quot;#.##0\)"/>
    <numFmt numFmtId="230" formatCode="&quot;$&quot;#,##0.00_);\(&quot;$&quot;#.##0\)"/>
    <numFmt numFmtId="231" formatCode="d\ mmm\ yy"/>
    <numFmt numFmtId="232" formatCode="#,##0_%_);\(#,##0\)_%;#,##0_%_);@_%_)"/>
    <numFmt numFmtId="233" formatCode="#,##0_%_);\(#,##0\)_%;**;@_%_)"/>
    <numFmt numFmtId="234" formatCode="#,##0."/>
    <numFmt numFmtId="235" formatCode="_(* &quot;$&quot;#,##0\ \ \ \ \ \ \ \ \ ;_(* \(&quot;$&quot;#,##0\ \ \ \ \ \ \ \ \ ;0"/>
    <numFmt numFmtId="236" formatCode="&quot;$&quot;#,##0_)_x;&quot;$&quot;\(#,##0\)_x"/>
    <numFmt numFmtId="237" formatCode="&quot;$&quot;#,##0.0_)_x;&quot;$&quot;\(#,##0.0\)_x"/>
    <numFmt numFmtId="238" formatCode="&quot;$&quot;#,##0.00_)_x;&quot;$&quot;\(#,##0.00\)_x"/>
    <numFmt numFmtId="239" formatCode="&quot;$&quot;#,##0_%_);\(&quot;$&quot;#,##0\)_%;&quot;$&quot;#,##0_%_);@_%_)"/>
    <numFmt numFmtId="240" formatCode="&quot;$&quot;#,##0.00_%_);\(&quot;$&quot;#,##0.00\)_%;&quot;$&quot;#,##0.00_%_);@_%_)"/>
    <numFmt numFmtId="241" formatCode="&quot;$&quot;_(#,##0.0_);&quot;$&quot;\(#,##0.0\)"/>
    <numFmt numFmtId="242" formatCode="&quot;$&quot;#."/>
    <numFmt numFmtId="243" formatCode="\ #,##0.0_);&quot;$&quot;\(#,##0.0\)"/>
    <numFmt numFmtId="244" formatCode="#,##0.000000000000000"/>
    <numFmt numFmtId="245" formatCode="_(* #,##0.0000000000_);_(* \(#,##0.0000000000\);_(* &quot;-&quot;??_);_(@_)"/>
    <numFmt numFmtId="246" formatCode="m/d/yy_%_)"/>
    <numFmt numFmtId="247" formatCode="0.00\x"/>
    <numFmt numFmtId="248" formatCode="0.0;[Red]\(0.0\)"/>
    <numFmt numFmtId="249" formatCode="#,##0;\(#,##0\)"/>
    <numFmt numFmtId="250" formatCode="#,##0.0;\(#,##0.0\)"/>
    <numFmt numFmtId="251" formatCode="\ #,##0.0_);\(#,##0.0\);\-\ \ ??"/>
    <numFmt numFmtId="252" formatCode="0.0_);\(0.0\)"/>
    <numFmt numFmtId="253" formatCode="_(* #,##0.00_);_(* \(#,##0.00\);_(* &quot;-&quot;_);_(@_)"/>
    <numFmt numFmtId="254" formatCode="&quot;$&quot;\ \ #,##0.0\ ___);\(&quot;$&quot;\ \ #,##0.0\)\ \ _)"/>
    <numFmt numFmtId="255" formatCode="#,##0.0\ ___);\(#,##0.0\)\ \ _)"/>
    <numFmt numFmtId="256" formatCode="0_%_);\(0\)_%;0_%_);@_%_)"/>
    <numFmt numFmtId="257" formatCode="&quot;$&quot;#,##0.00\ \ \ ;\(&quot;$&quot;#,##0.00\)\ \ \ "/>
    <numFmt numFmtId="258" formatCode="#,##0.000_);[Red]\(#,##0.000\)"/>
    <numFmt numFmtId="259" formatCode="0.0\%_);\(0.0\%\);0.0\%_);@_%_)"/>
    <numFmt numFmtId="260" formatCode="#,##0\%;\-#,##0\%"/>
    <numFmt numFmtId="261" formatCode="#,##0.0\%;\-#,##0.0\%"/>
    <numFmt numFmtId="262" formatCode="#,##0.00\%;\-#,##0.00\%"/>
    <numFmt numFmtId="263" formatCode="0.000%"/>
    <numFmt numFmtId="264" formatCode="&quot;&quot;;&quot;&quot;;&quot;&quot;;&quot;&quot;"/>
    <numFmt numFmtId="265" formatCode=";;;"/>
    <numFmt numFmtId="266" formatCode="_-* #,##0_-;_-* #,##0\-;_-* &quot;-&quot;_-;_-@_-"/>
    <numFmt numFmtId="267" formatCode="_-* #,##0.00_-;_-* #,##0.00\-;_-* &quot;-&quot;??_-;_-@_-"/>
    <numFmt numFmtId="268" formatCode="_ * #,##0.00_ ;_ * \-#,##0.00_ ;_ * &quot;-&quot;??_ ;_ @_ "/>
    <numFmt numFmtId="269" formatCode="_ &quot;S/&quot;* #,##0_ ;_ &quot;S/&quot;* \-#,##0_ ;_ &quot;S/&quot;* &quot;-&quot;_ ;_ @_ "/>
    <numFmt numFmtId="270" formatCode="_ &quot;S/&quot;* #,##0.00_ ;_ &quot;S/&quot;* \-#,##0.00_ ;_ &quot;S/&quot;* &quot;-&quot;??_ ;_ @_ "/>
    <numFmt numFmtId="271" formatCode="_-&quot;$&quot;* #,##0.00_-;\-&quot;$&quot;* #,##0.00_-;_-&quot;$&quot;* &quot;-&quot;??_-;_-@_-"/>
    <numFmt numFmtId="272" formatCode="#,##0_\\x;\-#,##0_\\x"/>
    <numFmt numFmtId="273" formatCode="#,##0.0_\\x;\-#,##0.0_\\x"/>
    <numFmt numFmtId="274" formatCode="#,##0.00_\\x;\-#,##0.00_\\x"/>
    <numFmt numFmtId="275" formatCode="#,##0.0\x_);\(#,##0.0\x\);#,##0.0\x_);@_)"/>
    <numFmt numFmtId="276" formatCode="0.0_x"/>
    <numFmt numFmtId="277" formatCode="#,##0\ ;\(#,##0\)"/>
    <numFmt numFmtId="278" formatCode="#,##0.0\ \ \ ;\(#,##0.0\)\ \ "/>
    <numFmt numFmtId="279" formatCode="#,##0.00;[Red]\(#,##0.00\)"/>
    <numFmt numFmtId="280" formatCode="#,##0\p;\(#,##0\)\p"/>
    <numFmt numFmtId="281" formatCode="_-* #,##0.0_-;\-* #,##0.0_-;_-* &quot;-&quot;??_-;_-@_-"/>
    <numFmt numFmtId="282" formatCode="#,##0.0\%_);\(#,##0.0\%\);#,##0.0\%_);@_)"/>
    <numFmt numFmtId="283" formatCode="0.0_)%;\(0.0\)%"/>
    <numFmt numFmtId="284" formatCode="&quot;$&quot;\ ##0.00\ \ \ \ "/>
    <numFmt numFmtId="285" formatCode="&quot;$&quot;#,##0\ \ \ "/>
    <numFmt numFmtId="286" formatCode="#,##0\ \ \ \ \ "/>
    <numFmt numFmtId="287" formatCode="#,###\ &quot;Months&quot;"/>
    <numFmt numFmtId="288" formatCode="#,##0_)_x;\(#,##0\)_x"/>
    <numFmt numFmtId="289" formatCode="#,##0.00_)_x;\(#,##0.00\)_x"/>
    <numFmt numFmtId="290" formatCode="0.0_)_x;\(0.0\)_x"/>
    <numFmt numFmtId="291" formatCode="#,##0.00_x;\(#,##0.00\)_x"/>
    <numFmt numFmtId="292" formatCode="_-&quot;F&quot;\ * #,##0_-;_-&quot;F&quot;\ * #,##0\-;_-&quot;F&quot;\ * &quot;-&quot;_-;_-@_-"/>
    <numFmt numFmtId="293" formatCode="_-&quot;F&quot;\ * #,##0.00_-;_-&quot;F&quot;\ * #,##0.00\-;_-&quot;F&quot;\ * &quot;-&quot;??_-;_-@_-"/>
    <numFmt numFmtId="294" formatCode="0.00_);\(0.00\)"/>
    <numFmt numFmtId="295" formatCode="_(* #,##0.0_);_(* \(#,##0.0\);_(* &quot;-&quot;_);_(@_)"/>
    <numFmt numFmtId="296" formatCode="0.00_)"/>
    <numFmt numFmtId="297" formatCode="0\ \ ;\(0\)\ \ \ "/>
    <numFmt numFmtId="298" formatCode="0.0%\ "/>
    <numFmt numFmtId="299" formatCode="0.00\ "/>
    <numFmt numFmtId="300" formatCode="##%\ \ \ \ \ "/>
    <numFmt numFmtId="301" formatCode="#,##0.000;\(#,##0.000\)"/>
    <numFmt numFmtId="302" formatCode="#,##0.00\ ;\(&quot;$&quot;#,##0.00\)"/>
    <numFmt numFmtId="303" formatCode="m/yy"/>
    <numFmt numFmtId="304" formatCode="0%_);\(0%\);&quot;--&quot;"/>
    <numFmt numFmtId="305" formatCode="0.0%_);\(0.0%\);&quot;--&quot;"/>
    <numFmt numFmtId="306" formatCode="0.0;\(0.0\)"/>
    <numFmt numFmtId="307" formatCode="0.0000000"/>
    <numFmt numFmtId="308" formatCode="#,##0.0_);[Red]\(#,##0.0\)"/>
    <numFmt numFmtId="309" formatCode="mm/dd"/>
    <numFmt numFmtId="310" formatCode="#,##0.0"/>
    <numFmt numFmtId="311" formatCode="#,##0.00;\(#,##0.00\)"/>
    <numFmt numFmtId="312" formatCode="0.0%_);\(0.0%\)"/>
    <numFmt numFmtId="313" formatCode="#,##0\ ;\(#,##0\);\-\ \ \ \ \ "/>
    <numFmt numFmtId="314" formatCode="0&quot; bp&quot;"/>
    <numFmt numFmtId="315" formatCode="0%_)"/>
    <numFmt numFmtId="316" formatCode="&quot;$&quot;#,##0.00"/>
    <numFmt numFmtId="317" formatCode="#,##0.00;\-#,##0.00;&quot;-&quot;"/>
    <numFmt numFmtId="318" formatCode="#,##0%;\-#,##0%;&quot;- &quot;"/>
    <numFmt numFmtId="319" formatCode="#,##0.0%;\-#,##0.0%;&quot;- &quot;"/>
    <numFmt numFmtId="320" formatCode="#,##0.00%;\-#,##0.00%;&quot;- &quot;"/>
    <numFmt numFmtId="321" formatCode="#,##0;\-#,##0;&quot;-&quot;"/>
    <numFmt numFmtId="322" formatCode="#,##0.0;\-#,##0.0;&quot;-&quot;"/>
    <numFmt numFmtId="323" formatCode="#,##0.00;\(#,##0.00"/>
    <numFmt numFmtId="324" formatCode="* \(#,##0.00\);[Red]* #,##0.00_)"/>
    <numFmt numFmtId="325" formatCode="* #,##0.00_);[Red]* \(#,##0.00\)"/>
    <numFmt numFmtId="326" formatCode="#,##0_);\(#,##0\);&quot;-&quot;?"/>
    <numFmt numFmtId="327" formatCode="#,##0.0_);\(#,##0.0\);&quot;-&quot;?"/>
    <numFmt numFmtId="328" formatCode="#,##0.00_);\(#,##0.00\);&quot;-&quot;?"/>
    <numFmt numFmtId="329" formatCode="#,##0.0000_);\(#,##0.0000\);&quot;-&quot;?"/>
    <numFmt numFmtId="330" formatCode="_-* \(#,##0\);_-* #,##0_-;_-* &quot;-     &quot;_-;_-@_-"/>
    <numFmt numFmtId="331" formatCode="_(* #,##0_);_(* \(#,##0\);_(* &quot;-     &quot;_);_(@_)"/>
    <numFmt numFmtId="332" formatCode="_._.* #,##0.0_);_._.* \(#,##0.0\);_._.* \-??_.?_);_._.@_)"/>
    <numFmt numFmtId="333" formatCode="_._.* #,##0.00_);_._.* \(#,##0.00\);_._.* \-??_.??_);_._.@_)"/>
    <numFmt numFmtId="334" formatCode="_._.* #,##0.000_);_._.* \(#,##0.000\);_._.* \-??_.???_);_._.@_)"/>
    <numFmt numFmtId="335" formatCode="_._.* #,##0.0000_);_._.* \(#,##0.0000\);_._.* \-??_.?_);_._.@_)"/>
    <numFmt numFmtId="336" formatCode="_._.* #,##0.00000_);_._.* \(#,##0.00000\);_._.* \-??_.?_);_._.@_)"/>
    <numFmt numFmtId="337" formatCode="_._.* #,##0.000000_);_._.* \(#,##0.000000\);_._.* \-??_.??????_);_._.@_)"/>
    <numFmt numFmtId="338" formatCode="#,##0.00_%_);\(#,##0.00\)_%;#,##0.00_%_);@_%_)"/>
    <numFmt numFmtId="339" formatCode="_-* \(#,##0.00\);_-* #,##0.00_-;_-* &quot;-     &quot;??_-;_-@_-"/>
    <numFmt numFmtId="340" formatCode="_(* #,##0.00_);_(* \(#,##0.00\);_(* &quot;-     &quot;??_);_(@_)"/>
    <numFmt numFmtId="341" formatCode="0.00_);\(0.00\);0.00"/>
    <numFmt numFmtId="342" formatCode="&quot;$&quot;#,##0.00_);[Red]\(&quot;$&quot;#,##0.00\);&quot;--  &quot;;_(@_)"/>
    <numFmt numFmtId="343" formatCode="_-&quot;$&quot;* \(#,##0\);_-&quot;$&quot;* #,##0_);_-&quot;$&quot;* &quot;-     &quot;??_-;_-@_-"/>
    <numFmt numFmtId="344" formatCode="_(&quot;$&quot;* #,##0_);_(&quot;$&quot;* \(#,##0\);_(&quot;$&quot;* &quot;-     &quot;??_);_(@_)"/>
    <numFmt numFmtId="345" formatCode="&quot;$&quot;* \(#,##0.00\);[Red]&quot;$&quot;* #,##0.00_)"/>
    <numFmt numFmtId="346" formatCode="\ &quot;$&quot;* #,##0.00_);[Red]\ &quot;$&quot;* \(#,##0.00\)"/>
    <numFmt numFmtId="347" formatCode="_-&quot;$&quot;* \(#,##0\);_-&quot;$&quot;* #,##0_);_-&quot;$&quot;* &quot;-     &quot;_-;_-@_-"/>
    <numFmt numFmtId="348" formatCode="_(&quot;$&quot;* #,##0_);_(&quot;$&quot;* \(#,##0\);_(&quot;$&quot;* &quot;-     &quot;_);_(@_)"/>
    <numFmt numFmtId="349" formatCode="&quot;$&quot;#,##0.0_);[Red]\(&quot;$&quot;#,##0.0\)"/>
    <numFmt numFmtId="350" formatCode="_._.&quot;$&quot;* #,##0.0_);_._.&quot;$&quot;* \(#,##0.0\);_._.&quot;$&quot;* \-??_.?_);_._.@_)"/>
    <numFmt numFmtId="351" formatCode="_-* #,##0.00\ [$€-1]_-;\-* #,##0.00\ [$€-1]_-;_-* &quot;-&quot;??\ [$€-1]_-"/>
    <numFmt numFmtId="352" formatCode="0,,"/>
    <numFmt numFmtId="353" formatCode="\ \ @"/>
    <numFmt numFmtId="354" formatCode="\ \ \ \ @"/>
    <numFmt numFmtId="355" formatCode="0,"/>
    <numFmt numFmtId="356" formatCode="#.0,"/>
    <numFmt numFmtId="357" formatCode="#.#0,"/>
    <numFmt numFmtId="358" formatCode="#.##0,"/>
    <numFmt numFmtId="359" formatCode="_(&quot;$&quot;* #,##0_);_(&quot;$&quot;* \(#,##0\);_(&quot;$&quot;* &quot;-&quot;??_);_(@_)"/>
    <numFmt numFmtId="360" formatCode="_(* #,##0_);_(* \(#,##0\);_(* &quot;-&quot;??_);_(@_)"/>
    <numFmt numFmtId="361" formatCode="_(* #,##0.0_);_(* \(#,##0.0\);_(* &quot;-&quot;??_);_(@_)"/>
    <numFmt numFmtId="362" formatCode="m/d/yyyy;@"/>
  </numFmts>
  <fonts count="265">
    <font>
      <sz val="11"/>
      <color theme="1"/>
      <name val="Calibri"/>
      <family val="2"/>
      <scheme val="minor"/>
    </font>
    <font>
      <sz val="11"/>
      <color theme="1"/>
      <name val="Calibri"/>
      <family val="2"/>
      <scheme val="minor"/>
    </font>
    <font>
      <sz val="10"/>
      <name val="MS Sans Serif"/>
      <family val="2"/>
    </font>
    <font>
      <sz val="10"/>
      <name val="MS Sans Serif"/>
      <family val="2"/>
    </font>
    <font>
      <sz val="12"/>
      <name val="Times New Roman"/>
      <family val="1"/>
    </font>
    <font>
      <sz val="10"/>
      <name val="Arial"/>
      <family val="2"/>
    </font>
    <font>
      <sz val="8"/>
      <name val="Arial"/>
      <family val="2"/>
    </font>
    <font>
      <sz val="12"/>
      <name val="Arial"/>
      <family val="2"/>
    </font>
    <font>
      <sz val="10"/>
      <name val="Courier"/>
      <family val="3"/>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2"/>
      <name val="Helv"/>
    </font>
    <font>
      <sz val="8"/>
      <name val="Times New Roman"/>
      <family val="1"/>
    </font>
    <font>
      <sz val="12"/>
      <name val="¹ÙÅÁÃ¼"/>
      <family val="1"/>
      <charset val="129"/>
    </font>
    <font>
      <sz val="12"/>
      <name val="Tms Rmn"/>
    </font>
    <font>
      <sz val="12"/>
      <name val="±¼¸²Ã¼"/>
      <family val="3"/>
      <charset val="129"/>
    </font>
    <font>
      <sz val="11"/>
      <name val="Tms Rmn"/>
      <family val="1"/>
    </font>
    <font>
      <sz val="10"/>
      <name val="MS Serif"/>
      <family val="1"/>
    </font>
    <font>
      <sz val="12"/>
      <name val="Times"/>
    </font>
    <font>
      <sz val="10"/>
      <color indexed="16"/>
      <name val="MS Serif"/>
      <family val="1"/>
    </font>
    <font>
      <sz val="10"/>
      <name val="Arial Narrow"/>
      <family val="2"/>
    </font>
    <font>
      <b/>
      <sz val="10"/>
      <color indexed="32"/>
      <name val="Arial Narrow"/>
      <family val="2"/>
    </font>
    <font>
      <i/>
      <sz val="10"/>
      <color indexed="32"/>
      <name val="Arial Narrow"/>
      <family val="2"/>
    </font>
    <font>
      <sz val="10"/>
      <color indexed="32"/>
      <name val="Arial Narrow"/>
      <family val="2"/>
    </font>
    <font>
      <b/>
      <sz val="14"/>
      <color indexed="32"/>
      <name val="Arial"/>
      <family val="2"/>
    </font>
    <font>
      <b/>
      <sz val="12"/>
      <color indexed="9"/>
      <name val="Tms Rmn"/>
    </font>
    <font>
      <b/>
      <sz val="12"/>
      <name val="Arial"/>
      <family val="2"/>
    </font>
    <font>
      <b/>
      <sz val="8"/>
      <name val="MS Sans Serif"/>
      <family val="2"/>
    </font>
    <font>
      <sz val="10"/>
      <name val="Geneva"/>
    </font>
    <font>
      <sz val="7"/>
      <name val="Small Fonts"/>
      <family val="2"/>
    </font>
    <font>
      <sz val="10"/>
      <color indexed="8"/>
      <name val="Arial"/>
      <family val="2"/>
    </font>
    <font>
      <b/>
      <sz val="14"/>
      <color indexed="12"/>
      <name val="Arial"/>
      <family val="2"/>
    </font>
    <font>
      <b/>
      <sz val="10"/>
      <name val="MS Sans Serif"/>
      <family val="2"/>
    </font>
    <font>
      <sz val="8"/>
      <name val="Wingdings"/>
      <charset val="2"/>
    </font>
    <font>
      <sz val="8"/>
      <name val="Helv"/>
    </font>
    <font>
      <sz val="8"/>
      <name val="MS Sans Serif"/>
      <family val="2"/>
    </font>
    <font>
      <b/>
      <sz val="11"/>
      <name val="Arial"/>
      <family val="2"/>
    </font>
    <font>
      <b/>
      <sz val="8"/>
      <color indexed="8"/>
      <name val="Helv"/>
    </font>
    <font>
      <b/>
      <sz val="12"/>
      <name val="CG Times (W1)"/>
      <family val="1"/>
    </font>
    <font>
      <b/>
      <i/>
      <sz val="12"/>
      <name val="CG Times (W1)"/>
      <family val="1"/>
    </font>
    <font>
      <sz val="11"/>
      <name val="Arial Unicode MS"/>
      <family val="3"/>
    </font>
    <font>
      <sz val="11"/>
      <name val="ＭＳ Ｐゴシック"/>
      <family val="3"/>
      <charset val="128"/>
    </font>
    <font>
      <sz val="10"/>
      <name val="MS Sans Serif"/>
      <family val="2"/>
    </font>
    <font>
      <b/>
      <sz val="11"/>
      <color theme="1"/>
      <name val="Calibri"/>
      <family val="2"/>
      <scheme val="minor"/>
    </font>
    <font>
      <b/>
      <sz val="18"/>
      <color indexed="56"/>
      <name val="Cambria"/>
      <family val="2"/>
    </font>
    <font>
      <b/>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color indexed="10"/>
      <name val="Arial"/>
      <family val="2"/>
    </font>
    <font>
      <u/>
      <sz val="11"/>
      <color theme="10"/>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name val="Arial"/>
      <family val="2"/>
    </font>
    <font>
      <i/>
      <sz val="10"/>
      <name val="Arial"/>
      <family val="2"/>
    </font>
    <font>
      <sz val="10"/>
      <color theme="0"/>
      <name val="Arial"/>
      <family val="2"/>
    </font>
    <font>
      <sz val="9"/>
      <name val="Arial"/>
      <family val="2"/>
    </font>
    <font>
      <sz val="10"/>
      <name val="Times New Roman"/>
      <family val="1"/>
    </font>
    <font>
      <sz val="10"/>
      <name val="Courier New"/>
      <family val="3"/>
    </font>
    <font>
      <sz val="11"/>
      <name val="Arial"/>
      <family val="2"/>
    </font>
    <font>
      <sz val="9"/>
      <color indexed="44"/>
      <name val="Arial"/>
      <family val="2"/>
    </font>
    <font>
      <sz val="10"/>
      <color theme="1"/>
      <name val="Arial"/>
      <family val="2"/>
    </font>
    <font>
      <sz val="10"/>
      <color indexed="23"/>
      <name val="Arial"/>
      <family val="2"/>
    </font>
    <font>
      <sz val="10"/>
      <color indexed="22"/>
      <name val="Arial"/>
      <family val="2"/>
    </font>
    <font>
      <b/>
      <sz val="12"/>
      <name val="Times New Roman"/>
      <family val="1"/>
    </font>
    <font>
      <sz val="9"/>
      <name val="Helvetica"/>
      <family val="2"/>
    </font>
    <font>
      <b/>
      <sz val="14"/>
      <name val="Times New Roman"/>
      <family val="1"/>
    </font>
    <font>
      <sz val="8"/>
      <name val="Helvetica"/>
      <family val="2"/>
    </font>
    <font>
      <b/>
      <sz val="12"/>
      <color indexed="8"/>
      <name val="Times New Roman"/>
      <family val="1"/>
    </font>
    <font>
      <sz val="10"/>
      <color indexed="26"/>
      <name val="Arial"/>
      <family val="2"/>
    </font>
    <font>
      <sz val="10"/>
      <color rgb="FF9C0006"/>
      <name val="Arial"/>
      <family val="2"/>
    </font>
    <font>
      <sz val="9"/>
      <color indexed="8"/>
      <name val="Times New Roman"/>
      <family val="1"/>
    </font>
    <font>
      <sz val="8"/>
      <color indexed="12"/>
      <name val="Tms Rmn"/>
    </font>
    <font>
      <sz val="9"/>
      <name val="Swis721 Cn BT"/>
    </font>
    <font>
      <sz val="8"/>
      <name val="Helvetica-Narrow"/>
    </font>
    <font>
      <b/>
      <sz val="10"/>
      <color indexed="27"/>
      <name val="Arial"/>
      <family val="2"/>
    </font>
    <font>
      <b/>
      <sz val="10"/>
      <color rgb="FFFA7D00"/>
      <name val="Arial"/>
      <family val="2"/>
    </font>
    <font>
      <sz val="8"/>
      <color indexed="13"/>
      <name val="Helvetica-Narrow"/>
    </font>
    <font>
      <b/>
      <sz val="8"/>
      <color indexed="9"/>
      <name val="Arial"/>
      <family val="2"/>
    </font>
    <font>
      <b/>
      <sz val="10"/>
      <color indexed="22"/>
      <name val="Arial"/>
      <family val="2"/>
    </font>
    <font>
      <b/>
      <sz val="10"/>
      <color theme="0"/>
      <name val="Arial"/>
      <family val="2"/>
    </font>
    <font>
      <b/>
      <sz val="9"/>
      <color indexed="18"/>
      <name val="Arial"/>
      <family val="2"/>
    </font>
    <font>
      <sz val="12"/>
      <name val="Helv"/>
    </font>
    <font>
      <sz val="8"/>
      <name val="Palatino"/>
      <family val="1"/>
    </font>
    <font>
      <sz val="10"/>
      <name val="Trebuchet MS"/>
      <family val="2"/>
    </font>
    <font>
      <sz val="1"/>
      <color indexed="8"/>
      <name val="Courier"/>
      <family val="3"/>
    </font>
    <font>
      <sz val="10"/>
      <name val="BERNHARD"/>
    </font>
    <font>
      <sz val="10"/>
      <name val="Helv"/>
    </font>
    <font>
      <sz val="10"/>
      <name val="Helvetica"/>
      <family val="2"/>
    </font>
    <font>
      <sz val="11"/>
      <color indexed="12"/>
      <name val="Book Antiqua"/>
      <family val="1"/>
    </font>
    <font>
      <sz val="10"/>
      <name val="SWISS"/>
    </font>
    <font>
      <sz val="8"/>
      <color indexed="8"/>
      <name val="Helvetica"/>
      <family val="2"/>
    </font>
    <font>
      <sz val="12"/>
      <name val="Times"/>
      <family val="1"/>
    </font>
    <font>
      <b/>
      <sz val="1"/>
      <color indexed="8"/>
      <name val="Courier"/>
      <family val="3"/>
    </font>
    <font>
      <i/>
      <sz val="10"/>
      <color indexed="31"/>
      <name val="Arial"/>
      <family val="2"/>
    </font>
    <font>
      <i/>
      <sz val="10"/>
      <color rgb="FF7F7F7F"/>
      <name val="Arial"/>
      <family val="2"/>
    </font>
    <font>
      <sz val="7"/>
      <name val="Palatino"/>
      <family val="1"/>
    </font>
    <font>
      <sz val="10"/>
      <color indexed="12"/>
      <name val="Arial"/>
      <family val="2"/>
    </font>
    <font>
      <sz val="10"/>
      <color rgb="FF006100"/>
      <name val="Arial"/>
      <family val="2"/>
    </font>
    <font>
      <b/>
      <sz val="10"/>
      <name val="Times New Roman"/>
      <family val="1"/>
    </font>
    <font>
      <u/>
      <sz val="12"/>
      <name val="Tahoma"/>
      <family val="2"/>
    </font>
    <font>
      <i/>
      <u/>
      <sz val="11"/>
      <name val="Tahoma"/>
      <family val="2"/>
    </font>
    <font>
      <b/>
      <sz val="16"/>
      <name val="Times New Roman"/>
      <family val="1"/>
    </font>
    <font>
      <b/>
      <sz val="15"/>
      <color indexed="8"/>
      <name val="Arial"/>
      <family val="2"/>
    </font>
    <font>
      <b/>
      <sz val="15"/>
      <color theme="3"/>
      <name val="Arial"/>
      <family val="2"/>
    </font>
    <font>
      <b/>
      <sz val="13"/>
      <color indexed="8"/>
      <name val="Arial"/>
      <family val="2"/>
    </font>
    <font>
      <b/>
      <sz val="13"/>
      <color theme="3"/>
      <name val="Arial"/>
      <family val="2"/>
    </font>
    <font>
      <b/>
      <sz val="11"/>
      <color indexed="8"/>
      <name val="Arial"/>
      <family val="2"/>
    </font>
    <font>
      <b/>
      <sz val="11"/>
      <color theme="3"/>
      <name val="Arial"/>
      <family val="2"/>
    </font>
    <font>
      <b/>
      <u/>
      <sz val="12"/>
      <name val="Times New Roman"/>
      <family val="1"/>
    </font>
    <font>
      <b/>
      <u/>
      <sz val="8"/>
      <name val="Arial"/>
      <family val="2"/>
    </font>
    <font>
      <sz val="10"/>
      <color rgb="FF3F3F76"/>
      <name val="Arial"/>
      <family val="2"/>
    </font>
    <font>
      <sz val="10"/>
      <color indexed="12"/>
      <name val="Times New Roman"/>
      <family val="1"/>
    </font>
    <font>
      <sz val="10"/>
      <color indexed="27"/>
      <name val="Arial"/>
      <family val="2"/>
    </font>
    <font>
      <sz val="10"/>
      <color rgb="FFFA7D00"/>
      <name val="Arial"/>
      <family val="2"/>
    </font>
    <font>
      <sz val="10"/>
      <color indexed="11"/>
      <name val="Arial"/>
      <family val="2"/>
    </font>
    <font>
      <sz val="10"/>
      <color rgb="FF9C6500"/>
      <name val="Arial"/>
      <family val="2"/>
    </font>
    <font>
      <sz val="11"/>
      <color indexed="8"/>
      <name val="Calibri"/>
      <family val="2"/>
      <scheme val="minor"/>
    </font>
    <font>
      <sz val="10"/>
      <name val="Palatino"/>
      <family val="1"/>
    </font>
    <font>
      <b/>
      <sz val="10"/>
      <color indexed="23"/>
      <name val="Arial"/>
      <family val="2"/>
    </font>
    <font>
      <b/>
      <sz val="10"/>
      <color rgb="FF3F3F3F"/>
      <name val="Arial"/>
      <family val="2"/>
    </font>
    <font>
      <sz val="11"/>
      <color indexed="8"/>
      <name val="Minion"/>
      <family val="1"/>
    </font>
    <font>
      <b/>
      <sz val="12"/>
      <color indexed="8"/>
      <name val="Minion"/>
      <family val="1"/>
    </font>
    <font>
      <b/>
      <sz val="12"/>
      <color indexed="8"/>
      <name val="Frutiger 55 Roman"/>
      <family val="2"/>
    </font>
    <font>
      <b/>
      <sz val="16"/>
      <color indexed="12"/>
      <name val="Frutiger 55 Roman"/>
      <family val="2"/>
    </font>
    <font>
      <b/>
      <sz val="26"/>
      <name val="Times New Roman"/>
      <family val="1"/>
    </font>
    <font>
      <b/>
      <sz val="18"/>
      <name val="Times New Roman"/>
      <family val="1"/>
    </font>
    <font>
      <sz val="10"/>
      <color indexed="16"/>
      <name val="Helvetica-Black"/>
    </font>
    <font>
      <sz val="10"/>
      <color indexed="8"/>
      <name val="MS Sans Serif"/>
      <family val="2"/>
    </font>
    <font>
      <b/>
      <sz val="9"/>
      <name val="Arial"/>
      <family val="2"/>
    </font>
    <font>
      <sz val="9"/>
      <name val="Tahoma"/>
      <family val="2"/>
    </font>
    <font>
      <b/>
      <sz val="10"/>
      <color indexed="10"/>
      <name val="Arial"/>
      <family val="2"/>
    </font>
    <font>
      <sz val="9"/>
      <color indexed="8"/>
      <name val="Helvetica"/>
      <family val="2"/>
    </font>
    <font>
      <sz val="9.5"/>
      <color indexed="23"/>
      <name val="Helvetica-Black"/>
    </font>
    <font>
      <sz val="10"/>
      <name val="Century Schoolbook"/>
      <family val="1"/>
    </font>
    <font>
      <b/>
      <sz val="12"/>
      <color indexed="10"/>
      <name val="Swis721 Cn BT"/>
    </font>
    <font>
      <b/>
      <sz val="12"/>
      <color indexed="10"/>
      <name val="Helv"/>
    </font>
    <font>
      <b/>
      <sz val="9"/>
      <name val="Palatino"/>
      <family val="1"/>
    </font>
    <font>
      <sz val="9"/>
      <color indexed="21"/>
      <name val="Helvetica-Black"/>
    </font>
    <font>
      <b/>
      <sz val="10"/>
      <name val="Palatino"/>
      <family val="1"/>
    </font>
    <font>
      <b/>
      <sz val="12"/>
      <color indexed="60"/>
      <name val="Swis721 Cn BT"/>
    </font>
    <font>
      <sz val="9"/>
      <name val="Helvetica-Black"/>
    </font>
    <font>
      <sz val="12"/>
      <color indexed="8"/>
      <name val="Palatino"/>
      <family val="1"/>
    </font>
    <font>
      <sz val="11"/>
      <color indexed="8"/>
      <name val="Helvetica-Black"/>
    </font>
    <font>
      <b/>
      <sz val="11"/>
      <name val="Times New Roman"/>
      <family val="1"/>
    </font>
    <font>
      <b/>
      <sz val="18"/>
      <color indexed="8"/>
      <name val="Cambria"/>
      <family val="2"/>
    </font>
    <font>
      <b/>
      <sz val="10"/>
      <color theme="1"/>
      <name val="Arial"/>
      <family val="2"/>
    </font>
    <font>
      <i/>
      <sz val="11"/>
      <name val="Tahoma"/>
      <family val="2"/>
    </font>
    <font>
      <b/>
      <sz val="7"/>
      <color indexed="12"/>
      <name val="Arial"/>
      <family val="2"/>
    </font>
    <font>
      <u/>
      <sz val="8"/>
      <name val="Times New Roman"/>
      <family val="1"/>
    </font>
    <font>
      <u/>
      <sz val="8"/>
      <color indexed="8"/>
      <name val="Arial"/>
      <family val="2"/>
    </font>
    <font>
      <sz val="10"/>
      <color indexed="15"/>
      <name val="Arial"/>
      <family val="2"/>
    </font>
    <font>
      <sz val="10"/>
      <color rgb="FFFF0000"/>
      <name val="Arial"/>
      <family val="2"/>
    </font>
    <font>
      <b/>
      <i/>
      <sz val="8"/>
      <name val="Helv"/>
    </font>
    <font>
      <sz val="11"/>
      <name val="ZapfCalligr BT"/>
    </font>
    <font>
      <sz val="11"/>
      <color indexed="8"/>
      <name val="Calibri"/>
      <family val="2"/>
    </font>
    <font>
      <i/>
      <sz val="10"/>
      <name val="Trebuchet MS"/>
      <family val="2"/>
    </font>
    <font>
      <b/>
      <i/>
      <sz val="10"/>
      <name val="Trebuchet MS"/>
      <family val="2"/>
    </font>
    <font>
      <i/>
      <sz val="10"/>
      <color indexed="62"/>
      <name val="Trebuchet MS"/>
      <family val="2"/>
    </font>
    <font>
      <b/>
      <sz val="8"/>
      <name val="Times New Roman"/>
      <family val="1"/>
    </font>
    <font>
      <b/>
      <sz val="8"/>
      <name val="Times"/>
      <family val="1"/>
    </font>
    <font>
      <sz val="10"/>
      <name val="Times"/>
      <family val="1"/>
    </font>
    <font>
      <i/>
      <sz val="10"/>
      <name val="Times"/>
      <family val="1"/>
    </font>
    <font>
      <i/>
      <sz val="8"/>
      <name val="Times"/>
      <family val="1"/>
    </font>
    <font>
      <b/>
      <i/>
      <sz val="8"/>
      <name val="Times New Roman"/>
      <family val="1"/>
    </font>
    <font>
      <b/>
      <sz val="10"/>
      <name val="Times"/>
      <family val="1"/>
    </font>
    <font>
      <sz val="11"/>
      <color indexed="9"/>
      <name val="Calibri"/>
      <family val="2"/>
    </font>
    <font>
      <sz val="8"/>
      <name val="Times"/>
      <family val="1"/>
    </font>
    <font>
      <b/>
      <sz val="12"/>
      <name val="Tms Rmn"/>
    </font>
    <font>
      <sz val="9"/>
      <color indexed="8"/>
      <name val="Verdana"/>
      <family val="2"/>
    </font>
    <font>
      <sz val="9"/>
      <color indexed="12"/>
      <name val="Verdana"/>
      <family val="2"/>
    </font>
    <font>
      <sz val="8"/>
      <color indexed="12"/>
      <name val="Arial"/>
      <family val="2"/>
    </font>
    <font>
      <sz val="11"/>
      <color indexed="20"/>
      <name val="Calibri"/>
      <family val="2"/>
    </font>
    <font>
      <sz val="10"/>
      <color indexed="8"/>
      <name val="Times"/>
      <family val="1"/>
    </font>
    <font>
      <sz val="11"/>
      <name val="Times New Roman"/>
      <family val="1"/>
    </font>
    <font>
      <b/>
      <i/>
      <sz val="12"/>
      <name val="Times New Roman"/>
      <family val="1"/>
    </font>
    <font>
      <sz val="7"/>
      <name val="Arial"/>
      <family val="2"/>
    </font>
    <font>
      <i/>
      <sz val="8"/>
      <color indexed="12"/>
      <name val="Arial"/>
      <family val="2"/>
    </font>
    <font>
      <sz val="8"/>
      <color indexed="8"/>
      <name val="Arial"/>
      <family val="2"/>
    </font>
    <font>
      <b/>
      <i/>
      <sz val="9"/>
      <name val="Arial"/>
      <family val="2"/>
    </font>
    <font>
      <b/>
      <sz val="14"/>
      <name val="Arial"/>
      <family val="2"/>
    </font>
    <font>
      <b/>
      <i/>
      <sz val="14"/>
      <name val="Arial"/>
      <family val="2"/>
    </font>
    <font>
      <b/>
      <sz val="24"/>
      <name val="Arial Narrow"/>
      <family val="2"/>
    </font>
    <font>
      <b/>
      <i/>
      <sz val="12"/>
      <name val="Arial"/>
      <family val="2"/>
    </font>
    <font>
      <i/>
      <sz val="12"/>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1"/>
      <color indexed="52"/>
      <name val="Calibri"/>
      <family val="2"/>
    </font>
    <font>
      <sz val="9"/>
      <color indexed="8"/>
      <name val="Helvetica-Narrow"/>
      <family val="2"/>
    </font>
    <font>
      <sz val="10"/>
      <color indexed="18"/>
      <name val="Times New Roman"/>
      <family val="1"/>
    </font>
    <font>
      <b/>
      <sz val="11"/>
      <color indexed="9"/>
      <name val="Calibri"/>
      <family val="2"/>
    </font>
    <font>
      <b/>
      <i/>
      <sz val="8"/>
      <name val="Arial"/>
      <family val="2"/>
    </font>
    <font>
      <b/>
      <sz val="8"/>
      <name val="Book Antiqua"/>
      <family val="1"/>
    </font>
    <font>
      <b/>
      <sz val="9"/>
      <name val="Tahoma"/>
      <family val="2"/>
    </font>
    <font>
      <sz val="9"/>
      <name val="Trebuchet MS"/>
      <family val="2"/>
    </font>
    <font>
      <u val="singleAccounting"/>
      <sz val="11"/>
      <name val="Times New Roman"/>
      <family val="1"/>
    </font>
    <font>
      <sz val="24"/>
      <name val="Arial"/>
      <family val="2"/>
    </font>
    <font>
      <sz val="14"/>
      <name val="Palatino"/>
      <family val="1"/>
    </font>
    <font>
      <sz val="16"/>
      <name val="Palatino"/>
      <family val="1"/>
    </font>
    <font>
      <sz val="32"/>
      <name val="Helvetica-Black"/>
    </font>
    <font>
      <sz val="12"/>
      <color indexed="8"/>
      <name val="Arial"/>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0"/>
      <color indexed="14"/>
      <name val="Arial"/>
      <family val="2"/>
    </font>
    <font>
      <sz val="11"/>
      <color indexed="52"/>
      <name val="Calibri"/>
      <family val="2"/>
    </font>
    <font>
      <sz val="11"/>
      <color indexed="60"/>
      <name val="Calibri"/>
      <family val="2"/>
    </font>
    <font>
      <b/>
      <i/>
      <sz val="16"/>
      <name val="Helv"/>
    </font>
    <font>
      <b/>
      <sz val="11"/>
      <color indexed="63"/>
      <name val="Calibri"/>
      <family val="2"/>
    </font>
    <font>
      <b/>
      <i/>
      <sz val="14"/>
      <name val="Times New Roman"/>
      <family val="1"/>
    </font>
    <font>
      <b/>
      <sz val="11"/>
      <color indexed="8"/>
      <name val="Calibri"/>
      <family val="2"/>
    </font>
    <font>
      <sz val="11"/>
      <color indexed="10"/>
      <name val="Calibri"/>
      <family val="2"/>
    </font>
    <font>
      <sz val="11"/>
      <name val="ZapfCalligr BT"/>
      <family val="1"/>
    </font>
    <font>
      <b/>
      <sz val="9"/>
      <color theme="1"/>
      <name val="Arial"/>
      <family val="2"/>
    </font>
    <font>
      <sz val="9"/>
      <color theme="1"/>
      <name val="Arial"/>
      <family val="2"/>
    </font>
    <font>
      <b/>
      <i/>
      <sz val="9"/>
      <color theme="1"/>
      <name val="Arial"/>
      <family val="2"/>
    </font>
    <font>
      <i/>
      <sz val="9"/>
      <color theme="1"/>
      <name val="Arial"/>
      <family val="2"/>
    </font>
    <font>
      <b/>
      <u/>
      <sz val="9"/>
      <color theme="1"/>
      <name val="Arial"/>
      <family val="2"/>
    </font>
    <font>
      <sz val="10"/>
      <name val="Trebuchet MS"/>
      <family val="2"/>
    </font>
    <font>
      <sz val="9"/>
      <color theme="1"/>
      <name val="Calibri"/>
      <family val="2"/>
      <scheme val="minor"/>
    </font>
    <font>
      <vertAlign val="superscript"/>
      <sz val="9"/>
      <color theme="1"/>
      <name val="Arial"/>
      <family val="2"/>
    </font>
    <font>
      <b/>
      <i/>
      <sz val="9"/>
      <color theme="1"/>
      <name val="Calibri"/>
      <family val="2"/>
      <scheme val="minor"/>
    </font>
    <font>
      <vertAlign val="superscript"/>
      <sz val="9"/>
      <color theme="1"/>
      <name val="Calibri"/>
      <family val="2"/>
      <scheme val="minor"/>
    </font>
    <font>
      <sz val="9"/>
      <color rgb="FF00B050"/>
      <name val="Arial"/>
      <family val="2"/>
    </font>
    <font>
      <sz val="9"/>
      <color theme="3"/>
      <name val="Arial"/>
      <family val="2"/>
    </font>
    <font>
      <b/>
      <sz val="9"/>
      <color theme="3"/>
      <name val="Arial"/>
      <family val="2"/>
    </font>
    <font>
      <b/>
      <sz val="9"/>
      <color theme="1"/>
      <name val="Calibri"/>
      <family val="2"/>
      <scheme val="minor"/>
    </font>
    <font>
      <i/>
      <vertAlign val="superscript"/>
      <sz val="9"/>
      <color theme="1"/>
      <name val="Arial"/>
      <family val="2"/>
    </font>
    <font>
      <u/>
      <sz val="11"/>
      <color theme="10"/>
      <name val="Calibri"/>
      <family val="2"/>
      <scheme val="minor"/>
    </font>
    <font>
      <b/>
      <u/>
      <sz val="9"/>
      <name val="Arial"/>
      <family val="2"/>
    </font>
    <font>
      <b/>
      <i/>
      <sz val="9"/>
      <color rgb="FF00B050"/>
      <name val="Arial"/>
      <family val="2"/>
    </font>
    <font>
      <b/>
      <i/>
      <u/>
      <sz val="9"/>
      <name val="Arial"/>
      <family val="2"/>
    </font>
  </fonts>
  <fills count="86">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patternFill>
    </fill>
    <fill>
      <patternFill patternType="gray125">
        <fgColor indexed="8"/>
      </patternFill>
    </fill>
    <fill>
      <patternFill patternType="solid">
        <fgColor indexed="65"/>
        <bgColor indexed="64"/>
      </patternFill>
    </fill>
    <fill>
      <patternFill patternType="solid">
        <fgColor indexed="22"/>
        <bgColor indexed="22"/>
      </patternFill>
    </fill>
    <fill>
      <patternFill patternType="mediumGray">
        <fgColor indexed="22"/>
      </patternFill>
    </fill>
    <fill>
      <patternFill patternType="darkVertica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8"/>
      </patternFill>
    </fill>
    <fill>
      <patternFill patternType="solid">
        <fgColor indexed="17"/>
      </patternFill>
    </fill>
    <fill>
      <patternFill patternType="solid">
        <fgColor indexed="41"/>
      </patternFill>
    </fill>
    <fill>
      <patternFill patternType="solid">
        <fgColor indexed="9"/>
      </patternFill>
    </fill>
    <fill>
      <patternFill patternType="solid">
        <fgColor indexed="63"/>
      </patternFill>
    </fill>
    <fill>
      <patternFill patternType="solid">
        <fgColor indexed="21"/>
      </patternFill>
    </fill>
    <fill>
      <patternFill patternType="solid">
        <fgColor indexed="28"/>
      </patternFill>
    </fill>
    <fill>
      <patternFill patternType="solid">
        <fgColor indexed="14"/>
      </patternFill>
    </fill>
    <fill>
      <patternFill patternType="solid">
        <fgColor indexed="18"/>
        <bgColor indexed="64"/>
      </patternFill>
    </fill>
    <fill>
      <patternFill patternType="solid">
        <fgColor indexed="16"/>
        <bgColor indexed="64"/>
      </patternFill>
    </fill>
    <fill>
      <patternFill patternType="solid">
        <fgColor indexed="9"/>
        <bgColor indexed="64"/>
      </patternFill>
    </fill>
    <fill>
      <patternFill patternType="solid">
        <fgColor indexed="11"/>
        <bgColor indexed="64"/>
      </patternFill>
    </fill>
    <fill>
      <patternFill patternType="solid">
        <fgColor indexed="20"/>
      </patternFill>
    </fill>
    <fill>
      <patternFill patternType="solid"/>
    </fill>
    <fill>
      <patternFill patternType="gray125">
        <fgColor indexed="37"/>
      </patternFill>
    </fill>
    <fill>
      <patternFill patternType="solid">
        <fgColor indexed="63"/>
        <bgColor indexed="64"/>
      </patternFill>
    </fill>
    <fill>
      <patternFill patternType="solid">
        <fgColor indexed="15"/>
      </patternFill>
    </fill>
    <fill>
      <patternFill patternType="solid">
        <fgColor indexed="8"/>
        <bgColor indexed="64"/>
      </patternFill>
    </fill>
    <fill>
      <patternFill patternType="lightGray">
        <fgColor indexed="15"/>
      </patternFill>
    </fill>
    <fill>
      <patternFill patternType="solid">
        <fgColor indexed="44"/>
        <bgColor indexed="64"/>
      </patternFill>
    </fill>
    <fill>
      <patternFill patternType="solid">
        <fgColor indexed="42"/>
        <bgColor indexed="64"/>
      </patternFill>
    </fill>
    <fill>
      <patternFill patternType="lightGray">
        <fgColor indexed="12"/>
      </patternFill>
    </fill>
    <fill>
      <patternFill patternType="solid">
        <fgColor theme="0"/>
        <bgColor indexed="64"/>
      </patternFill>
    </fill>
  </fills>
  <borders count="84">
    <border>
      <left/>
      <right/>
      <top/>
      <bottom/>
      <diagonal/>
    </border>
    <border>
      <left style="thin">
        <color indexed="8"/>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hair">
        <color indexed="8"/>
      </top>
      <bottom style="hair">
        <color indexed="8"/>
      </bottom>
      <diagonal/>
    </border>
    <border>
      <left/>
      <right/>
      <top/>
      <bottom style="medium">
        <color indexed="18"/>
      </bottom>
      <diagonal/>
    </border>
    <border>
      <left/>
      <right/>
      <top style="thin">
        <color indexed="32"/>
      </top>
      <bottom style="thin">
        <color indexed="32"/>
      </bottom>
      <diagonal/>
    </border>
    <border>
      <left/>
      <right/>
      <top style="medium">
        <color indexed="64"/>
      </top>
      <bottom style="medium">
        <color indexed="64"/>
      </bottom>
      <diagonal/>
    </border>
    <border>
      <left/>
      <right/>
      <top/>
      <bottom style="medium">
        <color indexed="64"/>
      </bottom>
      <diagonal/>
    </border>
    <border>
      <left style="medium">
        <color indexed="8"/>
      </left>
      <right/>
      <top style="medium">
        <color indexed="8"/>
      </top>
      <bottom style="thin">
        <color indexed="8"/>
      </bottom>
      <diagonal/>
    </border>
    <border>
      <left/>
      <right/>
      <top style="thin">
        <color auto="1"/>
      </top>
      <bottom style="thin">
        <color auto="1"/>
      </bottom>
      <diagonal/>
    </border>
    <border>
      <left/>
      <right/>
      <top style="thin">
        <color indexed="64"/>
      </top>
      <bottom style="double">
        <color indexed="64"/>
      </bottom>
      <diagonal/>
    </border>
    <border>
      <left style="thin">
        <color indexed="8"/>
      </left>
      <right/>
      <top style="thin">
        <color indexed="8"/>
      </top>
      <bottom style="thin">
        <color indexed="8"/>
      </bottom>
      <diagonal/>
    </border>
    <border>
      <left/>
      <right/>
      <top style="thin">
        <color indexed="32"/>
      </top>
      <bottom style="thin">
        <color indexed="32"/>
      </bottom>
      <diagonal/>
    </border>
    <border>
      <left/>
      <right/>
      <top style="thin">
        <color auto="1"/>
      </top>
      <bottom style="thin">
        <color auto="1"/>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8"/>
      </top>
      <bottom style="thin">
        <color indexed="8"/>
      </bottom>
      <diagonal/>
    </border>
    <border>
      <left/>
      <right/>
      <top style="hair">
        <color indexed="44"/>
      </top>
      <bottom style="hair">
        <color indexed="44"/>
      </bottom>
      <diagonal/>
    </border>
    <border>
      <left style="thin">
        <color indexed="8"/>
      </left>
      <right/>
      <top style="thin">
        <color indexed="8"/>
      </top>
      <bottom style="thin">
        <color indexed="8"/>
      </bottom>
      <diagonal/>
    </border>
    <border>
      <left style="medium">
        <color indexed="9"/>
      </left>
      <right style="medium">
        <color indexed="9"/>
      </right>
      <top/>
      <bottom/>
      <diagonal/>
    </border>
    <border>
      <left/>
      <right/>
      <top/>
      <bottom style="thin">
        <color indexed="22"/>
      </bottom>
      <diagonal/>
    </border>
    <border>
      <left/>
      <right/>
      <top/>
      <bottom style="thin">
        <color indexed="8"/>
      </bottom>
      <diagonal/>
    </border>
    <border>
      <left style="thin">
        <color indexed="31"/>
      </left>
      <right style="thin">
        <color indexed="31"/>
      </right>
      <top style="thin">
        <color indexed="31"/>
      </top>
      <bottom style="thin">
        <color indexed="31"/>
      </bottom>
      <diagonal/>
    </border>
    <border>
      <left style="double">
        <color indexed="23"/>
      </left>
      <right style="double">
        <color indexed="23"/>
      </right>
      <top style="double">
        <color indexed="23"/>
      </top>
      <bottom style="double">
        <color indexed="23"/>
      </bottom>
      <diagonal/>
    </border>
    <border>
      <left/>
      <right style="thin">
        <color indexed="8"/>
      </right>
      <top style="thin">
        <color indexed="8"/>
      </top>
      <bottom/>
      <diagonal/>
    </border>
    <border>
      <left/>
      <right/>
      <top style="double">
        <color indexed="64"/>
      </top>
      <bottom style="double">
        <color indexed="64"/>
      </bottom>
      <diagonal/>
    </border>
    <border>
      <left/>
      <right/>
      <top/>
      <bottom style="dotted">
        <color indexed="64"/>
      </bottom>
      <diagonal/>
    </border>
    <border>
      <left/>
      <right/>
      <top/>
      <bottom style="hair">
        <color indexed="22"/>
      </bottom>
      <diagonal/>
    </border>
    <border>
      <left/>
      <right/>
      <top/>
      <bottom style="thick">
        <color indexed="21"/>
      </bottom>
      <diagonal/>
    </border>
    <border>
      <left/>
      <right/>
      <top/>
      <bottom style="thick">
        <color indexed="52"/>
      </bottom>
      <diagonal/>
    </border>
    <border>
      <left/>
      <right/>
      <top/>
      <bottom style="medium">
        <color indexed="52"/>
      </bottom>
      <diagonal/>
    </border>
    <border>
      <left/>
      <right/>
      <top style="hair">
        <color indexed="64"/>
      </top>
      <bottom/>
      <diagonal/>
    </border>
    <border>
      <left/>
      <right/>
      <top/>
      <bottom style="double">
        <color indexed="27"/>
      </bottom>
      <diagonal/>
    </border>
    <border>
      <left/>
      <right/>
      <top style="thin">
        <color indexed="64"/>
      </top>
      <bottom style="hair">
        <color indexed="22"/>
      </bottom>
      <diagonal/>
    </border>
    <border>
      <left/>
      <right/>
      <top style="medium">
        <color indexed="23"/>
      </top>
      <bottom style="medium">
        <color indexed="23"/>
      </bottom>
      <diagonal/>
    </border>
    <border>
      <left style="thin">
        <color indexed="8"/>
      </left>
      <right/>
      <top style="thin">
        <color indexed="8"/>
      </top>
      <bottom/>
      <diagonal/>
    </border>
    <border>
      <left/>
      <right/>
      <top style="thin">
        <color indexed="21"/>
      </top>
      <bottom style="double">
        <color indexed="21"/>
      </bottom>
      <diagonal/>
    </border>
    <border>
      <left/>
      <right/>
      <top/>
      <bottom style="dotted">
        <color indexed="18"/>
      </bottom>
      <diagonal/>
    </border>
    <border>
      <left/>
      <right/>
      <top/>
      <bottom style="double">
        <color indexed="18"/>
      </bottom>
      <diagonal/>
    </border>
    <border>
      <left style="thin">
        <color indexed="23"/>
      </left>
      <right/>
      <top/>
      <bottom/>
      <diagonal/>
    </border>
    <border>
      <left/>
      <right/>
      <top style="thin">
        <color indexed="8"/>
      </top>
      <bottom/>
      <diagonal/>
    </border>
    <border>
      <left style="thin">
        <color indexed="8"/>
      </left>
      <right style="thin">
        <color indexed="8"/>
      </right>
      <top style="thin">
        <color indexed="8"/>
      </top>
      <bottom style="thin">
        <color indexed="8"/>
      </bottom>
      <diagonal/>
    </border>
    <border>
      <left/>
      <right/>
      <top style="double">
        <color indexed="64"/>
      </top>
      <bottom/>
      <diagonal/>
    </border>
    <border>
      <left style="thin">
        <color indexed="23"/>
      </left>
      <right style="thin">
        <color indexed="23"/>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auto="1"/>
      </left>
      <right/>
      <top/>
      <bottom/>
      <diagonal/>
    </border>
    <border>
      <left/>
      <right style="thin">
        <color indexed="64"/>
      </right>
      <top/>
      <bottom/>
      <diagonal/>
    </border>
    <border>
      <left/>
      <right style="medium">
        <color indexed="64"/>
      </right>
      <top/>
      <bottom/>
      <diagonal/>
    </border>
    <border>
      <left/>
      <right/>
      <top style="thin">
        <color auto="1"/>
      </top>
      <bottom/>
      <diagonal/>
    </border>
    <border>
      <left/>
      <right style="thin">
        <color indexed="64"/>
      </right>
      <top/>
      <bottom style="thin">
        <color indexed="64"/>
      </bottom>
      <diagonal/>
    </border>
    <border>
      <left/>
      <right/>
      <top style="thin">
        <color auto="1"/>
      </top>
      <bottom style="thin">
        <color auto="1"/>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auto="1"/>
      </top>
      <bottom style="double">
        <color auto="1"/>
      </bottom>
      <diagonal/>
    </border>
    <border>
      <left style="thin">
        <color theme="0" tint="-0.24994659260841701"/>
      </left>
      <right style="thin">
        <color theme="0" tint="-0.24994659260841701"/>
      </right>
      <top/>
      <bottom/>
      <diagonal/>
    </border>
    <border>
      <left/>
      <right/>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auto="1"/>
      </top>
      <bottom style="thin">
        <color auto="1"/>
      </bottom>
      <diagonal/>
    </border>
    <border>
      <left style="thin">
        <color theme="0" tint="-0.24994659260841701"/>
      </left>
      <right/>
      <top/>
      <bottom/>
      <diagonal/>
    </border>
  </borders>
  <cellStyleXfs count="59101">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xf numFmtId="43" fontId="2" fillId="0" borderId="0" applyFont="0" applyFill="0" applyBorder="0" applyAlignment="0" applyProtection="0"/>
    <xf numFmtId="4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5" fillId="0" borderId="0" applyFont="0" applyFill="0" applyBorder="0" applyAlignment="0" applyProtection="0"/>
    <xf numFmtId="0" fontId="5" fillId="0" borderId="0"/>
    <xf numFmtId="0" fontId="5" fillId="0" borderId="0">
      <alignment vertical="top"/>
    </xf>
    <xf numFmtId="165" fontId="5" fillId="0" borderId="0" applyFont="0" applyFill="0" applyBorder="0" applyAlignment="0" applyProtection="0"/>
    <xf numFmtId="166"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0" fontId="5" fillId="0" borderId="0">
      <alignment horizontal="left" wrapText="1"/>
    </xf>
    <xf numFmtId="172"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9" fillId="0" borderId="0" applyNumberFormat="0" applyFill="0" applyBorder="0" applyAlignment="0" applyProtection="0"/>
    <xf numFmtId="0" fontId="5" fillId="4" borderId="0" applyNumberFormat="0" applyFont="0" applyAlignment="0" applyProtection="0"/>
    <xf numFmtId="0" fontId="5" fillId="0" borderId="0">
      <alignment vertical="top"/>
    </xf>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5" fontId="5" fillId="0" borderId="0" applyFont="0" applyFill="0" applyBorder="0" applyProtection="0">
      <alignment horizontal="right"/>
    </xf>
    <xf numFmtId="0" fontId="5" fillId="0" borderId="0">
      <alignment horizontal="left" wrapText="1"/>
    </xf>
    <xf numFmtId="0" fontId="5" fillId="0" borderId="0">
      <alignment horizontal="left" wrapText="1"/>
    </xf>
    <xf numFmtId="0" fontId="5" fillId="0" borderId="0">
      <alignment vertical="top"/>
    </xf>
    <xf numFmtId="0" fontId="5" fillId="0" borderId="0">
      <alignment horizontal="left" wrapText="1"/>
    </xf>
    <xf numFmtId="0" fontId="5" fillId="0" borderId="0">
      <alignment horizontal="left" wrapText="1"/>
    </xf>
    <xf numFmtId="0" fontId="10" fillId="0" borderId="0" applyNumberFormat="0" applyFill="0" applyBorder="0" applyProtection="0">
      <alignment vertical="top"/>
    </xf>
    <xf numFmtId="0" fontId="11" fillId="0" borderId="4" applyNumberFormat="0" applyFill="0" applyAlignment="0" applyProtection="0"/>
    <xf numFmtId="0" fontId="12" fillId="0" borderId="5" applyNumberFormat="0" applyFill="0" applyProtection="0">
      <alignment horizontal="center"/>
    </xf>
    <xf numFmtId="0" fontId="12" fillId="0" borderId="0" applyNumberFormat="0" applyFill="0" applyBorder="0" applyProtection="0">
      <alignment horizontal="left"/>
    </xf>
    <xf numFmtId="0" fontId="13" fillId="0" borderId="0" applyNumberFormat="0" applyFill="0" applyBorder="0" applyProtection="0">
      <alignment horizontal="centerContinuous"/>
    </xf>
    <xf numFmtId="0" fontId="5" fillId="0" borderId="0">
      <alignment vertical="top"/>
    </xf>
    <xf numFmtId="176" fontId="14" fillId="5" borderId="1" applyNumberFormat="0" applyFont="0" applyFill="0" applyBorder="0" applyProtection="0">
      <alignment horizontal="centerContinuous"/>
    </xf>
    <xf numFmtId="0" fontId="15" fillId="0" borderId="0">
      <alignment horizontal="center" wrapText="1"/>
      <protection locked="0"/>
    </xf>
    <xf numFmtId="177" fontId="16" fillId="0" borderId="0" applyFont="0" applyFill="0" applyBorder="0" applyAlignment="0" applyProtection="0"/>
    <xf numFmtId="0" fontId="16" fillId="0" borderId="0" applyFont="0" applyFill="0" applyBorder="0" applyAlignment="0" applyProtection="0"/>
    <xf numFmtId="0" fontId="17" fillId="0" borderId="0" applyNumberFormat="0" applyFill="0" applyBorder="0" applyAlignment="0" applyProtection="0"/>
    <xf numFmtId="0" fontId="18" fillId="0" borderId="0"/>
    <xf numFmtId="178" fontId="5" fillId="0" borderId="0" applyFill="0" applyBorder="0" applyAlignment="0"/>
    <xf numFmtId="179" fontId="19" fillId="0" borderId="0"/>
    <xf numFmtId="179" fontId="19" fillId="0" borderId="0"/>
    <xf numFmtId="179" fontId="19" fillId="0" borderId="0"/>
    <xf numFmtId="179" fontId="19" fillId="0" borderId="0"/>
    <xf numFmtId="179" fontId="19" fillId="0" borderId="0"/>
    <xf numFmtId="179" fontId="19" fillId="0" borderId="0"/>
    <xf numFmtId="179" fontId="19" fillId="0" borderId="0"/>
    <xf numFmtId="179" fontId="19" fillId="0" borderId="0"/>
    <xf numFmtId="0" fontId="20" fillId="0" borderId="0" applyNumberFormat="0" applyAlignment="0">
      <alignment horizontal="left"/>
    </xf>
    <xf numFmtId="0" fontId="21" fillId="0" borderId="0" applyNumberFormat="0" applyFont="0" applyFill="0" applyAlignment="0">
      <protection locked="0"/>
    </xf>
    <xf numFmtId="0" fontId="22" fillId="0" borderId="0" applyNumberFormat="0" applyAlignment="0">
      <alignment horizontal="left"/>
    </xf>
    <xf numFmtId="180" fontId="2" fillId="0" borderId="0" applyFont="0" applyFill="0" applyBorder="0" applyAlignment="0" applyProtection="0"/>
    <xf numFmtId="181" fontId="23" fillId="0" borderId="0" applyFill="0" applyBorder="0">
      <alignment horizontal="right" vertical="top"/>
    </xf>
    <xf numFmtId="182" fontId="23" fillId="0" borderId="0" applyFill="0" applyBorder="0">
      <alignment horizontal="right" vertical="top"/>
    </xf>
    <xf numFmtId="49" fontId="24" fillId="0" borderId="6">
      <alignment horizontal="right" wrapText="1"/>
    </xf>
    <xf numFmtId="183" fontId="25" fillId="0" borderId="6">
      <alignment horizontal="left"/>
    </xf>
    <xf numFmtId="183" fontId="23" fillId="0" borderId="0">
      <alignment horizontal="center"/>
    </xf>
    <xf numFmtId="183" fontId="26" fillId="0" borderId="6">
      <alignment horizontal="center"/>
    </xf>
    <xf numFmtId="184" fontId="23" fillId="0" borderId="6" applyFill="0" applyBorder="0" applyProtection="0">
      <alignment horizontal="right" vertical="top"/>
    </xf>
    <xf numFmtId="183" fontId="7" fillId="0" borderId="0"/>
    <xf numFmtId="183" fontId="27" fillId="0" borderId="0"/>
    <xf numFmtId="0" fontId="23" fillId="0" borderId="0" applyFill="0" applyBorder="0">
      <alignment horizontal="left" vertical="top" wrapText="1"/>
    </xf>
    <xf numFmtId="38" fontId="6" fillId="2" borderId="0" applyNumberFormat="0" applyBorder="0" applyAlignment="0" applyProtection="0"/>
    <xf numFmtId="0" fontId="28" fillId="6" borderId="0"/>
    <xf numFmtId="0" fontId="29" fillId="0" borderId="7" applyNumberFormat="0" applyAlignment="0" applyProtection="0">
      <alignment horizontal="left" vertical="center"/>
    </xf>
    <xf numFmtId="0" fontId="29" fillId="0" borderId="3">
      <alignment horizontal="left" vertical="center"/>
    </xf>
    <xf numFmtId="0" fontId="30" fillId="0" borderId="8">
      <alignment horizontal="center"/>
    </xf>
    <xf numFmtId="0" fontId="30" fillId="0" borderId="0">
      <alignment horizontal="center"/>
    </xf>
    <xf numFmtId="10" fontId="6" fillId="3" borderId="2" applyNumberFormat="0" applyBorder="0" applyAlignment="0" applyProtection="0"/>
    <xf numFmtId="18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186" fontId="31"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37" fontId="32" fillId="0" borderId="0"/>
    <xf numFmtId="187" fontId="7" fillId="0" borderId="0"/>
    <xf numFmtId="1" fontId="8" fillId="0" borderId="0" applyFont="0" applyFill="0" applyBorder="0" applyAlignment="0" applyProtection="0"/>
    <xf numFmtId="0" fontId="5" fillId="0" borderId="0"/>
    <xf numFmtId="0" fontId="34" fillId="7" borderId="9"/>
    <xf numFmtId="14" fontId="15" fillId="0" borderId="0">
      <alignment horizontal="center" wrapText="1"/>
      <protection locked="0"/>
    </xf>
    <xf numFmtId="10" fontId="5" fillId="0" borderId="0" applyFont="0" applyFill="0" applyBorder="0" applyAlignment="0" applyProtection="0"/>
    <xf numFmtId="188" fontId="2" fillId="0" borderId="0" applyFont="0" applyFill="0" applyBorder="0" applyAlignment="0" applyProtection="0"/>
    <xf numFmtId="10" fontId="8" fillId="0" borderId="0" applyFont="0" applyFill="0" applyBorder="0" applyAlignment="0" applyProtection="0"/>
    <xf numFmtId="9" fontId="5" fillId="0" borderId="0" applyFont="0" applyFill="0" applyBorder="0" applyAlignment="0" applyProtection="0"/>
    <xf numFmtId="0" fontId="2" fillId="0" borderId="0" applyNumberFormat="0" applyFont="0" applyFill="0" applyBorder="0" applyAlignment="0" applyProtection="0">
      <alignment horizontal="left"/>
    </xf>
    <xf numFmtId="15" fontId="2" fillId="0" borderId="0" applyFont="0" applyFill="0" applyBorder="0" applyAlignment="0" applyProtection="0"/>
    <xf numFmtId="4" fontId="2" fillId="0" borderId="0" applyFont="0" applyFill="0" applyBorder="0" applyAlignment="0" applyProtection="0"/>
    <xf numFmtId="0" fontId="35" fillId="0" borderId="8">
      <alignment horizontal="center"/>
    </xf>
    <xf numFmtId="3" fontId="2" fillId="0" borderId="0" applyFont="0" applyFill="0" applyBorder="0" applyAlignment="0" applyProtection="0"/>
    <xf numFmtId="0" fontId="2" fillId="8" borderId="0" applyNumberFormat="0" applyFont="0" applyBorder="0" applyAlignment="0" applyProtection="0"/>
    <xf numFmtId="0" fontId="36" fillId="9" borderId="0" applyNumberFormat="0" applyFont="0" applyBorder="0" applyAlignment="0">
      <alignment horizontal="center"/>
    </xf>
    <xf numFmtId="14" fontId="37" fillId="0" borderId="0" applyNumberFormat="0" applyFill="0" applyBorder="0" applyAlignment="0" applyProtection="0">
      <alignment horizontal="left"/>
    </xf>
    <xf numFmtId="189" fontId="5" fillId="0" borderId="0" applyFont="0" applyFill="0" applyBorder="0" applyAlignment="0" applyProtection="0"/>
    <xf numFmtId="0" fontId="36" fillId="1" borderId="3" applyNumberFormat="0" applyFont="0" applyAlignment="0">
      <alignment horizontal="center"/>
    </xf>
    <xf numFmtId="0" fontId="38" fillId="0" borderId="0" applyNumberFormat="0" applyFill="0" applyBorder="0" applyAlignment="0">
      <alignment horizontal="center"/>
    </xf>
    <xf numFmtId="0" fontId="33" fillId="0" borderId="0">
      <alignment vertical="top"/>
    </xf>
    <xf numFmtId="39" fontId="5" fillId="0" borderId="0" applyFill="0" applyBorder="0" applyProtection="0">
      <alignment horizontal="right"/>
    </xf>
    <xf numFmtId="14" fontId="5" fillId="0" borderId="0" applyFill="0" applyBorder="0" applyProtection="0">
      <alignment horizontal="center"/>
    </xf>
    <xf numFmtId="49" fontId="5" fillId="0" borderId="0" applyFill="0" applyBorder="0" applyProtection="0">
      <alignment horizontal="left"/>
    </xf>
    <xf numFmtId="7" fontId="5" fillId="0" borderId="0" applyFill="0" applyBorder="0" applyProtection="0"/>
    <xf numFmtId="0" fontId="29" fillId="0" borderId="0" applyNumberFormat="0" applyFill="0" applyBorder="0" applyProtection="0">
      <alignment horizontal="center"/>
    </xf>
    <xf numFmtId="0" fontId="39" fillId="0" borderId="0" applyNumberFormat="0" applyFill="0" applyBorder="0" applyProtection="0">
      <alignment horizontal="left"/>
    </xf>
    <xf numFmtId="40" fontId="40" fillId="0" borderId="0" applyBorder="0">
      <alignment horizontal="right"/>
    </xf>
    <xf numFmtId="39" fontId="41" fillId="0" borderId="0">
      <alignment vertical="center"/>
    </xf>
    <xf numFmtId="39" fontId="41" fillId="0" borderId="0">
      <alignment vertical="center"/>
    </xf>
    <xf numFmtId="39" fontId="42" fillId="0" borderId="0">
      <alignment vertical="center"/>
    </xf>
    <xf numFmtId="190" fontId="5" fillId="0" borderId="0" applyFont="0" applyFill="0" applyBorder="0" applyAlignment="0" applyProtection="0"/>
    <xf numFmtId="4" fontId="31" fillId="0" borderId="0" applyFont="0" applyFill="0" applyBorder="0" applyAlignment="0" applyProtection="0"/>
    <xf numFmtId="43" fontId="43" fillId="0" borderId="0" applyFont="0" applyFill="0" applyBorder="0" applyAlignment="0" applyProtection="0"/>
    <xf numFmtId="41" fontId="43" fillId="0" borderId="0" applyFont="0" applyFill="0" applyBorder="0" applyAlignment="0" applyProtection="0"/>
    <xf numFmtId="0" fontId="44"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9" fontId="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43" fontId="2" fillId="0" borderId="0" applyFont="0" applyFill="0" applyBorder="0" applyAlignment="0" applyProtection="0"/>
    <xf numFmtId="0" fontId="5" fillId="0" borderId="0"/>
    <xf numFmtId="43" fontId="5" fillId="0" borderId="0" applyFont="0" applyFill="0" applyBorder="0" applyAlignment="0" applyProtection="0"/>
    <xf numFmtId="43" fontId="2" fillId="0" borderId="0" applyFont="0" applyFill="0" applyBorder="0" applyAlignment="0" applyProtection="0"/>
    <xf numFmtId="0" fontId="2" fillId="0" borderId="0"/>
    <xf numFmtId="176" fontId="14" fillId="5" borderId="1" applyNumberFormat="0" applyFont="0" applyFill="0" applyBorder="0" applyProtection="0">
      <alignment horizontal="centerContinuous"/>
    </xf>
    <xf numFmtId="49" fontId="24" fillId="0" borderId="6">
      <alignment horizontal="right" wrapText="1"/>
    </xf>
    <xf numFmtId="183" fontId="25" fillId="0" borderId="6">
      <alignment horizontal="left"/>
    </xf>
    <xf numFmtId="183" fontId="26" fillId="0" borderId="6">
      <alignment horizontal="center"/>
    </xf>
    <xf numFmtId="184" fontId="23" fillId="0" borderId="6" applyFill="0" applyBorder="0" applyProtection="0">
      <alignment horizontal="right" vertical="top"/>
    </xf>
    <xf numFmtId="0" fontId="2" fillId="0" borderId="0"/>
    <xf numFmtId="43" fontId="2" fillId="0" borderId="0" applyFont="0" applyFill="0" applyBorder="0" applyAlignment="0" applyProtection="0"/>
    <xf numFmtId="176" fontId="14" fillId="5" borderId="1" applyNumberFormat="0" applyFont="0" applyFill="0" applyBorder="0" applyProtection="0">
      <alignment horizontal="centerContinuous"/>
    </xf>
    <xf numFmtId="49" fontId="24" fillId="0" borderId="6">
      <alignment horizontal="right" wrapText="1"/>
    </xf>
    <xf numFmtId="183" fontId="25" fillId="0" borderId="6">
      <alignment horizontal="left"/>
    </xf>
    <xf numFmtId="183" fontId="26" fillId="0" borderId="6">
      <alignment horizontal="center"/>
    </xf>
    <xf numFmtId="184" fontId="23" fillId="0" borderId="6" applyFill="0" applyBorder="0" applyProtection="0">
      <alignment horizontal="right" vertical="top"/>
    </xf>
    <xf numFmtId="0" fontId="29" fillId="0" borderId="3">
      <alignment horizontal="left" vertical="center"/>
    </xf>
    <xf numFmtId="43" fontId="2" fillId="0" borderId="0" applyFont="0" applyFill="0" applyBorder="0" applyAlignment="0" applyProtection="0"/>
    <xf numFmtId="0" fontId="2" fillId="0" borderId="0"/>
    <xf numFmtId="0" fontId="2" fillId="0" borderId="0"/>
    <xf numFmtId="0" fontId="36" fillId="1" borderId="3" applyNumberFormat="0" applyFont="0" applyAlignment="0">
      <alignment horizontal="center"/>
    </xf>
    <xf numFmtId="0" fontId="29" fillId="0" borderId="3">
      <alignment horizontal="left" vertical="center"/>
    </xf>
    <xf numFmtId="183" fontId="26" fillId="0" borderId="6">
      <alignment horizontal="center"/>
    </xf>
    <xf numFmtId="183" fontId="25" fillId="0" borderId="6">
      <alignment horizontal="left"/>
    </xf>
    <xf numFmtId="49" fontId="24" fillId="0" borderId="6">
      <alignment horizontal="right" wrapText="1"/>
    </xf>
    <xf numFmtId="0" fontId="36" fillId="1" borderId="3" applyNumberFormat="0" applyFont="0" applyAlignment="0">
      <alignment horizontal="center"/>
    </xf>
    <xf numFmtId="0" fontId="2" fillId="0" borderId="0"/>
    <xf numFmtId="43" fontId="2" fillId="0" borderId="0" applyFont="0" applyFill="0" applyBorder="0" applyAlignment="0" applyProtection="0"/>
    <xf numFmtId="0" fontId="2" fillId="0" borderId="0"/>
    <xf numFmtId="0" fontId="29" fillId="0" borderId="10">
      <alignment horizontal="left" vertical="center"/>
    </xf>
    <xf numFmtId="0" fontId="36" fillId="1" borderId="10" applyNumberFormat="0" applyFont="0" applyAlignment="0">
      <alignment horizontal="center"/>
    </xf>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45" fillId="0" borderId="0"/>
    <xf numFmtId="43" fontId="2" fillId="0" borderId="0" applyFont="0" applyFill="0" applyBorder="0" applyAlignment="0" applyProtection="0"/>
    <xf numFmtId="0" fontId="45" fillId="0" borderId="0"/>
    <xf numFmtId="43" fontId="2" fillId="0" borderId="0" applyFont="0" applyFill="0" applyBorder="0" applyAlignment="0" applyProtection="0"/>
    <xf numFmtId="43" fontId="1" fillId="0" borderId="0" applyFont="0" applyFill="0" applyBorder="0" applyAlignment="0" applyProtection="0"/>
    <xf numFmtId="184" fontId="23" fillId="0" borderId="13" applyFill="0" applyBorder="0" applyProtection="0">
      <alignment horizontal="right" vertical="top"/>
    </xf>
    <xf numFmtId="0" fontId="2" fillId="0" borderId="0"/>
    <xf numFmtId="183" fontId="25" fillId="0" borderId="13">
      <alignment horizontal="left"/>
    </xf>
    <xf numFmtId="0" fontId="36" fillId="1" borderId="10" applyNumberFormat="0" applyFont="0" applyAlignment="0">
      <alignment horizontal="center"/>
    </xf>
    <xf numFmtId="0" fontId="45" fillId="0" borderId="0"/>
    <xf numFmtId="0" fontId="29" fillId="0" borderId="10">
      <alignment horizontal="left" vertical="center"/>
    </xf>
    <xf numFmtId="0" fontId="29" fillId="0" borderId="14">
      <alignment horizontal="left" vertical="center"/>
    </xf>
    <xf numFmtId="0" fontId="2" fillId="0" borderId="0"/>
    <xf numFmtId="43" fontId="2" fillId="0" borderId="0" applyFont="0" applyFill="0" applyBorder="0" applyAlignment="0" applyProtection="0"/>
    <xf numFmtId="0" fontId="36" fillId="1" borderId="14" applyNumberFormat="0" applyFont="0" applyAlignment="0">
      <alignment horizontal="center"/>
    </xf>
    <xf numFmtId="0" fontId="2" fillId="0" borderId="0"/>
    <xf numFmtId="0" fontId="29" fillId="0" borderId="14">
      <alignment horizontal="left" vertical="center"/>
    </xf>
    <xf numFmtId="43" fontId="2" fillId="0" borderId="0" applyFont="0" applyFill="0" applyBorder="0" applyAlignment="0" applyProtection="0"/>
    <xf numFmtId="183" fontId="26" fillId="0" borderId="13">
      <alignment horizontal="center"/>
    </xf>
    <xf numFmtId="0" fontId="2" fillId="0" borderId="0"/>
    <xf numFmtId="0" fontId="29" fillId="0" borderId="3">
      <alignment horizontal="left" vertical="center"/>
    </xf>
    <xf numFmtId="0" fontId="2" fillId="0" borderId="0"/>
    <xf numFmtId="44" fontId="1" fillId="0" borderId="0" applyFont="0" applyFill="0" applyBorder="0" applyAlignment="0" applyProtection="0"/>
    <xf numFmtId="0" fontId="2" fillId="0" borderId="0"/>
    <xf numFmtId="43" fontId="2" fillId="0" borderId="0" applyFont="0" applyFill="0" applyBorder="0" applyAlignment="0" applyProtection="0"/>
    <xf numFmtId="0" fontId="4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43" fontId="2" fillId="0" borderId="0" applyFont="0" applyFill="0" applyBorder="0" applyAlignment="0" applyProtection="0"/>
    <xf numFmtId="164" fontId="5" fillId="0" borderId="0" applyFont="0" applyFill="0" applyBorder="0" applyAlignment="0" applyProtection="0"/>
    <xf numFmtId="180" fontId="2" fillId="0" borderId="0" applyFont="0" applyFill="0" applyBorder="0" applyAlignment="0" applyProtection="0"/>
    <xf numFmtId="188" fontId="2" fillId="0" borderId="0" applyFont="0" applyFill="0" applyBorder="0" applyAlignment="0" applyProtection="0"/>
    <xf numFmtId="0" fontId="2" fillId="0" borderId="0" applyNumberFormat="0" applyFont="0" applyFill="0" applyBorder="0" applyAlignment="0" applyProtection="0">
      <alignment horizontal="left"/>
    </xf>
    <xf numFmtId="15" fontId="2" fillId="0" borderId="0" applyFont="0" applyFill="0" applyBorder="0" applyAlignment="0" applyProtection="0"/>
    <xf numFmtId="4" fontId="2" fillId="0" borderId="0" applyFont="0" applyFill="0" applyBorder="0" applyAlignment="0" applyProtection="0"/>
    <xf numFmtId="3" fontId="2" fillId="0" borderId="0" applyFont="0" applyFill="0" applyBorder="0" applyAlignment="0" applyProtection="0"/>
    <xf numFmtId="0" fontId="2" fillId="8" borderId="0" applyNumberFormat="0" applyFont="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9" fontId="24" fillId="0" borderId="13">
      <alignment horizontal="right" wrapText="1"/>
    </xf>
    <xf numFmtId="0" fontId="2" fillId="0" borderId="0"/>
    <xf numFmtId="43" fontId="2" fillId="0" borderId="0" applyFont="0" applyFill="0" applyBorder="0" applyAlignment="0" applyProtection="0"/>
    <xf numFmtId="0" fontId="29" fillId="0" borderId="3">
      <alignment horizontal="left" vertical="center"/>
    </xf>
    <xf numFmtId="0" fontId="36" fillId="1" borderId="3" applyNumberFormat="0" applyFont="0" applyAlignment="0">
      <alignment horizontal="center"/>
    </xf>
    <xf numFmtId="0" fontId="2" fillId="0" borderId="0"/>
    <xf numFmtId="0" fontId="2" fillId="0" borderId="0"/>
    <xf numFmtId="0" fontId="36" fillId="1" borderId="3" applyNumberFormat="0" applyFont="0" applyAlignment="0">
      <alignment horizontal="center"/>
    </xf>
    <xf numFmtId="0" fontId="29" fillId="0" borderId="3">
      <alignment horizontal="left" vertical="center"/>
    </xf>
    <xf numFmtId="0" fontId="2" fillId="0" borderId="0"/>
    <xf numFmtId="176" fontId="14" fillId="5" borderId="12" applyNumberFormat="0" applyFont="0" applyFill="0" applyBorder="0" applyProtection="0">
      <alignment horizontal="centerContinuous"/>
    </xf>
    <xf numFmtId="0" fontId="2" fillId="0" borderId="0"/>
    <xf numFmtId="176" fontId="14" fillId="5" borderId="12" applyNumberFormat="0" applyFont="0" applyFill="0" applyBorder="0" applyProtection="0">
      <alignment horizontal="centerContinuous"/>
    </xf>
    <xf numFmtId="49" fontId="24" fillId="0" borderId="13">
      <alignment horizontal="right" wrapText="1"/>
    </xf>
    <xf numFmtId="183" fontId="25" fillId="0" borderId="13">
      <alignment horizontal="left"/>
    </xf>
    <xf numFmtId="183" fontId="26" fillId="0" borderId="13">
      <alignment horizontal="center"/>
    </xf>
    <xf numFmtId="184" fontId="23" fillId="0" borderId="13" applyFill="0" applyBorder="0" applyProtection="0">
      <alignment horizontal="right" vertical="top"/>
    </xf>
    <xf numFmtId="176" fontId="14" fillId="5" borderId="12" applyNumberFormat="0" applyFont="0" applyFill="0" applyBorder="0" applyProtection="0">
      <alignment horizontal="centerContinuous"/>
    </xf>
    <xf numFmtId="49" fontId="24" fillId="0" borderId="13">
      <alignment horizontal="right" wrapText="1"/>
    </xf>
    <xf numFmtId="183" fontId="25" fillId="0" borderId="13">
      <alignment horizontal="left"/>
    </xf>
    <xf numFmtId="183" fontId="26" fillId="0" borderId="13">
      <alignment horizontal="center"/>
    </xf>
    <xf numFmtId="184" fontId="23" fillId="0" borderId="13" applyFill="0" applyBorder="0" applyProtection="0">
      <alignment horizontal="right" vertical="top"/>
    </xf>
    <xf numFmtId="0" fontId="36" fillId="1" borderId="14" applyNumberFormat="0" applyFont="0" applyAlignment="0">
      <alignment horizontal="center"/>
    </xf>
    <xf numFmtId="0" fontId="29" fillId="0" borderId="3">
      <alignment horizontal="left" vertical="center"/>
    </xf>
    <xf numFmtId="0" fontId="36" fillId="1" borderId="3" applyNumberFormat="0" applyFont="0" applyAlignment="0">
      <alignment horizontal="center"/>
    </xf>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36" fillId="1" borderId="3" applyNumberFormat="0" applyFont="0" applyAlignment="0">
      <alignment horizontal="center"/>
    </xf>
    <xf numFmtId="0" fontId="45" fillId="0" borderId="0"/>
    <xf numFmtId="43" fontId="2" fillId="0" borderId="0" applyFont="0" applyFill="0" applyBorder="0" applyAlignment="0" applyProtection="0"/>
    <xf numFmtId="0" fontId="2" fillId="0" borderId="0"/>
    <xf numFmtId="0" fontId="45" fillId="0" borderId="0"/>
    <xf numFmtId="43" fontId="2" fillId="0" borderId="0" applyFont="0" applyFill="0" applyBorder="0" applyAlignment="0" applyProtection="0"/>
    <xf numFmtId="0" fontId="2" fillId="0" borderId="0"/>
    <xf numFmtId="0" fontId="45" fillId="0" borderId="0"/>
    <xf numFmtId="0" fontId="45" fillId="0" borderId="0"/>
    <xf numFmtId="43" fontId="2" fillId="0" borderId="0" applyFont="0" applyFill="0" applyBorder="0" applyAlignment="0" applyProtection="0"/>
    <xf numFmtId="43" fontId="2" fillId="0" borderId="0" applyFont="0" applyFill="0" applyBorder="0" applyAlignment="0" applyProtection="0"/>
    <xf numFmtId="0" fontId="45" fillId="0" borderId="0"/>
    <xf numFmtId="43" fontId="2" fillId="0" borderId="0" applyFont="0" applyFill="0" applyBorder="0" applyAlignment="0" applyProtection="0"/>
    <xf numFmtId="0" fontId="45" fillId="0" borderId="0"/>
    <xf numFmtId="0" fontId="2" fillId="0" borderId="0"/>
    <xf numFmtId="43" fontId="2" fillId="0" borderId="0" applyFont="0" applyFill="0" applyBorder="0" applyAlignment="0" applyProtection="0"/>
    <xf numFmtId="0" fontId="45" fillId="0" borderId="0"/>
    <xf numFmtId="43" fontId="2" fillId="0" borderId="0" applyFont="0" applyFill="0" applyBorder="0" applyAlignment="0" applyProtection="0"/>
    <xf numFmtId="43" fontId="2" fillId="0" borderId="0" applyFont="0" applyFill="0" applyBorder="0" applyAlignment="0" applyProtection="0"/>
    <xf numFmtId="0" fontId="45" fillId="0" borderId="0"/>
    <xf numFmtId="0" fontId="45"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33" fillId="10" borderId="0" applyNumberFormat="0" applyBorder="0" applyAlignment="0" applyProtection="0"/>
    <xf numFmtId="0" fontId="33" fillId="11" borderId="0" applyNumberFormat="0" applyBorder="0" applyAlignment="0" applyProtection="0"/>
    <xf numFmtId="0" fontId="33" fillId="12" borderId="0" applyNumberFormat="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3"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49" fillId="20"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49" fillId="26" borderId="0" applyNumberFormat="0" applyBorder="0" applyAlignment="0" applyProtection="0"/>
    <xf numFmtId="0" fontId="49" fillId="21" borderId="0" applyNumberFormat="0" applyBorder="0" applyAlignment="0" applyProtection="0"/>
    <xf numFmtId="0" fontId="49" fillId="22" borderId="0" applyNumberFormat="0" applyBorder="0" applyAlignment="0" applyProtection="0"/>
    <xf numFmtId="0" fontId="49" fillId="27" borderId="0" applyNumberFormat="0" applyBorder="0" applyAlignment="0" applyProtection="0"/>
    <xf numFmtId="0" fontId="50" fillId="11" borderId="0" applyNumberFormat="0" applyBorder="0" applyAlignment="0" applyProtection="0"/>
    <xf numFmtId="0" fontId="51" fillId="28" borderId="16" applyNumberFormat="0" applyAlignment="0" applyProtection="0"/>
    <xf numFmtId="0" fontId="52" fillId="29" borderId="17" applyNumberFormat="0" applyAlignment="0" applyProtection="0"/>
    <xf numFmtId="43"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53" fillId="0" borderId="0" applyNumberFormat="0" applyFill="0" applyBorder="0" applyAlignment="0" applyProtection="0"/>
    <xf numFmtId="0" fontId="54" fillId="12" borderId="0" applyNumberFormat="0" applyBorder="0" applyAlignment="0" applyProtection="0"/>
    <xf numFmtId="0" fontId="55" fillId="0" borderId="18" applyNumberFormat="0" applyFill="0" applyAlignment="0" applyProtection="0"/>
    <xf numFmtId="0" fontId="56" fillId="0" borderId="19" applyNumberFormat="0" applyFill="0" applyAlignment="0" applyProtection="0"/>
    <xf numFmtId="0" fontId="57" fillId="0" borderId="20" applyNumberFormat="0" applyFill="0" applyAlignment="0" applyProtection="0"/>
    <xf numFmtId="0" fontId="57" fillId="0" borderId="0" applyNumberFormat="0" applyFill="0" applyBorder="0" applyAlignment="0" applyProtection="0"/>
    <xf numFmtId="0" fontId="63" fillId="0" borderId="0" applyNumberFormat="0" applyFill="0" applyBorder="0" applyAlignment="0" applyProtection="0">
      <alignment vertical="top"/>
      <protection locked="0"/>
    </xf>
    <xf numFmtId="0" fontId="58" fillId="15" borderId="16" applyNumberFormat="0" applyAlignment="0" applyProtection="0"/>
    <xf numFmtId="0" fontId="59" fillId="0" borderId="21" applyNumberFormat="0" applyFill="0" applyAlignment="0" applyProtection="0"/>
    <xf numFmtId="0" fontId="60" fillId="4" borderId="0" applyNumberFormat="0" applyBorder="0" applyAlignment="0" applyProtection="0"/>
    <xf numFmtId="0" fontId="4" fillId="0" borderId="0"/>
    <xf numFmtId="0" fontId="4" fillId="0" borderId="0"/>
    <xf numFmtId="0" fontId="1" fillId="0" borderId="0"/>
    <xf numFmtId="0" fontId="33" fillId="0" borderId="0"/>
    <xf numFmtId="0" fontId="4" fillId="0" borderId="0"/>
    <xf numFmtId="0" fontId="33" fillId="30" borderId="22" applyNumberFormat="0" applyFont="0" applyAlignment="0" applyProtection="0"/>
    <xf numFmtId="0" fontId="61" fillId="28" borderId="23"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0" fontId="47" fillId="0" borderId="0" applyNumberFormat="0" applyFill="0" applyBorder="0" applyAlignment="0" applyProtection="0"/>
    <xf numFmtId="0" fontId="48" fillId="0" borderId="24" applyNumberFormat="0" applyFill="0" applyAlignment="0" applyProtection="0"/>
    <xf numFmtId="0" fontId="62" fillId="0" borderId="0" applyNumberForma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91" fontId="82" fillId="0" borderId="0"/>
    <xf numFmtId="192" fontId="15" fillId="0" borderId="0">
      <alignment horizontal="right"/>
    </xf>
    <xf numFmtId="192" fontId="15" fillId="0" borderId="0">
      <alignment horizontal="right"/>
    </xf>
    <xf numFmtId="192" fontId="15" fillId="0" borderId="0">
      <alignment horizontal="right"/>
    </xf>
    <xf numFmtId="193" fontId="15" fillId="0" borderId="0">
      <alignment horizontal="right"/>
    </xf>
    <xf numFmtId="193" fontId="15" fillId="0" borderId="0">
      <alignment horizontal="right"/>
    </xf>
    <xf numFmtId="193" fontId="15" fillId="0" borderId="0">
      <alignment horizontal="right"/>
    </xf>
    <xf numFmtId="194" fontId="15" fillId="0" borderId="0">
      <alignment horizontal="right"/>
    </xf>
    <xf numFmtId="194" fontId="15" fillId="0" borderId="0">
      <alignment horizontal="right"/>
    </xf>
    <xf numFmtId="194" fontId="15" fillId="0" borderId="0">
      <alignment horizontal="right"/>
    </xf>
    <xf numFmtId="195" fontId="5" fillId="0" borderId="0" applyFont="0" applyFill="0" applyBorder="0" applyProtection="0">
      <alignment wrapText="1"/>
    </xf>
    <xf numFmtId="195" fontId="5" fillId="0" borderId="0" applyFont="0" applyFill="0" applyBorder="0" applyProtection="0">
      <alignment wrapText="1"/>
    </xf>
    <xf numFmtId="195" fontId="5" fillId="0" borderId="0" applyFont="0" applyFill="0" applyBorder="0" applyProtection="0">
      <alignment wrapText="1"/>
    </xf>
    <xf numFmtId="195" fontId="5" fillId="0" borderId="0" applyFont="0" applyFill="0" applyBorder="0" applyProtection="0">
      <alignment wrapText="1"/>
    </xf>
    <xf numFmtId="195" fontId="5" fillId="0" borderId="0" applyFont="0" applyFill="0" applyBorder="0" applyProtection="0">
      <alignment wrapText="1"/>
    </xf>
    <xf numFmtId="195" fontId="5" fillId="0" borderId="0" applyFont="0" applyFill="0" applyBorder="0" applyProtection="0">
      <alignment wrapText="1"/>
    </xf>
    <xf numFmtId="195" fontId="5" fillId="0" borderId="0" applyFont="0" applyFill="0" applyBorder="0" applyProtection="0">
      <alignment wrapText="1"/>
    </xf>
    <xf numFmtId="195" fontId="5" fillId="0" borderId="0" applyFont="0" applyFill="0" applyBorder="0" applyProtection="0">
      <alignment wrapText="1"/>
    </xf>
    <xf numFmtId="196" fontId="5" fillId="0" borderId="0" applyFont="0" applyFill="0" applyBorder="0" applyProtection="0">
      <alignment horizontal="left" wrapText="1"/>
    </xf>
    <xf numFmtId="196" fontId="5" fillId="0" borderId="0" applyFont="0" applyFill="0" applyBorder="0" applyProtection="0">
      <alignment horizontal="left" wrapText="1"/>
    </xf>
    <xf numFmtId="196" fontId="5" fillId="0" borderId="0" applyFont="0" applyFill="0" applyBorder="0" applyProtection="0">
      <alignment horizontal="left" wrapText="1"/>
    </xf>
    <xf numFmtId="196" fontId="5" fillId="0" borderId="0" applyFont="0" applyFill="0" applyBorder="0" applyProtection="0">
      <alignment horizontal="left" wrapText="1"/>
    </xf>
    <xf numFmtId="196" fontId="5" fillId="0" borderId="0" applyFont="0" applyFill="0" applyBorder="0" applyProtection="0">
      <alignment horizontal="left" wrapText="1"/>
    </xf>
    <xf numFmtId="196" fontId="5" fillId="0" borderId="0" applyFont="0" applyFill="0" applyBorder="0" applyProtection="0">
      <alignment horizontal="left" wrapText="1"/>
    </xf>
    <xf numFmtId="196" fontId="5" fillId="0" borderId="0" applyFont="0" applyFill="0" applyBorder="0" applyProtection="0">
      <alignment horizontal="left" wrapText="1"/>
    </xf>
    <xf numFmtId="196" fontId="5" fillId="0" borderId="0" applyFont="0" applyFill="0" applyBorder="0" applyProtection="0">
      <alignment horizontal="left" wrapText="1"/>
    </xf>
    <xf numFmtId="197" fontId="5" fillId="0" borderId="0" applyFont="0" applyFill="0" applyBorder="0" applyProtection="0">
      <alignment wrapText="1"/>
    </xf>
    <xf numFmtId="197" fontId="5" fillId="0" borderId="0" applyFont="0" applyFill="0" applyBorder="0" applyProtection="0">
      <alignment wrapText="1"/>
    </xf>
    <xf numFmtId="197" fontId="5" fillId="0" borderId="0" applyFont="0" applyFill="0" applyBorder="0" applyProtection="0">
      <alignment wrapText="1"/>
    </xf>
    <xf numFmtId="197" fontId="5" fillId="0" borderId="0" applyFont="0" applyFill="0" applyBorder="0" applyProtection="0">
      <alignment wrapText="1"/>
    </xf>
    <xf numFmtId="197" fontId="5" fillId="0" borderId="0" applyFont="0" applyFill="0" applyBorder="0" applyProtection="0">
      <alignment wrapText="1"/>
    </xf>
    <xf numFmtId="197" fontId="5" fillId="0" borderId="0" applyFont="0" applyFill="0" applyBorder="0" applyProtection="0">
      <alignment wrapText="1"/>
    </xf>
    <xf numFmtId="197" fontId="5" fillId="0" borderId="0" applyFont="0" applyFill="0" applyBorder="0" applyProtection="0">
      <alignment wrapText="1"/>
    </xf>
    <xf numFmtId="197" fontId="5" fillId="0" borderId="0" applyFont="0" applyFill="0" applyBorder="0" applyProtection="0">
      <alignment wrapText="1"/>
    </xf>
    <xf numFmtId="198" fontId="5" fillId="0" borderId="0" applyFont="0" applyFill="0" applyBorder="0" applyProtection="0">
      <alignment wrapText="1"/>
    </xf>
    <xf numFmtId="198" fontId="5" fillId="0" borderId="0" applyFont="0" applyFill="0" applyBorder="0" applyProtection="0">
      <alignment wrapText="1"/>
    </xf>
    <xf numFmtId="198" fontId="5" fillId="0" borderId="0" applyFont="0" applyFill="0" applyBorder="0" applyProtection="0">
      <alignment wrapText="1"/>
    </xf>
    <xf numFmtId="198" fontId="5" fillId="0" borderId="0" applyFont="0" applyFill="0" applyBorder="0" applyProtection="0">
      <alignment wrapText="1"/>
    </xf>
    <xf numFmtId="198" fontId="5" fillId="0" borderId="0" applyFont="0" applyFill="0" applyBorder="0" applyProtection="0">
      <alignment wrapText="1"/>
    </xf>
    <xf numFmtId="198" fontId="5" fillId="0" borderId="0" applyFont="0" applyFill="0" applyBorder="0" applyProtection="0">
      <alignment wrapText="1"/>
    </xf>
    <xf numFmtId="198" fontId="5" fillId="0" borderId="0" applyFont="0" applyFill="0" applyBorder="0" applyProtection="0">
      <alignment wrapText="1"/>
    </xf>
    <xf numFmtId="198" fontId="5" fillId="0" borderId="0" applyFont="0" applyFill="0" applyBorder="0" applyProtection="0">
      <alignment wrapText="1"/>
    </xf>
    <xf numFmtId="199" fontId="5" fillId="0" borderId="0" applyFont="0" applyFill="0" applyBorder="0" applyProtection="0">
      <alignment wrapText="1"/>
    </xf>
    <xf numFmtId="199" fontId="5" fillId="0" borderId="0" applyFont="0" applyFill="0" applyBorder="0" applyProtection="0">
      <alignment wrapText="1"/>
    </xf>
    <xf numFmtId="199" fontId="5" fillId="0" borderId="0" applyFont="0" applyFill="0" applyBorder="0" applyProtection="0">
      <alignment wrapText="1"/>
    </xf>
    <xf numFmtId="199" fontId="5" fillId="0" borderId="0" applyFont="0" applyFill="0" applyBorder="0" applyProtection="0">
      <alignment wrapText="1"/>
    </xf>
    <xf numFmtId="199" fontId="5" fillId="0" borderId="0" applyFont="0" applyFill="0" applyBorder="0" applyProtection="0">
      <alignment wrapText="1"/>
    </xf>
    <xf numFmtId="199" fontId="5" fillId="0" borderId="0" applyFont="0" applyFill="0" applyBorder="0" applyProtection="0">
      <alignment wrapText="1"/>
    </xf>
    <xf numFmtId="199" fontId="5" fillId="0" borderId="0" applyFont="0" applyFill="0" applyBorder="0" applyProtection="0">
      <alignment wrapText="1"/>
    </xf>
    <xf numFmtId="199" fontId="5" fillId="0" borderId="0" applyFont="0" applyFill="0" applyBorder="0" applyProtection="0">
      <alignment wrapText="1"/>
    </xf>
    <xf numFmtId="200" fontId="5" fillId="0" borderId="0" applyFont="0" applyFill="0" applyBorder="0" applyProtection="0">
      <alignment wrapText="1"/>
    </xf>
    <xf numFmtId="200" fontId="5" fillId="0" borderId="0" applyFont="0" applyFill="0" applyBorder="0" applyProtection="0">
      <alignment wrapText="1"/>
    </xf>
    <xf numFmtId="200" fontId="5" fillId="0" borderId="0" applyFont="0" applyFill="0" applyBorder="0" applyProtection="0">
      <alignment wrapText="1"/>
    </xf>
    <xf numFmtId="200" fontId="5" fillId="0" borderId="0" applyFont="0" applyFill="0" applyBorder="0" applyProtection="0">
      <alignment wrapText="1"/>
    </xf>
    <xf numFmtId="200" fontId="5" fillId="0" borderId="0" applyFont="0" applyFill="0" applyBorder="0" applyProtection="0">
      <alignment wrapText="1"/>
    </xf>
    <xf numFmtId="200" fontId="5" fillId="0" borderId="0" applyFont="0" applyFill="0" applyBorder="0" applyProtection="0">
      <alignment wrapText="1"/>
    </xf>
    <xf numFmtId="200" fontId="5" fillId="0" borderId="0" applyFont="0" applyFill="0" applyBorder="0" applyProtection="0">
      <alignment wrapText="1"/>
    </xf>
    <xf numFmtId="200" fontId="5" fillId="0" borderId="0" applyFont="0" applyFill="0" applyBorder="0" applyProtection="0">
      <alignment wrapText="1"/>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201" fontId="5" fillId="0" borderId="0" applyFont="0" applyFill="0" applyBorder="0" applyProtection="0">
      <alignment horizontal="right"/>
    </xf>
    <xf numFmtId="201" fontId="5" fillId="0" borderId="0" applyFont="0" applyFill="0" applyBorder="0" applyProtection="0">
      <alignment horizontal="right"/>
    </xf>
    <xf numFmtId="201" fontId="5" fillId="0" borderId="0" applyFont="0" applyFill="0" applyBorder="0" applyProtection="0">
      <alignment horizontal="right"/>
    </xf>
    <xf numFmtId="201" fontId="5" fillId="0" borderId="0" applyFont="0" applyFill="0" applyBorder="0" applyProtection="0">
      <alignment horizontal="right"/>
    </xf>
    <xf numFmtId="201" fontId="5" fillId="0" borderId="0" applyFont="0" applyFill="0" applyBorder="0" applyProtection="0">
      <alignment horizontal="right"/>
    </xf>
    <xf numFmtId="201" fontId="5" fillId="0" borderId="0" applyFont="0" applyFill="0" applyBorder="0" applyProtection="0">
      <alignment horizontal="right"/>
    </xf>
    <xf numFmtId="201" fontId="5" fillId="0" borderId="0" applyFont="0" applyFill="0" applyBorder="0" applyProtection="0">
      <alignment horizontal="right"/>
    </xf>
    <xf numFmtId="201" fontId="5" fillId="0" borderId="0" applyFont="0" applyFill="0" applyBorder="0" applyProtection="0">
      <alignment horizontal="right"/>
    </xf>
    <xf numFmtId="202" fontId="5" fillId="0" borderId="0" applyFont="0" applyFill="0" applyBorder="0" applyProtection="0">
      <alignment horizontal="right"/>
    </xf>
    <xf numFmtId="202" fontId="5" fillId="0" borderId="0" applyFont="0" applyFill="0" applyBorder="0" applyProtection="0">
      <alignment horizontal="right"/>
    </xf>
    <xf numFmtId="202" fontId="5" fillId="0" borderId="0" applyFont="0" applyFill="0" applyBorder="0" applyProtection="0">
      <alignment horizontal="right"/>
    </xf>
    <xf numFmtId="202" fontId="5" fillId="0" borderId="0" applyFont="0" applyFill="0" applyBorder="0" applyProtection="0">
      <alignment horizontal="right"/>
    </xf>
    <xf numFmtId="202" fontId="5" fillId="0" borderId="0" applyFont="0" applyFill="0" applyBorder="0" applyProtection="0">
      <alignment horizontal="right"/>
    </xf>
    <xf numFmtId="202" fontId="5" fillId="0" borderId="0" applyFont="0" applyFill="0" applyBorder="0" applyProtection="0">
      <alignment horizontal="right"/>
    </xf>
    <xf numFmtId="202" fontId="5" fillId="0" borderId="0" applyFont="0" applyFill="0" applyBorder="0" applyProtection="0">
      <alignment horizontal="right"/>
    </xf>
    <xf numFmtId="202" fontId="5" fillId="0" borderId="0" applyFont="0" applyFill="0" applyBorder="0" applyProtection="0">
      <alignment horizontal="right"/>
    </xf>
    <xf numFmtId="203" fontId="5" fillId="0" borderId="0" applyFont="0" applyFill="0" applyBorder="0" applyProtection="0">
      <alignment horizontal="right"/>
    </xf>
    <xf numFmtId="203" fontId="5" fillId="0" borderId="0" applyFont="0" applyFill="0" applyBorder="0" applyProtection="0">
      <alignment horizontal="right"/>
    </xf>
    <xf numFmtId="203" fontId="5" fillId="0" borderId="0" applyFont="0" applyFill="0" applyBorder="0" applyProtection="0">
      <alignment horizontal="right"/>
    </xf>
    <xf numFmtId="203" fontId="5" fillId="0" borderId="0" applyFont="0" applyFill="0" applyBorder="0" applyProtection="0">
      <alignment horizontal="right"/>
    </xf>
    <xf numFmtId="203" fontId="5" fillId="0" borderId="0" applyFont="0" applyFill="0" applyBorder="0" applyProtection="0">
      <alignment horizontal="right"/>
    </xf>
    <xf numFmtId="203" fontId="5" fillId="0" borderId="0" applyFont="0" applyFill="0" applyBorder="0" applyProtection="0">
      <alignment horizontal="right"/>
    </xf>
    <xf numFmtId="203" fontId="5" fillId="0" borderId="0" applyFont="0" applyFill="0" applyBorder="0" applyProtection="0">
      <alignment horizontal="right"/>
    </xf>
    <xf numFmtId="203" fontId="5" fillId="0" borderId="0" applyFont="0" applyFill="0" applyBorder="0" applyProtection="0">
      <alignment horizontal="right"/>
    </xf>
    <xf numFmtId="204" fontId="5" fillId="0" borderId="0" applyFont="0" applyFill="0" applyBorder="0" applyProtection="0">
      <alignment horizontal="right"/>
    </xf>
    <xf numFmtId="204" fontId="5" fillId="0" borderId="0" applyFont="0" applyFill="0" applyBorder="0" applyProtection="0">
      <alignment horizontal="right"/>
    </xf>
    <xf numFmtId="204" fontId="5" fillId="0" borderId="0" applyFont="0" applyFill="0" applyBorder="0" applyProtection="0">
      <alignment horizontal="right"/>
    </xf>
    <xf numFmtId="204" fontId="5" fillId="0" borderId="0" applyFont="0" applyFill="0" applyBorder="0" applyProtection="0">
      <alignment horizontal="right"/>
    </xf>
    <xf numFmtId="204" fontId="5" fillId="0" borderId="0" applyFont="0" applyFill="0" applyBorder="0" applyProtection="0">
      <alignment horizontal="right"/>
    </xf>
    <xf numFmtId="204" fontId="5" fillId="0" borderId="0" applyFont="0" applyFill="0" applyBorder="0" applyProtection="0">
      <alignment horizontal="right"/>
    </xf>
    <xf numFmtId="204" fontId="5" fillId="0" borderId="0" applyFont="0" applyFill="0" applyBorder="0" applyProtection="0">
      <alignment horizontal="right"/>
    </xf>
    <xf numFmtId="204" fontId="5" fillId="0" borderId="0" applyFont="0" applyFill="0" applyBorder="0" applyProtection="0">
      <alignment horizontal="right"/>
    </xf>
    <xf numFmtId="205" fontId="5" fillId="0" borderId="0" applyFont="0" applyFill="0" applyBorder="0" applyProtection="0">
      <alignment horizontal="right"/>
    </xf>
    <xf numFmtId="205" fontId="5" fillId="0" borderId="0" applyFont="0" applyFill="0" applyBorder="0" applyProtection="0">
      <alignment horizontal="right"/>
    </xf>
    <xf numFmtId="205" fontId="5" fillId="0" borderId="0" applyFont="0" applyFill="0" applyBorder="0" applyProtection="0">
      <alignment horizontal="right"/>
    </xf>
    <xf numFmtId="205" fontId="5" fillId="0" borderId="0" applyFont="0" applyFill="0" applyBorder="0" applyProtection="0">
      <alignment horizontal="right"/>
    </xf>
    <xf numFmtId="205" fontId="5" fillId="0" borderId="0" applyFont="0" applyFill="0" applyBorder="0" applyProtection="0">
      <alignment horizontal="right"/>
    </xf>
    <xf numFmtId="205" fontId="5" fillId="0" borderId="0" applyFont="0" applyFill="0" applyBorder="0" applyProtection="0">
      <alignment horizontal="right"/>
    </xf>
    <xf numFmtId="205" fontId="5" fillId="0" borderId="0" applyFont="0" applyFill="0" applyBorder="0" applyProtection="0">
      <alignment horizontal="right"/>
    </xf>
    <xf numFmtId="205" fontId="5" fillId="0" borderId="0" applyFont="0" applyFill="0" applyBorder="0" applyProtection="0">
      <alignment horizontal="right"/>
    </xf>
    <xf numFmtId="206" fontId="5" fillId="0" borderId="0" applyFont="0" applyFill="0" applyBorder="0" applyProtection="0">
      <alignment horizontal="right"/>
    </xf>
    <xf numFmtId="206" fontId="5" fillId="0" borderId="0" applyFont="0" applyFill="0" applyBorder="0" applyProtection="0">
      <alignment horizontal="right"/>
    </xf>
    <xf numFmtId="206" fontId="5" fillId="0" borderId="0" applyFont="0" applyFill="0" applyBorder="0" applyProtection="0">
      <alignment horizontal="right"/>
    </xf>
    <xf numFmtId="206" fontId="5" fillId="0" borderId="0" applyFont="0" applyFill="0" applyBorder="0" applyProtection="0">
      <alignment horizontal="right"/>
    </xf>
    <xf numFmtId="206" fontId="5" fillId="0" borderId="0" applyFont="0" applyFill="0" applyBorder="0" applyProtection="0">
      <alignment horizontal="right"/>
    </xf>
    <xf numFmtId="206" fontId="5" fillId="0" borderId="0" applyFont="0" applyFill="0" applyBorder="0" applyProtection="0">
      <alignment horizontal="right"/>
    </xf>
    <xf numFmtId="206" fontId="5" fillId="0" borderId="0" applyFont="0" applyFill="0" applyBorder="0" applyProtection="0">
      <alignment horizontal="right"/>
    </xf>
    <xf numFmtId="206" fontId="5" fillId="0" borderId="0" applyFont="0" applyFill="0" applyBorder="0" applyProtection="0">
      <alignment horizontal="right"/>
    </xf>
    <xf numFmtId="207" fontId="5" fillId="0" borderId="0" applyFont="0" applyFill="0" applyBorder="0" applyProtection="0">
      <alignment horizontal="right"/>
    </xf>
    <xf numFmtId="207" fontId="5" fillId="0" borderId="0" applyFont="0" applyFill="0" applyBorder="0" applyProtection="0">
      <alignment horizontal="right"/>
    </xf>
    <xf numFmtId="207" fontId="5" fillId="0" borderId="0" applyFont="0" applyFill="0" applyBorder="0" applyProtection="0">
      <alignment horizontal="right"/>
    </xf>
    <xf numFmtId="207" fontId="5" fillId="0" borderId="0" applyFont="0" applyFill="0" applyBorder="0" applyProtection="0">
      <alignment horizontal="right"/>
    </xf>
    <xf numFmtId="207" fontId="5" fillId="0" borderId="0" applyFont="0" applyFill="0" applyBorder="0" applyProtection="0">
      <alignment horizontal="right"/>
    </xf>
    <xf numFmtId="207" fontId="5" fillId="0" borderId="0" applyFont="0" applyFill="0" applyBorder="0" applyProtection="0">
      <alignment horizontal="right"/>
    </xf>
    <xf numFmtId="207" fontId="5" fillId="0" borderId="0" applyFont="0" applyFill="0" applyBorder="0" applyProtection="0">
      <alignment horizontal="right"/>
    </xf>
    <xf numFmtId="207" fontId="5" fillId="0" borderId="0" applyFont="0" applyFill="0" applyBorder="0" applyProtection="0">
      <alignment horizontal="right"/>
    </xf>
    <xf numFmtId="208" fontId="5" fillId="0" borderId="0" applyFont="0" applyFill="0" applyBorder="0" applyProtection="0">
      <alignment horizontal="right"/>
    </xf>
    <xf numFmtId="208" fontId="5" fillId="0" borderId="0" applyFont="0" applyFill="0" applyBorder="0" applyProtection="0">
      <alignment horizontal="right"/>
    </xf>
    <xf numFmtId="208" fontId="5" fillId="0" borderId="0" applyFont="0" applyFill="0" applyBorder="0" applyProtection="0">
      <alignment horizontal="right"/>
    </xf>
    <xf numFmtId="208" fontId="5" fillId="0" borderId="0" applyFont="0" applyFill="0" applyBorder="0" applyProtection="0">
      <alignment horizontal="right"/>
    </xf>
    <xf numFmtId="208" fontId="5" fillId="0" borderId="0" applyFont="0" applyFill="0" applyBorder="0" applyProtection="0">
      <alignment horizontal="right"/>
    </xf>
    <xf numFmtId="208" fontId="5" fillId="0" borderId="0" applyFont="0" applyFill="0" applyBorder="0" applyProtection="0">
      <alignment horizontal="right"/>
    </xf>
    <xf numFmtId="208" fontId="5" fillId="0" borderId="0" applyFont="0" applyFill="0" applyBorder="0" applyProtection="0">
      <alignment horizontal="right"/>
    </xf>
    <xf numFmtId="208" fontId="5" fillId="0" borderId="0" applyFont="0" applyFill="0" applyBorder="0" applyProtection="0">
      <alignment horizontal="right"/>
    </xf>
    <xf numFmtId="209" fontId="5" fillId="0" borderId="0" applyFont="0" applyFill="0" applyBorder="0" applyProtection="0">
      <alignment horizontal="right"/>
    </xf>
    <xf numFmtId="209" fontId="5" fillId="0" borderId="0" applyFont="0" applyFill="0" applyBorder="0" applyProtection="0">
      <alignment horizontal="right"/>
    </xf>
    <xf numFmtId="209" fontId="5" fillId="0" borderId="0" applyFont="0" applyFill="0" applyBorder="0" applyProtection="0">
      <alignment horizontal="right"/>
    </xf>
    <xf numFmtId="209" fontId="5" fillId="0" borderId="0" applyFont="0" applyFill="0" applyBorder="0" applyProtection="0">
      <alignment horizontal="right"/>
    </xf>
    <xf numFmtId="210" fontId="5" fillId="0" borderId="0" applyFont="0" applyFill="0" applyBorder="0" applyProtection="0">
      <alignment horizontal="right"/>
    </xf>
    <xf numFmtId="210" fontId="5" fillId="0" borderId="0" applyFont="0" applyFill="0" applyBorder="0" applyProtection="0">
      <alignment horizontal="right"/>
    </xf>
    <xf numFmtId="210" fontId="5" fillId="0" borderId="0" applyFont="0" applyFill="0" applyBorder="0" applyProtection="0">
      <alignment horizontal="right"/>
    </xf>
    <xf numFmtId="210" fontId="5" fillId="0" borderId="0" applyFont="0" applyFill="0" applyBorder="0" applyProtection="0">
      <alignment horizontal="right"/>
    </xf>
    <xf numFmtId="211" fontId="5" fillId="0" borderId="0" applyFont="0" applyFill="0" applyBorder="0" applyProtection="0">
      <alignment horizontal="right"/>
    </xf>
    <xf numFmtId="211" fontId="5" fillId="0" borderId="0" applyFont="0" applyFill="0" applyBorder="0" applyProtection="0">
      <alignment horizontal="right"/>
    </xf>
    <xf numFmtId="211" fontId="5" fillId="0" borderId="0" applyFont="0" applyFill="0" applyBorder="0" applyProtection="0">
      <alignment horizontal="right"/>
    </xf>
    <xf numFmtId="211" fontId="5" fillId="0" borderId="0" applyFont="0" applyFill="0" applyBorder="0" applyProtection="0">
      <alignment horizontal="right"/>
    </xf>
    <xf numFmtId="212" fontId="5" fillId="0" borderId="0" applyFont="0" applyFill="0" applyBorder="0" applyProtection="0">
      <alignment horizontal="right"/>
    </xf>
    <xf numFmtId="212" fontId="5" fillId="0" borderId="0" applyFont="0" applyFill="0" applyBorder="0" applyProtection="0">
      <alignment horizontal="right"/>
    </xf>
    <xf numFmtId="212" fontId="5" fillId="0" borderId="0" applyFont="0" applyFill="0" applyBorder="0" applyProtection="0">
      <alignment horizontal="right"/>
    </xf>
    <xf numFmtId="212" fontId="5" fillId="0" borderId="0" applyFont="0" applyFill="0" applyBorder="0" applyProtection="0">
      <alignment horizontal="right"/>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8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82"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8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0" fontId="82"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171" fontId="83" fillId="0" borderId="0" applyFont="0" applyFill="0" applyBorder="0" applyAlignment="0" applyProtection="0"/>
    <xf numFmtId="171" fontId="83" fillId="0" borderId="0" applyFont="0" applyFill="0" applyBorder="0" applyAlignment="0" applyProtection="0"/>
    <xf numFmtId="171" fontId="83"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82"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4" borderId="0" applyNumberFormat="0" applyFont="0" applyAlignment="0" applyProtection="0"/>
    <xf numFmtId="0" fontId="5" fillId="4" borderId="0" applyNumberFormat="0" applyFont="0" applyAlignment="0" applyProtection="0"/>
    <xf numFmtId="0" fontId="5" fillId="4" borderId="0" applyNumberFormat="0" applyFont="0" applyAlignment="0" applyProtection="0"/>
    <xf numFmtId="0" fontId="5" fillId="4" borderId="0" applyNumberFormat="0" applyFont="0" applyAlignment="0" applyProtection="0"/>
    <xf numFmtId="0" fontId="5" fillId="4" borderId="0" applyNumberFormat="0" applyFont="0" applyAlignment="0" applyProtection="0"/>
    <xf numFmtId="0" fontId="5" fillId="4" borderId="0" applyNumberFormat="0" applyFont="0" applyAlignment="0" applyProtection="0"/>
    <xf numFmtId="0" fontId="5" fillId="4" borderId="0" applyNumberFormat="0" applyFont="0" applyAlignment="0" applyProtection="0"/>
    <xf numFmtId="0" fontId="84" fillId="19" borderId="0" applyNumberFormat="0" applyFont="0" applyAlignment="0" applyProtection="0"/>
    <xf numFmtId="0" fontId="84" fillId="19" borderId="0" applyNumberFormat="0" applyFont="0" applyAlignment="0" applyProtection="0"/>
    <xf numFmtId="0" fontId="84" fillId="19" borderId="0" applyNumberFormat="0" applyFont="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3" fontId="83" fillId="0" borderId="0" applyFont="0" applyFill="0" applyBorder="0" applyAlignment="0" applyProtection="0"/>
    <xf numFmtId="173" fontId="83" fillId="0" borderId="0" applyFont="0" applyFill="0" applyBorder="0" applyAlignment="0" applyProtection="0"/>
    <xf numFmtId="173" fontId="8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0" fontId="82"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21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4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4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213" fontId="5"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83" fillId="0" borderId="0" applyFont="0" applyFill="0" applyBorder="0" applyProtection="0">
      <alignment horizontal="right"/>
    </xf>
    <xf numFmtId="175" fontId="83" fillId="0" borderId="0" applyFont="0" applyFill="0" applyBorder="0" applyProtection="0">
      <alignment horizontal="right"/>
    </xf>
    <xf numFmtId="175" fontId="83"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0" fontId="82" fillId="0" borderId="0" applyFont="0" applyFill="0" applyBorder="0" applyAlignment="0" applyProtection="0"/>
    <xf numFmtId="216" fontId="5" fillId="0" borderId="0" applyFont="0" applyFill="0" applyBorder="0" applyProtection="0">
      <alignment horizontal="right"/>
    </xf>
    <xf numFmtId="216" fontId="5" fillId="0" borderId="0" applyFont="0" applyFill="0" applyBorder="0" applyProtection="0">
      <alignment horizontal="right"/>
    </xf>
    <xf numFmtId="216" fontId="5" fillId="0" borderId="0" applyFont="0" applyFill="0" applyBorder="0" applyProtection="0">
      <alignment horizontal="right"/>
    </xf>
    <xf numFmtId="216" fontId="5" fillId="0" borderId="0" applyFont="0" applyFill="0" applyBorder="0" applyProtection="0">
      <alignment horizontal="right"/>
    </xf>
    <xf numFmtId="216" fontId="5" fillId="0" borderId="0" applyFont="0" applyFill="0" applyBorder="0" applyProtection="0">
      <alignment horizontal="right"/>
    </xf>
    <xf numFmtId="216" fontId="5" fillId="0" borderId="0" applyFont="0" applyFill="0" applyBorder="0" applyProtection="0">
      <alignment horizontal="right"/>
    </xf>
    <xf numFmtId="216" fontId="5" fillId="0" borderId="0" applyFont="0" applyFill="0" applyBorder="0" applyProtection="0">
      <alignment horizontal="right"/>
    </xf>
    <xf numFmtId="216"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216"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217" fontId="83" fillId="0" borderId="0" applyFont="0" applyFill="0" applyBorder="0" applyAlignment="0" applyProtection="0"/>
    <xf numFmtId="217" fontId="83" fillId="0" borderId="0" applyFont="0" applyFill="0" applyBorder="0" applyAlignment="0" applyProtection="0"/>
    <xf numFmtId="217" fontId="83"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165" fontId="82" fillId="0" borderId="0" applyFont="0" applyFill="0" applyBorder="0" applyProtection="0">
      <alignment horizontal="right"/>
    </xf>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217" fontId="5" fillId="0" borderId="0" applyFont="0" applyFill="0" applyBorder="0" applyAlignment="0" applyProtection="0"/>
    <xf numFmtId="165" fontId="82" fillId="0" borderId="0" applyFont="0" applyFill="0" applyBorder="0" applyProtection="0">
      <alignment horizontal="right"/>
    </xf>
    <xf numFmtId="0" fontId="82" fillId="0" borderId="0" applyFont="0" applyFill="0" applyBorder="0" applyAlignment="0" applyProtection="0"/>
    <xf numFmtId="165" fontId="82" fillId="0" borderId="0" applyFont="0" applyFill="0" applyBorder="0" applyProtection="0">
      <alignment horizontal="right"/>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85" fillId="0" borderId="0" applyNumberFormat="0" applyProtection="0">
      <alignment horizontal="right"/>
      <protection locked="0"/>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218" fontId="83" fillId="0" borderId="0" applyFont="0" applyFill="0" applyBorder="0" applyAlignment="0" applyProtection="0"/>
    <xf numFmtId="218" fontId="83" fillId="0" borderId="0" applyFont="0" applyFill="0" applyBorder="0" applyAlignment="0" applyProtection="0"/>
    <xf numFmtId="218" fontId="83"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218" fontId="5" fillId="0" borderId="0" applyFont="0" applyFill="0" applyBorder="0" applyAlignment="0" applyProtection="0"/>
    <xf numFmtId="0" fontId="82"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vertical="top"/>
    </xf>
    <xf numFmtId="0" fontId="5" fillId="0" borderId="0">
      <alignment vertical="top"/>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37" applyNumberFormat="0" applyFill="0" applyAlignment="0" applyProtection="0"/>
    <xf numFmtId="0" fontId="11" fillId="0" borderId="37"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37" applyNumberFormat="0" applyFill="0" applyAlignment="0" applyProtection="0"/>
    <xf numFmtId="0" fontId="11" fillId="0" borderId="37"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86" fillId="0" borderId="38" applyNumberFormat="0" applyFill="0" applyAlignment="0" applyProtection="0"/>
    <xf numFmtId="0" fontId="86" fillId="0" borderId="38"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37" applyNumberFormat="0" applyFill="0" applyAlignment="0" applyProtection="0"/>
    <xf numFmtId="0" fontId="11" fillId="0" borderId="37"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47"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8" fillId="66" borderId="0" applyNumberFormat="0" applyBorder="0" applyAlignment="0" applyProtection="0"/>
    <xf numFmtId="0" fontId="88" fillId="66"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1"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8" fillId="63" borderId="0" applyNumberFormat="0" applyBorder="0" applyAlignment="0" applyProtection="0"/>
    <xf numFmtId="0" fontId="88" fillId="63"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5"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59"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8" fillId="65" borderId="0" applyNumberFormat="0" applyBorder="0" applyAlignment="0" applyProtection="0"/>
    <xf numFmtId="0" fontId="88" fillId="65"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8" fillId="10" borderId="0" applyNumberFormat="0" applyBorder="0" applyAlignment="0" applyProtection="0"/>
    <xf numFmtId="0" fontId="88" fillId="10"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2"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56"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8" fillId="64" borderId="0" applyNumberFormat="0" applyBorder="0" applyAlignment="0" applyProtection="0"/>
    <xf numFmtId="0" fontId="88" fillId="64"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7" fillId="60"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1" fillId="41" borderId="0" applyNumberFormat="0" applyBorder="0" applyAlignment="0" applyProtection="0"/>
    <xf numFmtId="0" fontId="81" fillId="41"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1" fillId="45" borderId="0" applyNumberFormat="0" applyBorder="0" applyAlignment="0" applyProtection="0"/>
    <xf numFmtId="0" fontId="81" fillId="45" borderId="0" applyNumberFormat="0" applyBorder="0" applyAlignment="0" applyProtection="0"/>
    <xf numFmtId="0" fontId="89" fillId="65" borderId="0" applyNumberFormat="0" applyBorder="0" applyAlignment="0" applyProtection="0"/>
    <xf numFmtId="0" fontId="89" fillId="65" borderId="0" applyNumberFormat="0" applyBorder="0" applyAlignment="0" applyProtection="0"/>
    <xf numFmtId="0" fontId="81" fillId="49" borderId="0" applyNumberFormat="0" applyBorder="0" applyAlignment="0" applyProtection="0"/>
    <xf numFmtId="0" fontId="81" fillId="49" borderId="0" applyNumberFormat="0" applyBorder="0" applyAlignment="0" applyProtection="0"/>
    <xf numFmtId="0" fontId="89" fillId="10" borderId="0" applyNumberFormat="0" applyBorder="0" applyAlignment="0" applyProtection="0"/>
    <xf numFmtId="0" fontId="89" fillId="10" borderId="0" applyNumberFormat="0" applyBorder="0" applyAlignment="0" applyProtection="0"/>
    <xf numFmtId="0" fontId="81" fillId="53" borderId="0" applyNumberFormat="0" applyBorder="0" applyAlignment="0" applyProtection="0"/>
    <xf numFmtId="0" fontId="81" fillId="5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1" fillId="57" borderId="0" applyNumberFormat="0" applyBorder="0" applyAlignment="0" applyProtection="0"/>
    <xf numFmtId="0" fontId="81" fillId="57"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0" fontId="81" fillId="61" borderId="0" applyNumberFormat="0" applyBorder="0" applyAlignment="0" applyProtection="0"/>
    <xf numFmtId="0" fontId="81" fillId="61" borderId="0" applyNumberFormat="0" applyBorder="0" applyAlignment="0" applyProtection="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0" fontId="90" fillId="62" borderId="0" applyNumberFormat="0" applyFont="0" applyFill="0" applyAlignment="0">
      <alignment horizontal="center"/>
    </xf>
    <xf numFmtId="0" fontId="89" fillId="68" borderId="0" applyNumberFormat="0" applyBorder="0" applyAlignment="0" applyProtection="0"/>
    <xf numFmtId="0" fontId="89" fillId="68" borderId="0" applyNumberFormat="0" applyBorder="0" applyAlignment="0" applyProtection="0"/>
    <xf numFmtId="0" fontId="81" fillId="38" borderId="0" applyNumberFormat="0" applyBorder="0" applyAlignment="0" applyProtection="0"/>
    <xf numFmtId="0" fontId="81" fillId="38"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1" fillId="42" borderId="0" applyNumberFormat="0" applyBorder="0" applyAlignment="0" applyProtection="0"/>
    <xf numFmtId="0" fontId="81" fillId="42" borderId="0" applyNumberFormat="0" applyBorder="0" applyAlignment="0" applyProtection="0"/>
    <xf numFmtId="0" fontId="89" fillId="11" borderId="0" applyNumberFormat="0" applyBorder="0" applyAlignment="0" applyProtection="0"/>
    <xf numFmtId="0" fontId="89" fillId="11" borderId="0" applyNumberFormat="0" applyBorder="0" applyAlignment="0" applyProtection="0"/>
    <xf numFmtId="0" fontId="81" fillId="46" borderId="0" applyNumberFormat="0" applyBorder="0" applyAlignment="0" applyProtection="0"/>
    <xf numFmtId="0" fontId="81" fillId="46" borderId="0" applyNumberFormat="0" applyBorder="0" applyAlignment="0" applyProtection="0"/>
    <xf numFmtId="0" fontId="89" fillId="69" borderId="0" applyNumberFormat="0" applyBorder="0" applyAlignment="0" applyProtection="0"/>
    <xf numFmtId="0" fontId="89" fillId="69" borderId="0" applyNumberFormat="0" applyBorder="0" applyAlignment="0" applyProtection="0"/>
    <xf numFmtId="0" fontId="81" fillId="50" borderId="0" applyNumberFormat="0" applyBorder="0" applyAlignment="0" applyProtection="0"/>
    <xf numFmtId="0" fontId="81" fillId="50" borderId="0" applyNumberFormat="0" applyBorder="0" applyAlignment="0" applyProtection="0"/>
    <xf numFmtId="0" fontId="89" fillId="68" borderId="0" applyNumberFormat="0" applyBorder="0" applyAlignment="0" applyProtection="0"/>
    <xf numFmtId="0" fontId="89" fillId="68" borderId="0" applyNumberFormat="0" applyBorder="0" applyAlignment="0" applyProtection="0"/>
    <xf numFmtId="0" fontId="81" fillId="54" borderId="0" applyNumberFormat="0" applyBorder="0" applyAlignment="0" applyProtection="0"/>
    <xf numFmtId="0" fontId="81" fillId="54" borderId="0" applyNumberFormat="0" applyBorder="0" applyAlignment="0" applyProtection="0"/>
    <xf numFmtId="0" fontId="89" fillId="67" borderId="0" applyNumberFormat="0" applyBorder="0" applyAlignment="0" applyProtection="0"/>
    <xf numFmtId="0" fontId="89" fillId="67" borderId="0" applyNumberFormat="0" applyBorder="0" applyAlignment="0" applyProtection="0"/>
    <xf numFmtId="0" fontId="81" fillId="58" borderId="0" applyNumberFormat="0" applyBorder="0" applyAlignment="0" applyProtection="0"/>
    <xf numFmtId="0" fontId="81" fillId="58" borderId="0" applyNumberFormat="0" applyBorder="0" applyAlignment="0" applyProtection="0"/>
    <xf numFmtId="176" fontId="14" fillId="5" borderId="39" applyNumberFormat="0" applyFont="0" applyFill="0" applyBorder="0" applyProtection="0">
      <alignment horizontal="centerContinuous"/>
    </xf>
    <xf numFmtId="222" fontId="91" fillId="0" borderId="0" applyFont="0">
      <alignment horizontal="right"/>
    </xf>
    <xf numFmtId="37" fontId="92" fillId="0" borderId="0" applyFont="0" applyAlignment="0">
      <alignment horizontal="centerContinuous" vertical="top"/>
    </xf>
    <xf numFmtId="37" fontId="92" fillId="0" borderId="0" applyFont="0" applyAlignment="0">
      <alignment horizontal="centerContinuous" vertical="top"/>
    </xf>
    <xf numFmtId="37" fontId="92" fillId="0" borderId="0" applyFont="0" applyAlignment="0">
      <alignment horizontal="centerContinuous" vertical="top"/>
    </xf>
    <xf numFmtId="223" fontId="93" fillId="0" borderId="0"/>
    <xf numFmtId="0" fontId="15" fillId="0" borderId="0">
      <alignment horizontal="center" wrapText="1"/>
      <protection locked="0"/>
    </xf>
    <xf numFmtId="0" fontId="15" fillId="0" borderId="0">
      <alignment horizontal="center" wrapText="1"/>
      <protection locked="0"/>
    </xf>
    <xf numFmtId="0" fontId="94" fillId="0" borderId="3" applyNumberFormat="0" applyFont="0" applyBorder="0" applyAlignment="0">
      <alignment horizontal="center" wrapText="1"/>
    </xf>
    <xf numFmtId="0" fontId="94" fillId="0" borderId="3" applyNumberFormat="0" applyFont="0" applyBorder="0" applyAlignment="0">
      <alignment horizontal="center" wrapText="1"/>
    </xf>
    <xf numFmtId="0" fontId="94" fillId="0" borderId="3" applyNumberFormat="0" applyFont="0" applyBorder="0" applyAlignment="0">
      <alignment horizontal="center" wrapText="1"/>
    </xf>
    <xf numFmtId="0" fontId="95" fillId="70" borderId="0" applyNumberFormat="0" applyBorder="0" applyAlignment="0" applyProtection="0"/>
    <xf numFmtId="0" fontId="95" fillId="70" borderId="0" applyNumberFormat="0" applyBorder="0" applyAlignment="0" applyProtection="0"/>
    <xf numFmtId="0" fontId="96" fillId="32" borderId="0" applyNumberFormat="0" applyBorder="0" applyAlignment="0" applyProtection="0"/>
    <xf numFmtId="0" fontId="96" fillId="32" borderId="0" applyNumberFormat="0" applyBorder="0" applyAlignment="0" applyProtection="0"/>
    <xf numFmtId="224" fontId="5" fillId="0" borderId="0" applyFont="0" applyFill="0" applyBorder="0" applyAlignment="0"/>
    <xf numFmtId="224" fontId="5" fillId="0" borderId="0" applyFont="0" applyFill="0" applyBorder="0" applyAlignment="0"/>
    <xf numFmtId="224" fontId="5" fillId="0" borderId="0" applyFont="0" applyFill="0" applyBorder="0" applyAlignment="0"/>
    <xf numFmtId="224" fontId="5" fillId="0" borderId="0" applyFont="0" applyFill="0" applyBorder="0" applyAlignment="0"/>
    <xf numFmtId="224" fontId="5" fillId="0" borderId="0" applyFont="0" applyFill="0" applyBorder="0" applyAlignment="0"/>
    <xf numFmtId="224" fontId="5" fillId="0" borderId="0" applyFont="0" applyFill="0" applyBorder="0" applyAlignment="0"/>
    <xf numFmtId="224" fontId="5" fillId="0" borderId="0" applyFont="0" applyFill="0" applyBorder="0" applyAlignment="0"/>
    <xf numFmtId="224" fontId="5" fillId="0" borderId="0" applyFont="0" applyFill="0" applyBorder="0" applyAlignment="0"/>
    <xf numFmtId="225" fontId="97" fillId="0" borderId="0" applyFont="0" applyFill="0" applyBorder="0" applyAlignment="0">
      <alignment horizontal="right"/>
    </xf>
    <xf numFmtId="0" fontId="98" fillId="0" borderId="0" applyNumberFormat="0" applyFill="0" applyBorder="0" applyAlignment="0" applyProtection="0"/>
    <xf numFmtId="0" fontId="52" fillId="71" borderId="40">
      <alignment horizontal="center"/>
    </xf>
    <xf numFmtId="0" fontId="52" fillId="71" borderId="40">
      <alignment horizontal="center"/>
    </xf>
    <xf numFmtId="0" fontId="52" fillId="71" borderId="40">
      <alignment horizontal="center"/>
    </xf>
    <xf numFmtId="0" fontId="90" fillId="0" borderId="15" applyNumberFormat="0" applyFill="0" applyAlignment="0" applyProtection="0"/>
    <xf numFmtId="5" fontId="35" fillId="0" borderId="34" applyAlignment="0" applyProtection="0"/>
    <xf numFmtId="5" fontId="35" fillId="0" borderId="34" applyAlignment="0" applyProtection="0"/>
    <xf numFmtId="0" fontId="15" fillId="0" borderId="8" applyNumberFormat="0" applyFont="0" applyFill="0" applyAlignment="0" applyProtection="0"/>
    <xf numFmtId="0" fontId="15" fillId="0" borderId="8" applyNumberFormat="0" applyFont="0" applyFill="0" applyAlignment="0" applyProtection="0"/>
    <xf numFmtId="0" fontId="15" fillId="0" borderId="8" applyNumberFormat="0" applyFont="0" applyFill="0" applyAlignment="0" applyProtection="0"/>
    <xf numFmtId="0" fontId="15" fillId="0" borderId="8" applyNumberFormat="0" applyFont="0" applyFill="0" applyAlignment="0" applyProtection="0"/>
    <xf numFmtId="0" fontId="15" fillId="0" borderId="8" applyNumberFormat="0" applyFont="0" applyFill="0" applyAlignment="0" applyProtection="0"/>
    <xf numFmtId="176" fontId="83" fillId="0" borderId="41" applyNumberFormat="0" applyFont="0" applyAlignment="0" applyProtection="0"/>
    <xf numFmtId="176" fontId="83" fillId="0" borderId="41" applyNumberFormat="0" applyFont="0" applyAlignment="0" applyProtection="0"/>
    <xf numFmtId="176" fontId="83" fillId="0" borderId="41" applyNumberFormat="0" applyFont="0" applyAlignment="0" applyProtection="0"/>
    <xf numFmtId="176" fontId="83" fillId="0" borderId="41" applyNumberFormat="0" applyFont="0" applyAlignment="0" applyProtection="0"/>
    <xf numFmtId="176" fontId="83" fillId="0" borderId="41" applyNumberFormat="0" applyFont="0" applyAlignment="0" applyProtection="0"/>
    <xf numFmtId="5" fontId="35" fillId="0" borderId="34" applyAlignment="0" applyProtection="0"/>
    <xf numFmtId="7" fontId="99" fillId="0" borderId="42"/>
    <xf numFmtId="226" fontId="62" fillId="0" borderId="0"/>
    <xf numFmtId="0" fontId="100" fillId="0" borderId="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178" fontId="5" fillId="0" borderId="0" applyFill="0" applyBorder="0" applyAlignment="0"/>
    <xf numFmtId="178" fontId="5" fillId="0" borderId="0" applyFill="0" applyBorder="0" applyAlignment="0"/>
    <xf numFmtId="178" fontId="5" fillId="0" borderId="0" applyFill="0" applyBorder="0" applyAlignment="0"/>
    <xf numFmtId="178" fontId="5" fillId="0" borderId="0" applyFill="0" applyBorder="0" applyAlignment="0"/>
    <xf numFmtId="178" fontId="5" fillId="0" borderId="0" applyFill="0" applyBorder="0" applyAlignment="0"/>
    <xf numFmtId="178" fontId="5" fillId="0" borderId="0" applyFill="0" applyBorder="0" applyAlignment="0"/>
    <xf numFmtId="178" fontId="5" fillId="0" borderId="0" applyFill="0" applyBorder="0" applyAlignment="0"/>
    <xf numFmtId="228" fontId="4" fillId="0" borderId="0" applyFill="0" applyBorder="0" applyAlignment="0"/>
    <xf numFmtId="229" fontId="4" fillId="0" borderId="0" applyFill="0" applyBorder="0" applyAlignment="0"/>
    <xf numFmtId="228" fontId="4" fillId="0" borderId="0" applyFill="0" applyBorder="0" applyAlignment="0"/>
    <xf numFmtId="230" fontId="4" fillId="0" borderId="0" applyFill="0" applyBorder="0" applyAlignment="0"/>
    <xf numFmtId="228" fontId="4" fillId="0" borderId="0" applyFill="0" applyBorder="0" applyAlignment="0"/>
    <xf numFmtId="229" fontId="4" fillId="0" borderId="0" applyFill="0" applyBorder="0" applyAlignment="0"/>
    <xf numFmtId="228" fontId="4" fillId="0" borderId="0" applyFill="0" applyBorder="0" applyAlignment="0"/>
    <xf numFmtId="0" fontId="101" fillId="66" borderId="43" applyNumberFormat="0" applyAlignment="0" applyProtection="0"/>
    <xf numFmtId="0" fontId="101" fillId="66" borderId="43" applyNumberFormat="0" applyAlignment="0" applyProtection="0"/>
    <xf numFmtId="0" fontId="102" fillId="35" borderId="28" applyNumberFormat="0" applyAlignment="0" applyProtection="0"/>
    <xf numFmtId="0" fontId="102" fillId="35" borderId="28" applyNumberFormat="0" applyAlignment="0" applyProtection="0"/>
    <xf numFmtId="231" fontId="103" fillId="0" borderId="0" applyFont="0" applyFill="0"/>
    <xf numFmtId="0" fontId="104" fillId="72" borderId="2"/>
    <xf numFmtId="0" fontId="105" fillId="10" borderId="44" applyNumberFormat="0" applyAlignment="0" applyProtection="0"/>
    <xf numFmtId="0" fontId="105" fillId="10" borderId="44" applyNumberFormat="0" applyAlignment="0" applyProtection="0"/>
    <xf numFmtId="0" fontId="106" fillId="36" borderId="31" applyNumberFormat="0" applyAlignment="0" applyProtection="0"/>
    <xf numFmtId="0" fontId="106" fillId="36" borderId="31" applyNumberFormat="0" applyAlignment="0" applyProtection="0"/>
    <xf numFmtId="0" fontId="107" fillId="0" borderId="0" applyFill="0" applyBorder="0" applyProtection="0">
      <alignment horizontal="center"/>
    </xf>
    <xf numFmtId="176" fontId="108" fillId="0" borderId="0"/>
    <xf numFmtId="176" fontId="108" fillId="0" borderId="0"/>
    <xf numFmtId="176" fontId="108" fillId="0" borderId="0"/>
    <xf numFmtId="176" fontId="108" fillId="0" borderId="0"/>
    <xf numFmtId="228" fontId="4" fillId="0" borderId="0" applyFont="0" applyFill="0" applyBorder="0" applyAlignment="0" applyProtection="0"/>
    <xf numFmtId="232" fontId="109" fillId="0" borderId="0" applyFont="0" applyFill="0" applyBorder="0" applyAlignment="0" applyProtection="0">
      <alignment horizontal="right"/>
    </xf>
    <xf numFmtId="233" fontId="109" fillId="0" borderId="0" applyFont="0" applyFill="0" applyBorder="0" applyAlignment="0" applyProtection="0"/>
    <xf numFmtId="43" fontId="110"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10"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10"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10"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0"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87" fillId="0" borderId="0" applyFont="0" applyFill="0" applyBorder="0" applyAlignment="0" applyProtection="0"/>
    <xf numFmtId="43" fontId="88"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5"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10"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1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34" fontId="111" fillId="0" borderId="0">
      <protection locked="0"/>
    </xf>
    <xf numFmtId="0" fontId="112" fillId="0" borderId="0"/>
    <xf numFmtId="0" fontId="113" fillId="0" borderId="0"/>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234" fontId="111" fillId="0" borderId="0">
      <protection locked="0"/>
    </xf>
    <xf numFmtId="3" fontId="5" fillId="0" borderId="0" applyFont="0" applyFill="0" applyBorder="0" applyAlignment="0" applyProtection="0"/>
    <xf numFmtId="0" fontId="112" fillId="0" borderId="0"/>
    <xf numFmtId="0" fontId="113" fillId="0" borderId="0"/>
    <xf numFmtId="39" fontId="5" fillId="0" borderId="0" applyNumberFormat="0" applyFont="0" applyAlignment="0"/>
    <xf numFmtId="39" fontId="5" fillId="0" borderId="0" applyNumberFormat="0" applyFont="0" applyAlignment="0"/>
    <xf numFmtId="39" fontId="5" fillId="0" borderId="0" applyNumberFormat="0" applyFont="0" applyAlignment="0"/>
    <xf numFmtId="39" fontId="5" fillId="0" borderId="0" applyNumberFormat="0" applyFont="0" applyAlignment="0"/>
    <xf numFmtId="0" fontId="20" fillId="0" borderId="0" applyNumberFormat="0" applyAlignment="0">
      <alignment horizontal="left"/>
    </xf>
    <xf numFmtId="0" fontId="20" fillId="0" borderId="0" applyNumberFormat="0" applyAlignment="0">
      <alignment horizontal="left"/>
    </xf>
    <xf numFmtId="235" fontId="114" fillId="73" borderId="0" applyFont="0" applyBorder="0">
      <alignment horizontal="right" vertical="center"/>
    </xf>
    <xf numFmtId="176" fontId="108" fillId="0" borderId="0"/>
    <xf numFmtId="176" fontId="108" fillId="0" borderId="0"/>
    <xf numFmtId="176" fontId="108" fillId="0" borderId="0"/>
    <xf numFmtId="176" fontId="108" fillId="0" borderId="0"/>
    <xf numFmtId="236" fontId="5" fillId="0" borderId="0" applyFont="0" applyFill="0" applyBorder="0" applyProtection="0"/>
    <xf numFmtId="236" fontId="5" fillId="0" borderId="0" applyFont="0" applyFill="0" applyBorder="0" applyProtection="0"/>
    <xf numFmtId="236" fontId="5" fillId="0" borderId="0" applyFont="0" applyFill="0" applyBorder="0" applyProtection="0"/>
    <xf numFmtId="236" fontId="5" fillId="0" borderId="0" applyFont="0" applyFill="0" applyBorder="0" applyProtection="0"/>
    <xf numFmtId="236" fontId="5" fillId="0" borderId="0" applyFont="0" applyFill="0" applyBorder="0" applyProtection="0"/>
    <xf numFmtId="236" fontId="5" fillId="0" borderId="0" applyFont="0" applyFill="0" applyBorder="0" applyProtection="0"/>
    <xf numFmtId="236" fontId="5" fillId="0" borderId="0" applyFont="0" applyFill="0" applyBorder="0" applyProtection="0"/>
    <xf numFmtId="236" fontId="5" fillId="0" borderId="0" applyFont="0" applyFill="0" applyBorder="0" applyProtection="0"/>
    <xf numFmtId="237" fontId="5" fillId="0" borderId="0" applyFont="0" applyFill="0" applyBorder="0" applyProtection="0"/>
    <xf numFmtId="237" fontId="5" fillId="0" borderId="0" applyFont="0" applyFill="0" applyBorder="0" applyProtection="0"/>
    <xf numFmtId="237" fontId="5" fillId="0" borderId="0" applyFont="0" applyFill="0" applyBorder="0" applyProtection="0"/>
    <xf numFmtId="237" fontId="5" fillId="0" borderId="0" applyFont="0" applyFill="0" applyBorder="0" applyProtection="0"/>
    <xf numFmtId="237" fontId="5" fillId="0" borderId="0" applyFont="0" applyFill="0" applyBorder="0" applyProtection="0"/>
    <xf numFmtId="237" fontId="5" fillId="0" borderId="0" applyFont="0" applyFill="0" applyBorder="0" applyProtection="0"/>
    <xf numFmtId="237" fontId="5" fillId="0" borderId="0" applyFont="0" applyFill="0" applyBorder="0" applyProtection="0"/>
    <xf numFmtId="237" fontId="5" fillId="0" borderId="0" applyFont="0" applyFill="0" applyBorder="0" applyProtection="0"/>
    <xf numFmtId="238" fontId="5" fillId="0" borderId="0" applyFont="0" applyFill="0" applyBorder="0" applyProtection="0"/>
    <xf numFmtId="238" fontId="5" fillId="0" borderId="0" applyFont="0" applyFill="0" applyBorder="0" applyProtection="0"/>
    <xf numFmtId="238" fontId="5" fillId="0" borderId="0" applyFont="0" applyFill="0" applyBorder="0" applyProtection="0"/>
    <xf numFmtId="238" fontId="5" fillId="0" borderId="0" applyFont="0" applyFill="0" applyBorder="0" applyProtection="0"/>
    <xf numFmtId="238" fontId="5" fillId="0" borderId="0" applyFont="0" applyFill="0" applyBorder="0" applyProtection="0"/>
    <xf numFmtId="238" fontId="5" fillId="0" borderId="0" applyFont="0" applyFill="0" applyBorder="0" applyProtection="0"/>
    <xf numFmtId="238" fontId="5" fillId="0" borderId="0" applyFont="0" applyFill="0" applyBorder="0" applyProtection="0"/>
    <xf numFmtId="238" fontId="5" fillId="0" borderId="0" applyFont="0" applyFill="0" applyBorder="0" applyProtection="0"/>
    <xf numFmtId="228" fontId="4" fillId="0" borderId="0" applyFont="0" applyFill="0" applyBorder="0" applyAlignment="0" applyProtection="0"/>
    <xf numFmtId="8" fontId="115" fillId="0" borderId="45">
      <protection locked="0"/>
    </xf>
    <xf numFmtId="239" fontId="109" fillId="0" borderId="0" applyFont="0" applyFill="0" applyBorder="0" applyAlignment="0" applyProtection="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40" fontId="109" fillId="0" borderId="0" applyFont="0" applyFill="0" applyBorder="0" applyAlignment="0" applyProtection="0">
      <alignment horizontal="right"/>
    </xf>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241" fontId="93" fillId="0" borderId="0" applyFont="0" applyFill="0" applyBorder="0" applyAlignment="0" applyProtection="0"/>
    <xf numFmtId="242" fontId="111" fillId="0" borderId="0">
      <protection locked="0"/>
    </xf>
    <xf numFmtId="242" fontId="111" fillId="0" borderId="0">
      <protection locked="0"/>
    </xf>
    <xf numFmtId="242" fontId="111" fillId="0" borderId="0">
      <protection locked="0"/>
    </xf>
    <xf numFmtId="243" fontId="93" fillId="0" borderId="0" applyFont="0" applyFill="0" applyBorder="0" applyAlignment="0" applyProtection="0"/>
    <xf numFmtId="0" fontId="29" fillId="0" borderId="0" applyNumberFormat="0" applyFont="0" applyFill="0" applyBorder="0">
      <alignment horizontal="left" vertical="top" wrapText="1"/>
    </xf>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4" fontId="5" fillId="0" borderId="0" applyFont="0" applyFill="0" applyBorder="0" applyAlignment="0" applyProtection="0"/>
    <xf numFmtId="245" fontId="116" fillId="0" borderId="0">
      <protection locked="0"/>
    </xf>
    <xf numFmtId="246" fontId="109" fillId="0" borderId="0" applyFont="0" applyFill="0" applyBorder="0" applyAlignment="0" applyProtection="0"/>
    <xf numFmtId="247" fontId="5" fillId="0" borderId="0">
      <alignment horizontal="right"/>
    </xf>
    <xf numFmtId="247" fontId="5" fillId="0" borderId="0">
      <alignment horizontal="right"/>
    </xf>
    <xf numFmtId="247" fontId="5" fillId="0" borderId="0">
      <alignment horizontal="right"/>
    </xf>
    <xf numFmtId="247" fontId="5" fillId="0" borderId="0">
      <alignment horizontal="right"/>
    </xf>
    <xf numFmtId="247" fontId="5" fillId="0" borderId="0">
      <alignment horizontal="right"/>
    </xf>
    <xf numFmtId="247" fontId="5" fillId="0" borderId="0">
      <alignment horizontal="right"/>
    </xf>
    <xf numFmtId="247" fontId="5" fillId="0" borderId="0">
      <alignment horizontal="right"/>
    </xf>
    <xf numFmtId="247" fontId="5" fillId="0" borderId="0">
      <alignment horizontal="right"/>
    </xf>
    <xf numFmtId="14" fontId="33" fillId="0" borderId="0" applyFill="0" applyBorder="0" applyAlignment="0"/>
    <xf numFmtId="0" fontId="94" fillId="0" borderId="36" applyNumberFormat="0" applyFont="0" applyBorder="0" applyAlignment="0">
      <alignment horizontal="center"/>
    </xf>
    <xf numFmtId="0" fontId="94" fillId="0" borderId="36" applyNumberFormat="0" applyFont="0" applyBorder="0" applyAlignment="0">
      <alignment horizontal="center"/>
    </xf>
    <xf numFmtId="0" fontId="94" fillId="0" borderId="36" applyNumberFormat="0" applyFont="0" applyBorder="0" applyAlignment="0">
      <alignment horizontal="center"/>
    </xf>
    <xf numFmtId="0" fontId="79" fillId="2" borderId="0"/>
    <xf numFmtId="0" fontId="79" fillId="2" borderId="0"/>
    <xf numFmtId="248" fontId="83" fillId="0" borderId="35">
      <alignment horizontal="center"/>
      <protection locked="0"/>
    </xf>
    <xf numFmtId="248" fontId="83" fillId="0" borderId="35">
      <alignment horizontal="center"/>
      <protection locked="0"/>
    </xf>
    <xf numFmtId="248" fontId="83" fillId="0" borderId="35">
      <alignment horizontal="center"/>
      <protection locked="0"/>
    </xf>
    <xf numFmtId="249" fontId="15" fillId="0" borderId="0">
      <alignment horizontal="right"/>
    </xf>
    <xf numFmtId="249" fontId="15" fillId="0" borderId="0">
      <alignment horizontal="right"/>
    </xf>
    <xf numFmtId="249" fontId="15" fillId="0" borderId="0">
      <alignment horizontal="right"/>
    </xf>
    <xf numFmtId="250" fontId="15" fillId="0" borderId="0">
      <alignment horizontal="right"/>
    </xf>
    <xf numFmtId="250" fontId="15" fillId="0" borderId="0">
      <alignment horizontal="right"/>
    </xf>
    <xf numFmtId="250" fontId="15" fillId="0" borderId="0">
      <alignment horizontal="right"/>
    </xf>
    <xf numFmtId="251" fontId="5" fillId="0" borderId="0">
      <alignment horizontal="right"/>
    </xf>
    <xf numFmtId="251" fontId="5" fillId="0" borderId="0">
      <alignment horizontal="right"/>
    </xf>
    <xf numFmtId="251" fontId="5" fillId="0" borderId="0">
      <alignment horizontal="right"/>
    </xf>
    <xf numFmtId="251" fontId="5" fillId="0" borderId="0">
      <alignment horizontal="right"/>
    </xf>
    <xf numFmtId="251" fontId="5" fillId="0" borderId="0">
      <alignment horizontal="right"/>
    </xf>
    <xf numFmtId="251" fontId="5" fillId="0" borderId="0">
      <alignment horizontal="right"/>
    </xf>
    <xf numFmtId="251" fontId="5" fillId="0" borderId="0">
      <alignment horizontal="right"/>
    </xf>
    <xf numFmtId="251" fontId="5" fillId="0" borderId="0">
      <alignment horizontal="right"/>
    </xf>
    <xf numFmtId="0" fontId="82" fillId="0" borderId="0"/>
    <xf numFmtId="38" fontId="2" fillId="0" borderId="46">
      <alignment vertical="center"/>
    </xf>
    <xf numFmtId="38" fontId="2" fillId="0" borderId="46">
      <alignment vertical="center"/>
    </xf>
    <xf numFmtId="38" fontId="2" fillId="0" borderId="46">
      <alignment vertical="center"/>
    </xf>
    <xf numFmtId="37" fontId="99" fillId="0" borderId="37"/>
    <xf numFmtId="252" fontId="5" fillId="0" borderId="0" applyFont="0" applyFill="0" applyBorder="0" applyAlignment="0" applyProtection="0"/>
    <xf numFmtId="253" fontId="5" fillId="0" borderId="0" applyFont="0" applyFill="0" applyBorder="0" applyAlignment="0" applyProtection="0"/>
    <xf numFmtId="0" fontId="111" fillId="0" borderId="0">
      <protection locked="0"/>
    </xf>
    <xf numFmtId="0" fontId="111" fillId="0" borderId="0">
      <protection locked="0"/>
    </xf>
    <xf numFmtId="0" fontId="111" fillId="0" borderId="0">
      <protection locked="0"/>
    </xf>
    <xf numFmtId="254" fontId="117" fillId="0" borderId="0">
      <alignment horizontal="right"/>
    </xf>
    <xf numFmtId="255" fontId="117" fillId="0" borderId="0">
      <alignment horizontal="right"/>
    </xf>
    <xf numFmtId="256" fontId="109" fillId="0" borderId="47" applyNumberFormat="0" applyFont="0" applyFill="0" applyAlignment="0" applyProtection="0"/>
    <xf numFmtId="0" fontId="118" fillId="0" borderId="0" applyNumberFormat="0" applyFont="0" applyFill="0" applyAlignment="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0" fontId="119" fillId="0" borderId="0">
      <protection locked="0"/>
    </xf>
    <xf numFmtId="228" fontId="4" fillId="0" borderId="0" applyFill="0" applyBorder="0" applyAlignment="0"/>
    <xf numFmtId="228" fontId="4" fillId="0" borderId="0" applyFill="0" applyBorder="0" applyAlignment="0"/>
    <xf numFmtId="228" fontId="4" fillId="0" borderId="0" applyFill="0" applyBorder="0" applyAlignment="0"/>
    <xf numFmtId="229" fontId="4" fillId="0" borderId="0" applyFill="0" applyBorder="0" applyAlignment="0"/>
    <xf numFmtId="228" fontId="4" fillId="0" borderId="0" applyFill="0" applyBorder="0" applyAlignment="0"/>
    <xf numFmtId="0" fontId="22" fillId="0" borderId="0" applyNumberFormat="0" applyAlignment="0">
      <alignment horizontal="left"/>
    </xf>
    <xf numFmtId="0" fontId="22" fillId="0" borderId="0" applyNumberFormat="0" applyAlignment="0">
      <alignment horizontal="left"/>
    </xf>
    <xf numFmtId="257" fontId="82" fillId="0" borderId="7" applyBorder="0">
      <alignment vertical="top"/>
    </xf>
    <xf numFmtId="180" fontId="2" fillId="0" borderId="0" applyFont="0" applyFill="0" applyBorder="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41" fontId="23" fillId="0" borderId="13" applyFill="0" applyBorder="0" applyProtection="0">
      <alignment horizontal="right" vertical="top"/>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221" fontId="4" fillId="0" borderId="0" applyNumberFormat="0"/>
    <xf numFmtId="221" fontId="4" fillId="0" borderId="0" applyNumberFormat="0"/>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258" fontId="5" fillId="0" borderId="0">
      <protection locked="0"/>
    </xf>
    <xf numFmtId="258" fontId="5" fillId="0" borderId="0">
      <protection locked="0"/>
    </xf>
    <xf numFmtId="258" fontId="5" fillId="0" borderId="0">
      <protection locked="0"/>
    </xf>
    <xf numFmtId="258" fontId="5" fillId="0" borderId="0">
      <protection locked="0"/>
    </xf>
    <xf numFmtId="258" fontId="5" fillId="0" borderId="0">
      <protection locked="0"/>
    </xf>
    <xf numFmtId="258" fontId="5" fillId="0" borderId="0">
      <protection locked="0"/>
    </xf>
    <xf numFmtId="258" fontId="5" fillId="0" borderId="0">
      <protection locked="0"/>
    </xf>
    <xf numFmtId="258" fontId="5" fillId="0" borderId="0">
      <protection locked="0"/>
    </xf>
    <xf numFmtId="0" fontId="122" fillId="0" borderId="0" applyFill="0" applyBorder="0" applyProtection="0">
      <alignment horizontal="left"/>
    </xf>
    <xf numFmtId="0" fontId="4" fillId="74" borderId="0" applyNumberFormat="0" applyFont="0" applyBorder="0" applyAlignment="0" applyProtection="0"/>
    <xf numFmtId="0" fontId="4" fillId="74" borderId="0" applyNumberFormat="0" applyFont="0" applyBorder="0" applyAlignment="0" applyProtection="0"/>
    <xf numFmtId="0" fontId="123" fillId="75" borderId="0" applyNumberFormat="0" applyBorder="0" applyAlignment="0" applyProtection="0"/>
    <xf numFmtId="0" fontId="123" fillId="75" borderId="0" applyNumberFormat="0" applyBorder="0" applyAlignment="0" applyProtection="0"/>
    <xf numFmtId="0" fontId="124" fillId="31" borderId="0" applyNumberFormat="0" applyBorder="0" applyAlignment="0" applyProtection="0"/>
    <xf numFmtId="0" fontId="124" fillId="31" borderId="0" applyNumberFormat="0" applyBorder="0" applyAlignment="0" applyProtection="0"/>
    <xf numFmtId="38" fontId="6" fillId="2" borderId="0" applyNumberFormat="0" applyBorder="0" applyAlignment="0" applyProtection="0"/>
    <xf numFmtId="248" fontId="125" fillId="0" borderId="35" applyFill="0" applyBorder="0">
      <alignment horizontal="center"/>
    </xf>
    <xf numFmtId="248" fontId="125" fillId="0" borderId="35" applyFill="0" applyBorder="0">
      <alignment horizontal="center"/>
    </xf>
    <xf numFmtId="248" fontId="125" fillId="0" borderId="35" applyFill="0" applyBorder="0">
      <alignment horizontal="center"/>
    </xf>
    <xf numFmtId="248" fontId="83" fillId="0" borderId="35" applyFill="0" applyBorder="0">
      <alignment horizontal="center"/>
    </xf>
    <xf numFmtId="248" fontId="83" fillId="0" borderId="35" applyFill="0" applyBorder="0">
      <alignment horizontal="center"/>
    </xf>
    <xf numFmtId="248" fontId="83" fillId="0" borderId="35" applyFill="0" applyBorder="0">
      <alignment horizontal="center"/>
    </xf>
    <xf numFmtId="259" fontId="109" fillId="0" borderId="0" applyFont="0" applyFill="0" applyBorder="0" applyAlignment="0" applyProtection="0">
      <alignment horizontal="right"/>
    </xf>
    <xf numFmtId="260" fontId="5" fillId="0" borderId="0" applyFont="0" applyFill="0" applyBorder="0" applyProtection="0"/>
    <xf numFmtId="260" fontId="5" fillId="0" borderId="0" applyFont="0" applyFill="0" applyBorder="0" applyProtection="0"/>
    <xf numFmtId="260" fontId="5" fillId="0" borderId="0" applyFont="0" applyFill="0" applyBorder="0" applyProtection="0"/>
    <xf numFmtId="260" fontId="5" fillId="0" borderId="0" applyFont="0" applyFill="0" applyBorder="0" applyProtection="0"/>
    <xf numFmtId="260" fontId="5" fillId="0" borderId="0" applyFont="0" applyFill="0" applyBorder="0" applyProtection="0"/>
    <xf numFmtId="260" fontId="5" fillId="0" borderId="0" applyFont="0" applyFill="0" applyBorder="0" applyProtection="0"/>
    <xf numFmtId="260" fontId="5" fillId="0" borderId="0" applyFont="0" applyFill="0" applyBorder="0" applyProtection="0"/>
    <xf numFmtId="260" fontId="5" fillId="0" borderId="0" applyFont="0" applyFill="0" applyBorder="0" applyProtection="0"/>
    <xf numFmtId="261" fontId="5" fillId="0" borderId="0" applyFont="0" applyFill="0" applyBorder="0" applyProtection="0"/>
    <xf numFmtId="261" fontId="5" fillId="0" borderId="0" applyFont="0" applyFill="0" applyBorder="0" applyProtection="0"/>
    <xf numFmtId="261" fontId="5" fillId="0" borderId="0" applyFont="0" applyFill="0" applyBorder="0" applyProtection="0"/>
    <xf numFmtId="261" fontId="5" fillId="0" borderId="0" applyFont="0" applyFill="0" applyBorder="0" applyProtection="0"/>
    <xf numFmtId="261" fontId="5" fillId="0" borderId="0" applyFont="0" applyFill="0" applyBorder="0" applyProtection="0"/>
    <xf numFmtId="261" fontId="5" fillId="0" borderId="0" applyFont="0" applyFill="0" applyBorder="0" applyProtection="0"/>
    <xf numFmtId="261" fontId="5" fillId="0" borderId="0" applyFont="0" applyFill="0" applyBorder="0" applyProtection="0"/>
    <xf numFmtId="261" fontId="5" fillId="0" borderId="0" applyFont="0" applyFill="0" applyBorder="0" applyProtection="0"/>
    <xf numFmtId="262" fontId="5" fillId="0" borderId="0" applyFont="0" applyFill="0" applyBorder="0" applyProtection="0"/>
    <xf numFmtId="262" fontId="5" fillId="0" borderId="0" applyFont="0" applyFill="0" applyBorder="0" applyProtection="0"/>
    <xf numFmtId="262" fontId="5" fillId="0" borderId="0" applyFont="0" applyFill="0" applyBorder="0" applyProtection="0"/>
    <xf numFmtId="262" fontId="5" fillId="0" borderId="0" applyFont="0" applyFill="0" applyBorder="0" applyProtection="0"/>
    <xf numFmtId="262" fontId="5" fillId="0" borderId="0" applyFont="0" applyFill="0" applyBorder="0" applyProtection="0"/>
    <xf numFmtId="262" fontId="5" fillId="0" borderId="0" applyFont="0" applyFill="0" applyBorder="0" applyProtection="0"/>
    <xf numFmtId="262" fontId="5" fillId="0" borderId="0" applyFont="0" applyFill="0" applyBorder="0" applyProtection="0"/>
    <xf numFmtId="262" fontId="5" fillId="0" borderId="0" applyFont="0" applyFill="0" applyBorder="0" applyProtection="0"/>
    <xf numFmtId="0" fontId="28" fillId="76" borderId="0"/>
    <xf numFmtId="0" fontId="126" fillId="0" borderId="0" applyNumberFormat="0" applyFill="0" applyBorder="0" applyAlignment="0" applyProtection="0">
      <alignment horizontal="left"/>
    </xf>
    <xf numFmtId="0" fontId="127" fillId="0" borderId="0" applyNumberFormat="0" applyFill="0" applyBorder="0" applyAlignment="0" applyProtection="0">
      <alignment horizontal="left"/>
    </xf>
    <xf numFmtId="0" fontId="128" fillId="0" borderId="0"/>
    <xf numFmtId="0" fontId="129" fillId="0" borderId="49" applyNumberFormat="0" applyFill="0" applyAlignment="0" applyProtection="0"/>
    <xf numFmtId="0" fontId="129" fillId="0" borderId="49" applyNumberFormat="0" applyFill="0" applyAlignment="0" applyProtection="0"/>
    <xf numFmtId="0" fontId="130" fillId="0" borderId="25" applyNumberFormat="0" applyFill="0" applyAlignment="0" applyProtection="0"/>
    <xf numFmtId="0" fontId="130" fillId="0" borderId="25" applyNumberFormat="0" applyFill="0" applyAlignment="0" applyProtection="0"/>
    <xf numFmtId="0" fontId="131" fillId="0" borderId="50" applyNumberFormat="0" applyFill="0" applyAlignment="0" applyProtection="0"/>
    <xf numFmtId="0" fontId="131" fillId="0" borderId="50" applyNumberFormat="0" applyFill="0" applyAlignment="0" applyProtection="0"/>
    <xf numFmtId="0" fontId="132" fillId="0" borderId="26" applyNumberFormat="0" applyFill="0" applyAlignment="0" applyProtection="0"/>
    <xf numFmtId="0" fontId="132" fillId="0" borderId="26" applyNumberFormat="0" applyFill="0" applyAlignment="0" applyProtection="0"/>
    <xf numFmtId="0" fontId="133" fillId="0" borderId="51" applyNumberFormat="0" applyFill="0" applyAlignment="0" applyProtection="0"/>
    <xf numFmtId="0" fontId="133" fillId="0" borderId="51" applyNumberFormat="0" applyFill="0" applyAlignment="0" applyProtection="0"/>
    <xf numFmtId="0" fontId="134" fillId="0" borderId="27" applyNumberFormat="0" applyFill="0" applyAlignment="0" applyProtection="0"/>
    <xf numFmtId="0" fontId="134" fillId="0" borderId="27" applyNumberFormat="0" applyFill="0" applyAlignment="0" applyProtection="0"/>
    <xf numFmtId="0" fontId="133" fillId="0" borderId="0" applyNumberFormat="0" applyFill="0" applyBorder="0" applyAlignment="0" applyProtection="0"/>
    <xf numFmtId="0" fontId="133"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263" fontId="5" fillId="0" borderId="0">
      <protection locked="0"/>
    </xf>
    <xf numFmtId="0" fontId="92" fillId="0" borderId="0">
      <alignment horizontal="left"/>
    </xf>
    <xf numFmtId="0" fontId="92" fillId="0" borderId="0">
      <alignment horizontal="left"/>
    </xf>
    <xf numFmtId="0" fontId="92" fillId="0" borderId="0">
      <alignment horizontal="left"/>
    </xf>
    <xf numFmtId="0" fontId="92" fillId="0" borderId="0">
      <alignment horizontal="left"/>
    </xf>
    <xf numFmtId="0" fontId="92" fillId="0" borderId="0">
      <alignment horizontal="left"/>
    </xf>
    <xf numFmtId="0" fontId="90" fillId="0" borderId="0">
      <alignment horizontal="left"/>
    </xf>
    <xf numFmtId="0" fontId="135" fillId="0" borderId="0">
      <alignment horizontal="left"/>
    </xf>
    <xf numFmtId="0" fontId="30" fillId="0" borderId="8">
      <alignment horizontal="center"/>
    </xf>
    <xf numFmtId="0" fontId="30" fillId="0" borderId="8">
      <alignment horizontal="center"/>
    </xf>
    <xf numFmtId="0" fontId="30" fillId="0" borderId="0">
      <alignment horizontal="center"/>
    </xf>
    <xf numFmtId="0" fontId="30" fillId="0" borderId="0">
      <alignment horizontal="center"/>
    </xf>
    <xf numFmtId="3" fontId="100" fillId="0" borderId="0" applyNumberFormat="0" applyFill="0" applyBorder="0" applyAlignment="0" applyProtection="0"/>
    <xf numFmtId="264" fontId="113" fillId="0" borderId="52" applyFont="0" applyFill="0" applyBorder="0" applyAlignment="0" applyProtection="0"/>
    <xf numFmtId="265" fontId="136" fillId="0" borderId="0" applyFont="0" applyFill="0" applyBorder="0" applyAlignment="0" applyProtection="0"/>
    <xf numFmtId="265" fontId="136" fillId="0" borderId="0" applyFont="0" applyFill="0" applyBorder="0" applyAlignment="0" applyProtection="0"/>
    <xf numFmtId="265" fontId="136" fillId="0" borderId="0" applyFont="0" applyFill="0" applyBorder="0" applyAlignment="0" applyProtection="0"/>
    <xf numFmtId="10" fontId="4" fillId="0" borderId="0"/>
    <xf numFmtId="10" fontId="6" fillId="3" borderId="2" applyNumberFormat="0" applyBorder="0" applyAlignment="0" applyProtection="0"/>
    <xf numFmtId="0" fontId="137" fillId="34" borderId="28" applyNumberFormat="0" applyAlignment="0" applyProtection="0"/>
    <xf numFmtId="0" fontId="137" fillId="34" borderId="28" applyNumberFormat="0" applyAlignment="0" applyProtection="0"/>
    <xf numFmtId="0" fontId="137" fillId="34" borderId="28" applyNumberFormat="0" applyAlignment="0" applyProtection="0"/>
    <xf numFmtId="0" fontId="137" fillId="34" borderId="28" applyNumberFormat="0" applyAlignment="0" applyProtection="0"/>
    <xf numFmtId="44" fontId="5" fillId="0" borderId="0" applyFont="0" applyFill="0" applyBorder="0" applyAlignment="0" applyProtection="0"/>
    <xf numFmtId="0" fontId="33" fillId="19" borderId="43" applyNumberFormat="0" applyAlignment="0" applyProtection="0"/>
    <xf numFmtId="0" fontId="33" fillId="19" borderId="43" applyNumberFormat="0" applyAlignment="0" applyProtection="0"/>
    <xf numFmtId="0" fontId="33" fillId="19" borderId="43" applyNumberFormat="0" applyAlignment="0" applyProtection="0"/>
    <xf numFmtId="0" fontId="33" fillId="19" borderId="43" applyNumberFormat="0" applyAlignment="0" applyProtection="0"/>
    <xf numFmtId="0" fontId="137" fillId="34" borderId="28" applyNumberFormat="0" applyAlignment="0" applyProtection="0"/>
    <xf numFmtId="0" fontId="137" fillId="34" borderId="28" applyNumberFormat="0" applyAlignment="0" applyProtection="0"/>
    <xf numFmtId="0" fontId="137" fillId="34" borderId="28" applyNumberFormat="0" applyAlignment="0" applyProtection="0"/>
    <xf numFmtId="38" fontId="138" fillId="0" borderId="0" applyNumberFormat="0" applyFill="0" applyBorder="0" applyAlignment="0">
      <protection locked="0"/>
    </xf>
    <xf numFmtId="266" fontId="8" fillId="0" borderId="0" applyFont="0" applyFill="0" applyBorder="0" applyAlignment="0" applyProtection="0"/>
    <xf numFmtId="267" fontId="8" fillId="0" borderId="0" applyFont="0" applyFill="0" applyBorder="0" applyAlignment="0" applyProtection="0"/>
    <xf numFmtId="228" fontId="4" fillId="0" borderId="0" applyFill="0" applyBorder="0" applyAlignment="0"/>
    <xf numFmtId="228" fontId="4" fillId="0" borderId="0" applyFill="0" applyBorder="0" applyAlignment="0"/>
    <xf numFmtId="228" fontId="4" fillId="0" borderId="0" applyFill="0" applyBorder="0" applyAlignment="0"/>
    <xf numFmtId="229" fontId="4" fillId="0" borderId="0" applyFill="0" applyBorder="0" applyAlignment="0"/>
    <xf numFmtId="228" fontId="4" fillId="0" borderId="0" applyFill="0" applyBorder="0" applyAlignment="0"/>
    <xf numFmtId="43" fontId="5" fillId="0" borderId="0" applyFont="0" applyFill="0" applyBorder="0" applyAlignment="0" applyProtection="0"/>
    <xf numFmtId="0" fontId="139" fillId="0" borderId="53" applyNumberFormat="0" applyFill="0" applyAlignment="0" applyProtection="0"/>
    <xf numFmtId="0" fontId="139" fillId="0" borderId="53" applyNumberFormat="0" applyFill="0" applyAlignment="0" applyProtection="0"/>
    <xf numFmtId="0" fontId="140" fillId="0" borderId="30" applyNumberFormat="0" applyFill="0" applyAlignment="0" applyProtection="0"/>
    <xf numFmtId="0" fontId="140" fillId="0" borderId="30" applyNumberFormat="0" applyFill="0" applyAlignment="0" applyProtection="0"/>
    <xf numFmtId="177" fontId="5" fillId="0" borderId="0" applyFont="0" applyFill="0" applyBorder="0" applyAlignment="0" applyProtection="0"/>
    <xf numFmtId="268" fontId="5" fillId="0" borderId="0" applyFont="0" applyFill="0" applyBorder="0" applyAlignment="0" applyProtection="0"/>
    <xf numFmtId="0" fontId="87" fillId="0" borderId="0"/>
    <xf numFmtId="0" fontId="5" fillId="0" borderId="0">
      <alignment vertical="center"/>
    </xf>
    <xf numFmtId="0" fontId="5" fillId="0" borderId="0"/>
    <xf numFmtId="269" fontId="5" fillId="0" borderId="0" applyFont="0" applyFill="0" applyBorder="0" applyAlignment="0" applyProtection="0"/>
    <xf numFmtId="270" fontId="5" fillId="0" borderId="0" applyFont="0" applyFill="0" applyBorder="0" applyAlignment="0" applyProtection="0"/>
    <xf numFmtId="0" fontId="111" fillId="0" borderId="0">
      <protection locked="0"/>
    </xf>
    <xf numFmtId="0" fontId="111" fillId="0" borderId="0">
      <protection locked="0"/>
    </xf>
    <xf numFmtId="0" fontId="111" fillId="0" borderId="0">
      <protection locked="0"/>
    </xf>
    <xf numFmtId="271" fontId="82" fillId="0" borderId="0"/>
    <xf numFmtId="272" fontId="5" fillId="0" borderId="0" applyFont="0" applyFill="0" applyBorder="0" applyProtection="0"/>
    <xf numFmtId="272" fontId="5" fillId="0" borderId="0" applyFont="0" applyFill="0" applyBorder="0" applyProtection="0"/>
    <xf numFmtId="272" fontId="5" fillId="0" borderId="0" applyFont="0" applyFill="0" applyBorder="0" applyProtection="0"/>
    <xf numFmtId="272" fontId="5" fillId="0" borderId="0" applyFont="0" applyFill="0" applyBorder="0" applyProtection="0"/>
    <xf numFmtId="272" fontId="5" fillId="0" borderId="0" applyFont="0" applyFill="0" applyBorder="0" applyProtection="0"/>
    <xf numFmtId="272" fontId="5" fillId="0" borderId="0" applyFont="0" applyFill="0" applyBorder="0" applyProtection="0"/>
    <xf numFmtId="272" fontId="5" fillId="0" borderId="0" applyFont="0" applyFill="0" applyBorder="0" applyProtection="0"/>
    <xf numFmtId="272" fontId="5" fillId="0" borderId="0" applyFont="0" applyFill="0" applyBorder="0" applyProtection="0"/>
    <xf numFmtId="273" fontId="5" fillId="0" borderId="0" applyFont="0" applyFill="0" applyBorder="0" applyProtection="0"/>
    <xf numFmtId="273" fontId="5" fillId="0" borderId="0" applyFont="0" applyFill="0" applyBorder="0" applyProtection="0"/>
    <xf numFmtId="273" fontId="5" fillId="0" borderId="0" applyFont="0" applyFill="0" applyBorder="0" applyProtection="0"/>
    <xf numFmtId="273" fontId="5" fillId="0" borderId="0" applyFont="0" applyFill="0" applyBorder="0" applyProtection="0"/>
    <xf numFmtId="273" fontId="5" fillId="0" borderId="0" applyFont="0" applyFill="0" applyBorder="0" applyProtection="0"/>
    <xf numFmtId="273" fontId="5" fillId="0" borderId="0" applyFont="0" applyFill="0" applyBorder="0" applyProtection="0"/>
    <xf numFmtId="273" fontId="5" fillId="0" borderId="0" applyFont="0" applyFill="0" applyBorder="0" applyProtection="0"/>
    <xf numFmtId="273" fontId="5" fillId="0" borderId="0" applyFont="0" applyFill="0" applyBorder="0" applyProtection="0"/>
    <xf numFmtId="274" fontId="5" fillId="0" borderId="0" applyFont="0" applyFill="0" applyBorder="0" applyProtection="0"/>
    <xf numFmtId="274" fontId="5" fillId="0" borderId="0" applyFont="0" applyFill="0" applyBorder="0" applyProtection="0"/>
    <xf numFmtId="274" fontId="5" fillId="0" borderId="0" applyFont="0" applyFill="0" applyBorder="0" applyProtection="0"/>
    <xf numFmtId="274" fontId="5" fillId="0" borderId="0" applyFont="0" applyFill="0" applyBorder="0" applyProtection="0"/>
    <xf numFmtId="274" fontId="5" fillId="0" borderId="0" applyFont="0" applyFill="0" applyBorder="0" applyProtection="0"/>
    <xf numFmtId="274" fontId="5" fillId="0" borderId="0" applyFont="0" applyFill="0" applyBorder="0" applyProtection="0"/>
    <xf numFmtId="274" fontId="5" fillId="0" borderId="0" applyFont="0" applyFill="0" applyBorder="0" applyProtection="0"/>
    <xf numFmtId="274" fontId="5" fillId="0" borderId="0" applyFont="0" applyFill="0" applyBorder="0" applyProtection="0"/>
    <xf numFmtId="275" fontId="109" fillId="0" borderId="0" applyFont="0" applyFill="0" applyBorder="0" applyProtection="0">
      <alignment horizontal="right"/>
    </xf>
    <xf numFmtId="276" fontId="93" fillId="0" borderId="0"/>
    <xf numFmtId="38" fontId="79" fillId="0" borderId="0"/>
    <xf numFmtId="38" fontId="79" fillId="0" borderId="0"/>
    <xf numFmtId="0" fontId="141" fillId="19" borderId="0" applyNumberFormat="0" applyBorder="0" applyAlignment="0" applyProtection="0"/>
    <xf numFmtId="0" fontId="141" fillId="19" borderId="0" applyNumberFormat="0" applyBorder="0" applyAlignment="0" applyProtection="0"/>
    <xf numFmtId="0" fontId="142" fillId="33" borderId="0" applyNumberFormat="0" applyBorder="0" applyAlignment="0" applyProtection="0"/>
    <xf numFmtId="0" fontId="142" fillId="33" borderId="0" applyNumberFormat="0" applyBorder="0" applyAlignment="0" applyProtection="0"/>
    <xf numFmtId="37" fontId="32" fillId="0" borderId="0"/>
    <xf numFmtId="37" fontId="32" fillId="0" borderId="0"/>
    <xf numFmtId="0" fontId="92" fillId="0" borderId="0">
      <alignment horizontal="centerContinuous"/>
    </xf>
    <xf numFmtId="0" fontId="92" fillId="0" borderId="0">
      <alignment horizontal="centerContinuous"/>
    </xf>
    <xf numFmtId="0" fontId="92" fillId="0" borderId="0">
      <alignment horizontal="centerContinuous"/>
    </xf>
    <xf numFmtId="277" fontId="37" fillId="0" borderId="0" applyFont="0"/>
    <xf numFmtId="187" fontId="7" fillId="0" borderId="0"/>
    <xf numFmtId="187" fontId="7" fillId="0" borderId="0"/>
    <xf numFmtId="0" fontId="1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1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0"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0"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0" fillId="0" borderId="0"/>
    <xf numFmtId="0" fontId="5" fillId="0" borderId="0"/>
    <xf numFmtId="0" fontId="5" fillId="0" borderId="0"/>
    <xf numFmtId="0" fontId="5" fillId="0" borderId="0"/>
    <xf numFmtId="0" fontId="5" fillId="0" borderId="0"/>
    <xf numFmtId="0" fontId="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0" fontId="110" fillId="0" borderId="0"/>
    <xf numFmtId="0" fontId="1" fillId="0" borderId="0"/>
    <xf numFmtId="0" fontId="5" fillId="0" borderId="0">
      <alignment vertical="top"/>
    </xf>
    <xf numFmtId="0" fontId="110" fillId="0" borderId="0"/>
    <xf numFmtId="0" fontId="5" fillId="0" borderId="0"/>
    <xf numFmtId="0" fontId="5" fillId="0" borderId="0"/>
    <xf numFmtId="0" fontId="87" fillId="0" borderId="0"/>
    <xf numFmtId="0" fontId="87" fillId="0" borderId="0"/>
    <xf numFmtId="0" fontId="110" fillId="0" borderId="0"/>
    <xf numFmtId="0" fontId="87" fillId="0" borderId="0"/>
    <xf numFmtId="0" fontId="87" fillId="0" borderId="0"/>
    <xf numFmtId="0" fontId="14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2" fillId="0" borderId="0"/>
    <xf numFmtId="0" fontId="5" fillId="0" borderId="0">
      <alignment vertical="top"/>
    </xf>
    <xf numFmtId="0" fontId="110" fillId="0" borderId="0"/>
    <xf numFmtId="0" fontId="110" fillId="0" borderId="0"/>
    <xf numFmtId="0" fontId="110" fillId="0" borderId="0"/>
    <xf numFmtId="0" fontId="110" fillId="0" borderId="0"/>
    <xf numFmtId="0" fontId="110" fillId="0" borderId="0"/>
    <xf numFmtId="0" fontId="2" fillId="0" borderId="0"/>
    <xf numFmtId="0" fontId="110" fillId="0" borderId="0"/>
    <xf numFmtId="0" fontId="110" fillId="0" borderId="0"/>
    <xf numFmtId="0" fontId="110" fillId="0" borderId="0"/>
    <xf numFmtId="0" fontId="88" fillId="0" borderId="0"/>
    <xf numFmtId="0" fontId="110" fillId="0" borderId="0"/>
    <xf numFmtId="0" fontId="110" fillId="0" borderId="0"/>
    <xf numFmtId="0" fontId="110" fillId="0" borderId="0"/>
    <xf numFmtId="0" fontId="5" fillId="0" borderId="0">
      <alignment vertical="top"/>
    </xf>
    <xf numFmtId="0" fontId="5" fillId="0" borderId="0">
      <alignment vertical="top"/>
    </xf>
    <xf numFmtId="0" fontId="88" fillId="0" borderId="0"/>
    <xf numFmtId="0" fontId="110" fillId="0" borderId="0"/>
    <xf numFmtId="0" fontId="5"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88" fillId="0" borderId="0"/>
    <xf numFmtId="0" fontId="110" fillId="0" borderId="0"/>
    <xf numFmtId="0" fontId="88"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110" fillId="0" borderId="0"/>
    <xf numFmtId="0" fontId="110" fillId="0" borderId="0"/>
    <xf numFmtId="0" fontId="5" fillId="0" borderId="0"/>
    <xf numFmtId="0" fontId="5" fillId="0" borderId="0"/>
    <xf numFmtId="0" fontId="110" fillId="0" borderId="0"/>
    <xf numFmtId="0" fontId="5" fillId="0" borderId="0">
      <alignment vertical="top"/>
    </xf>
    <xf numFmtId="0" fontId="5"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 fillId="0" borderId="0"/>
    <xf numFmtId="0" fontId="5" fillId="0" borderId="0"/>
    <xf numFmtId="0" fontId="5" fillId="0" borderId="0"/>
    <xf numFmtId="0" fontId="5" fillId="0" borderId="0"/>
    <xf numFmtId="0" fontId="5" fillId="0" borderId="0"/>
    <xf numFmtId="0" fontId="5" fillId="0" borderId="0"/>
    <xf numFmtId="1" fontId="8" fillId="0" borderId="0" applyFont="0" applyFill="0" applyBorder="0" applyAlignment="0" applyProtection="0"/>
    <xf numFmtId="1" fontId="8" fillId="0" borderId="0" applyFont="0" applyFill="0" applyBorder="0" applyAlignment="0" applyProtection="0"/>
    <xf numFmtId="0" fontId="144" fillId="0" borderId="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8" fillId="19" borderId="43" applyNumberFormat="0" applyFont="0" applyAlignment="0" applyProtection="0"/>
    <xf numFmtId="0" fontId="88" fillId="19" borderId="43" applyNumberFormat="0" applyFont="0" applyAlignment="0" applyProtection="0"/>
    <xf numFmtId="0" fontId="88" fillId="19" borderId="43" applyNumberFormat="0" applyFont="0" applyAlignment="0" applyProtection="0"/>
    <xf numFmtId="0" fontId="88" fillId="19" borderId="43"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87" fillId="37" borderId="3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0" fontId="5" fillId="0" borderId="48" applyNumberFormat="0" applyFont="0" applyFill="0" applyAlignment="0" applyProtection="0"/>
    <xf numFmtId="221" fontId="4" fillId="0" borderId="0" applyNumberFormat="0"/>
    <xf numFmtId="278" fontId="37" fillId="0" borderId="0" applyBorder="0" applyProtection="0"/>
    <xf numFmtId="0" fontId="145" fillId="66" borderId="16" applyNumberFormat="0" applyAlignment="0" applyProtection="0"/>
    <xf numFmtId="0" fontId="145" fillId="66" borderId="16" applyNumberFormat="0" applyAlignment="0" applyProtection="0"/>
    <xf numFmtId="0" fontId="146" fillId="35" borderId="29" applyNumberFormat="0" applyAlignment="0" applyProtection="0"/>
    <xf numFmtId="0" fontId="146" fillId="35" borderId="29" applyNumberFormat="0" applyAlignment="0" applyProtection="0"/>
    <xf numFmtId="279" fontId="147" fillId="66" borderId="0">
      <alignment horizontal="right"/>
    </xf>
    <xf numFmtId="0" fontId="148" fillId="29" borderId="0">
      <alignment horizontal="center"/>
    </xf>
    <xf numFmtId="0" fontId="147" fillId="66" borderId="0" applyBorder="0"/>
    <xf numFmtId="0" fontId="149" fillId="73" borderId="0" applyBorder="0">
      <alignment horizontal="left"/>
    </xf>
    <xf numFmtId="0" fontId="150" fillId="73" borderId="0" applyBorder="0">
      <alignment horizontal="left"/>
    </xf>
    <xf numFmtId="0" fontId="5" fillId="0" borderId="54" applyNumberFormat="0" applyFont="0" applyFill="0" applyAlignment="0" applyProtection="0"/>
    <xf numFmtId="0" fontId="5" fillId="0" borderId="54" applyNumberFormat="0" applyFont="0" applyFill="0" applyAlignment="0" applyProtection="0"/>
    <xf numFmtId="0" fontId="5" fillId="0" borderId="54" applyNumberFormat="0" applyFont="0" applyFill="0" applyAlignment="0" applyProtection="0"/>
    <xf numFmtId="0" fontId="5" fillId="0" borderId="54" applyNumberFormat="0" applyFont="0" applyFill="0" applyAlignment="0" applyProtection="0"/>
    <xf numFmtId="0" fontId="5" fillId="0" borderId="54" applyNumberFormat="0" applyFont="0" applyFill="0" applyAlignment="0" applyProtection="0"/>
    <xf numFmtId="0" fontId="5" fillId="0" borderId="54" applyNumberFormat="0" applyFont="0" applyFill="0" applyAlignment="0" applyProtection="0"/>
    <xf numFmtId="0" fontId="5" fillId="0" borderId="54" applyNumberFormat="0" applyFont="0" applyFill="0" applyAlignment="0" applyProtection="0"/>
    <xf numFmtId="0" fontId="5" fillId="0" borderId="54" applyNumberFormat="0" applyFont="0" applyFill="0" applyAlignment="0" applyProtection="0"/>
    <xf numFmtId="0" fontId="151" fillId="0" borderId="0" applyProtection="0">
      <alignment horizontal="left"/>
    </xf>
    <xf numFmtId="0" fontId="151" fillId="0" borderId="0" applyFill="0" applyBorder="0" applyProtection="0">
      <alignment horizontal="left"/>
    </xf>
    <xf numFmtId="0" fontId="152" fillId="0" borderId="0" applyFill="0" applyBorder="0" applyProtection="0">
      <alignment horizontal="left"/>
    </xf>
    <xf numFmtId="1" fontId="153" fillId="0" borderId="0" applyProtection="0">
      <alignment horizontal="right" vertical="center"/>
    </xf>
    <xf numFmtId="280" fontId="117" fillId="0" borderId="0"/>
    <xf numFmtId="14" fontId="15" fillId="0" borderId="0">
      <alignment horizontal="center" wrapText="1"/>
      <protection locked="0"/>
    </xf>
    <xf numFmtId="14" fontId="15" fillId="0" borderId="0">
      <alignment horizontal="center" wrapText="1"/>
      <protection locked="0"/>
    </xf>
    <xf numFmtId="10" fontId="5" fillId="0" borderId="0"/>
    <xf numFmtId="10" fontId="5" fillId="0" borderId="0"/>
    <xf numFmtId="10" fontId="5" fillId="0" borderId="0"/>
    <xf numFmtId="10" fontId="5" fillId="0" borderId="0"/>
    <xf numFmtId="10" fontId="5" fillId="0" borderId="0"/>
    <xf numFmtId="10" fontId="5" fillId="0" borderId="0"/>
    <xf numFmtId="10" fontId="5" fillId="0" borderId="0"/>
    <xf numFmtId="10" fontId="5" fillId="0" borderId="0"/>
    <xf numFmtId="230" fontId="4" fillId="0" borderId="0" applyFont="0" applyFill="0" applyBorder="0" applyAlignment="0" applyProtection="0"/>
    <xf numFmtId="281" fontId="5" fillId="0" borderId="0" applyFont="0" applyFill="0" applyBorder="0" applyAlignment="0" applyProtection="0"/>
    <xf numFmtId="281" fontId="5" fillId="0" borderId="0" applyFont="0" applyFill="0" applyBorder="0" applyAlignment="0" applyProtection="0"/>
    <xf numFmtId="281" fontId="5" fillId="0" borderId="0" applyFont="0" applyFill="0" applyBorder="0" applyAlignment="0" applyProtection="0"/>
    <xf numFmtId="281" fontId="5" fillId="0" borderId="0" applyFont="0" applyFill="0" applyBorder="0" applyAlignment="0" applyProtection="0"/>
    <xf numFmtId="281" fontId="5" fillId="0" borderId="0" applyFont="0" applyFill="0" applyBorder="0" applyAlignment="0" applyProtection="0"/>
    <xf numFmtId="281" fontId="5" fillId="0" borderId="0" applyFont="0" applyFill="0" applyBorder="0" applyAlignment="0" applyProtection="0"/>
    <xf numFmtId="281" fontId="5" fillId="0" borderId="0" applyFont="0" applyFill="0" applyBorder="0" applyAlignment="0" applyProtection="0"/>
    <xf numFmtId="281"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188" fontId="15" fillId="0" borderId="0">
      <alignment horizontal="right"/>
    </xf>
    <xf numFmtId="188" fontId="15" fillId="0" borderId="0">
      <alignment horizontal="right"/>
    </xf>
    <xf numFmtId="188" fontId="15" fillId="0" borderId="0">
      <alignment horizontal="right"/>
    </xf>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10" fontId="15" fillId="0" borderId="0">
      <alignment horizontal="right"/>
    </xf>
    <xf numFmtId="10" fontId="15" fillId="0" borderId="0">
      <alignment horizontal="right"/>
    </xf>
    <xf numFmtId="10" fontId="15" fillId="0" borderId="0">
      <alignment horizontal="right"/>
    </xf>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0" fontId="5" fillId="0" borderId="0" applyFont="0" applyFill="0" applyBorder="0" applyProtection="0">
      <alignment horizontal="right"/>
    </xf>
    <xf numFmtId="282" fontId="15" fillId="0" borderId="0" applyFont="0" applyFill="0" applyBorder="0" applyProtection="0">
      <alignment horizontal="right"/>
    </xf>
    <xf numFmtId="282" fontId="15" fillId="0" borderId="0" applyFont="0" applyFill="0" applyBorder="0" applyProtection="0">
      <alignment horizontal="right"/>
    </xf>
    <xf numFmtId="282" fontId="15" fillId="0" borderId="0" applyFont="0" applyFill="0" applyBorder="0" applyProtection="0">
      <alignment horizontal="right"/>
    </xf>
    <xf numFmtId="9" fontId="15" fillId="0" borderId="0">
      <alignment horizontal="right"/>
    </xf>
    <xf numFmtId="9" fontId="15" fillId="0" borderId="0">
      <alignment horizontal="right"/>
    </xf>
    <xf numFmtId="9" fontId="15" fillId="0" borderId="0">
      <alignment horizontal="right"/>
    </xf>
    <xf numFmtId="283" fontId="91" fillId="0" borderId="0"/>
    <xf numFmtId="188" fontId="2" fillId="0" borderId="0" applyFont="0" applyFill="0" applyBorder="0" applyAlignment="0" applyProtection="0"/>
    <xf numFmtId="10" fontId="8" fillId="0" borderId="0" applyFont="0" applyFill="0" applyBorder="0" applyAlignment="0" applyProtection="0"/>
    <xf numFmtId="10" fontId="8" fillId="0" borderId="0" applyFont="0" applyFill="0" applyBorder="0" applyAlignment="0" applyProtection="0"/>
    <xf numFmtId="0" fontId="111" fillId="0" borderId="0">
      <protection locked="0"/>
    </xf>
    <xf numFmtId="0" fontId="111" fillId="0" borderId="0">
      <protection locked="0"/>
    </xf>
    <xf numFmtId="0" fontId="111" fillId="0" borderId="0">
      <protection locked="0"/>
    </xf>
    <xf numFmtId="228" fontId="4" fillId="0" borderId="0" applyFill="0" applyBorder="0" applyAlignment="0"/>
    <xf numFmtId="228" fontId="4" fillId="0" borderId="0" applyFill="0" applyBorder="0" applyAlignment="0"/>
    <xf numFmtId="228" fontId="4" fillId="0" borderId="0" applyFill="0" applyBorder="0" applyAlignment="0"/>
    <xf numFmtId="229" fontId="4" fillId="0" borderId="0" applyFill="0" applyBorder="0" applyAlignment="0"/>
    <xf numFmtId="228" fontId="4" fillId="0" borderId="0" applyFill="0" applyBorder="0" applyAlignment="0"/>
    <xf numFmtId="9" fontId="154" fillId="0" borderId="0" applyFont="0" applyFill="0" applyProtection="0"/>
    <xf numFmtId="0" fontId="2" fillId="0" borderId="0" applyNumberFormat="0" applyFont="0" applyFill="0" applyBorder="0" applyAlignment="0" applyProtection="0">
      <alignment horizontal="left"/>
    </xf>
    <xf numFmtId="15" fontId="2" fillId="0" borderId="0" applyFont="0" applyFill="0" applyBorder="0" applyAlignment="0" applyProtection="0"/>
    <xf numFmtId="4" fontId="2" fillId="0" borderId="0" applyFont="0" applyFill="0" applyBorder="0" applyAlignment="0" applyProtection="0"/>
    <xf numFmtId="0" fontId="35" fillId="0" borderId="8">
      <alignment horizontal="center"/>
    </xf>
    <xf numFmtId="3" fontId="2" fillId="0" borderId="0" applyFont="0" applyFill="0" applyBorder="0" applyAlignment="0" applyProtection="0"/>
    <xf numFmtId="0" fontId="2" fillId="8" borderId="0" applyNumberFormat="0" applyFont="0" applyBorder="0" applyAlignment="0" applyProtection="0"/>
    <xf numFmtId="1" fontId="155" fillId="0" borderId="15">
      <alignment horizontal="center" vertical="top"/>
    </xf>
    <xf numFmtId="284" fontId="5" fillId="0" borderId="0" applyFill="0" applyBorder="0"/>
    <xf numFmtId="284" fontId="5" fillId="0" borderId="0" applyFill="0" applyBorder="0"/>
    <xf numFmtId="284" fontId="5" fillId="0" borderId="0" applyFill="0" applyBorder="0"/>
    <xf numFmtId="284" fontId="5" fillId="0" borderId="0" applyFill="0" applyBorder="0"/>
    <xf numFmtId="284" fontId="5" fillId="0" borderId="0" applyFill="0" applyBorder="0"/>
    <xf numFmtId="284" fontId="5" fillId="0" borderId="0" applyFill="0" applyBorder="0"/>
    <xf numFmtId="284" fontId="5" fillId="0" borderId="0" applyFill="0" applyBorder="0"/>
    <xf numFmtId="284" fontId="5" fillId="0" borderId="0" applyFill="0" applyBorder="0"/>
    <xf numFmtId="0" fontId="156" fillId="0" borderId="0" applyNumberFormat="0" applyFill="0" applyBorder="0" applyAlignment="0" applyProtection="0"/>
    <xf numFmtId="0" fontId="36" fillId="9" borderId="0" applyNumberFormat="0" applyFont="0" applyBorder="0" applyAlignment="0">
      <alignment horizontal="center"/>
    </xf>
    <xf numFmtId="0" fontId="36" fillId="9" borderId="0" applyNumberFormat="0" applyFont="0" applyBorder="0" applyAlignment="0">
      <alignment horizontal="center"/>
    </xf>
    <xf numFmtId="0" fontId="15" fillId="0" borderId="8" applyNumberFormat="0" applyFont="0" applyFill="0" applyAlignment="0" applyProtection="0"/>
    <xf numFmtId="0" fontId="15" fillId="0" borderId="8" applyNumberFormat="0" applyFont="0" applyFill="0" applyAlignment="0" applyProtection="0"/>
    <xf numFmtId="0" fontId="15" fillId="0" borderId="8" applyNumberFormat="0" applyFont="0" applyFill="0" applyAlignment="0" applyProtection="0"/>
    <xf numFmtId="0" fontId="15" fillId="0" borderId="8" applyNumberFormat="0" applyFont="0" applyFill="0" applyAlignment="0" applyProtection="0"/>
    <xf numFmtId="0" fontId="15" fillId="0" borderId="8" applyNumberFormat="0" applyFont="0" applyFill="0" applyAlignment="0" applyProtection="0"/>
    <xf numFmtId="0" fontId="157" fillId="77" borderId="0"/>
    <xf numFmtId="255" fontId="158" fillId="0" borderId="0">
      <alignment horizontal="right"/>
    </xf>
    <xf numFmtId="38" fontId="37" fillId="0" borderId="0"/>
    <xf numFmtId="0" fontId="6" fillId="0" borderId="0">
      <alignment horizontal="right"/>
    </xf>
    <xf numFmtId="0" fontId="6" fillId="0" borderId="0">
      <alignment horizontal="right"/>
    </xf>
    <xf numFmtId="285" fontId="82" fillId="0" borderId="0" applyFill="0">
      <alignment vertical="top"/>
    </xf>
    <xf numFmtId="286" fontId="5" fillId="0" borderId="0"/>
    <xf numFmtId="286" fontId="5" fillId="0" borderId="0"/>
    <xf numFmtId="286" fontId="5" fillId="0" borderId="0"/>
    <xf numFmtId="286" fontId="5" fillId="0" borderId="0"/>
    <xf numFmtId="286" fontId="5" fillId="0" borderId="0"/>
    <xf numFmtId="286" fontId="5" fillId="0" borderId="0"/>
    <xf numFmtId="286" fontId="5" fillId="0" borderId="0"/>
    <xf numFmtId="286" fontId="5" fillId="0" borderId="0"/>
    <xf numFmtId="0" fontId="159" fillId="0" borderId="55">
      <alignment vertical="center"/>
    </xf>
    <xf numFmtId="0" fontId="83" fillId="78" borderId="0" applyNumberFormat="0" applyFont="0" applyBorder="0" applyAlignment="0" applyProtection="0"/>
    <xf numFmtId="0" fontId="83" fillId="78" borderId="0" applyNumberFormat="0" applyFont="0" applyBorder="0" applyAlignment="0" applyProtection="0"/>
    <xf numFmtId="0" fontId="83" fillId="78" borderId="0" applyNumberFormat="0" applyFont="0" applyBorder="0" applyAlignment="0" applyProtection="0"/>
    <xf numFmtId="0" fontId="83" fillId="78" borderId="0" applyNumberFormat="0" applyFont="0" applyBorder="0" applyAlignment="0" applyProtection="0"/>
    <xf numFmtId="287" fontId="160" fillId="0" borderId="0" applyFont="0" applyFill="0" applyBorder="0" applyAlignment="0" applyProtection="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1" fontId="5" fillId="0" borderId="0"/>
    <xf numFmtId="0" fontId="38" fillId="0" borderId="0" applyNumberFormat="0" applyFill="0" applyBorder="0" applyAlignment="0">
      <alignment horizontal="center"/>
    </xf>
    <xf numFmtId="0" fontId="38" fillId="0" borderId="0" applyNumberFormat="0" applyFill="0" applyBorder="0" applyAlignment="0">
      <alignment horizontal="center"/>
    </xf>
    <xf numFmtId="0" fontId="154" fillId="0" borderId="0"/>
    <xf numFmtId="288" fontId="5" fillId="0" borderId="0" applyFont="0" applyFill="0" applyBorder="0" applyProtection="0"/>
    <xf numFmtId="288" fontId="5" fillId="0" borderId="0" applyFont="0" applyFill="0" applyBorder="0" applyProtection="0"/>
    <xf numFmtId="288" fontId="5" fillId="0" borderId="0" applyFont="0" applyFill="0" applyBorder="0" applyProtection="0"/>
    <xf numFmtId="288" fontId="5" fillId="0" borderId="0" applyFont="0" applyFill="0" applyBorder="0" applyProtection="0"/>
    <xf numFmtId="288" fontId="5" fillId="0" borderId="0" applyFont="0" applyFill="0" applyBorder="0" applyProtection="0"/>
    <xf numFmtId="288" fontId="5" fillId="0" borderId="0" applyFont="0" applyFill="0" applyBorder="0" applyProtection="0"/>
    <xf numFmtId="288" fontId="5" fillId="0" borderId="0" applyFont="0" applyFill="0" applyBorder="0" applyProtection="0"/>
    <xf numFmtId="288" fontId="5" fillId="0" borderId="0" applyFont="0" applyFill="0" applyBorder="0" applyProtection="0"/>
    <xf numFmtId="215" fontId="5" fillId="0" borderId="0" applyFont="0" applyFill="0" applyBorder="0" applyProtection="0"/>
    <xf numFmtId="215" fontId="5" fillId="0" borderId="0" applyFont="0" applyFill="0" applyBorder="0" applyProtection="0"/>
    <xf numFmtId="215" fontId="5" fillId="0" borderId="0" applyFont="0" applyFill="0" applyBorder="0" applyProtection="0"/>
    <xf numFmtId="215" fontId="5" fillId="0" borderId="0" applyFont="0" applyFill="0" applyBorder="0" applyProtection="0"/>
    <xf numFmtId="215" fontId="5" fillId="0" borderId="0" applyFont="0" applyFill="0" applyBorder="0" applyProtection="0"/>
    <xf numFmtId="215" fontId="5" fillId="0" borderId="0" applyFont="0" applyFill="0" applyBorder="0" applyProtection="0"/>
    <xf numFmtId="215" fontId="5" fillId="0" borderId="0" applyFont="0" applyFill="0" applyBorder="0" applyProtection="0"/>
    <xf numFmtId="215" fontId="5" fillId="0" borderId="0" applyFont="0" applyFill="0" applyBorder="0" applyProtection="0"/>
    <xf numFmtId="289" fontId="5" fillId="0" borderId="0" applyFont="0" applyFill="0" applyBorder="0" applyProtection="0"/>
    <xf numFmtId="289" fontId="5" fillId="0" borderId="0" applyFont="0" applyFill="0" applyBorder="0" applyProtection="0"/>
    <xf numFmtId="289" fontId="5" fillId="0" borderId="0" applyFont="0" applyFill="0" applyBorder="0" applyProtection="0"/>
    <xf numFmtId="289" fontId="5" fillId="0" borderId="0" applyFont="0" applyFill="0" applyBorder="0" applyProtection="0"/>
    <xf numFmtId="289" fontId="5" fillId="0" borderId="0" applyFont="0" applyFill="0" applyBorder="0" applyProtection="0"/>
    <xf numFmtId="289" fontId="5" fillId="0" borderId="0" applyFont="0" applyFill="0" applyBorder="0" applyProtection="0"/>
    <xf numFmtId="289" fontId="5" fillId="0" borderId="0" applyFont="0" applyFill="0" applyBorder="0" applyProtection="0"/>
    <xf numFmtId="289" fontId="5" fillId="0" borderId="0" applyFont="0" applyFill="0" applyBorder="0" applyProtection="0"/>
    <xf numFmtId="0" fontId="7" fillId="0" borderId="0"/>
    <xf numFmtId="0" fontId="7" fillId="0" borderId="42"/>
    <xf numFmtId="0" fontId="7" fillId="0" borderId="42"/>
    <xf numFmtId="0" fontId="7" fillId="0" borderId="42"/>
    <xf numFmtId="0" fontId="29" fillId="79" borderId="0"/>
    <xf numFmtId="0" fontId="29" fillId="79" borderId="0"/>
    <xf numFmtId="0" fontId="29" fillId="79" borderId="0"/>
    <xf numFmtId="0" fontId="161" fillId="79" borderId="0"/>
    <xf numFmtId="0" fontId="162" fillId="0" borderId="56"/>
    <xf numFmtId="0" fontId="7" fillId="0" borderId="0"/>
    <xf numFmtId="0" fontId="7" fillId="0" borderId="0"/>
    <xf numFmtId="0" fontId="7" fillId="0" borderId="0"/>
    <xf numFmtId="0" fontId="7" fillId="0" borderId="37"/>
    <xf numFmtId="0" fontId="7" fillId="0" borderId="37"/>
    <xf numFmtId="0" fontId="7" fillId="0" borderId="37"/>
    <xf numFmtId="0" fontId="5" fillId="0" borderId="0">
      <alignment vertical="top"/>
    </xf>
    <xf numFmtId="0" fontId="5" fillId="0" borderId="0">
      <alignment vertical="top"/>
    </xf>
    <xf numFmtId="0" fontId="2" fillId="0" borderId="0"/>
    <xf numFmtId="0" fontId="2" fillId="0" borderId="0"/>
    <xf numFmtId="39" fontId="5" fillId="0" borderId="0" applyFill="0" applyBorder="0" applyProtection="0">
      <alignment horizontal="right"/>
    </xf>
    <xf numFmtId="39" fontId="5" fillId="0" borderId="0" applyFill="0" applyBorder="0" applyProtection="0">
      <alignment horizontal="right"/>
    </xf>
    <xf numFmtId="39" fontId="5" fillId="0" borderId="0" applyFill="0" applyBorder="0" applyProtection="0">
      <alignment horizontal="right"/>
    </xf>
    <xf numFmtId="39" fontId="5" fillId="0" borderId="0" applyFill="0" applyBorder="0" applyProtection="0">
      <alignment horizontal="right"/>
    </xf>
    <xf numFmtId="39" fontId="5" fillId="0" borderId="0" applyFill="0" applyBorder="0" applyProtection="0">
      <alignment horizontal="right"/>
    </xf>
    <xf numFmtId="39" fontId="5" fillId="0" borderId="0" applyFill="0" applyBorder="0" applyProtection="0">
      <alignment horizontal="right"/>
    </xf>
    <xf numFmtId="39" fontId="5" fillId="0" borderId="0" applyFill="0" applyBorder="0" applyProtection="0">
      <alignment horizontal="right"/>
    </xf>
    <xf numFmtId="14" fontId="5" fillId="0" borderId="0" applyFill="0" applyBorder="0" applyProtection="0">
      <alignment horizontal="center"/>
    </xf>
    <xf numFmtId="14" fontId="5" fillId="0" borderId="0" applyFill="0" applyBorder="0" applyProtection="0">
      <alignment horizontal="center"/>
    </xf>
    <xf numFmtId="14" fontId="5" fillId="0" borderId="0" applyFill="0" applyBorder="0" applyProtection="0">
      <alignment horizontal="center"/>
    </xf>
    <xf numFmtId="14" fontId="5" fillId="0" borderId="0" applyFill="0" applyBorder="0" applyProtection="0">
      <alignment horizontal="center"/>
    </xf>
    <xf numFmtId="14" fontId="5" fillId="0" borderId="0" applyFill="0" applyBorder="0" applyProtection="0">
      <alignment horizontal="center"/>
    </xf>
    <xf numFmtId="14" fontId="5" fillId="0" borderId="0" applyFill="0" applyBorder="0" applyProtection="0">
      <alignment horizontal="center"/>
    </xf>
    <xf numFmtId="14" fontId="5" fillId="0" borderId="0" applyFill="0" applyBorder="0" applyProtection="0">
      <alignment horizontal="center"/>
    </xf>
    <xf numFmtId="49" fontId="5" fillId="0" borderId="0" applyFill="0" applyBorder="0" applyProtection="0">
      <alignment horizontal="left"/>
    </xf>
    <xf numFmtId="49" fontId="5" fillId="0" borderId="0" applyFill="0" applyBorder="0" applyProtection="0">
      <alignment horizontal="left"/>
    </xf>
    <xf numFmtId="49" fontId="5" fillId="0" borderId="0" applyFill="0" applyBorder="0" applyProtection="0">
      <alignment horizontal="left"/>
    </xf>
    <xf numFmtId="49" fontId="5" fillId="0" borderId="0" applyFill="0" applyBorder="0" applyProtection="0">
      <alignment horizontal="left"/>
    </xf>
    <xf numFmtId="49" fontId="5" fillId="0" borderId="0" applyFill="0" applyBorder="0" applyProtection="0">
      <alignment horizontal="left"/>
    </xf>
    <xf numFmtId="49" fontId="5" fillId="0" borderId="0" applyFill="0" applyBorder="0" applyProtection="0">
      <alignment horizontal="left"/>
    </xf>
    <xf numFmtId="49" fontId="5" fillId="0" borderId="0" applyFill="0" applyBorder="0" applyProtection="0">
      <alignment horizontal="left"/>
    </xf>
    <xf numFmtId="7" fontId="5" fillId="0" borderId="0" applyFill="0" applyBorder="0" applyProtection="0"/>
    <xf numFmtId="7" fontId="5" fillId="0" borderId="0" applyFill="0" applyBorder="0" applyProtection="0"/>
    <xf numFmtId="7" fontId="5" fillId="0" borderId="0" applyFill="0" applyBorder="0" applyProtection="0"/>
    <xf numFmtId="7" fontId="5" fillId="0" borderId="0" applyFill="0" applyBorder="0" applyProtection="0"/>
    <xf numFmtId="7" fontId="5" fillId="0" borderId="0" applyFill="0" applyBorder="0" applyProtection="0"/>
    <xf numFmtId="7" fontId="5" fillId="0" borderId="0" applyFill="0" applyBorder="0" applyProtection="0"/>
    <xf numFmtId="7" fontId="5" fillId="0" borderId="0" applyFill="0" applyBorder="0" applyProtection="0"/>
    <xf numFmtId="0" fontId="29" fillId="0" borderId="0" applyNumberFormat="0" applyFill="0" applyBorder="0" applyProtection="0">
      <alignment horizontal="center"/>
    </xf>
    <xf numFmtId="0" fontId="29" fillId="0" borderId="0" applyNumberFormat="0" applyFill="0" applyBorder="0" applyProtection="0">
      <alignment horizontal="center"/>
    </xf>
    <xf numFmtId="0" fontId="39" fillId="0" borderId="0" applyNumberFormat="0" applyFill="0" applyBorder="0" applyProtection="0">
      <alignment horizontal="left"/>
    </xf>
    <xf numFmtId="0" fontId="5" fillId="0" borderId="0">
      <alignment vertical="top"/>
    </xf>
    <xf numFmtId="0" fontId="5" fillId="0" borderId="0">
      <alignment vertical="top"/>
    </xf>
    <xf numFmtId="0" fontId="5" fillId="0" borderId="0">
      <alignment vertical="top"/>
    </xf>
    <xf numFmtId="0" fontId="5" fillId="0" borderId="0">
      <alignment vertical="top"/>
    </xf>
    <xf numFmtId="0" fontId="7" fillId="0" borderId="0"/>
    <xf numFmtId="0" fontId="7" fillId="0" borderId="0"/>
    <xf numFmtId="0" fontId="7" fillId="0" borderId="0"/>
    <xf numFmtId="0" fontId="155" fillId="0" borderId="0" applyFill="0" applyBorder="0" applyProtection="0">
      <alignment horizontal="center" vertical="center"/>
    </xf>
    <xf numFmtId="0" fontId="163" fillId="0" borderId="0" applyBorder="0" applyProtection="0">
      <alignment vertical="center"/>
    </xf>
    <xf numFmtId="256" fontId="163" fillId="0" borderId="15" applyBorder="0" applyProtection="0">
      <alignment horizontal="right" vertical="center"/>
    </xf>
    <xf numFmtId="0" fontId="164" fillId="72" borderId="0" applyBorder="0" applyProtection="0">
      <alignment horizontal="centerContinuous" vertical="center"/>
    </xf>
    <xf numFmtId="0" fontId="164" fillId="80" borderId="15" applyBorder="0" applyProtection="0">
      <alignment horizontal="centerContinuous" vertical="center"/>
    </xf>
    <xf numFmtId="0" fontId="165" fillId="0" borderId="0"/>
    <xf numFmtId="0" fontId="166" fillId="0" borderId="56"/>
    <xf numFmtId="0" fontId="155" fillId="0" borderId="0" applyFill="0" applyBorder="0" applyProtection="0"/>
    <xf numFmtId="0" fontId="144" fillId="0" borderId="0"/>
    <xf numFmtId="0" fontId="167" fillId="0" borderId="0" applyFill="0" applyBorder="0" applyProtection="0">
      <alignment horizontal="left"/>
    </xf>
    <xf numFmtId="0" fontId="122" fillId="0" borderId="35" applyFill="0" applyBorder="0" applyProtection="0">
      <alignment horizontal="left" vertical="top"/>
    </xf>
    <xf numFmtId="0" fontId="125" fillId="0" borderId="0">
      <alignment horizontal="centerContinuous"/>
    </xf>
    <xf numFmtId="0" fontId="5" fillId="0" borderId="0" applyNumberFormat="0" applyFill="0" applyBorder="0" applyProtection="0">
      <alignment horizontal="left" vertical="top" wrapText="1" indent="1"/>
    </xf>
    <xf numFmtId="0" fontId="5" fillId="0" borderId="0" applyNumberFormat="0" applyFill="0" applyBorder="0" applyProtection="0">
      <alignment horizontal="left" vertical="top" wrapText="1" indent="1"/>
    </xf>
    <xf numFmtId="0" fontId="5" fillId="0" borderId="0" applyNumberFormat="0" applyFill="0" applyBorder="0" applyProtection="0">
      <alignment horizontal="left" vertical="top" wrapText="1" indent="1"/>
    </xf>
    <xf numFmtId="0" fontId="5" fillId="0" borderId="0" applyNumberFormat="0" applyFill="0" applyBorder="0" applyProtection="0">
      <alignment horizontal="left" vertical="top" wrapText="1" indent="1"/>
    </xf>
    <xf numFmtId="0" fontId="168" fillId="0" borderId="0"/>
    <xf numFmtId="0" fontId="169" fillId="0" borderId="0"/>
    <xf numFmtId="49" fontId="33" fillId="0" borderId="0" applyFill="0" applyBorder="0" applyAlignment="0"/>
    <xf numFmtId="228" fontId="4" fillId="0" borderId="0" applyFill="0" applyBorder="0" applyAlignment="0"/>
    <xf numFmtId="228" fontId="4" fillId="0" borderId="0" applyFill="0" applyBorder="0" applyAlignment="0"/>
    <xf numFmtId="40" fontId="170" fillId="0" borderId="0"/>
    <xf numFmtId="290" fontId="93" fillId="0" borderId="0" applyFont="0" applyFill="0" applyBorder="0" applyAlignment="0" applyProtection="0"/>
    <xf numFmtId="291" fontId="93" fillId="0" borderId="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64" fillId="0" borderId="0" applyNumberFormat="0" applyFill="0" applyBorder="0" applyAlignment="0" applyProtection="0"/>
    <xf numFmtId="0" fontId="99" fillId="0" borderId="37"/>
    <xf numFmtId="0" fontId="7" fillId="0" borderId="37"/>
    <xf numFmtId="0" fontId="7" fillId="0" borderId="37"/>
    <xf numFmtId="0" fontId="7" fillId="0" borderId="37"/>
    <xf numFmtId="0" fontId="145" fillId="0" borderId="57" applyNumberFormat="0" applyFill="0" applyAlignment="0" applyProtection="0"/>
    <xf numFmtId="0" fontId="145" fillId="0" borderId="57" applyNumberFormat="0" applyFill="0" applyAlignment="0" applyProtection="0"/>
    <xf numFmtId="0" fontId="172" fillId="0" borderId="33" applyNumberFormat="0" applyFill="0" applyAlignment="0" applyProtection="0"/>
    <xf numFmtId="0" fontId="172" fillId="0" borderId="33" applyNumberFormat="0" applyFill="0" applyAlignment="0" applyProtection="0"/>
    <xf numFmtId="0" fontId="173" fillId="0" borderId="0" applyNumberFormat="0" applyFill="0" applyBorder="0" applyAlignment="0" applyProtection="0">
      <alignment horizontal="left"/>
    </xf>
    <xf numFmtId="176" fontId="174" fillId="0" borderId="0">
      <alignment horizontal="left"/>
      <protection locked="0"/>
    </xf>
    <xf numFmtId="176" fontId="174" fillId="0" borderId="0">
      <alignment horizontal="left"/>
      <protection locked="0"/>
    </xf>
    <xf numFmtId="176" fontId="174" fillId="0" borderId="0">
      <alignment horizontal="left"/>
      <protection locked="0"/>
    </xf>
    <xf numFmtId="0" fontId="5" fillId="0" borderId="58" applyNumberFormat="0" applyFont="0" applyFill="0" applyAlignment="0" applyProtection="0"/>
    <xf numFmtId="250" fontId="175" fillId="0" borderId="0">
      <alignment horizontal="right"/>
    </xf>
    <xf numFmtId="250" fontId="175" fillId="0" borderId="0">
      <alignment horizontal="right"/>
    </xf>
    <xf numFmtId="250" fontId="175" fillId="0" borderId="0">
      <alignment horizontal="right"/>
    </xf>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251" fontId="5" fillId="0" borderId="0">
      <alignment horizontal="right"/>
    </xf>
    <xf numFmtId="251" fontId="5" fillId="0" borderId="0">
      <alignment horizontal="right"/>
    </xf>
    <xf numFmtId="251" fontId="5" fillId="0" borderId="0">
      <alignment horizontal="right"/>
    </xf>
    <xf numFmtId="251" fontId="5" fillId="0" borderId="0">
      <alignment horizontal="right"/>
    </xf>
    <xf numFmtId="251" fontId="5" fillId="0" borderId="0">
      <alignment horizontal="right"/>
    </xf>
    <xf numFmtId="251" fontId="5" fillId="0" borderId="0">
      <alignment horizontal="right"/>
    </xf>
    <xf numFmtId="251" fontId="5" fillId="0" borderId="0">
      <alignment horizontal="right"/>
    </xf>
    <xf numFmtId="251" fontId="5" fillId="0" borderId="0">
      <alignment horizontal="right"/>
    </xf>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8" applyNumberFormat="0" applyFont="0" applyFill="0" applyAlignment="0" applyProtection="0"/>
    <xf numFmtId="0" fontId="5" fillId="0" borderId="5" applyNumberFormat="0" applyFont="0" applyFill="0" applyAlignment="0" applyProtection="0"/>
    <xf numFmtId="0" fontId="5" fillId="0" borderId="5" applyNumberFormat="0" applyFont="0" applyFill="0" applyAlignment="0" applyProtection="0"/>
    <xf numFmtId="0" fontId="5" fillId="0" borderId="5" applyNumberFormat="0" applyFont="0" applyFill="0" applyAlignment="0" applyProtection="0"/>
    <xf numFmtId="0" fontId="5" fillId="0" borderId="5" applyNumberFormat="0" applyFont="0" applyFill="0" applyAlignment="0" applyProtection="0"/>
    <xf numFmtId="0" fontId="5" fillId="0" borderId="5" applyNumberFormat="0" applyFont="0" applyFill="0" applyAlignment="0" applyProtection="0"/>
    <xf numFmtId="0" fontId="5" fillId="0" borderId="5" applyNumberFormat="0" applyFont="0" applyFill="0" applyAlignment="0" applyProtection="0"/>
    <xf numFmtId="0" fontId="5" fillId="0" borderId="5" applyNumberFormat="0" applyFont="0" applyFill="0" applyAlignment="0" applyProtection="0"/>
    <xf numFmtId="0" fontId="5" fillId="0" borderId="5" applyNumberFormat="0" applyFont="0" applyFill="0" applyAlignment="0" applyProtection="0"/>
    <xf numFmtId="0" fontId="5" fillId="0" borderId="59" applyNumberFormat="0" applyFont="0" applyFill="0" applyAlignment="0" applyProtection="0"/>
    <xf numFmtId="0" fontId="5" fillId="0" borderId="59" applyNumberFormat="0" applyFont="0" applyFill="0" applyAlignment="0" applyProtection="0"/>
    <xf numFmtId="0" fontId="5" fillId="0" borderId="59" applyNumberFormat="0" applyFont="0" applyFill="0" applyAlignment="0" applyProtection="0"/>
    <xf numFmtId="0" fontId="5" fillId="0" borderId="59" applyNumberFormat="0" applyFont="0" applyFill="0" applyAlignment="0" applyProtection="0"/>
    <xf numFmtId="0" fontId="5" fillId="0" borderId="59" applyNumberFormat="0" applyFont="0" applyFill="0" applyAlignment="0" applyProtection="0"/>
    <xf numFmtId="0" fontId="5" fillId="0" borderId="59" applyNumberFormat="0" applyFont="0" applyFill="0" applyAlignment="0" applyProtection="0"/>
    <xf numFmtId="0" fontId="5" fillId="0" borderId="59" applyNumberFormat="0" applyFont="0" applyFill="0" applyAlignment="0" applyProtection="0"/>
    <xf numFmtId="0" fontId="5" fillId="0" borderId="59" applyNumberFormat="0" applyFont="0" applyFill="0" applyAlignment="0" applyProtection="0"/>
    <xf numFmtId="1" fontId="175" fillId="0" borderId="0">
      <alignment horizontal="left"/>
    </xf>
    <xf numFmtId="1" fontId="175" fillId="0" borderId="0">
      <alignment horizontal="left"/>
    </xf>
    <xf numFmtId="1" fontId="175" fillId="0" borderId="0">
      <alignment horizontal="left"/>
    </xf>
    <xf numFmtId="249" fontId="175" fillId="0" borderId="0">
      <alignment horizontal="right"/>
    </xf>
    <xf numFmtId="249" fontId="175" fillId="0" borderId="0">
      <alignment horizontal="right"/>
    </xf>
    <xf numFmtId="249" fontId="175" fillId="0" borderId="0">
      <alignment horizontal="right"/>
    </xf>
    <xf numFmtId="0" fontId="176" fillId="0" borderId="0">
      <alignment horizontal="fill"/>
    </xf>
    <xf numFmtId="0" fontId="99" fillId="0" borderId="0"/>
    <xf numFmtId="292" fontId="8" fillId="0" borderId="0" applyFont="0" applyFill="0" applyBorder="0" applyAlignment="0" applyProtection="0"/>
    <xf numFmtId="293" fontId="8" fillId="0" borderId="0" applyFont="0" applyFill="0" applyBorder="0" applyAlignment="0" applyProtection="0"/>
    <xf numFmtId="294" fontId="5" fillId="0" borderId="0" applyFont="0" applyFill="0" applyBorder="0" applyAlignment="0" applyProtection="0"/>
    <xf numFmtId="295" fontId="5" fillId="0" borderId="0" applyFon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8" fillId="0" borderId="0" applyNumberFormat="0" applyFill="0" applyBorder="0" applyAlignment="0" applyProtection="0"/>
    <xf numFmtId="0" fontId="178" fillId="0" borderId="0" applyNumberFormat="0" applyFill="0" applyBorder="0" applyAlignment="0" applyProtection="0"/>
    <xf numFmtId="296" fontId="82" fillId="0" borderId="0"/>
    <xf numFmtId="297" fontId="179" fillId="0" borderId="15" applyBorder="0" applyProtection="0">
      <alignment horizontal="right"/>
    </xf>
    <xf numFmtId="0" fontId="180" fillId="0" borderId="0"/>
    <xf numFmtId="43" fontId="181" fillId="0" borderId="0" applyFont="0" applyFill="0" applyBorder="0" applyAlignment="0" applyProtection="0"/>
    <xf numFmtId="0" fontId="83" fillId="0" borderId="0">
      <alignment horizontal="center"/>
    </xf>
    <xf numFmtId="0" fontId="5" fillId="0" borderId="0" applyNumberFormat="0" applyFill="0" applyBorder="0" applyAlignment="0" applyProtection="0"/>
    <xf numFmtId="298" fontId="108" fillId="0" borderId="0">
      <alignment horizontal="right"/>
    </xf>
    <xf numFmtId="299" fontId="108" fillId="2" borderId="0"/>
    <xf numFmtId="300" fontId="108" fillId="2" borderId="0"/>
    <xf numFmtId="301" fontId="160" fillId="2" borderId="0"/>
    <xf numFmtId="302" fontId="108" fillId="2" borderId="0"/>
    <xf numFmtId="303" fontId="108" fillId="2" borderId="0">
      <alignment horizontal="right"/>
    </xf>
    <xf numFmtId="304" fontId="182" fillId="0" borderId="0" applyBorder="0" applyProtection="0"/>
    <xf numFmtId="305" fontId="182" fillId="0" borderId="0" applyFill="0" applyBorder="0" applyProtection="0"/>
    <xf numFmtId="304" fontId="183" fillId="0" borderId="0" applyBorder="0" applyProtection="0"/>
    <xf numFmtId="305" fontId="183" fillId="0" borderId="0" applyBorder="0" applyProtection="0"/>
    <xf numFmtId="304" fontId="184" fillId="62" borderId="0" applyBorder="0" applyProtection="0"/>
    <xf numFmtId="305" fontId="184" fillId="62" borderId="0" applyBorder="0" applyProtection="0"/>
    <xf numFmtId="306" fontId="4" fillId="0" borderId="15"/>
    <xf numFmtId="0" fontId="5" fillId="0" borderId="0" applyNumberFormat="0" applyFont="0" applyFill="0" applyBorder="0" applyAlignment="0" applyProtection="0"/>
    <xf numFmtId="265" fontId="83" fillId="0" borderId="0" applyFont="0" applyFill="0" applyBorder="0" applyAlignment="0"/>
    <xf numFmtId="165" fontId="5" fillId="0" borderId="0" applyFont="0" applyFill="0" applyBorder="0" applyAlignment="0" applyProtection="0"/>
    <xf numFmtId="166" fontId="5" fillId="0" borderId="0" applyFont="0" applyFill="0" applyBorder="0" applyAlignment="0" applyProtection="0"/>
    <xf numFmtId="209" fontId="5" fillId="0" borderId="0" applyFont="0" applyFill="0" applyBorder="0" applyProtection="0">
      <alignment horizontal="right"/>
    </xf>
    <xf numFmtId="210" fontId="5" fillId="0" borderId="0" applyFont="0" applyFill="0" applyBorder="0" applyProtection="0">
      <alignment horizontal="right"/>
    </xf>
    <xf numFmtId="211" fontId="5" fillId="0" borderId="0" applyFont="0" applyFill="0" applyBorder="0" applyProtection="0">
      <alignment horizontal="right"/>
    </xf>
    <xf numFmtId="212" fontId="5" fillId="0" borderId="0" applyFont="0" applyFill="0" applyBorder="0" applyProtection="0">
      <alignment horizontal="right"/>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154" fillId="0" borderId="0" applyNumberForma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167" fontId="5" fillId="0" borderId="0" applyFont="0" applyFill="0" applyBorder="0" applyAlignment="0" applyProtection="0"/>
    <xf numFmtId="168" fontId="8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5" fillId="0" borderId="0" applyFont="0" applyFill="0" applyBorder="0" applyAlignment="0" applyProtection="0"/>
    <xf numFmtId="0"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8" fontId="83"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0"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applyFont="0" applyFill="0" applyBorder="0" applyAlignment="0" applyProtection="0"/>
    <xf numFmtId="168" fontId="83" fillId="0" borderId="0" applyFont="0" applyFill="0" applyBorder="0" applyAlignment="0" applyProtection="0"/>
    <xf numFmtId="167" fontId="85" fillId="0" borderId="0" applyFont="0" applyFill="0" applyBorder="0" applyAlignment="0" applyProtection="0"/>
    <xf numFmtId="167" fontId="85" fillId="0" borderId="0" applyFont="0" applyFill="0" applyBorder="0" applyAlignment="0" applyProtection="0"/>
    <xf numFmtId="167" fontId="85" fillId="0" borderId="0" applyFont="0" applyFill="0" applyBorder="0" applyAlignment="0" applyProtection="0"/>
    <xf numFmtId="167" fontId="85" fillId="0" borderId="0" applyFont="0" applyFill="0" applyBorder="0" applyAlignment="0" applyProtection="0"/>
    <xf numFmtId="0" fontId="154" fillId="0" borderId="0" applyNumberForma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38" fontId="2" fillId="0" borderId="0" applyFont="0" applyFill="0" applyBorder="0" applyAlignment="0" applyProtection="0"/>
    <xf numFmtId="0" fontId="5" fillId="0" borderId="0">
      <alignment horizontal="left" wrapText="1"/>
    </xf>
    <xf numFmtId="169" fontId="5" fillId="0" borderId="0" applyFont="0" applyFill="0" applyBorder="0" applyAlignment="0" applyProtection="0"/>
    <xf numFmtId="170" fontId="8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0" fontId="109"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88" fontId="109"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70" fontId="8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83"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169" fontId="8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39" fontId="83"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83" fillId="0" borderId="0" applyFont="0" applyFill="0" applyBorder="0" applyAlignment="0" applyProtection="0"/>
    <xf numFmtId="171" fontId="85" fillId="0" borderId="0" applyFont="0" applyFill="0" applyBorder="0" applyAlignment="0" applyProtection="0"/>
    <xf numFmtId="171" fontId="85" fillId="0" borderId="0" applyFont="0" applyFill="0" applyBorder="0" applyAlignment="0" applyProtection="0"/>
    <xf numFmtId="171" fontId="85" fillId="0" borderId="0" applyFont="0" applyFill="0" applyBorder="0" applyAlignment="0" applyProtection="0"/>
    <xf numFmtId="171" fontId="85" fillId="0" borderId="0" applyFont="0" applyFill="0" applyBorder="0" applyAlignment="0" applyProtection="0"/>
    <xf numFmtId="0" fontId="154" fillId="0" borderId="0" applyNumberFormat="0" applyFill="0" applyBorder="0" applyAlignment="0" applyProtection="0"/>
    <xf numFmtId="0" fontId="5" fillId="0" borderId="0">
      <alignment horizontal="left" wrapText="1"/>
    </xf>
    <xf numFmtId="172"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38" fontId="2"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5" fillId="4" borderId="0" applyNumberFormat="0" applyFont="0" applyAlignment="0" applyProtection="0"/>
    <xf numFmtId="0" fontId="5" fillId="0" borderId="0">
      <alignment horizontal="left" wrapText="1"/>
    </xf>
    <xf numFmtId="0" fontId="2" fillId="0" borderId="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154" fillId="0" borderId="0" applyNumberFormat="0" applyFill="0" applyBorder="0" applyAlignment="0" applyProtection="0"/>
    <xf numFmtId="0" fontId="5" fillId="0" borderId="0">
      <alignment vertical="top"/>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173" fontId="5" fillId="0" borderId="0" applyFont="0" applyFill="0" applyBorder="0" applyAlignment="0" applyProtection="0"/>
    <xf numFmtId="174" fontId="8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4" fontId="83"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83"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173" fontId="85" fillId="0" borderId="0" applyFont="0" applyFill="0" applyBorder="0" applyAlignment="0" applyProtection="0"/>
    <xf numFmtId="175" fontId="5" fillId="0" borderId="0" applyFont="0" applyFill="0" applyBorder="0" applyProtection="0">
      <alignment horizontal="right"/>
    </xf>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215" fontId="83" fillId="0" borderId="0" applyFont="0" applyFill="0" applyBorder="0" applyAlignment="0" applyProtection="0"/>
    <xf numFmtId="215" fontId="83"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83" fillId="0" borderId="0" applyFont="0" applyFill="0" applyBorder="0" applyAlignment="0" applyProtection="0"/>
    <xf numFmtId="175" fontId="85" fillId="0" borderId="0" applyFont="0" applyFill="0" applyBorder="0" applyProtection="0">
      <alignment horizontal="right"/>
    </xf>
    <xf numFmtId="175" fontId="85" fillId="0" borderId="0" applyFont="0" applyFill="0" applyBorder="0" applyProtection="0">
      <alignment horizontal="right"/>
    </xf>
    <xf numFmtId="175" fontId="85" fillId="0" borderId="0" applyFont="0" applyFill="0" applyBorder="0" applyProtection="0">
      <alignment horizontal="right"/>
    </xf>
    <xf numFmtId="175" fontId="85" fillId="0" borderId="0" applyFont="0" applyFill="0" applyBorder="0" applyProtection="0">
      <alignment horizontal="right"/>
    </xf>
    <xf numFmtId="38" fontId="2"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38" fontId="2"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154" fillId="0" borderId="0" applyNumberFormat="0" applyFill="0" applyBorder="0" applyAlignment="0" applyProtection="0"/>
    <xf numFmtId="38" fontId="2"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17" fontId="83" fillId="0" borderId="0" applyFont="0" applyFill="0" applyBorder="0" applyAlignment="0" applyProtection="0"/>
    <xf numFmtId="217" fontId="83" fillId="0" borderId="0" applyFont="0" applyFill="0" applyBorder="0" applyAlignment="0" applyProtection="0"/>
    <xf numFmtId="218" fontId="83" fillId="0" borderId="0" applyFont="0" applyFill="0" applyBorder="0" applyAlignment="0" applyProtection="0"/>
    <xf numFmtId="218" fontId="83"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38" fontId="2" fillId="0" borderId="0" applyFont="0" applyFill="0" applyBorder="0" applyAlignment="0" applyProtection="0"/>
    <xf numFmtId="38" fontId="2"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lignment vertical="top"/>
    </xf>
    <xf numFmtId="0" fontId="5" fillId="0" borderId="0">
      <alignment horizontal="left" wrapText="1"/>
    </xf>
    <xf numFmtId="0" fontId="154" fillId="0" borderId="0" applyNumberForma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154" fillId="0" borderId="0" applyNumberForma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0" fillId="0" borderId="0" applyNumberFormat="0" applyFill="0" applyBorder="0" applyProtection="0">
      <alignment vertical="top"/>
    </xf>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1" fillId="0" borderId="4" applyNumberFormat="0" applyFill="0" applyAlignment="0" applyProtection="0"/>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5" applyNumberFormat="0" applyFill="0" applyProtection="0">
      <alignment horizontal="center"/>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2" fillId="0" borderId="0" applyNumberFormat="0" applyFill="0" applyBorder="0" applyProtection="0">
      <alignment horizontal="left"/>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13" fillId="0" borderId="0" applyNumberFormat="0" applyFill="0" applyBorder="0" applyProtection="0">
      <alignment horizontal="centerContinuous"/>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39" fontId="5" fillId="0" borderId="0" applyFont="0" applyFill="0" applyBorder="0" applyAlignment="0"/>
    <xf numFmtId="0" fontId="154" fillId="0" borderId="0" applyNumberFormat="0" applyFill="0" applyBorder="0" applyAlignment="0" applyProtection="0"/>
    <xf numFmtId="219" fontId="5" fillId="0" borderId="0" applyFont="0" applyFill="0" applyBorder="0" applyAlignment="0" applyProtection="0"/>
    <xf numFmtId="220" fontId="5" fillId="0" borderId="0" applyFont="0" applyFill="0" applyBorder="0" applyAlignment="0" applyProtection="0"/>
    <xf numFmtId="0" fontId="83" fillId="0" borderId="0"/>
    <xf numFmtId="0" fontId="83" fillId="0" borderId="0"/>
    <xf numFmtId="0" fontId="155" fillId="0" borderId="0" applyNumberFormat="0" applyFill="0" applyBorder="0" applyAlignment="0" applyProtection="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1" fontId="83" fillId="0" borderId="0" applyAlignment="0"/>
    <xf numFmtId="168" fontId="6" fillId="0" borderId="0"/>
    <xf numFmtId="307" fontId="5" fillId="0" borderId="0" applyFill="0" applyBorder="0" applyAlignment="0" applyProtection="0">
      <alignment horizontal="right"/>
    </xf>
    <xf numFmtId="0" fontId="15" fillId="66" borderId="0"/>
    <xf numFmtId="0" fontId="125" fillId="66" borderId="0"/>
    <xf numFmtId="0" fontId="185" fillId="66" borderId="0"/>
    <xf numFmtId="0" fontId="186" fillId="66" borderId="0"/>
    <xf numFmtId="0" fontId="186" fillId="66" borderId="0"/>
    <xf numFmtId="0" fontId="186" fillId="66" borderId="0"/>
    <xf numFmtId="0" fontId="186" fillId="66" borderId="0"/>
    <xf numFmtId="0" fontId="186" fillId="66" borderId="0"/>
    <xf numFmtId="0" fontId="186" fillId="66" borderId="0"/>
    <xf numFmtId="0" fontId="29" fillId="66" borderId="0"/>
    <xf numFmtId="0" fontId="29" fillId="66" borderId="0"/>
    <xf numFmtId="0" fontId="29" fillId="66" borderId="0"/>
    <xf numFmtId="0" fontId="29" fillId="66" borderId="0"/>
    <xf numFmtId="0" fontId="185" fillId="66" borderId="0"/>
    <xf numFmtId="0" fontId="187" fillId="66" borderId="0"/>
    <xf numFmtId="0" fontId="186" fillId="66" borderId="0"/>
    <xf numFmtId="0" fontId="185" fillId="66" borderId="0"/>
    <xf numFmtId="0" fontId="125" fillId="66" borderId="0"/>
    <xf numFmtId="0" fontId="125" fillId="66" borderId="0"/>
    <xf numFmtId="0" fontId="187" fillId="66" borderId="0"/>
    <xf numFmtId="0" fontId="188" fillId="66" borderId="0"/>
    <xf numFmtId="0" fontId="189" fillId="66" borderId="0"/>
    <xf numFmtId="0" fontId="125" fillId="66" borderId="0"/>
    <xf numFmtId="0" fontId="186" fillId="66" borderId="0"/>
    <xf numFmtId="0" fontId="186" fillId="66" borderId="0"/>
    <xf numFmtId="0" fontId="15" fillId="66" borderId="0"/>
    <xf numFmtId="0" fontId="190" fillId="66" borderId="0"/>
    <xf numFmtId="0" fontId="186" fillId="66" borderId="0"/>
    <xf numFmtId="0" fontId="186" fillId="66" borderId="0"/>
    <xf numFmtId="0" fontId="186" fillId="66" borderId="0"/>
    <xf numFmtId="0" fontId="187" fillId="66" borderId="0"/>
    <xf numFmtId="0" fontId="186" fillId="66" borderId="0"/>
    <xf numFmtId="0" fontId="186" fillId="66" borderId="0"/>
    <xf numFmtId="0" fontId="186" fillId="66" borderId="0"/>
    <xf numFmtId="0" fontId="125" fillId="66" borderId="0"/>
    <xf numFmtId="0" fontId="187" fillId="66" borderId="0"/>
    <xf numFmtId="0" fontId="187" fillId="66" borderId="0"/>
    <xf numFmtId="0" fontId="125" fillId="66" borderId="0"/>
    <xf numFmtId="0" fontId="186" fillId="66" borderId="0"/>
    <xf numFmtId="0" fontId="186" fillId="66" borderId="0"/>
    <xf numFmtId="0" fontId="186" fillId="66" borderId="0"/>
    <xf numFmtId="0" fontId="187" fillId="66" borderId="0"/>
    <xf numFmtId="0" fontId="190" fillId="66" borderId="0"/>
    <xf numFmtId="0" fontId="186" fillId="66" borderId="0"/>
    <xf numFmtId="0" fontId="186" fillId="66" borderId="0"/>
    <xf numFmtId="0" fontId="187" fillId="66" borderId="0"/>
    <xf numFmtId="0" fontId="187" fillId="66" borderId="0"/>
    <xf numFmtId="0" fontId="186" fillId="66" borderId="0"/>
    <xf numFmtId="0" fontId="186" fillId="66" borderId="0"/>
    <xf numFmtId="0" fontId="186" fillId="66" borderId="0"/>
    <xf numFmtId="0" fontId="186" fillId="66" borderId="0"/>
    <xf numFmtId="0" fontId="186" fillId="66" borderId="0"/>
    <xf numFmtId="0" fontId="125" fillId="66" borderId="0"/>
    <xf numFmtId="0" fontId="191" fillId="66" borderId="0"/>
    <xf numFmtId="0" fontId="15" fillId="66" borderId="0"/>
    <xf numFmtId="0" fontId="186" fillId="66" borderId="0"/>
    <xf numFmtId="0" fontId="186" fillId="66" borderId="0"/>
    <xf numFmtId="0" fontId="186" fillId="66" borderId="0"/>
    <xf numFmtId="0" fontId="186" fillId="66" borderId="0"/>
    <xf numFmtId="0" fontId="186" fillId="66" borderId="0"/>
    <xf numFmtId="0" fontId="83" fillId="66" borderId="0"/>
    <xf numFmtId="0" fontId="83" fillId="66" borderId="0"/>
    <xf numFmtId="0" fontId="83" fillId="66" borderId="0"/>
    <xf numFmtId="0" fontId="83" fillId="66" borderId="0"/>
    <xf numFmtId="0" fontId="190" fillId="66" borderId="0"/>
    <xf numFmtId="0" fontId="15" fillId="66" borderId="0"/>
    <xf numFmtId="0" fontId="15" fillId="66" borderId="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8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8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1" fillId="1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1" fillId="1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1" fillId="1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1" fillId="1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81" fillId="12" borderId="0" applyNumberFormat="0" applyBorder="0" applyAlignment="0" applyProtection="0"/>
    <xf numFmtId="0" fontId="1" fillId="47" borderId="0" applyNumberFormat="0" applyBorder="0" applyAlignment="0" applyProtection="0"/>
    <xf numFmtId="0" fontId="1" fillId="47"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1" fillId="13"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1" fillId="13"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1" fillId="13"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1" fillId="13"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 fillId="51" borderId="0" applyNumberFormat="0" applyBorder="0" applyAlignment="0" applyProtection="0"/>
    <xf numFmtId="0" fontId="1" fillId="5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8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8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8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8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8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81" fillId="1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1" fillId="1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1" fillId="1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1" fillId="1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1" fillId="1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1" fillId="1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1" fillId="1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1" fillId="1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1" fillId="1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81" fillId="17"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81" fillId="1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81" fillId="1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81" fillId="1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81" fillId="1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81" fillId="1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81" fillId="13"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81" fillId="1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81" fillId="1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81" fillId="1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81" fillId="1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81" fillId="1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81" fillId="1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81" fillId="1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81" fillId="1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81" fillId="1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81" fillId="19" borderId="0" applyNumberFormat="0" applyBorder="0" applyAlignment="0" applyProtection="0"/>
    <xf numFmtId="0" fontId="1" fillId="60" borderId="0" applyNumberFormat="0" applyBorder="0" applyAlignment="0" applyProtection="0"/>
    <xf numFmtId="0" fontId="1" fillId="6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78" fillId="41"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78" fillId="41"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78" fillId="41"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78" fillId="41"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78" fillId="41"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78" fillId="41"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78" fillId="41"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20"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78" fillId="45"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78" fillId="45"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78" fillId="45"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78" fillId="45"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78" fillId="45"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78" fillId="45"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78" fillId="45"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7"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78" fillId="49"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78" fillId="49"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78" fillId="49"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78" fillId="49"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78" fillId="49"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78" fillId="49"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78" fillId="49"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18"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3"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3"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3"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3"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3"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3"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3"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7"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7"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7"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7"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7"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7"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7"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78" fillId="61"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78" fillId="61"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78" fillId="61"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78" fillId="61"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78" fillId="61"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78" fillId="61"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78" fillId="61"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0" fontId="192" fillId="23" borderId="0" applyNumberFormat="0" applyBorder="0" applyAlignment="0" applyProtection="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78" fillId="38"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78" fillId="38"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78" fillId="38"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78" fillId="38"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78" fillId="38"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78" fillId="38"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78" fillId="38"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4"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78" fillId="42"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78" fillId="42"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78" fillId="42"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78" fillId="42"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78" fillId="42"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78" fillId="42"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78" fillId="42"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5"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78"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78"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78"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78"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78"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78"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78" fillId="4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6"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0"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0"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0"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0"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0"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0"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78" fillId="50"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1"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78" fillId="54"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2"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78" fillId="58"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78" fillId="58"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78" fillId="58"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78" fillId="58"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78" fillId="58"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78" fillId="58"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78" fillId="58"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0" fontId="192" fillId="27" borderId="0" applyNumberFormat="0" applyBorder="0" applyAlignment="0" applyProtection="0"/>
    <xf numFmtId="41" fontId="114" fillId="0" borderId="0" applyFont="0" applyFill="0" applyBorder="0" applyAlignment="0" applyProtection="0"/>
    <xf numFmtId="308" fontId="5" fillId="0" borderId="0" applyFont="0" applyFill="0" applyBorder="0" applyAlignment="0" applyProtection="0"/>
    <xf numFmtId="43" fontId="114" fillId="0" borderId="0" applyFont="0" applyFill="0" applyBorder="0" applyAlignment="0" applyProtection="0"/>
    <xf numFmtId="42" fontId="114" fillId="0" borderId="0" applyFont="0" applyFill="0" applyBorder="0" applyAlignment="0" applyProtection="0"/>
    <xf numFmtId="309" fontId="5" fillId="0" borderId="0" applyFont="0" applyFill="0" applyBorder="0" applyAlignment="0" applyProtection="0"/>
    <xf numFmtId="44" fontId="114" fillId="0" borderId="0" applyFont="0" applyFill="0" applyBorder="0" applyAlignment="0" applyProtection="0"/>
    <xf numFmtId="214" fontId="5" fillId="0" borderId="0" applyFill="0" applyBorder="0" applyProtection="0">
      <alignment horizontal="right"/>
    </xf>
    <xf numFmtId="176" fontId="14" fillId="5" borderId="39" applyNumberFormat="0" applyFont="0" applyFill="0" applyBorder="0" applyProtection="0">
      <alignment horizontal="centerContinuous"/>
    </xf>
    <xf numFmtId="0" fontId="6" fillId="0" borderId="0" applyNumberFormat="0" applyAlignment="0"/>
    <xf numFmtId="0" fontId="83" fillId="0" borderId="0" applyNumberFormat="0" applyFont="0" applyFill="0" applyBorder="0" applyAlignment="0"/>
    <xf numFmtId="0" fontId="193" fillId="0" borderId="0"/>
    <xf numFmtId="310" fontId="194" fillId="0" borderId="0"/>
    <xf numFmtId="0" fontId="15" fillId="0" borderId="0">
      <alignment horizontal="center" wrapText="1"/>
      <protection locked="0"/>
    </xf>
    <xf numFmtId="0" fontId="5" fillId="0" borderId="0" applyNumberFormat="0" applyFill="0" applyBorder="0" applyAlignment="0" applyProtection="0"/>
    <xf numFmtId="0" fontId="7" fillId="0" borderId="0" applyNumberFormat="0" applyFill="0" applyBorder="0" applyAlignment="0" applyProtection="0"/>
    <xf numFmtId="311" fontId="195" fillId="2" borderId="60">
      <alignment horizontal="right" vertical="center"/>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alignment horizontal="center" wrapText="1"/>
    </xf>
    <xf numFmtId="0" fontId="5" fillId="0" borderId="16"/>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xf numFmtId="0" fontId="195" fillId="2" borderId="60">
      <alignment horizontal="center" wrapText="1"/>
    </xf>
    <xf numFmtId="0" fontId="195" fillId="2" borderId="60">
      <alignment horizontal="center" wrapText="1"/>
    </xf>
    <xf numFmtId="0" fontId="196" fillId="73" borderId="60">
      <alignment horizontal="left" vertical="top" wrapText="1"/>
    </xf>
    <xf numFmtId="0" fontId="195" fillId="2" borderId="60">
      <alignment horizontal="center" wrapText="1"/>
    </xf>
    <xf numFmtId="0" fontId="195" fillId="2" borderId="60">
      <alignment horizontal="center" wrapText="1"/>
    </xf>
    <xf numFmtId="0" fontId="195" fillId="2" borderId="60">
      <alignment horizontal="center" wrapText="1"/>
    </xf>
    <xf numFmtId="0" fontId="196" fillId="2" borderId="60">
      <alignment horizontal="left" vertical="top"/>
    </xf>
    <xf numFmtId="0" fontId="195" fillId="2" borderId="60">
      <alignment horizontal="center" wrapText="1"/>
    </xf>
    <xf numFmtId="0" fontId="195" fillId="2" borderId="60">
      <alignment horizontal="center" wrapText="1"/>
    </xf>
    <xf numFmtId="0" fontId="196" fillId="73" borderId="60">
      <alignment horizontal="left" vertical="top" wrapText="1"/>
    </xf>
    <xf numFmtId="0" fontId="196" fillId="2" borderId="60">
      <alignment horizontal="left" vertical="top" wrapText="1"/>
    </xf>
    <xf numFmtId="0" fontId="196" fillId="2" borderId="60">
      <alignment horizontal="left" vertical="top"/>
    </xf>
    <xf numFmtId="0" fontId="196" fillId="2" borderId="60">
      <alignment horizontal="left" vertical="top"/>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0" fontId="195" fillId="2" borderId="60"/>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0" fontId="195" fillId="2" borderId="60">
      <alignment horizontal="center" wrapText="1"/>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alignment horizontal="center" wrapText="1"/>
    </xf>
    <xf numFmtId="0" fontId="5" fillId="0" borderId="16"/>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xf numFmtId="0" fontId="195" fillId="2" borderId="60">
      <alignment horizontal="center" wrapText="1"/>
    </xf>
    <xf numFmtId="0" fontId="195" fillId="2" borderId="60">
      <alignment horizontal="center" wrapText="1"/>
    </xf>
    <xf numFmtId="0" fontId="196" fillId="73" borderId="60">
      <alignment horizontal="left" vertical="top" wrapText="1"/>
    </xf>
    <xf numFmtId="0" fontId="195" fillId="2" borderId="60">
      <alignment horizontal="center" wrapText="1"/>
    </xf>
    <xf numFmtId="0" fontId="195" fillId="2" borderId="60">
      <alignment horizontal="center" wrapText="1"/>
    </xf>
    <xf numFmtId="0" fontId="195" fillId="2" borderId="60">
      <alignment horizontal="center" wrapText="1"/>
    </xf>
    <xf numFmtId="0" fontId="196" fillId="2" borderId="60">
      <alignment horizontal="left" vertical="top"/>
    </xf>
    <xf numFmtId="0" fontId="195" fillId="2" borderId="60">
      <alignment horizontal="center" wrapText="1"/>
    </xf>
    <xf numFmtId="0" fontId="195" fillId="2" borderId="60">
      <alignment horizontal="center" wrapText="1"/>
    </xf>
    <xf numFmtId="0" fontId="196" fillId="73" borderId="60">
      <alignment horizontal="left" vertical="top" wrapText="1"/>
    </xf>
    <xf numFmtId="0" fontId="196" fillId="2" borderId="60">
      <alignment horizontal="left" vertical="top" wrapText="1"/>
    </xf>
    <xf numFmtId="0" fontId="196" fillId="2" borderId="60">
      <alignment horizontal="left" vertical="top"/>
    </xf>
    <xf numFmtId="0" fontId="196" fillId="2" borderId="60">
      <alignment horizontal="left" vertical="top"/>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0" fontId="195" fillId="2" borderId="60"/>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0" fontId="195" fillId="2" borderId="60">
      <alignment horizontal="center" wrapText="1"/>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73" borderId="60">
      <alignment horizontal="right" vertical="center"/>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alignment horizontal="center" wrapText="1"/>
    </xf>
    <xf numFmtId="0" fontId="5" fillId="0" borderId="16"/>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xf numFmtId="0" fontId="195" fillId="2" borderId="60">
      <alignment horizontal="center" wrapText="1"/>
    </xf>
    <xf numFmtId="0" fontId="195" fillId="2" borderId="60">
      <alignment horizontal="center" wrapText="1"/>
    </xf>
    <xf numFmtId="0" fontId="196" fillId="73" borderId="60">
      <alignment horizontal="left" vertical="top" wrapText="1"/>
    </xf>
    <xf numFmtId="0" fontId="195" fillId="2" borderId="60">
      <alignment horizontal="center" wrapText="1"/>
    </xf>
    <xf numFmtId="0" fontId="195" fillId="2" borderId="60">
      <alignment horizontal="center" wrapText="1"/>
    </xf>
    <xf numFmtId="0" fontId="195" fillId="2" borderId="60">
      <alignment horizontal="center" wrapText="1"/>
    </xf>
    <xf numFmtId="0" fontId="196" fillId="2" borderId="60">
      <alignment horizontal="left" vertical="top"/>
    </xf>
    <xf numFmtId="0" fontId="195" fillId="2" borderId="60">
      <alignment horizontal="center" wrapText="1"/>
    </xf>
    <xf numFmtId="0" fontId="195" fillId="2" borderId="60">
      <alignment horizontal="center" wrapText="1"/>
    </xf>
    <xf numFmtId="0" fontId="196" fillId="73" borderId="60">
      <alignment horizontal="left" vertical="top" wrapText="1"/>
    </xf>
    <xf numFmtId="0" fontId="196" fillId="2" borderId="60">
      <alignment horizontal="left" vertical="top" wrapText="1"/>
    </xf>
    <xf numFmtId="0" fontId="196" fillId="2" borderId="60">
      <alignment horizontal="left" vertical="top"/>
    </xf>
    <xf numFmtId="0" fontId="196" fillId="2" borderId="60">
      <alignment horizontal="left" vertical="top"/>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0" fontId="195" fillId="2" borderId="60"/>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0" fontId="195" fillId="2" borderId="60">
      <alignment horizontal="center" wrapText="1"/>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2" borderId="60">
      <alignment horizontal="right" vertical="center"/>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0" fontId="5" fillId="0" borderId="0"/>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311" fontId="195" fillId="2" borderId="60">
      <alignment horizontal="right" vertical="top"/>
    </xf>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alignment horizontal="center" wrapText="1"/>
    </xf>
    <xf numFmtId="0" fontId="195" fillId="2" borderId="60">
      <alignment horizontal="center" wrapText="1"/>
    </xf>
    <xf numFmtId="0" fontId="196" fillId="2" borderId="60">
      <alignment horizontal="left" vertical="top" wrapText="1"/>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73" borderId="60">
      <alignment horizontal="right" vertical="center"/>
    </xf>
    <xf numFmtId="311" fontId="195" fillId="2" borderId="60">
      <alignment horizontal="right" vertical="center"/>
    </xf>
    <xf numFmtId="311" fontId="195" fillId="2" borderId="60">
      <alignment horizontal="right" vertical="center"/>
    </xf>
    <xf numFmtId="311" fontId="195" fillId="2" borderId="60">
      <alignment horizontal="right" vertical="center"/>
    </xf>
    <xf numFmtId="312" fontId="197" fillId="3" borderId="0" applyNumberFormat="0" applyBorder="0" applyAlignment="0" applyProtection="0"/>
    <xf numFmtId="37" fontId="5" fillId="62" borderId="2" applyNumberFormat="0" applyFont="0" applyAlignment="0" applyProtection="0"/>
    <xf numFmtId="0" fontId="94" fillId="0" borderId="3" applyNumberFormat="0" applyFont="0" applyBorder="0" applyAlignment="0">
      <alignment horizontal="center" wrapText="1"/>
    </xf>
    <xf numFmtId="0" fontId="94" fillId="0" borderId="3" applyNumberFormat="0" applyFont="0" applyBorder="0" applyAlignment="0">
      <alignment horizontal="center" wrapText="1"/>
    </xf>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69" fillId="32"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69" fillId="32"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69" fillId="32"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69" fillId="32"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69" fillId="32"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69" fillId="32"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69" fillId="32"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308" fontId="15" fillId="0" borderId="0" applyFont="0" applyFill="0" applyBorder="0" applyAlignment="0" applyProtection="0"/>
    <xf numFmtId="3" fontId="5" fillId="0" borderId="0" applyBorder="0" applyAlignment="0" applyProtection="0"/>
    <xf numFmtId="308" fontId="197" fillId="0" borderId="0" applyFill="0" applyBorder="0"/>
    <xf numFmtId="308" fontId="199" fillId="0" borderId="0" applyNumberFormat="0" applyFill="0" applyBorder="0" applyAlignment="0" applyProtection="0"/>
    <xf numFmtId="168" fontId="5" fillId="0" borderId="0" applyNumberFormat="0" applyFont="0" applyAlignment="0" applyProtection="0"/>
    <xf numFmtId="277" fontId="5" fillId="0" borderId="0"/>
    <xf numFmtId="5" fontId="35" fillId="0" borderId="34" applyAlignment="0" applyProtection="0"/>
    <xf numFmtId="5" fontId="35" fillId="0" borderId="34" applyAlignment="0" applyProtection="0"/>
    <xf numFmtId="5" fontId="35" fillId="0" borderId="34" applyAlignment="0" applyProtection="0"/>
    <xf numFmtId="5" fontId="35" fillId="0" borderId="34" applyAlignment="0" applyProtection="0"/>
    <xf numFmtId="0" fontId="15" fillId="0" borderId="8" applyNumberFormat="0" applyFont="0" applyFill="0" applyAlignment="0" applyProtection="0"/>
    <xf numFmtId="176" fontId="83" fillId="0" borderId="41" applyNumberFormat="0" applyFont="0" applyAlignment="0" applyProtection="0"/>
    <xf numFmtId="313" fontId="200" fillId="0" borderId="8" applyNumberFormat="0" applyFill="0" applyAlignment="0" applyProtection="0">
      <alignment horizontal="center"/>
    </xf>
    <xf numFmtId="7" fontId="8" fillId="0" borderId="42"/>
    <xf numFmtId="7" fontId="8" fillId="0" borderId="42"/>
    <xf numFmtId="7" fontId="8" fillId="0" borderId="42"/>
    <xf numFmtId="7" fontId="8" fillId="0" borderId="42"/>
    <xf numFmtId="0" fontId="201" fillId="0" borderId="61" applyFill="0" applyProtection="0">
      <alignment horizontal="right"/>
    </xf>
    <xf numFmtId="0" fontId="202" fillId="0" borderId="62"/>
    <xf numFmtId="314" fontId="203" fillId="62" borderId="0" applyFont="0" applyFill="0" applyBorder="0" applyAlignment="0" applyProtection="0"/>
    <xf numFmtId="315" fontId="204" fillId="0" borderId="0" applyFont="0" applyFill="0" applyBorder="0" applyAlignment="0" applyProtection="0"/>
    <xf numFmtId="227" fontId="5" fillId="0" borderId="0" applyFont="0" applyFill="0" applyBorder="0" applyAlignment="0" applyProtection="0"/>
    <xf numFmtId="0" fontId="205" fillId="0" borderId="0" applyNumberFormat="0" applyFill="0" applyBorder="0" applyAlignment="0" applyProtection="0"/>
    <xf numFmtId="316" fontId="6" fillId="0" borderId="0" applyFill="0"/>
    <xf numFmtId="316" fontId="6" fillId="0" borderId="0">
      <alignment horizontal="center"/>
    </xf>
    <xf numFmtId="0" fontId="6" fillId="0" borderId="0" applyFill="0">
      <alignment horizontal="center"/>
    </xf>
    <xf numFmtId="316" fontId="206" fillId="0" borderId="63" applyFill="0"/>
    <xf numFmtId="0" fontId="5" fillId="0" borderId="0" applyFont="0" applyAlignment="0"/>
    <xf numFmtId="0" fontId="207" fillId="0" borderId="0" applyFill="0">
      <alignment vertical="top"/>
    </xf>
    <xf numFmtId="0" fontId="206" fillId="0" borderId="0" applyFill="0">
      <alignment horizontal="left" vertical="top"/>
    </xf>
    <xf numFmtId="316" fontId="29" fillId="0" borderId="34" applyFill="0"/>
    <xf numFmtId="0" fontId="5" fillId="0" borderId="0" applyNumberFormat="0" applyFont="0" applyAlignment="0"/>
    <xf numFmtId="0" fontId="207" fillId="0" borderId="0" applyFill="0">
      <alignment wrapText="1"/>
    </xf>
    <xf numFmtId="0" fontId="206" fillId="0" borderId="0" applyFill="0">
      <alignment horizontal="left" vertical="top" wrapText="1"/>
    </xf>
    <xf numFmtId="316" fontId="39" fillId="0" borderId="0" applyFill="0"/>
    <xf numFmtId="0" fontId="208" fillId="0" borderId="0" applyNumberFormat="0" applyFont="0" applyAlignment="0">
      <alignment horizontal="center"/>
    </xf>
    <xf numFmtId="0" fontId="209" fillId="0" borderId="0" applyFill="0">
      <alignment vertical="top" wrapText="1"/>
    </xf>
    <xf numFmtId="0" fontId="29" fillId="0" borderId="0" applyFill="0">
      <alignment horizontal="left" vertical="top" wrapText="1"/>
    </xf>
    <xf numFmtId="316" fontId="5" fillId="0" borderId="0" applyFill="0"/>
    <xf numFmtId="0" fontId="208" fillId="0" borderId="0" applyNumberFormat="0" applyFont="0" applyAlignment="0">
      <alignment horizontal="center"/>
    </xf>
    <xf numFmtId="0" fontId="210" fillId="0" borderId="0" applyFill="0">
      <alignment vertical="center" wrapText="1"/>
    </xf>
    <xf numFmtId="0" fontId="7" fillId="0" borderId="0">
      <alignment horizontal="left" vertical="center" wrapText="1"/>
    </xf>
    <xf numFmtId="316" fontId="82" fillId="0" borderId="0" applyFill="0"/>
    <xf numFmtId="0" fontId="208" fillId="0" borderId="0" applyNumberFormat="0" applyFont="0" applyAlignment="0">
      <alignment horizontal="center"/>
    </xf>
    <xf numFmtId="0" fontId="80" fillId="0" borderId="0" applyFill="0">
      <alignment horizontal="center" vertical="center" wrapText="1"/>
    </xf>
    <xf numFmtId="0" fontId="5" fillId="0" borderId="0" applyFill="0">
      <alignment horizontal="center" vertical="center" wrapText="1"/>
    </xf>
    <xf numFmtId="316" fontId="211" fillId="0" borderId="0" applyFill="0"/>
    <xf numFmtId="0" fontId="208" fillId="0" borderId="0" applyNumberFormat="0" applyFont="0" applyAlignment="0">
      <alignment horizontal="center"/>
    </xf>
    <xf numFmtId="0" fontId="212" fillId="0" borderId="0" applyFill="0">
      <alignment horizontal="center" vertical="center" wrapText="1"/>
    </xf>
    <xf numFmtId="0" fontId="213" fillId="0" borderId="0" applyFill="0">
      <alignment horizontal="center" vertical="center" wrapText="1"/>
    </xf>
    <xf numFmtId="316" fontId="214" fillId="0" borderId="0" applyFill="0"/>
    <xf numFmtId="0" fontId="208" fillId="0" borderId="0" applyNumberFormat="0" applyFont="0" applyAlignment="0">
      <alignment horizontal="center"/>
    </xf>
    <xf numFmtId="0" fontId="215" fillId="0" borderId="0">
      <alignment horizontal="center" wrapText="1"/>
    </xf>
    <xf numFmtId="0" fontId="211" fillId="0" borderId="0" applyFill="0">
      <alignment horizontal="center" wrapText="1"/>
    </xf>
    <xf numFmtId="317" fontId="33" fillId="0" borderId="0" applyFill="0" applyBorder="0" applyAlignment="0"/>
    <xf numFmtId="317" fontId="33" fillId="0" borderId="0" applyFill="0" applyBorder="0" applyAlignment="0"/>
    <xf numFmtId="318" fontId="33" fillId="0" borderId="0" applyFill="0" applyBorder="0" applyAlignment="0"/>
    <xf numFmtId="318" fontId="33" fillId="0" borderId="0" applyFill="0" applyBorder="0" applyAlignment="0"/>
    <xf numFmtId="319" fontId="33" fillId="0" borderId="0" applyFill="0" applyBorder="0" applyAlignment="0"/>
    <xf numFmtId="319" fontId="33" fillId="0" borderId="0" applyFill="0" applyBorder="0" applyAlignment="0"/>
    <xf numFmtId="320" fontId="33" fillId="0" borderId="0" applyFill="0" applyBorder="0" applyAlignment="0"/>
    <xf numFmtId="320" fontId="33" fillId="0" borderId="0" applyFill="0" applyBorder="0" applyAlignment="0"/>
    <xf numFmtId="321" fontId="33" fillId="0" borderId="0" applyFill="0" applyBorder="0" applyAlignment="0"/>
    <xf numFmtId="321" fontId="33" fillId="0" borderId="0" applyFill="0" applyBorder="0" applyAlignment="0"/>
    <xf numFmtId="322" fontId="33" fillId="0" borderId="0" applyFill="0" applyBorder="0" applyAlignment="0"/>
    <xf numFmtId="322" fontId="33" fillId="0" borderId="0" applyFill="0" applyBorder="0" applyAlignment="0"/>
    <xf numFmtId="317" fontId="33" fillId="0" borderId="0" applyFill="0" applyBorder="0" applyAlignment="0"/>
    <xf numFmtId="317" fontId="33" fillId="0" borderId="0" applyFill="0" applyBorder="0" applyAlignment="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73" fillId="35" borderId="28"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73" fillId="35" borderId="28"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73" fillId="35" borderId="28"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73" fillId="35" borderId="28"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73" fillId="35" borderId="28"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73" fillId="35" borderId="28"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73" fillId="35" borderId="28"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0" fontId="216" fillId="28" borderId="16" applyNumberFormat="0" applyAlignment="0" applyProtection="0"/>
    <xf numFmtId="323" fontId="217" fillId="0" borderId="35" applyFill="0" applyBorder="0" applyAlignment="0" applyProtection="0">
      <alignment horizontal="right"/>
    </xf>
    <xf numFmtId="0" fontId="83" fillId="81" borderId="0" applyNumberFormat="0" applyFont="0" applyBorder="0" applyAlignment="0"/>
    <xf numFmtId="308" fontId="5" fillId="0" borderId="0" applyFill="0" applyBorder="0" applyProtection="0"/>
    <xf numFmtId="0" fontId="104" fillId="72" borderId="2"/>
    <xf numFmtId="8" fontId="5" fillId="0" borderId="42" applyFont="0" applyFill="0" applyBorder="0" applyProtection="0">
      <alignment horizontal="right"/>
    </xf>
    <xf numFmtId="1" fontId="218" fillId="0" borderId="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75" fillId="36" borderId="31"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75" fillId="36" borderId="31"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75" fillId="36" borderId="31"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75" fillId="36" borderId="31"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75" fillId="36" borderId="31"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75" fillId="36" borderId="31"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75" fillId="36" borderId="31"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219" fillId="29" borderId="17" applyNumberFormat="0" applyAlignment="0" applyProtection="0"/>
    <xf numFmtId="0" fontId="170" fillId="0" borderId="0" applyProtection="0"/>
    <xf numFmtId="0" fontId="6" fillId="0" borderId="0" applyNumberFormat="0" applyFill="0" applyBorder="0" applyAlignment="0" applyProtection="0"/>
    <xf numFmtId="0" fontId="220" fillId="0" borderId="0" applyNumberFormat="0" applyFill="0" applyBorder="0" applyAlignment="0" applyProtection="0"/>
    <xf numFmtId="0" fontId="6" fillId="0" borderId="0" applyNumberFormat="0" applyFill="0" applyBorder="0" applyAlignment="0" applyProtection="0"/>
    <xf numFmtId="0" fontId="221" fillId="0" borderId="15" applyNumberFormat="0" applyFill="0" applyBorder="0" applyAlignment="0" applyProtection="0">
      <alignment horizontal="center"/>
    </xf>
    <xf numFmtId="0" fontId="5" fillId="0" borderId="0">
      <alignment horizontal="center" wrapText="1"/>
      <protection hidden="1"/>
    </xf>
    <xf numFmtId="0" fontId="222" fillId="82" borderId="0" applyNumberFormat="0">
      <alignment horizontal="center"/>
    </xf>
    <xf numFmtId="324" fontId="200" fillId="0" borderId="0"/>
    <xf numFmtId="325" fontId="200" fillId="0" borderId="0"/>
    <xf numFmtId="326" fontId="223" fillId="83" borderId="0" applyFont="0" applyFill="0" applyBorder="0" applyAlignment="0" applyProtection="0"/>
    <xf numFmtId="327" fontId="223" fillId="0" borderId="0" applyFont="0" applyFill="0" applyBorder="0" applyAlignment="0" applyProtection="0"/>
    <xf numFmtId="328" fontId="223" fillId="0" borderId="0" applyFont="0" applyFill="0" applyBorder="0" applyAlignment="0" applyProtection="0">
      <alignment horizontal="left" indent="1"/>
    </xf>
    <xf numFmtId="329" fontId="223" fillId="0" borderId="0" applyFont="0" applyFill="0" applyBorder="0" applyProtection="0"/>
    <xf numFmtId="308" fontId="2" fillId="0" borderId="0" applyFont="0" applyFill="0" applyBorder="0" applyAlignment="0" applyProtection="0"/>
    <xf numFmtId="330" fontId="200" fillId="0" borderId="0" applyFill="0" applyBorder="0" applyProtection="0">
      <alignment vertical="center"/>
    </xf>
    <xf numFmtId="331" fontId="200" fillId="0" borderId="0" applyFont="0" applyFill="0" applyBorder="0" applyProtection="0">
      <alignment vertical="center"/>
    </xf>
    <xf numFmtId="321" fontId="5" fillId="0" borderId="0" applyFont="0" applyFill="0" applyBorder="0" applyAlignment="0" applyProtection="0"/>
    <xf numFmtId="321" fontId="5" fillId="0" borderId="0" applyFont="0" applyFill="0" applyBorder="0" applyAlignment="0" applyProtection="0"/>
    <xf numFmtId="310" fontId="8" fillId="0" borderId="0" applyFont="0" applyFill="0" applyBorder="0" applyAlignment="0" applyProtection="0"/>
    <xf numFmtId="310" fontId="8" fillId="0" borderId="0" applyFont="0" applyFill="0" applyBorder="0" applyAlignment="0" applyProtection="0"/>
    <xf numFmtId="310" fontId="8" fillId="0" borderId="0" applyFont="0" applyFill="0" applyBorder="0" applyAlignment="0" applyProtection="0"/>
    <xf numFmtId="310" fontId="8" fillId="0" borderId="0" applyFont="0" applyFill="0" applyBorder="0" applyAlignment="0" applyProtection="0"/>
    <xf numFmtId="332" fontId="200" fillId="0" borderId="0" applyFont="0" applyFill="0" applyBorder="0" applyAlignment="0" applyProtection="0"/>
    <xf numFmtId="333" fontId="224" fillId="0" borderId="0" applyFont="0" applyFill="0" applyBorder="0" applyAlignment="0" applyProtection="0"/>
    <xf numFmtId="334" fontId="224" fillId="0" borderId="0" applyFont="0" applyFill="0" applyBorder="0" applyAlignment="0" applyProtection="0"/>
    <xf numFmtId="335" fontId="125" fillId="0" borderId="0">
      <alignment vertical="center"/>
    </xf>
    <xf numFmtId="336" fontId="83" fillId="0" borderId="0">
      <alignment vertical="center"/>
    </xf>
    <xf numFmtId="337" fontId="200" fillId="0" borderId="0">
      <alignment horizontal="left" vertical="center"/>
    </xf>
    <xf numFmtId="0" fontId="109" fillId="0" borderId="0" applyFont="0" applyFill="0" applyBorder="0" applyAlignment="0" applyProtection="0">
      <alignment horizontal="right"/>
    </xf>
    <xf numFmtId="43" fontId="4"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338" fontId="109" fillId="0" borderId="0" applyFont="0" applyFill="0" applyBorder="0" applyAlignment="0" applyProtection="0">
      <alignment horizontal="right"/>
    </xf>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38" fontId="109" fillId="0" borderId="0" applyFont="0" applyFill="0" applyBorder="0" applyAlignment="0" applyProtection="0">
      <alignment horizontal="right"/>
    </xf>
    <xf numFmtId="338" fontId="109" fillId="0" borderId="0" applyFont="0" applyFill="0" applyBorder="0" applyAlignment="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38" fontId="109" fillId="0" borderId="0" applyFont="0" applyFill="0" applyBorder="0" applyAlignment="0" applyProtection="0">
      <alignment horizontal="right"/>
    </xf>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81"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5" fillId="0" borderId="0" applyFont="0" applyFill="0" applyBorder="0" applyProtection="0">
      <alignment horizontal="right"/>
    </xf>
    <xf numFmtId="339" fontId="200" fillId="0" borderId="0" applyFont="0" applyFill="0" applyBorder="0" applyProtection="0"/>
    <xf numFmtId="340" fontId="200" fillId="0" borderId="0" applyFont="0" applyFill="0" applyBorder="0" applyProtection="0"/>
    <xf numFmtId="39" fontId="5" fillId="0" borderId="0" applyNumberFormat="0" applyFont="0" applyAlignment="0"/>
    <xf numFmtId="0" fontId="225" fillId="84" borderId="0">
      <alignment horizontal="center" vertical="center" wrapText="1"/>
    </xf>
    <xf numFmtId="0" fontId="128" fillId="0" borderId="0"/>
    <xf numFmtId="0" fontId="20" fillId="0" borderId="0" applyNumberFormat="0" applyAlignment="0">
      <alignment horizontal="left"/>
    </xf>
    <xf numFmtId="0" fontId="226" fillId="0" borderId="0">
      <alignment horizontal="left"/>
    </xf>
    <xf numFmtId="0" fontId="227" fillId="0" borderId="0"/>
    <xf numFmtId="0" fontId="228" fillId="0" borderId="0">
      <alignment horizontal="left"/>
    </xf>
    <xf numFmtId="341" fontId="5" fillId="0" borderId="0" applyFill="0" applyBorder="0">
      <alignment horizontal="right"/>
      <protection locked="0"/>
    </xf>
    <xf numFmtId="342" fontId="6" fillId="0" borderId="64" applyFont="0" applyFill="0" applyBorder="0" applyAlignment="0" applyProtection="0"/>
    <xf numFmtId="343" fontId="200" fillId="0" borderId="0" applyFill="0" applyBorder="0" applyProtection="0">
      <alignment vertical="center"/>
    </xf>
    <xf numFmtId="344" fontId="200" fillId="0" borderId="0" applyFont="0" applyFill="0" applyBorder="0" applyProtection="0">
      <alignment vertical="center"/>
    </xf>
    <xf numFmtId="345" fontId="200" fillId="0" borderId="0">
      <alignment vertical="center"/>
    </xf>
    <xf numFmtId="346" fontId="200" fillId="0" borderId="0"/>
    <xf numFmtId="347" fontId="200" fillId="0" borderId="0" applyFont="0" applyFill="0" applyBorder="0" applyProtection="0">
      <alignment vertical="center"/>
    </xf>
    <xf numFmtId="348" fontId="200" fillId="0" borderId="0" applyFont="0" applyFill="0" applyBorder="0" applyProtection="0">
      <alignment vertical="center"/>
    </xf>
    <xf numFmtId="317" fontId="5" fillId="0" borderId="0" applyFont="0" applyFill="0" applyBorder="0" applyAlignment="0" applyProtection="0"/>
    <xf numFmtId="317" fontId="5" fillId="0" borderId="0" applyFont="0" applyFill="0" applyBorder="0" applyAlignment="0" applyProtection="0"/>
    <xf numFmtId="349" fontId="83" fillId="0" borderId="0" applyFont="0" applyFill="0" applyBorder="0" applyAlignment="0" applyProtection="0"/>
    <xf numFmtId="350" fontId="200" fillId="0" borderId="0" applyFont="0" applyFill="0" applyBorder="0" applyProtection="0">
      <alignment horizontal="center"/>
    </xf>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14" fontId="5" fillId="0" borderId="0"/>
    <xf numFmtId="14" fontId="5" fillId="0" borderId="0"/>
    <xf numFmtId="14" fontId="5" fillId="0" borderId="0"/>
    <xf numFmtId="14" fontId="5" fillId="0" borderId="0"/>
    <xf numFmtId="178" fontId="229" fillId="0" borderId="0">
      <protection locked="0"/>
    </xf>
    <xf numFmtId="0" fontId="94" fillId="0" borderId="36" applyNumberFormat="0" applyFont="0" applyBorder="0" applyAlignment="0">
      <alignment horizontal="center"/>
    </xf>
    <xf numFmtId="0" fontId="79" fillId="2" borderId="0"/>
    <xf numFmtId="0" fontId="79" fillId="2" borderId="0"/>
    <xf numFmtId="38" fontId="2" fillId="0" borderId="46">
      <alignment vertical="center"/>
    </xf>
    <xf numFmtId="37" fontId="8" fillId="0" borderId="37"/>
    <xf numFmtId="37" fontId="8" fillId="0" borderId="37"/>
    <xf numFmtId="37" fontId="8" fillId="0" borderId="37"/>
    <xf numFmtId="0" fontId="111" fillId="0" borderId="0">
      <protection locked="0"/>
    </xf>
    <xf numFmtId="0" fontId="118" fillId="0" borderId="0" applyNumberFormat="0" applyFont="0" applyFill="0" applyAlignment="0">
      <protection locked="0"/>
    </xf>
    <xf numFmtId="0" fontId="119" fillId="0" borderId="0">
      <protection locked="0"/>
    </xf>
    <xf numFmtId="0" fontId="119" fillId="0" borderId="0">
      <protection locked="0"/>
    </xf>
    <xf numFmtId="321" fontId="123" fillId="0" borderId="0" applyFill="0" applyBorder="0" applyAlignment="0"/>
    <xf numFmtId="321" fontId="123" fillId="0" borderId="0" applyFill="0" applyBorder="0" applyAlignment="0"/>
    <xf numFmtId="317" fontId="123" fillId="0" borderId="0" applyFill="0" applyBorder="0" applyAlignment="0"/>
    <xf numFmtId="317" fontId="123" fillId="0" borderId="0" applyFill="0" applyBorder="0" applyAlignment="0"/>
    <xf numFmtId="321" fontId="123" fillId="0" borderId="0" applyFill="0" applyBorder="0" applyAlignment="0"/>
    <xf numFmtId="321" fontId="123" fillId="0" borderId="0" applyFill="0" applyBorder="0" applyAlignment="0"/>
    <xf numFmtId="322" fontId="123" fillId="0" borderId="0" applyFill="0" applyBorder="0" applyAlignment="0"/>
    <xf numFmtId="322" fontId="123" fillId="0" borderId="0" applyFill="0" applyBorder="0" applyAlignment="0"/>
    <xf numFmtId="317" fontId="123" fillId="0" borderId="0" applyFill="0" applyBorder="0" applyAlignment="0"/>
    <xf numFmtId="317" fontId="123" fillId="0" borderId="0" applyFill="0" applyBorder="0" applyAlignment="0"/>
    <xf numFmtId="0" fontId="22" fillId="0" borderId="0" applyNumberFormat="0" applyAlignment="0">
      <alignment horizontal="left"/>
    </xf>
    <xf numFmtId="351" fontId="5" fillId="0" borderId="0" applyFont="0" applyFill="0" applyBorder="0" applyAlignment="0" applyProtection="0"/>
    <xf numFmtId="351" fontId="5" fillId="0" borderId="0" applyFont="0" applyFill="0" applyBorder="0" applyAlignment="0" applyProtection="0"/>
    <xf numFmtId="351" fontId="5" fillId="0" borderId="0" applyFon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77"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77"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77"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77"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77"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77"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77"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230" fillId="0" borderId="0" applyNumberFormat="0" applyFill="0" applyBorder="0" applyAlignment="0" applyProtection="0"/>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0" fontId="111" fillId="0" borderId="0">
      <protection locked="0"/>
    </xf>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221" fontId="4" fillId="0" borderId="0" applyNumberFormat="0"/>
    <xf numFmtId="0" fontId="111" fillId="0" borderId="0">
      <protection locked="0"/>
    </xf>
    <xf numFmtId="0" fontId="111" fillId="0" borderId="0">
      <protection locked="0"/>
    </xf>
    <xf numFmtId="0" fontId="8" fillId="0" borderId="0" applyFont="0" applyFill="0" applyBorder="0" applyAlignment="0" applyProtection="0">
      <alignment horizontal="center"/>
    </xf>
    <xf numFmtId="0" fontId="8" fillId="0" borderId="0" applyFont="0" applyFill="0" applyBorder="0" applyAlignment="0" applyProtection="0">
      <alignment horizontal="center"/>
    </xf>
    <xf numFmtId="0" fontId="8" fillId="0" borderId="0" applyFont="0" applyFill="0" applyBorder="0" applyAlignment="0" applyProtection="0">
      <alignment horizontal="center"/>
    </xf>
    <xf numFmtId="0" fontId="4" fillId="74" borderId="0" applyNumberFormat="0" applyFont="0" applyBorder="0" applyAlignment="0" applyProtection="0"/>
    <xf numFmtId="0" fontId="4" fillId="74" borderId="0" applyNumberFormat="0" applyFon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68" fillId="31"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68" fillId="31"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68" fillId="31"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68" fillId="31"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68" fillId="31"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68" fillId="31"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68" fillId="31"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0" fontId="231" fillId="12" borderId="0" applyNumberFormat="0" applyBorder="0" applyAlignment="0" applyProtection="0"/>
    <xf numFmtId="38" fontId="6" fillId="2" borderId="0" applyNumberFormat="0" applyBorder="0" applyAlignment="0" applyProtection="0"/>
    <xf numFmtId="38" fontId="6" fillId="2" borderId="0" applyNumberFormat="0" applyBorder="0" applyAlignment="0" applyProtection="0"/>
    <xf numFmtId="0" fontId="28" fillId="6" borderId="0"/>
    <xf numFmtId="0" fontId="28" fillId="6" borderId="0"/>
    <xf numFmtId="0" fontId="28" fillId="6" borderId="0"/>
    <xf numFmtId="0" fontId="28" fillId="6" borderId="0"/>
    <xf numFmtId="0" fontId="28" fillId="76" borderId="0"/>
    <xf numFmtId="0" fontId="28" fillId="76" borderId="0"/>
    <xf numFmtId="0" fontId="28" fillId="6" borderId="0"/>
    <xf numFmtId="0" fontId="28" fillId="6" borderId="0"/>
    <xf numFmtId="0" fontId="28" fillId="6" borderId="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55"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65" fillId="0" borderId="25" applyNumberFormat="0" applyFill="0" applyAlignment="0" applyProtection="0"/>
    <xf numFmtId="0" fontId="55"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65" fillId="0" borderId="25"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65" fillId="0" borderId="25"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65" fillId="0" borderId="25"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65" fillId="0" borderId="25"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65" fillId="0" borderId="25"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65" fillId="0" borderId="25"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2" fillId="0" borderId="18"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56"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66" fillId="0" borderId="26" applyNumberFormat="0" applyFill="0" applyAlignment="0" applyProtection="0"/>
    <xf numFmtId="0" fontId="56"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66" fillId="0" borderId="26"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66" fillId="0" borderId="26"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66" fillId="0" borderId="26"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66" fillId="0" borderId="26"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66" fillId="0" borderId="26"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66" fillId="0" borderId="26"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3" fillId="0" borderId="19"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57"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67" fillId="0" borderId="27" applyNumberFormat="0" applyFill="0" applyAlignment="0" applyProtection="0"/>
    <xf numFmtId="0" fontId="57"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67" fillId="0" borderId="27"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67" fillId="0" borderId="27"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67" fillId="0" borderId="27"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67" fillId="0" borderId="27"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67" fillId="0" borderId="27"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67" fillId="0" borderId="27"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20" applyNumberFormat="0" applyFill="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67"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67"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67"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67"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67"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67"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67"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234" fillId="0" borderId="0" applyNumberFormat="0" applyFill="0" applyBorder="0" applyAlignment="0" applyProtection="0"/>
    <xf numFmtId="0" fontId="92" fillId="0" borderId="0">
      <alignment horizontal="left"/>
    </xf>
    <xf numFmtId="0" fontId="30" fillId="0" borderId="8">
      <alignment horizontal="center"/>
    </xf>
    <xf numFmtId="0" fontId="30" fillId="0" borderId="0">
      <alignment horizontal="center"/>
    </xf>
    <xf numFmtId="265" fontId="30" fillId="0" borderId="0" applyFont="0" applyFill="0" applyBorder="0" applyAlignment="0" applyProtection="0">
      <alignment horizontal="right"/>
    </xf>
    <xf numFmtId="265" fontId="30" fillId="0" borderId="0" applyFont="0" applyFill="0" applyBorder="0" applyAlignment="0" applyProtection="0">
      <alignment horizontal="right"/>
    </xf>
    <xf numFmtId="265" fontId="30" fillId="0" borderId="0" applyFont="0" applyFill="0" applyBorder="0" applyAlignment="0" applyProtection="0">
      <alignment horizontal="right"/>
    </xf>
    <xf numFmtId="0" fontId="235" fillId="0" borderId="0" applyNumberFormat="0" applyFill="0" applyBorder="0" applyAlignment="0" applyProtection="0">
      <alignment vertical="top"/>
      <protection locked="0"/>
    </xf>
    <xf numFmtId="352" fontId="8" fillId="0" borderId="0" applyFont="0" applyFill="0" applyBorder="0" applyAlignment="0" applyProtection="0">
      <alignment horizontal="center"/>
    </xf>
    <xf numFmtId="10" fontId="4" fillId="0" borderId="0"/>
    <xf numFmtId="10" fontId="4" fillId="0" borderId="0"/>
    <xf numFmtId="10" fontId="4" fillId="0" borderId="0"/>
    <xf numFmtId="10" fontId="6" fillId="3" borderId="2" applyNumberFormat="0" applyBorder="0" applyAlignment="0" applyProtection="0"/>
    <xf numFmtId="10" fontId="6" fillId="3" borderId="2" applyNumberFormat="0" applyBorder="0" applyAlignment="0" applyProtection="0"/>
    <xf numFmtId="10" fontId="6" fillId="3" borderId="2" applyNumberFormat="0" applyBorder="0" applyAlignment="0" applyProtection="0"/>
    <xf numFmtId="10" fontId="6" fillId="3" borderId="2" applyNumberFormat="0" applyBorder="0" applyAlignment="0" applyProtection="0"/>
    <xf numFmtId="10" fontId="6" fillId="3" borderId="2" applyNumberFormat="0" applyBorder="0" applyAlignment="0" applyProtection="0"/>
    <xf numFmtId="10" fontId="6" fillId="3" borderId="2" applyNumberFormat="0" applyBorder="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58"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71" fillId="34" borderId="28" applyNumberFormat="0" applyAlignment="0" applyProtection="0"/>
    <xf numFmtId="0" fontId="236" fillId="15" borderId="16" applyNumberFormat="0" applyAlignment="0" applyProtection="0"/>
    <xf numFmtId="0" fontId="58"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71" fillId="34" borderId="28"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71" fillId="34" borderId="28"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71" fillId="34" borderId="28"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71" fillId="34" borderId="28"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71" fillId="34" borderId="28"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71" fillId="34" borderId="28"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0" fontId="236" fillId="15" borderId="16" applyNumberFormat="0" applyAlignment="0" applyProtection="0"/>
    <xf numFmtId="321" fontId="237" fillId="0" borderId="0" applyFill="0" applyBorder="0" applyAlignment="0"/>
    <xf numFmtId="321" fontId="237" fillId="0" borderId="0" applyFill="0" applyBorder="0" applyAlignment="0"/>
    <xf numFmtId="317" fontId="237" fillId="0" borderId="0" applyFill="0" applyBorder="0" applyAlignment="0"/>
    <xf numFmtId="317" fontId="237" fillId="0" borderId="0" applyFill="0" applyBorder="0" applyAlignment="0"/>
    <xf numFmtId="321" fontId="237" fillId="0" borderId="0" applyFill="0" applyBorder="0" applyAlignment="0"/>
    <xf numFmtId="321" fontId="237" fillId="0" borderId="0" applyFill="0" applyBorder="0" applyAlignment="0"/>
    <xf numFmtId="322" fontId="237" fillId="0" borderId="0" applyFill="0" applyBorder="0" applyAlignment="0"/>
    <xf numFmtId="322" fontId="237" fillId="0" borderId="0" applyFill="0" applyBorder="0" applyAlignment="0"/>
    <xf numFmtId="317" fontId="237" fillId="0" borderId="0" applyFill="0" applyBorder="0" applyAlignment="0"/>
    <xf numFmtId="317" fontId="237" fillId="0" borderId="0" applyFill="0" applyBorder="0" applyAlignment="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74" fillId="0" borderId="30"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74" fillId="0" borderId="30"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74" fillId="0" borderId="30"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74" fillId="0" borderId="30"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74" fillId="0" borderId="30"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74" fillId="0" borderId="30"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74" fillId="0" borderId="30"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238" fillId="0" borderId="21" applyNumberFormat="0" applyFill="0" applyAlignment="0" applyProtection="0"/>
    <xf numFmtId="0" fontId="111" fillId="0" borderId="0">
      <protection locked="0"/>
    </xf>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70" fillId="33"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70" fillId="33"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70" fillId="33"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70" fillId="33"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70" fillId="33"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70" fillId="33"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70" fillId="33"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39" fillId="4" borderId="0" applyNumberFormat="0" applyBorder="0" applyAlignment="0" applyProtection="0"/>
    <xf numFmtId="0" fontId="200" fillId="0" borderId="0" applyNumberFormat="0" applyFill="0" applyAlignment="0" applyProtection="0"/>
    <xf numFmtId="37" fontId="32" fillId="0" borderId="0"/>
    <xf numFmtId="187" fontId="7" fillId="0" borderId="0"/>
    <xf numFmtId="187" fontId="7" fillId="0" borderId="0"/>
    <xf numFmtId="296" fontId="240" fillId="0" borderId="0"/>
    <xf numFmtId="296" fontId="240" fillId="0" borderId="0"/>
    <xf numFmtId="0" fontId="2" fillId="0" borderId="0"/>
    <xf numFmtId="0" fontId="2"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2" fillId="0" borderId="0"/>
    <xf numFmtId="0" fontId="4"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5"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5" fillId="0" borderId="0"/>
    <xf numFmtId="0" fontId="2" fillId="0" borderId="0"/>
    <xf numFmtId="0" fontId="1" fillId="0" borderId="0"/>
    <xf numFmtId="0" fontId="1" fillId="0" borderId="0"/>
    <xf numFmtId="0" fontId="5" fillId="0" borderId="0"/>
    <xf numFmtId="0" fontId="2" fillId="0" borderId="0"/>
    <xf numFmtId="0" fontId="1" fillId="0" borderId="0"/>
    <xf numFmtId="0" fontId="1" fillId="0" borderId="0"/>
    <xf numFmtId="0" fontId="5" fillId="0" borderId="0"/>
    <xf numFmtId="0" fontId="2" fillId="0" borderId="0"/>
    <xf numFmtId="0" fontId="2"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4" fillId="0" borderId="0"/>
    <xf numFmtId="0" fontId="5" fillId="0" borderId="0"/>
    <xf numFmtId="0" fontId="5" fillId="0" borderId="0"/>
    <xf numFmtId="0" fontId="5" fillId="0" borderId="0"/>
    <xf numFmtId="0" fontId="1" fillId="0" borderId="0"/>
    <xf numFmtId="0" fontId="1" fillId="0" borderId="0"/>
    <xf numFmtId="0" fontId="4" fillId="0" borderId="0"/>
    <xf numFmtId="0" fontId="5"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2" fillId="0" borderId="0"/>
    <xf numFmtId="0" fontId="1"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1" fillId="0" borderId="0"/>
    <xf numFmtId="0" fontId="1" fillId="0" borderId="0"/>
    <xf numFmtId="0" fontId="2" fillId="0" borderId="0"/>
    <xf numFmtId="0" fontId="1" fillId="0" borderId="0"/>
    <xf numFmtId="0" fontId="5"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1" fillId="0" borderId="0"/>
    <xf numFmtId="0" fontId="4" fillId="0" borderId="0"/>
    <xf numFmtId="0" fontId="5" fillId="0" borderId="0"/>
    <xf numFmtId="0" fontId="2" fillId="0" borderId="0"/>
    <xf numFmtId="0" fontId="1"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2" fillId="0" borderId="0"/>
    <xf numFmtId="0" fontId="5" fillId="0" borderId="0"/>
    <xf numFmtId="0" fontId="1" fillId="0" borderId="0"/>
    <xf numFmtId="0" fontId="1"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2"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2" fillId="0" borderId="0"/>
    <xf numFmtId="0" fontId="1" fillId="0" borderId="0"/>
    <xf numFmtId="0" fontId="4" fillId="0" borderId="0"/>
    <xf numFmtId="0" fontId="2" fillId="0" borderId="0"/>
    <xf numFmtId="0" fontId="5" fillId="0" borderId="0"/>
    <xf numFmtId="0" fontId="2"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5" fillId="0" borderId="0"/>
    <xf numFmtId="0" fontId="2" fillId="0" borderId="0"/>
    <xf numFmtId="0" fontId="1" fillId="0" borderId="0"/>
    <xf numFmtId="0" fontId="5" fillId="0" borderId="0"/>
    <xf numFmtId="0" fontId="2" fillId="0" borderId="0"/>
    <xf numFmtId="0" fontId="5"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5" fillId="0" borderId="0"/>
    <xf numFmtId="0" fontId="2" fillId="0" borderId="0"/>
    <xf numFmtId="0" fontId="1" fillId="0" borderId="0"/>
    <xf numFmtId="0" fontId="5" fillId="0" borderId="0"/>
    <xf numFmtId="0" fontId="2"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1" fillId="0" borderId="0"/>
    <xf numFmtId="0" fontId="5" fillId="0" borderId="0"/>
    <xf numFmtId="0" fontId="5" fillId="0" borderId="0"/>
    <xf numFmtId="0" fontId="2"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2"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2" fillId="0" borderId="0"/>
    <xf numFmtId="0" fontId="1" fillId="0" borderId="0"/>
    <xf numFmtId="0" fontId="4" fillId="0" borderId="0"/>
    <xf numFmtId="0" fontId="5" fillId="0" borderId="0"/>
    <xf numFmtId="0" fontId="5" fillId="0" borderId="0"/>
    <xf numFmtId="0" fontId="5"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2" fillId="0" borderId="0"/>
    <xf numFmtId="0" fontId="1" fillId="0" borderId="0"/>
    <xf numFmtId="0" fontId="2"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5" fillId="0" borderId="0"/>
    <xf numFmtId="0" fontId="1" fillId="0" borderId="0"/>
    <xf numFmtId="0" fontId="1" fillId="0" borderId="0"/>
    <xf numFmtId="0" fontId="4"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0"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5"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2" fillId="0" borderId="0"/>
    <xf numFmtId="0" fontId="2" fillId="0" borderId="0"/>
    <xf numFmtId="0" fontId="5" fillId="0" borderId="0"/>
    <xf numFmtId="0" fontId="1" fillId="0" borderId="0"/>
    <xf numFmtId="0" fontId="1" fillId="0" borderId="0"/>
    <xf numFmtId="0" fontId="1" fillId="0" borderId="0"/>
    <xf numFmtId="0" fontId="1" fillId="0" borderId="0"/>
    <xf numFmtId="0" fontId="2" fillId="0" borderId="0"/>
    <xf numFmtId="0" fontId="5" fillId="0" borderId="0"/>
    <xf numFmtId="0" fontId="1" fillId="0" borderId="0"/>
    <xf numFmtId="0" fontId="1" fillId="0" borderId="0"/>
    <xf numFmtId="0" fontId="5" fillId="0" borderId="0"/>
    <xf numFmtId="0" fontId="1" fillId="0" borderId="0"/>
    <xf numFmtId="0" fontId="1"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5" fillId="0" borderId="0"/>
    <xf numFmtId="0" fontId="2" fillId="0" borderId="0"/>
    <xf numFmtId="0" fontId="1" fillId="0" borderId="0"/>
    <xf numFmtId="0" fontId="1" fillId="0" borderId="0"/>
    <xf numFmtId="0" fontId="1" fillId="0" borderId="0"/>
    <xf numFmtId="0" fontId="1" fillId="0" borderId="0"/>
    <xf numFmtId="0" fontId="5" fillId="0" borderId="0"/>
    <xf numFmtId="0" fontId="2" fillId="0" borderId="0"/>
    <xf numFmtId="0" fontId="1" fillId="0" borderId="0"/>
    <xf numFmtId="0" fontId="1" fillId="0" borderId="0"/>
    <xf numFmtId="0" fontId="5"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14" fontId="8" fillId="0" borderId="0" applyFont="0" applyFill="0" applyBorder="0" applyAlignment="0" applyProtection="0"/>
    <xf numFmtId="2" fontId="85" fillId="0" borderId="0" applyFont="0" applyFill="0" applyBorder="0" applyAlignment="0" applyProtection="0"/>
    <xf numFmtId="2" fontId="85" fillId="0" borderId="0" applyFont="0" applyFill="0" applyBorder="0" applyAlignment="0" applyProtection="0"/>
    <xf numFmtId="2" fontId="85" fillId="0" borderId="0" applyFont="0" applyFill="0" applyBorder="0" applyAlignment="0" applyProtection="0"/>
    <xf numFmtId="2" fontId="85" fillId="0" borderId="0" applyFont="0" applyFill="0" applyBorder="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81"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81"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81"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33"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81"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81"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2" fillId="30" borderId="2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 fillId="37" borderId="32" applyNumberFormat="0" applyFont="0" applyAlignment="0" applyProtection="0"/>
    <xf numFmtId="0" fontId="181" fillId="30" borderId="22" applyNumberFormat="0" applyFont="0" applyAlignment="0" applyProtection="0"/>
    <xf numFmtId="221" fontId="4" fillId="0" borderId="0" applyNumberFormat="0"/>
    <xf numFmtId="221" fontId="4" fillId="0" borderId="0" applyNumberFormat="0"/>
    <xf numFmtId="221" fontId="4" fillId="0" borderId="0" applyNumberFormat="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72" fillId="35" borderId="29"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72" fillId="35" borderId="29"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72" fillId="35" borderId="29"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72" fillId="35" borderId="29"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72" fillId="35" borderId="29"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72" fillId="35" borderId="29"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72" fillId="35" borderId="29"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0" fontId="241" fillId="28" borderId="23" applyNumberFormat="0" applyAlignment="0" applyProtection="0"/>
    <xf numFmtId="14" fontId="15" fillId="0" borderId="0">
      <alignment horizontal="center" wrapText="1"/>
      <protection locked="0"/>
    </xf>
    <xf numFmtId="320" fontId="5" fillId="0" borderId="0" applyFont="0" applyFill="0" applyBorder="0" applyAlignment="0" applyProtection="0"/>
    <xf numFmtId="320" fontId="5" fillId="0" borderId="0" applyFont="0" applyFill="0" applyBorder="0" applyAlignment="0" applyProtection="0"/>
    <xf numFmtId="10"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 fillId="0" borderId="0" applyFont="0" applyFill="0" applyBorder="0" applyAlignment="0" applyProtection="0"/>
    <xf numFmtId="188" fontId="2" fillId="0" borderId="0" applyFont="0" applyFill="0" applyBorder="0" applyAlignment="0" applyProtection="0"/>
    <xf numFmtId="10" fontId="8" fillId="0" borderId="0" applyFont="0" applyFill="0" applyBorder="0" applyAlignment="0" applyProtection="0"/>
    <xf numFmtId="0" fontId="111" fillId="0" borderId="0">
      <protection locked="0"/>
    </xf>
    <xf numFmtId="321" fontId="62" fillId="0" borderId="0" applyFill="0" applyBorder="0" applyAlignment="0"/>
    <xf numFmtId="321" fontId="62" fillId="0" borderId="0" applyFill="0" applyBorder="0" applyAlignment="0"/>
    <xf numFmtId="317" fontId="62" fillId="0" borderId="0" applyFill="0" applyBorder="0" applyAlignment="0"/>
    <xf numFmtId="317" fontId="62" fillId="0" borderId="0" applyFill="0" applyBorder="0" applyAlignment="0"/>
    <xf numFmtId="321" fontId="62" fillId="0" borderId="0" applyFill="0" applyBorder="0" applyAlignment="0"/>
    <xf numFmtId="321" fontId="62" fillId="0" borderId="0" applyFill="0" applyBorder="0" applyAlignment="0"/>
    <xf numFmtId="322" fontId="62" fillId="0" borderId="0" applyFill="0" applyBorder="0" applyAlignment="0"/>
    <xf numFmtId="322" fontId="62" fillId="0" borderId="0" applyFill="0" applyBorder="0" applyAlignment="0"/>
    <xf numFmtId="317" fontId="62" fillId="0" borderId="0" applyFill="0" applyBorder="0" applyAlignment="0"/>
    <xf numFmtId="317" fontId="62" fillId="0" borderId="0" applyFill="0" applyBorder="0" applyAlignment="0"/>
    <xf numFmtId="0" fontId="2" fillId="0" borderId="0" applyNumberFormat="0" applyFont="0" applyFill="0" applyBorder="0" applyAlignment="0" applyProtection="0">
      <alignment horizontal="left"/>
    </xf>
    <xf numFmtId="15" fontId="2" fillId="0" borderId="0" applyFont="0" applyFill="0" applyBorder="0" applyAlignment="0" applyProtection="0"/>
    <xf numFmtId="4" fontId="2" fillId="0" borderId="0" applyFont="0" applyFill="0" applyBorder="0" applyAlignment="0" applyProtection="0"/>
    <xf numFmtId="0" fontId="35" fillId="0" borderId="8">
      <alignment horizontal="center"/>
    </xf>
    <xf numFmtId="3" fontId="2" fillId="0" borderId="0" applyFont="0" applyFill="0" applyBorder="0" applyAlignment="0" applyProtection="0"/>
    <xf numFmtId="0" fontId="2" fillId="8" borderId="0" applyNumberFormat="0" applyFont="0" applyBorder="0" applyAlignment="0" applyProtection="0"/>
    <xf numFmtId="0" fontId="36" fillId="9" borderId="0" applyNumberFormat="0" applyFont="0" applyBorder="0" applyAlignment="0">
      <alignment horizontal="center"/>
    </xf>
    <xf numFmtId="0" fontId="15" fillId="0" borderId="8" applyNumberFormat="0" applyFont="0" applyFill="0" applyAlignment="0" applyProtection="0"/>
    <xf numFmtId="0" fontId="6" fillId="0" borderId="0">
      <alignment horizontal="right"/>
    </xf>
    <xf numFmtId="0" fontId="6" fillId="0" borderId="0">
      <alignment horizontal="right"/>
    </xf>
    <xf numFmtId="0" fontId="83" fillId="78" borderId="0" applyNumberFormat="0" applyFont="0" applyBorder="0" applyAlignment="0" applyProtection="0"/>
    <xf numFmtId="0" fontId="36" fillId="1" borderId="3" applyNumberFormat="0" applyFont="0" applyAlignment="0">
      <alignment horizontal="center"/>
    </xf>
    <xf numFmtId="0" fontId="200" fillId="0" borderId="15" applyNumberFormat="0" applyFill="0" applyAlignment="0" applyProtection="0"/>
    <xf numFmtId="0" fontId="38" fillId="0" borderId="0" applyNumberFormat="0" applyFill="0" applyBorder="0" applyAlignment="0">
      <alignment horizontal="center"/>
    </xf>
    <xf numFmtId="0" fontId="7" fillId="0" borderId="42"/>
    <xf numFmtId="0" fontId="7" fillId="0" borderId="42"/>
    <xf numFmtId="0" fontId="29" fillId="79" borderId="0"/>
    <xf numFmtId="0" fontId="29" fillId="79" borderId="0"/>
    <xf numFmtId="0" fontId="7" fillId="0" borderId="0"/>
    <xf numFmtId="0" fontId="7" fillId="0" borderId="0"/>
    <xf numFmtId="0" fontId="7" fillId="0" borderId="37"/>
    <xf numFmtId="0" fontId="7" fillId="0" borderId="37"/>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29" fillId="0" borderId="0" applyNumberFormat="0" applyFill="0" applyBorder="0" applyProtection="0">
      <alignment horizontal="center"/>
    </xf>
    <xf numFmtId="0" fontId="29" fillId="0" borderId="0" applyNumberFormat="0" applyFill="0" applyBorder="0" applyProtection="0">
      <alignment horizontal="center"/>
    </xf>
    <xf numFmtId="0" fontId="7" fillId="0" borderId="0"/>
    <xf numFmtId="0" fontId="7" fillId="0" borderId="0"/>
    <xf numFmtId="0" fontId="5" fillId="0" borderId="0" applyNumberFormat="0" applyFill="0" applyBorder="0" applyProtection="0">
      <alignment horizontal="left" vertical="top" wrapText="1" indent="1"/>
    </xf>
    <xf numFmtId="353" fontId="33" fillId="0" borderId="0" applyFill="0" applyBorder="0" applyAlignment="0"/>
    <xf numFmtId="353" fontId="33" fillId="0" borderId="0" applyFill="0" applyBorder="0" applyAlignment="0"/>
    <xf numFmtId="354" fontId="33" fillId="0" borderId="0" applyFill="0" applyBorder="0" applyAlignment="0"/>
    <xf numFmtId="354" fontId="33" fillId="0" borderId="0" applyFill="0" applyBorder="0" applyAlignment="0"/>
    <xf numFmtId="355" fontId="8" fillId="0" borderId="0"/>
    <xf numFmtId="355" fontId="8" fillId="0" borderId="0"/>
    <xf numFmtId="355" fontId="8" fillId="0" borderId="0"/>
    <xf numFmtId="356" fontId="8" fillId="0" borderId="0" applyFont="0" applyFill="0" applyBorder="0" applyAlignment="0" applyProtection="0"/>
    <xf numFmtId="356" fontId="8" fillId="0" borderId="0" applyFont="0" applyFill="0" applyBorder="0" applyAlignment="0" applyProtection="0"/>
    <xf numFmtId="356" fontId="8" fillId="0" borderId="0" applyFont="0" applyFill="0" applyBorder="0" applyAlignment="0" applyProtection="0"/>
    <xf numFmtId="357" fontId="8" fillId="0" borderId="0" applyFont="0" applyFill="0" applyBorder="0" applyAlignment="0" applyProtection="0"/>
    <xf numFmtId="357" fontId="8" fillId="0" borderId="0" applyFont="0" applyFill="0" applyBorder="0" applyAlignment="0" applyProtection="0"/>
    <xf numFmtId="357" fontId="8" fillId="0" borderId="0" applyFont="0" applyFill="0" applyBorder="0" applyAlignment="0" applyProtection="0"/>
    <xf numFmtId="358" fontId="8" fillId="0" borderId="0" applyFont="0" applyFill="0" applyBorder="0" applyAlignment="0" applyProtection="0"/>
    <xf numFmtId="358" fontId="8" fillId="0" borderId="0" applyFont="0" applyFill="0" applyBorder="0" applyAlignment="0" applyProtection="0"/>
    <xf numFmtId="358" fontId="8"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42" fillId="0" borderId="0">
      <alignment wrapText="1"/>
    </xf>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8" fillId="0" borderId="37"/>
    <xf numFmtId="0" fontId="8" fillId="0" borderId="37"/>
    <xf numFmtId="0" fontId="8" fillId="0" borderId="37"/>
    <xf numFmtId="0" fontId="7" fillId="0" borderId="37"/>
    <xf numFmtId="0" fontId="7" fillId="0" borderId="37"/>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48"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46" fillId="0" borderId="33" applyNumberFormat="0" applyFill="0" applyAlignment="0" applyProtection="0"/>
    <xf numFmtId="263" fontId="5" fillId="0" borderId="11">
      <protection locked="0"/>
    </xf>
    <xf numFmtId="0" fontId="243" fillId="0" borderId="24" applyNumberFormat="0" applyFill="0" applyAlignment="0" applyProtection="0"/>
    <xf numFmtId="0" fontId="48"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46" fillId="0" borderId="33" applyNumberFormat="0" applyFill="0" applyAlignment="0" applyProtection="0"/>
    <xf numFmtId="263" fontId="5" fillId="0" borderId="11">
      <protection locked="0"/>
    </xf>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46" fillId="0" borderId="33" applyNumberFormat="0" applyFill="0" applyAlignment="0" applyProtection="0"/>
    <xf numFmtId="263" fontId="5" fillId="0" borderId="11">
      <protection locked="0"/>
    </xf>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46" fillId="0" borderId="33" applyNumberFormat="0" applyFill="0" applyAlignment="0" applyProtection="0"/>
    <xf numFmtId="263" fontId="5" fillId="0" borderId="11">
      <protection locked="0"/>
    </xf>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46" fillId="0" borderId="33"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46" fillId="0" borderId="33"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46" fillId="0" borderId="33"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3" fillId="0" borderId="24" applyNumberFormat="0" applyFill="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76"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76"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76"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76"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76"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76"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76"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4" fillId="0" borderId="0" applyNumberFormat="0" applyFill="0" applyBorder="0" applyAlignment="0" applyProtection="0"/>
    <xf numFmtId="0" fontId="245" fillId="0" borderId="0"/>
    <xf numFmtId="0" fontId="245" fillId="0" borderId="0"/>
    <xf numFmtId="0" fontId="5" fillId="0" borderId="0"/>
    <xf numFmtId="0" fontId="5" fillId="0" borderId="0"/>
    <xf numFmtId="43"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39"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1"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4" borderId="0" applyNumberFormat="0" applyFont="0" applyAlignment="0" applyProtection="0"/>
    <xf numFmtId="0" fontId="5" fillId="4" borderId="0" applyNumberFormat="0" applyFont="0" applyAlignment="0" applyProtection="0"/>
    <xf numFmtId="0" fontId="5" fillId="4" borderId="0" applyNumberFormat="0" applyFont="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215" fontId="5" fillId="0" borderId="0" applyFont="0" applyFill="0" applyBorder="0" applyAlignment="0" applyProtection="0"/>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175" fontId="5" fillId="0" borderId="0" applyFont="0" applyFill="0" applyBorder="0" applyProtection="0">
      <alignment horizontal="right"/>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11" fillId="0" borderId="37" applyNumberFormat="0" applyFill="0" applyAlignment="0" applyProtection="0"/>
    <xf numFmtId="0" fontId="11" fillId="0" borderId="37" applyNumberFormat="0" applyFill="0" applyAlignment="0" applyProtection="0"/>
    <xf numFmtId="0" fontId="11" fillId="0" borderId="37" applyNumberFormat="0" applyFill="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0" fontId="5" fillId="0" borderId="0">
      <alignment horizontal="left" wrapText="1"/>
    </xf>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19"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220" fontId="5" fillId="0" borderId="0" applyFont="0" applyFill="0" applyBorder="0" applyAlignment="0" applyProtection="0"/>
    <xf numFmtId="0" fontId="181" fillId="10" borderId="0" applyNumberFormat="0" applyBorder="0" applyAlignment="0" applyProtection="0"/>
    <xf numFmtId="0" fontId="181" fillId="11" borderId="0" applyNumberFormat="0" applyBorder="0" applyAlignment="0" applyProtection="0"/>
    <xf numFmtId="0" fontId="181" fillId="12" borderId="0" applyNumberFormat="0" applyBorder="0" applyAlignment="0" applyProtection="0"/>
    <xf numFmtId="0" fontId="181" fillId="13" borderId="0" applyNumberFormat="0" applyBorder="0" applyAlignment="0" applyProtection="0"/>
    <xf numFmtId="0" fontId="181" fillId="14" borderId="0" applyNumberFormat="0" applyBorder="0" applyAlignment="0" applyProtection="0"/>
    <xf numFmtId="0" fontId="181" fillId="15" borderId="0" applyNumberFormat="0" applyBorder="0" applyAlignment="0" applyProtection="0"/>
    <xf numFmtId="0" fontId="181" fillId="16" borderId="0" applyNumberFormat="0" applyBorder="0" applyAlignment="0" applyProtection="0"/>
    <xf numFmtId="0" fontId="181" fillId="17" borderId="0" applyNumberFormat="0" applyBorder="0" applyAlignment="0" applyProtection="0"/>
    <xf numFmtId="0" fontId="181" fillId="18" borderId="0" applyNumberFormat="0" applyBorder="0" applyAlignment="0" applyProtection="0"/>
    <xf numFmtId="0" fontId="181" fillId="13" borderId="0" applyNumberFormat="0" applyBorder="0" applyAlignment="0" applyProtection="0"/>
    <xf numFmtId="0" fontId="181" fillId="16" borderId="0" applyNumberFormat="0" applyBorder="0" applyAlignment="0" applyProtection="0"/>
    <xf numFmtId="0" fontId="181" fillId="19" borderId="0" applyNumberFormat="0" applyBorder="0" applyAlignment="0" applyProtection="0"/>
    <xf numFmtId="0" fontId="192" fillId="20" borderId="0" applyNumberFormat="0" applyBorder="0" applyAlignment="0" applyProtection="0"/>
    <xf numFmtId="0" fontId="192" fillId="17" borderId="0" applyNumberFormat="0" applyBorder="0" applyAlignment="0" applyProtection="0"/>
    <xf numFmtId="0" fontId="192" fillId="18" borderId="0" applyNumberFormat="0" applyBorder="0" applyAlignment="0" applyProtection="0"/>
    <xf numFmtId="0" fontId="192" fillId="21" borderId="0" applyNumberFormat="0" applyBorder="0" applyAlignment="0" applyProtection="0"/>
    <xf numFmtId="0" fontId="192" fillId="22" borderId="0" applyNumberFormat="0" applyBorder="0" applyAlignment="0" applyProtection="0"/>
    <xf numFmtId="0" fontId="192" fillId="23" borderId="0" applyNumberFormat="0" applyBorder="0" applyAlignment="0" applyProtection="0"/>
    <xf numFmtId="0" fontId="192" fillId="24" borderId="0" applyNumberFormat="0" applyBorder="0" applyAlignment="0" applyProtection="0"/>
    <xf numFmtId="0" fontId="192" fillId="25" borderId="0" applyNumberFormat="0" applyBorder="0" applyAlignment="0" applyProtection="0"/>
    <xf numFmtId="0" fontId="192" fillId="26" borderId="0" applyNumberFormat="0" applyBorder="0" applyAlignment="0" applyProtection="0"/>
    <xf numFmtId="0" fontId="192" fillId="21" borderId="0" applyNumberFormat="0" applyBorder="0" applyAlignment="0" applyProtection="0"/>
    <xf numFmtId="0" fontId="192" fillId="22" borderId="0" applyNumberFormat="0" applyBorder="0" applyAlignment="0" applyProtection="0"/>
    <xf numFmtId="0" fontId="192" fillId="27" borderId="0" applyNumberFormat="0" applyBorder="0" applyAlignment="0" applyProtection="0"/>
    <xf numFmtId="0" fontId="94" fillId="0" borderId="3" applyNumberFormat="0" applyFont="0" applyBorder="0" applyAlignment="0">
      <alignment horizontal="center" wrapText="1"/>
    </xf>
    <xf numFmtId="0" fontId="198" fillId="11" borderId="0" applyNumberFormat="0" applyBorder="0" applyAlignment="0" applyProtection="0"/>
    <xf numFmtId="5" fontId="35" fillId="0" borderId="34" applyAlignment="0" applyProtection="0"/>
    <xf numFmtId="7" fontId="8" fillId="0" borderId="42"/>
    <xf numFmtId="7" fontId="99" fillId="0" borderId="42"/>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227" fontId="5" fillId="0" borderId="0" applyFont="0" applyFill="0" applyBorder="0" applyAlignment="0" applyProtection="0"/>
    <xf numFmtId="317" fontId="33" fillId="0" borderId="0" applyFill="0" applyBorder="0" applyAlignment="0"/>
    <xf numFmtId="228" fontId="4" fillId="0" borderId="0" applyFill="0" applyBorder="0" applyAlignment="0"/>
    <xf numFmtId="318" fontId="33" fillId="0" borderId="0" applyFill="0" applyBorder="0" applyAlignment="0"/>
    <xf numFmtId="229" fontId="4" fillId="0" borderId="0" applyFill="0" applyBorder="0" applyAlignment="0"/>
    <xf numFmtId="319" fontId="33" fillId="0" borderId="0" applyFill="0" applyBorder="0" applyAlignment="0"/>
    <xf numFmtId="228" fontId="4" fillId="0" borderId="0" applyFill="0" applyBorder="0" applyAlignment="0"/>
    <xf numFmtId="320" fontId="33" fillId="0" borderId="0" applyFill="0" applyBorder="0" applyAlignment="0"/>
    <xf numFmtId="230" fontId="4" fillId="0" borderId="0" applyFill="0" applyBorder="0" applyAlignment="0"/>
    <xf numFmtId="321" fontId="33" fillId="0" borderId="0" applyFill="0" applyBorder="0" applyAlignment="0"/>
    <xf numFmtId="228" fontId="4" fillId="0" borderId="0" applyFill="0" applyBorder="0" applyAlignment="0"/>
    <xf numFmtId="322" fontId="33" fillId="0" borderId="0" applyFill="0" applyBorder="0" applyAlignment="0"/>
    <xf numFmtId="229" fontId="4" fillId="0" borderId="0" applyFill="0" applyBorder="0" applyAlignment="0"/>
    <xf numFmtId="317" fontId="33" fillId="0" borderId="0" applyFill="0" applyBorder="0" applyAlignment="0"/>
    <xf numFmtId="228" fontId="4" fillId="0" borderId="0" applyFill="0" applyBorder="0" applyAlignment="0"/>
    <xf numFmtId="0" fontId="216" fillId="28" borderId="16" applyNumberFormat="0" applyAlignment="0" applyProtection="0"/>
    <xf numFmtId="0" fontId="51" fillId="28" borderId="16" applyNumberFormat="0" applyAlignment="0" applyProtection="0"/>
    <xf numFmtId="0" fontId="219" fillId="29" borderId="17" applyNumberFormat="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10"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110" fillId="0" borderId="0" applyFont="0" applyFill="0" applyBorder="0" applyAlignment="0" applyProtection="0"/>
    <xf numFmtId="43" fontId="5" fillId="0" borderId="0" applyFont="0" applyFill="0" applyBorder="0" applyAlignment="0" applyProtection="0"/>
    <xf numFmtId="43" fontId="110"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110" fillId="0" borderId="0" applyFont="0" applyFill="0" applyBorder="0" applyAlignment="0" applyProtection="0"/>
    <xf numFmtId="43" fontId="5" fillId="0" borderId="0" applyFont="0" applyFill="0" applyBorder="0" applyAlignment="0" applyProtection="0"/>
    <xf numFmtId="43" fontId="110"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4"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0" fontId="5" fillId="0" borderId="0"/>
    <xf numFmtId="0" fontId="5" fillId="0" borderId="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4" fillId="0" borderId="0" applyFont="0" applyFill="0" applyBorder="0" applyAlignment="0" applyProtection="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4"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4"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44" fontId="4" fillId="0" borderId="0" applyFont="0" applyFill="0" applyBorder="0" applyAlignment="0" applyProtection="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44" fontId="4" fillId="0" borderId="0" applyFont="0" applyFill="0" applyBorder="0" applyAlignment="0" applyProtection="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4" fillId="0" borderId="0" applyFont="0" applyFill="0" applyBorder="0" applyAlignment="0" applyProtection="0"/>
    <xf numFmtId="44" fontId="4" fillId="0" borderId="0" applyFont="0" applyFill="0" applyBorder="0" applyAlignment="0" applyProtection="0"/>
    <xf numFmtId="0" fontId="5" fillId="0" borderId="0"/>
    <xf numFmtId="44" fontId="5" fillId="0" borderId="0" applyFont="0" applyFill="0" applyBorder="0" applyAlignment="0" applyProtection="0"/>
    <xf numFmtId="44" fontId="4"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alignment wrapText="1"/>
    </xf>
    <xf numFmtId="44" fontId="5" fillId="0" borderId="0" applyFont="0" applyFill="0" applyBorder="0" applyAlignment="0" applyProtection="0">
      <alignment wrapText="1"/>
    </xf>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44" fontId="4"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44" fontId="4" fillId="0" borderId="0" applyFont="0" applyFill="0" applyBorder="0" applyAlignment="0" applyProtection="0"/>
    <xf numFmtId="0" fontId="5" fillId="0" borderId="0"/>
    <xf numFmtId="44" fontId="4"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44" fontId="33" fillId="0" borderId="0" applyFont="0" applyFill="0" applyBorder="0" applyAlignment="0" applyProtection="0"/>
    <xf numFmtId="0" fontId="5" fillId="0" borderId="0"/>
    <xf numFmtId="0" fontId="5" fillId="0" borderId="0"/>
    <xf numFmtId="44" fontId="87"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44" fontId="4"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44" fontId="5" fillId="0" borderId="0" applyFont="0" applyFill="0" applyBorder="0" applyAlignment="0" applyProtection="0"/>
    <xf numFmtId="0" fontId="5" fillId="0" borderId="0"/>
    <xf numFmtId="0" fontId="5" fillId="0" borderId="0"/>
    <xf numFmtId="244" fontId="5" fillId="0" borderId="0" applyFont="0" applyFill="0" applyBorder="0" applyAlignment="0" applyProtection="0"/>
    <xf numFmtId="244" fontId="5" fillId="0" borderId="0" applyFont="0" applyFill="0" applyBorder="0" applyAlignment="0" applyProtection="0"/>
    <xf numFmtId="0" fontId="5" fillId="0" borderId="0"/>
    <xf numFmtId="0" fontId="5" fillId="0" borderId="0"/>
    <xf numFmtId="244" fontId="5" fillId="0" borderId="0" applyFont="0" applyFill="0" applyBorder="0" applyAlignment="0" applyProtection="0"/>
    <xf numFmtId="0" fontId="5" fillId="0" borderId="0"/>
    <xf numFmtId="0" fontId="5" fillId="0" borderId="0"/>
    <xf numFmtId="14" fontId="5" fillId="0" borderId="0"/>
    <xf numFmtId="0" fontId="5" fillId="0" borderId="0"/>
    <xf numFmtId="0" fontId="5" fillId="0" borderId="0"/>
    <xf numFmtId="14" fontId="5" fillId="0" borderId="0"/>
    <xf numFmtId="0" fontId="5" fillId="0" borderId="0"/>
    <xf numFmtId="0" fontId="5" fillId="0" borderId="0"/>
    <xf numFmtId="14" fontId="5" fillId="0" borderId="0"/>
    <xf numFmtId="0" fontId="5" fillId="0" borderId="0"/>
    <xf numFmtId="0" fontId="5" fillId="0" borderId="0"/>
    <xf numFmtId="14" fontId="5" fillId="0" borderId="0"/>
    <xf numFmtId="0" fontId="5" fillId="0" borderId="0"/>
    <xf numFmtId="0" fontId="5" fillId="0" borderId="0"/>
    <xf numFmtId="0" fontId="5" fillId="0" borderId="0"/>
    <xf numFmtId="14" fontId="5" fillId="0" borderId="0"/>
    <xf numFmtId="0" fontId="5" fillId="0" borderId="0"/>
    <xf numFmtId="0" fontId="5" fillId="0" borderId="0"/>
    <xf numFmtId="14" fontId="33" fillId="0" borderId="0" applyFill="0" applyBorder="0" applyAlignment="0"/>
    <xf numFmtId="0" fontId="5" fillId="0" borderId="0"/>
    <xf numFmtId="0" fontId="5" fillId="0" borderId="0"/>
    <xf numFmtId="0" fontId="94" fillId="0" borderId="36" applyNumberFormat="0" applyFont="0" applyBorder="0" applyAlignment="0">
      <alignment horizontal="center"/>
    </xf>
    <xf numFmtId="0" fontId="5" fillId="0" borderId="0"/>
    <xf numFmtId="0" fontId="94" fillId="0" borderId="36" applyNumberFormat="0" applyFont="0" applyBorder="0" applyAlignment="0">
      <alignment horizontal="center"/>
    </xf>
    <xf numFmtId="0" fontId="5" fillId="0" borderId="0"/>
    <xf numFmtId="0" fontId="94" fillId="0" borderId="36" applyNumberFormat="0" applyFont="0" applyBorder="0" applyAlignment="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7" fontId="8" fillId="0" borderId="37"/>
    <xf numFmtId="0" fontId="5" fillId="0" borderId="0"/>
    <xf numFmtId="0" fontId="5" fillId="0" borderId="0"/>
    <xf numFmtId="37" fontId="8" fillId="0" borderId="37"/>
    <xf numFmtId="37" fontId="8" fillId="0" borderId="37"/>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351" fontId="5" fillId="0" borderId="0" applyFont="0" applyFill="0" applyBorder="0" applyAlignment="0" applyProtection="0"/>
    <xf numFmtId="0" fontId="5" fillId="0" borderId="0"/>
    <xf numFmtId="0" fontId="5" fillId="0" borderId="0"/>
    <xf numFmtId="351" fontId="5" fillId="0" borderId="0" applyFont="0" applyFill="0" applyBorder="0" applyAlignment="0" applyProtection="0"/>
    <xf numFmtId="0" fontId="5" fillId="0" borderId="0"/>
    <xf numFmtId="0" fontId="5" fillId="0" borderId="0"/>
    <xf numFmtId="351" fontId="5" fillId="0" borderId="0" applyFont="0" applyFill="0" applyBorder="0" applyAlignment="0" applyProtection="0"/>
    <xf numFmtId="0" fontId="5" fillId="0" borderId="0"/>
    <xf numFmtId="0" fontId="5" fillId="0" borderId="0"/>
    <xf numFmtId="0" fontId="5" fillId="0" borderId="0"/>
    <xf numFmtId="351" fontId="5" fillId="0" borderId="0" applyFont="0" applyFill="0" applyBorder="0" applyAlignment="0" applyProtection="0"/>
    <xf numFmtId="0" fontId="5" fillId="0" borderId="0"/>
    <xf numFmtId="0" fontId="5" fillId="0" borderId="0"/>
    <xf numFmtId="0" fontId="23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31" fillId="12" borderId="0" applyNumberFormat="0" applyBorder="0" applyAlignment="0" applyProtection="0"/>
    <xf numFmtId="0" fontId="5" fillId="0" borderId="0"/>
    <xf numFmtId="0" fontId="5" fillId="0" borderId="0"/>
    <xf numFmtId="0" fontId="5" fillId="0" borderId="0"/>
    <xf numFmtId="0" fontId="28" fillId="6" borderId="0"/>
    <xf numFmtId="0" fontId="5" fillId="0" borderId="0"/>
    <xf numFmtId="0" fontId="5" fillId="0" borderId="0"/>
    <xf numFmtId="0" fontId="5" fillId="0" borderId="0"/>
    <xf numFmtId="0" fontId="5" fillId="0" borderId="0"/>
    <xf numFmtId="0" fontId="5" fillId="0" borderId="0"/>
    <xf numFmtId="0" fontId="5" fillId="0" borderId="0"/>
    <xf numFmtId="0" fontId="232" fillId="0" borderId="18" applyNumberFormat="0" applyFill="0" applyAlignment="0" applyProtection="0"/>
    <xf numFmtId="0" fontId="5" fillId="0" borderId="0"/>
    <xf numFmtId="0" fontId="5" fillId="0" borderId="0"/>
    <xf numFmtId="0" fontId="5" fillId="0" borderId="0"/>
    <xf numFmtId="0" fontId="233" fillId="0" borderId="19" applyNumberFormat="0" applyFill="0" applyAlignment="0" applyProtection="0"/>
    <xf numFmtId="0" fontId="5" fillId="0" borderId="0"/>
    <xf numFmtId="0" fontId="5" fillId="0" borderId="0"/>
    <xf numFmtId="0" fontId="5" fillId="0" borderId="0"/>
    <xf numFmtId="0" fontId="234" fillId="0" borderId="20" applyNumberFormat="0" applyFill="0" applyAlignment="0" applyProtection="0"/>
    <xf numFmtId="0" fontId="5" fillId="0" borderId="0"/>
    <xf numFmtId="0" fontId="5" fillId="0" borderId="0"/>
    <xf numFmtId="0" fontId="5" fillId="0" borderId="0"/>
    <xf numFmtId="0" fontId="234"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15" borderId="16" applyNumberFormat="0" applyAlignment="0" applyProtection="0"/>
    <xf numFmtId="0" fontId="58" fillId="15" borderId="16" applyNumberFormat="0" applyAlignment="0" applyProtection="0"/>
    <xf numFmtId="0" fontId="58" fillId="15" borderId="16" applyNumberFormat="0" applyAlignment="0" applyProtection="0"/>
    <xf numFmtId="0" fontId="58" fillId="15" borderId="16" applyNumberFormat="0" applyAlignment="0" applyProtection="0"/>
    <xf numFmtId="0" fontId="58" fillId="15" borderId="16" applyNumberFormat="0" applyAlignment="0" applyProtection="0"/>
    <xf numFmtId="0" fontId="58" fillId="15" borderId="16" applyNumberFormat="0" applyAlignment="0" applyProtection="0"/>
    <xf numFmtId="0" fontId="58" fillId="15" borderId="16" applyNumberFormat="0" applyAlignment="0" applyProtection="0"/>
    <xf numFmtId="0" fontId="58" fillId="15" borderId="16" applyNumberFormat="0" applyAlignment="0" applyProtection="0"/>
    <xf numFmtId="0" fontId="5" fillId="0" borderId="0"/>
    <xf numFmtId="0" fontId="5" fillId="0" borderId="0"/>
    <xf numFmtId="0" fontId="58" fillId="15" borderId="16" applyNumberFormat="0" applyAlignment="0" applyProtection="0"/>
    <xf numFmtId="0" fontId="58" fillId="15" borderId="16" applyNumberFormat="0" applyAlignment="0" applyProtection="0"/>
    <xf numFmtId="0" fontId="58" fillId="15" borderId="16" applyNumberFormat="0" applyAlignment="0" applyProtection="0"/>
    <xf numFmtId="0" fontId="58" fillId="15" borderId="16" applyNumberFormat="0" applyAlignment="0" applyProtection="0"/>
    <xf numFmtId="0" fontId="58" fillId="15" borderId="16" applyNumberFormat="0" applyAlignment="0" applyProtection="0"/>
    <xf numFmtId="0" fontId="58" fillId="15" borderId="16" applyNumberFormat="0" applyAlignment="0" applyProtection="0"/>
    <xf numFmtId="0" fontId="5" fillId="0" borderId="0"/>
    <xf numFmtId="0" fontId="5" fillId="0" borderId="0"/>
    <xf numFmtId="0" fontId="58" fillId="15" borderId="16" applyNumberFormat="0" applyAlignment="0" applyProtection="0"/>
    <xf numFmtId="0" fontId="5" fillId="0" borderId="0"/>
    <xf numFmtId="0" fontId="5" fillId="0" borderId="0"/>
    <xf numFmtId="0" fontId="5" fillId="0" borderId="0"/>
    <xf numFmtId="0" fontId="5" fillId="0" borderId="0"/>
    <xf numFmtId="0" fontId="239" fillId="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30" borderId="22" applyNumberFormat="0" applyFont="0" applyAlignment="0" applyProtection="0"/>
    <xf numFmtId="0" fontId="5" fillId="0" borderId="0"/>
    <xf numFmtId="0" fontId="5" fillId="0" borderId="0"/>
    <xf numFmtId="0" fontId="5" fillId="0" borderId="0"/>
    <xf numFmtId="0" fontId="5" fillId="0" borderId="0"/>
    <xf numFmtId="0" fontId="5" fillId="0" borderId="0"/>
    <xf numFmtId="0" fontId="241" fillId="28" borderId="23" applyNumberFormat="0" applyAlignment="0" applyProtection="0"/>
    <xf numFmtId="0" fontId="5" fillId="0" borderId="0"/>
    <xf numFmtId="0" fontId="61" fillId="28" borderId="23" applyNumberFormat="0" applyAlignment="0" applyProtection="0"/>
    <xf numFmtId="0" fontId="241" fillId="28" borderId="23"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0" fontId="5" fillId="0" borderId="0"/>
    <xf numFmtId="0" fontId="5" fillId="0" borderId="0"/>
    <xf numFmtId="10" fontId="5" fillId="0" borderId="0" applyFont="0" applyFill="0" applyBorder="0" applyAlignment="0" applyProtection="0"/>
    <xf numFmtId="0" fontId="5" fillId="0" borderId="0"/>
    <xf numFmtId="0" fontId="5" fillId="0" borderId="0"/>
    <xf numFmtId="1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4" fillId="0" borderId="0" applyFont="0" applyFill="0" applyBorder="0" applyAlignment="0" applyProtection="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5" fillId="0" borderId="0" applyFont="0" applyFill="0" applyBorder="0" applyAlignment="0" applyProtection="0"/>
    <xf numFmtId="9" fontId="4"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5" fillId="0" borderId="0" applyFont="0" applyFill="0" applyBorder="0" applyAlignment="0" applyProtection="0"/>
    <xf numFmtId="9" fontId="4"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5" fillId="0" borderId="0" applyFont="0" applyFill="0" applyBorder="0" applyAlignment="0" applyProtection="0"/>
    <xf numFmtId="9" fontId="4" fillId="0" borderId="0" applyFont="0" applyFill="0" applyBorder="0" applyAlignment="0" applyProtection="0"/>
    <xf numFmtId="0" fontId="5" fillId="0" borderId="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5" fillId="0" borderId="0" applyFont="0" applyFill="0" applyBorder="0" applyAlignment="0" applyProtection="0"/>
    <xf numFmtId="9" fontId="4" fillId="0" borderId="0" applyFont="0" applyFill="0" applyBorder="0" applyAlignment="0" applyProtection="0"/>
    <xf numFmtId="0" fontId="5" fillId="0" borderId="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alignment wrapText="1"/>
    </xf>
    <xf numFmtId="9" fontId="5" fillId="0" borderId="0" applyFont="0" applyFill="0" applyBorder="0" applyAlignment="0" applyProtection="0">
      <alignment wrapText="1"/>
    </xf>
    <xf numFmtId="0" fontId="5"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4" fillId="0" borderId="0" applyFont="0" applyFill="0" applyBorder="0" applyAlignment="0" applyProtection="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4" fillId="0" borderId="0" applyFont="0" applyFill="0" applyBorder="0" applyAlignment="0" applyProtection="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4" fillId="0" borderId="0" applyFont="0" applyFill="0" applyBorder="0" applyAlignment="0" applyProtection="0"/>
    <xf numFmtId="0" fontId="5" fillId="0" borderId="0"/>
    <xf numFmtId="9" fontId="4"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6" fillId="1" borderId="3" applyNumberFormat="0" applyFont="0" applyAlignment="0">
      <alignment horizontal="center"/>
    </xf>
    <xf numFmtId="0" fontId="36" fillId="1" borderId="3" applyNumberFormat="0" applyFont="0" applyAlignment="0">
      <alignment horizontal="center"/>
    </xf>
    <xf numFmtId="287" fontId="160" fillId="0" borderId="0" applyFont="0" applyFill="0" applyBorder="0" applyAlignment="0" applyProtection="0"/>
    <xf numFmtId="0" fontId="5" fillId="0" borderId="0"/>
    <xf numFmtId="287" fontId="160" fillId="0" borderId="0" applyFont="0" applyFill="0" applyBorder="0" applyAlignment="0" applyProtection="0"/>
    <xf numFmtId="0" fontId="5" fillId="0" borderId="0"/>
    <xf numFmtId="0" fontId="5" fillId="0" borderId="0"/>
    <xf numFmtId="0" fontId="5" fillId="0" borderId="0"/>
    <xf numFmtId="0" fontId="5" fillId="0" borderId="0" applyFont="0" applyFill="0" applyBorder="0" applyAlignment="0" applyProtection="0"/>
    <xf numFmtId="0" fontId="5" fillId="0" borderId="0"/>
    <xf numFmtId="0" fontId="5" fillId="0" borderId="0"/>
    <xf numFmtId="0" fontId="5" fillId="0" borderId="0" applyFont="0" applyFill="0" applyBorder="0" applyAlignment="0" applyProtection="0"/>
    <xf numFmtId="0" fontId="5" fillId="0" borderId="0"/>
    <xf numFmtId="0" fontId="5" fillId="0" borderId="0"/>
    <xf numFmtId="0" fontId="5" fillId="0" borderId="0" applyFont="0" applyFill="0" applyBorder="0" applyAlignment="0" applyProtection="0"/>
    <xf numFmtId="0" fontId="5" fillId="0" borderId="0"/>
    <xf numFmtId="0" fontId="5" fillId="0" borderId="0"/>
    <xf numFmtId="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6" fillId="0" borderId="56"/>
    <xf numFmtId="49" fontId="33" fillId="0" borderId="0" applyFill="0" applyBorder="0" applyAlignme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2" fillId="0" borderId="0">
      <alignment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37"/>
    <xf numFmtId="0" fontId="5" fillId="0" borderId="0"/>
    <xf numFmtId="0" fontId="5" fillId="0" borderId="0"/>
    <xf numFmtId="0" fontId="8" fillId="0" borderId="37"/>
    <xf numFmtId="0" fontId="8" fillId="0" borderId="37"/>
    <xf numFmtId="0" fontId="5" fillId="0" borderId="0"/>
    <xf numFmtId="0" fontId="5" fillId="0" borderId="0"/>
    <xf numFmtId="0" fontId="48" fillId="0" borderId="24" applyNumberFormat="0" applyFill="0" applyAlignment="0" applyProtection="0"/>
    <xf numFmtId="0" fontId="244" fillId="0" borderId="0" applyNumberFormat="0" applyFill="0" applyBorder="0" applyAlignment="0" applyProtection="0"/>
    <xf numFmtId="0" fontId="5" fillId="0" borderId="0"/>
    <xf numFmtId="0" fontId="5" fillId="0" borderId="0"/>
    <xf numFmtId="0" fontId="5" fillId="0" borderId="0"/>
    <xf numFmtId="0" fontId="33" fillId="0" borderId="0"/>
    <xf numFmtId="0" fontId="251" fillId="0" borderId="0"/>
    <xf numFmtId="9" fontId="1" fillId="0" borderId="0" applyFont="0" applyFill="0" applyBorder="0" applyAlignment="0" applyProtection="0"/>
    <xf numFmtId="0" fontId="261" fillId="0" borderId="0" applyNumberFormat="0" applyFill="0" applyBorder="0" applyAlignment="0" applyProtection="0"/>
  </cellStyleXfs>
  <cellXfs count="237">
    <xf numFmtId="0" fontId="0" fillId="0" borderId="0" xfId="0"/>
    <xf numFmtId="0" fontId="246" fillId="85" borderId="0" xfId="0" applyFont="1" applyFill="1"/>
    <xf numFmtId="0" fontId="247" fillId="85" borderId="0" xfId="0" applyFont="1" applyFill="1"/>
    <xf numFmtId="0" fontId="246" fillId="85" borderId="65" xfId="0" applyFont="1" applyFill="1" applyBorder="1"/>
    <xf numFmtId="0" fontId="247" fillId="85" borderId="66" xfId="0" applyFont="1" applyFill="1" applyBorder="1"/>
    <xf numFmtId="0" fontId="247" fillId="85" borderId="67" xfId="0" applyFont="1" applyFill="1" applyBorder="1"/>
    <xf numFmtId="0" fontId="247" fillId="85" borderId="68" xfId="0" applyFont="1" applyFill="1" applyBorder="1"/>
    <xf numFmtId="0" fontId="247" fillId="85" borderId="0" xfId="0" applyFont="1" applyFill="1" applyBorder="1"/>
    <xf numFmtId="359" fontId="247" fillId="85" borderId="0" xfId="2" applyNumberFormat="1" applyFont="1" applyFill="1" applyBorder="1"/>
    <xf numFmtId="0" fontId="247" fillId="85" borderId="70" xfId="0" applyFont="1" applyFill="1" applyBorder="1"/>
    <xf numFmtId="360" fontId="247" fillId="85" borderId="0" xfId="1" applyNumberFormat="1" applyFont="1" applyFill="1" applyBorder="1"/>
    <xf numFmtId="359" fontId="246" fillId="85" borderId="71" xfId="2" applyNumberFormat="1" applyFont="1" applyFill="1" applyBorder="1"/>
    <xf numFmtId="0" fontId="248" fillId="85" borderId="68" xfId="0" applyFont="1" applyFill="1" applyBorder="1" applyAlignment="1">
      <alignment horizontal="left" indent="1"/>
    </xf>
    <xf numFmtId="361" fontId="247" fillId="85" borderId="0" xfId="1" applyNumberFormat="1" applyFont="1" applyFill="1" applyBorder="1"/>
    <xf numFmtId="0" fontId="249" fillId="85" borderId="68" xfId="0" applyFont="1" applyFill="1" applyBorder="1" applyAlignment="1">
      <alignment horizontal="left" indent="4"/>
    </xf>
    <xf numFmtId="0" fontId="246" fillId="85" borderId="68" xfId="0" applyFont="1" applyFill="1" applyBorder="1" applyAlignment="1">
      <alignment horizontal="left"/>
    </xf>
    <xf numFmtId="360" fontId="247" fillId="85" borderId="70" xfId="0" applyNumberFormat="1" applyFont="1" applyFill="1" applyBorder="1"/>
    <xf numFmtId="0" fontId="247" fillId="85" borderId="74" xfId="0" applyFont="1" applyFill="1" applyBorder="1"/>
    <xf numFmtId="0" fontId="247" fillId="85" borderId="8" xfId="0" applyFont="1" applyFill="1" applyBorder="1"/>
    <xf numFmtId="360" fontId="247" fillId="85" borderId="8" xfId="1" applyNumberFormat="1" applyFont="1" applyFill="1" applyBorder="1"/>
    <xf numFmtId="0" fontId="247" fillId="85" borderId="75" xfId="0" applyFont="1" applyFill="1" applyBorder="1"/>
    <xf numFmtId="360" fontId="247" fillId="85" borderId="0" xfId="1" applyNumberFormat="1" applyFont="1" applyFill="1"/>
    <xf numFmtId="0" fontId="246" fillId="85" borderId="65" xfId="0" applyFont="1" applyFill="1" applyBorder="1" applyAlignment="1">
      <alignment horizontal="left"/>
    </xf>
    <xf numFmtId="360" fontId="247" fillId="85" borderId="66" xfId="1" applyNumberFormat="1" applyFont="1" applyFill="1" applyBorder="1"/>
    <xf numFmtId="359" fontId="246" fillId="85" borderId="0" xfId="2" applyNumberFormat="1" applyFont="1" applyFill="1" applyBorder="1"/>
    <xf numFmtId="360" fontId="247" fillId="85" borderId="8" xfId="0" applyNumberFormat="1" applyFont="1" applyFill="1" applyBorder="1"/>
    <xf numFmtId="0" fontId="247" fillId="0" borderId="0" xfId="0" applyFont="1"/>
    <xf numFmtId="0" fontId="247" fillId="0" borderId="0" xfId="0" applyFont="1" applyFill="1" applyBorder="1"/>
    <xf numFmtId="0" fontId="82" fillId="0" borderId="0" xfId="0" applyFont="1"/>
    <xf numFmtId="0" fontId="246" fillId="0" borderId="0" xfId="0" applyFont="1"/>
    <xf numFmtId="0" fontId="82" fillId="0" borderId="0" xfId="0" applyNumberFormat="1" applyFont="1" applyBorder="1"/>
    <xf numFmtId="0" fontId="82" fillId="0" borderId="0" xfId="0" applyNumberFormat="1" applyFont="1" applyFill="1" applyBorder="1"/>
    <xf numFmtId="0" fontId="155" fillId="0" borderId="0" xfId="0" applyNumberFormat="1" applyFont="1" applyBorder="1" applyAlignment="1">
      <alignment horizontal="centerContinuous"/>
    </xf>
    <xf numFmtId="0" fontId="247" fillId="0" borderId="0" xfId="0" applyNumberFormat="1" applyFont="1" applyBorder="1"/>
    <xf numFmtId="43" fontId="247" fillId="0" borderId="0" xfId="0" applyNumberFormat="1" applyFont="1" applyBorder="1"/>
    <xf numFmtId="41" fontId="247" fillId="0" borderId="0" xfId="0" applyNumberFormat="1" applyFont="1" applyFill="1" applyBorder="1"/>
    <xf numFmtId="0" fontId="247" fillId="85" borderId="0" xfId="0" applyFont="1" applyFill="1" applyAlignment="1"/>
    <xf numFmtId="0" fontId="247" fillId="85" borderId="0" xfId="0" applyFont="1" applyFill="1" applyBorder="1" applyAlignment="1"/>
    <xf numFmtId="0" fontId="247" fillId="85" borderId="0" xfId="0" applyFont="1" applyFill="1" applyBorder="1" applyAlignment="1">
      <alignment horizontal="justify" vertical="top" wrapText="1"/>
    </xf>
    <xf numFmtId="0" fontId="247" fillId="85" borderId="0" xfId="0" applyFont="1" applyFill="1" applyAlignment="1">
      <alignment wrapText="1"/>
    </xf>
    <xf numFmtId="0" fontId="247" fillId="85" borderId="0" xfId="0" applyFont="1" applyFill="1" applyAlignment="1">
      <alignment vertical="top"/>
    </xf>
    <xf numFmtId="0" fontId="250" fillId="85" borderId="0" xfId="0" applyFont="1" applyFill="1"/>
    <xf numFmtId="0" fontId="246" fillId="85" borderId="0" xfId="59098" applyFont="1" applyFill="1"/>
    <xf numFmtId="0" fontId="247" fillId="85" borderId="0" xfId="59098" applyFont="1" applyFill="1"/>
    <xf numFmtId="0" fontId="250" fillId="85" borderId="0" xfId="59098" applyFont="1" applyFill="1"/>
    <xf numFmtId="0" fontId="247" fillId="85" borderId="0" xfId="59098" applyFont="1" applyFill="1" applyAlignment="1"/>
    <xf numFmtId="0" fontId="247" fillId="0" borderId="0" xfId="59098" applyFont="1" applyFill="1" applyAlignment="1"/>
    <xf numFmtId="0" fontId="247" fillId="85" borderId="0" xfId="59098" applyFont="1" applyFill="1" applyAlignment="1">
      <alignment wrapText="1"/>
    </xf>
    <xf numFmtId="0" fontId="247" fillId="85" borderId="0" xfId="59098" applyFont="1" applyFill="1" applyAlignment="1">
      <alignment vertical="top"/>
    </xf>
    <xf numFmtId="0" fontId="247" fillId="85" borderId="0" xfId="0" applyFont="1" applyFill="1" applyBorder="1" applyAlignment="1">
      <alignment vertical="center"/>
    </xf>
    <xf numFmtId="0" fontId="246" fillId="85" borderId="0" xfId="0" applyFont="1" applyFill="1" applyBorder="1" applyAlignment="1">
      <alignment vertical="center"/>
    </xf>
    <xf numFmtId="0" fontId="247" fillId="85" borderId="0" xfId="0" applyFont="1" applyFill="1" applyBorder="1" applyAlignment="1">
      <alignment wrapText="1"/>
    </xf>
    <xf numFmtId="0" fontId="247" fillId="85" borderId="0" xfId="59098" applyFont="1" applyFill="1" applyAlignment="1">
      <alignment vertical="top" wrapText="1"/>
    </xf>
    <xf numFmtId="41" fontId="247" fillId="0" borderId="0" xfId="0" applyNumberFormat="1" applyFont="1" applyBorder="1"/>
    <xf numFmtId="362" fontId="82" fillId="0" borderId="0" xfId="0" applyNumberFormat="1" applyFont="1" applyBorder="1" applyAlignment="1">
      <alignment horizontal="center"/>
    </xf>
    <xf numFmtId="41" fontId="82" fillId="0" borderId="0" xfId="0" applyNumberFormat="1" applyFont="1" applyBorder="1"/>
    <xf numFmtId="0" fontId="247" fillId="0" borderId="0" xfId="0" applyFont="1" applyBorder="1"/>
    <xf numFmtId="43" fontId="247" fillId="0" borderId="0" xfId="1" applyFont="1" applyFill="1"/>
    <xf numFmtId="43" fontId="247" fillId="0" borderId="78" xfId="1" applyFont="1" applyBorder="1" applyAlignment="1">
      <alignment horizontal="center"/>
    </xf>
    <xf numFmtId="43" fontId="246" fillId="0" borderId="0" xfId="1" applyFont="1"/>
    <xf numFmtId="2" fontId="246" fillId="0" borderId="0" xfId="0" applyNumberFormat="1" applyFont="1"/>
    <xf numFmtId="360" fontId="246" fillId="0" borderId="0" xfId="1" applyNumberFormat="1" applyFont="1"/>
    <xf numFmtId="43" fontId="246" fillId="0" borderId="0" xfId="0" applyNumberFormat="1" applyFont="1"/>
    <xf numFmtId="360" fontId="246" fillId="0" borderId="0" xfId="0" applyNumberFormat="1" applyFont="1"/>
    <xf numFmtId="43" fontId="247" fillId="0" borderId="0" xfId="1" applyFont="1"/>
    <xf numFmtId="360" fontId="247" fillId="0" borderId="0" xfId="1" applyNumberFormat="1" applyFont="1"/>
    <xf numFmtId="43" fontId="247" fillId="0" borderId="0" xfId="0" applyNumberFormat="1" applyFont="1"/>
    <xf numFmtId="360" fontId="247" fillId="0" borderId="0" xfId="0" applyNumberFormat="1" applyFont="1"/>
    <xf numFmtId="14" fontId="247" fillId="0" borderId="0" xfId="0" applyNumberFormat="1" applyFont="1"/>
    <xf numFmtId="0" fontId="247" fillId="0" borderId="0" xfId="0" applyFont="1" applyAlignment="1">
      <alignment horizontal="right"/>
    </xf>
    <xf numFmtId="41" fontId="247" fillId="0" borderId="0" xfId="0" applyNumberFormat="1" applyFont="1"/>
    <xf numFmtId="0" fontId="252" fillId="0" borderId="0" xfId="0" applyFont="1"/>
    <xf numFmtId="0" fontId="252" fillId="0" borderId="0" xfId="0" applyFont="1" applyFill="1"/>
    <xf numFmtId="0" fontId="247" fillId="0" borderId="0" xfId="0" applyFont="1" applyFill="1"/>
    <xf numFmtId="0" fontId="247" fillId="0" borderId="73" xfId="0" applyFont="1" applyFill="1" applyBorder="1" applyAlignment="1">
      <alignment horizontal="center" wrapText="1"/>
    </xf>
    <xf numFmtId="14" fontId="247" fillId="0" borderId="0" xfId="0" applyNumberFormat="1" applyFont="1" applyFill="1" applyAlignment="1">
      <alignment horizontal="right"/>
    </xf>
    <xf numFmtId="43" fontId="247" fillId="0" borderId="76" xfId="1" applyFont="1" applyBorder="1"/>
    <xf numFmtId="43" fontId="248" fillId="0" borderId="76" xfId="1" applyFont="1" applyBorder="1"/>
    <xf numFmtId="43" fontId="252" fillId="0" borderId="0" xfId="1" applyFont="1" applyBorder="1"/>
    <xf numFmtId="43" fontId="252" fillId="0" borderId="0" xfId="0" applyNumberFormat="1" applyFont="1"/>
    <xf numFmtId="0" fontId="252" fillId="0" borderId="0" xfId="0" applyFont="1" applyAlignment="1">
      <alignment horizontal="right"/>
    </xf>
    <xf numFmtId="43" fontId="254" fillId="0" borderId="0" xfId="1" applyFont="1" applyBorder="1"/>
    <xf numFmtId="43" fontId="252" fillId="0" borderId="0" xfId="1" applyFont="1"/>
    <xf numFmtId="0" fontId="246" fillId="0" borderId="78" xfId="0" applyFont="1" applyFill="1" applyBorder="1" applyAlignment="1">
      <alignment horizontal="center"/>
    </xf>
    <xf numFmtId="0" fontId="246" fillId="0" borderId="0" xfId="0" applyFont="1" applyFill="1" applyBorder="1" applyAlignment="1">
      <alignment horizontal="center"/>
    </xf>
    <xf numFmtId="0" fontId="247" fillId="0" borderId="0" xfId="0" applyFont="1" applyFill="1" applyBorder="1" applyAlignment="1">
      <alignment horizontal="center" wrapText="1"/>
    </xf>
    <xf numFmtId="0" fontId="247" fillId="0" borderId="78" xfId="0" applyFont="1" applyFill="1" applyBorder="1" applyAlignment="1">
      <alignment horizontal="center" wrapText="1"/>
    </xf>
    <xf numFmtId="0" fontId="247" fillId="0" borderId="0" xfId="1" applyNumberFormat="1" applyFont="1"/>
    <xf numFmtId="43" fontId="247" fillId="0" borderId="0" xfId="1" applyFont="1" applyFill="1" applyAlignment="1">
      <alignment horizontal="right"/>
    </xf>
    <xf numFmtId="0" fontId="247" fillId="0" borderId="0" xfId="1" applyNumberFormat="1" applyFont="1" applyFill="1"/>
    <xf numFmtId="360" fontId="246" fillId="0" borderId="0" xfId="1" applyNumberFormat="1" applyFont="1" applyFill="1" applyAlignment="1">
      <alignment vertical="top"/>
    </xf>
    <xf numFmtId="0" fontId="247" fillId="0" borderId="0" xfId="0" applyFont="1" applyAlignment="1">
      <alignment horizontal="right" indent="1"/>
    </xf>
    <xf numFmtId="43" fontId="247" fillId="0" borderId="0" xfId="1" applyFont="1" applyBorder="1"/>
    <xf numFmtId="16" fontId="247" fillId="0" borderId="0" xfId="0" applyNumberFormat="1" applyFont="1"/>
    <xf numFmtId="43" fontId="247" fillId="0" borderId="0" xfId="1" applyFont="1" applyFill="1" applyBorder="1"/>
    <xf numFmtId="14" fontId="247" fillId="0" borderId="0" xfId="0" applyNumberFormat="1" applyFont="1" applyFill="1" applyAlignment="1">
      <alignment horizontal="left"/>
    </xf>
    <xf numFmtId="360" fontId="247" fillId="0" borderId="0" xfId="1" applyNumberFormat="1" applyFont="1" applyFill="1"/>
    <xf numFmtId="360" fontId="248" fillId="0" borderId="76" xfId="1" applyNumberFormat="1" applyFont="1" applyBorder="1"/>
    <xf numFmtId="360" fontId="252" fillId="0" borderId="0" xfId="1" applyNumberFormat="1" applyFont="1" applyBorder="1"/>
    <xf numFmtId="360" fontId="254" fillId="0" borderId="0" xfId="0" applyNumberFormat="1" applyFont="1"/>
    <xf numFmtId="360" fontId="254" fillId="0" borderId="76" xfId="1" applyNumberFormat="1" applyFont="1" applyBorder="1"/>
    <xf numFmtId="360" fontId="247" fillId="0" borderId="0" xfId="0" applyNumberFormat="1" applyFont="1" applyFill="1"/>
    <xf numFmtId="360" fontId="247" fillId="0" borderId="0" xfId="1" applyNumberFormat="1" applyFont="1" applyFill="1" applyAlignment="1">
      <alignment horizontal="right"/>
    </xf>
    <xf numFmtId="360" fontId="248" fillId="0" borderId="0" xfId="0" applyNumberFormat="1" applyFont="1"/>
    <xf numFmtId="0" fontId="155" fillId="0" borderId="78" xfId="0" applyNumberFormat="1" applyFont="1" applyBorder="1" applyAlignment="1">
      <alignment horizontal="centerContinuous"/>
    </xf>
    <xf numFmtId="0" fontId="82" fillId="0" borderId="78" xfId="0" applyNumberFormat="1" applyFont="1" applyBorder="1" applyAlignment="1">
      <alignment horizontal="centerContinuous"/>
    </xf>
    <xf numFmtId="0" fontId="155" fillId="0" borderId="0" xfId="0" applyNumberFormat="1" applyFont="1" applyBorder="1" applyAlignment="1"/>
    <xf numFmtId="14" fontId="247" fillId="0" borderId="0" xfId="0" applyNumberFormat="1" applyFont="1" applyBorder="1"/>
    <xf numFmtId="360" fontId="247" fillId="0" borderId="0" xfId="1" applyNumberFormat="1" applyFont="1" applyBorder="1" applyAlignment="1">
      <alignment horizontal="center"/>
    </xf>
    <xf numFmtId="362" fontId="82" fillId="0" borderId="0" xfId="0" applyNumberFormat="1" applyFont="1" applyFill="1" applyBorder="1" applyAlignment="1">
      <alignment horizontal="center"/>
    </xf>
    <xf numFmtId="41" fontId="82" fillId="0" borderId="0" xfId="0" applyNumberFormat="1" applyFont="1" applyFill="1" applyBorder="1"/>
    <xf numFmtId="14" fontId="247" fillId="0" borderId="0" xfId="0" applyNumberFormat="1" applyFont="1" applyFill="1" applyBorder="1" applyAlignment="1">
      <alignment horizontal="right"/>
    </xf>
    <xf numFmtId="14" fontId="247" fillId="0" borderId="0" xfId="0" applyNumberFormat="1" applyFont="1" applyFill="1" applyBorder="1"/>
    <xf numFmtId="41" fontId="247" fillId="0" borderId="77" xfId="0" applyNumberFormat="1" applyFont="1" applyFill="1" applyBorder="1"/>
    <xf numFmtId="0" fontId="246" fillId="0" borderId="0" xfId="0" applyFont="1" applyFill="1" applyBorder="1" applyAlignment="1">
      <alignment horizontal="left" wrapText="1"/>
    </xf>
    <xf numFmtId="0" fontId="82" fillId="0" borderId="0" xfId="0" applyFont="1" applyBorder="1"/>
    <xf numFmtId="1" fontId="82" fillId="0" borderId="0" xfId="0" applyNumberFormat="1" applyFont="1" applyBorder="1"/>
    <xf numFmtId="0" fontId="247" fillId="0" borderId="82" xfId="0" applyNumberFormat="1" applyFont="1" applyBorder="1" applyAlignment="1">
      <alignment horizontal="center" wrapText="1"/>
    </xf>
    <xf numFmtId="0" fontId="82" fillId="0" borderId="82" xfId="0" applyNumberFormat="1" applyFont="1" applyBorder="1" applyAlignment="1">
      <alignment horizontal="center"/>
    </xf>
    <xf numFmtId="0" fontId="82" fillId="0" borderId="82" xfId="0" applyNumberFormat="1" applyFont="1" applyBorder="1" applyAlignment="1">
      <alignment horizontal="center" wrapText="1"/>
    </xf>
    <xf numFmtId="0" fontId="247" fillId="0" borderId="78" xfId="0" applyNumberFormat="1" applyFont="1" applyBorder="1" applyAlignment="1">
      <alignment horizontal="center"/>
    </xf>
    <xf numFmtId="0" fontId="247" fillId="0" borderId="83" xfId="0" applyFont="1" applyFill="1" applyBorder="1"/>
    <xf numFmtId="0" fontId="247" fillId="0" borderId="82" xfId="0" applyFont="1" applyFill="1" applyBorder="1" applyAlignment="1">
      <alignment horizontal="center" wrapText="1"/>
    </xf>
    <xf numFmtId="2" fontId="246" fillId="0" borderId="0" xfId="0" applyNumberFormat="1" applyFont="1" applyAlignment="1">
      <alignment horizontal="left"/>
    </xf>
    <xf numFmtId="43" fontId="246" fillId="0" borderId="0" xfId="1" applyFont="1" applyAlignment="1">
      <alignment horizontal="right"/>
    </xf>
    <xf numFmtId="0" fontId="246" fillId="0" borderId="0" xfId="0" applyFont="1" applyBorder="1" applyAlignment="1"/>
    <xf numFmtId="14" fontId="247" fillId="0" borderId="0" xfId="0" applyNumberFormat="1" applyFont="1" applyAlignment="1">
      <alignment horizontal="right"/>
    </xf>
    <xf numFmtId="43" fontId="247" fillId="0" borderId="0" xfId="1" applyFont="1" applyAlignment="1">
      <alignment horizontal="right"/>
    </xf>
    <xf numFmtId="43" fontId="247" fillId="0" borderId="0" xfId="0" applyNumberFormat="1" applyFont="1" applyAlignment="1">
      <alignment horizontal="right"/>
    </xf>
    <xf numFmtId="43" fontId="247" fillId="85" borderId="0" xfId="0" applyNumberFormat="1" applyFont="1" applyFill="1" applyBorder="1" applyAlignment="1">
      <alignment horizontal="center"/>
    </xf>
    <xf numFmtId="43" fontId="247" fillId="85" borderId="0" xfId="0" applyNumberFormat="1" applyFont="1" applyFill="1"/>
    <xf numFmtId="0" fontId="247" fillId="0" borderId="78" xfId="0" applyFont="1" applyBorder="1" applyAlignment="1">
      <alignment horizontal="center"/>
    </xf>
    <xf numFmtId="359" fontId="247" fillId="85" borderId="0" xfId="0" applyNumberFormat="1" applyFont="1" applyFill="1" applyBorder="1"/>
    <xf numFmtId="43" fontId="247" fillId="0" borderId="78" xfId="1" applyFont="1" applyBorder="1" applyAlignment="1">
      <alignment horizontal="center" wrapText="1"/>
    </xf>
    <xf numFmtId="44" fontId="247" fillId="0" borderId="0" xfId="0" applyNumberFormat="1" applyFont="1"/>
    <xf numFmtId="360" fontId="247" fillId="0" borderId="0" xfId="0" applyNumberFormat="1" applyFont="1" applyBorder="1"/>
    <xf numFmtId="10" fontId="247" fillId="85" borderId="0" xfId="59099" applyNumberFormat="1" applyFont="1" applyFill="1"/>
    <xf numFmtId="360" fontId="248" fillId="0" borderId="0" xfId="1" applyNumberFormat="1" applyFont="1" applyBorder="1"/>
    <xf numFmtId="360" fontId="247" fillId="0" borderId="0" xfId="1" applyNumberFormat="1" applyFont="1" applyFill="1" applyBorder="1"/>
    <xf numFmtId="360" fontId="247" fillId="85" borderId="0" xfId="0" applyNumberFormat="1" applyFont="1" applyFill="1"/>
    <xf numFmtId="0" fontId="246" fillId="0" borderId="78" xfId="0" applyFont="1" applyBorder="1" applyAlignment="1">
      <alignment horizontal="center"/>
    </xf>
    <xf numFmtId="0" fontId="82" fillId="85" borderId="0" xfId="30982" applyFont="1" applyFill="1"/>
    <xf numFmtId="40" fontId="82" fillId="85" borderId="0" xfId="30982" applyNumberFormat="1" applyFont="1" applyFill="1"/>
    <xf numFmtId="0" fontId="256" fillId="85" borderId="0" xfId="30982" applyFont="1" applyFill="1" applyAlignment="1">
      <alignment horizontal="center"/>
    </xf>
    <xf numFmtId="0" fontId="155" fillId="85" borderId="0" xfId="30982" applyFont="1" applyFill="1"/>
    <xf numFmtId="0" fontId="82" fillId="0" borderId="0" xfId="30982" applyFont="1" applyFill="1" applyBorder="1" applyAlignment="1">
      <alignment horizontal="left" indent="1"/>
    </xf>
    <xf numFmtId="0" fontId="82" fillId="0" borderId="0" xfId="30982" applyFont="1" applyFill="1" applyBorder="1" applyAlignment="1"/>
    <xf numFmtId="0" fontId="82" fillId="0" borderId="0" xfId="30982" applyFont="1" applyFill="1" applyBorder="1" applyAlignment="1">
      <alignment horizontal="center"/>
    </xf>
    <xf numFmtId="3" fontId="82" fillId="0" borderId="0" xfId="30982" applyNumberFormat="1" applyFont="1" applyFill="1" applyBorder="1" applyAlignment="1"/>
    <xf numFmtId="37" fontId="82" fillId="0" borderId="0" xfId="30982" applyNumberFormat="1" applyFont="1" applyFill="1" applyBorder="1" applyAlignment="1"/>
    <xf numFmtId="14" fontId="82" fillId="0" borderId="0" xfId="30982" applyNumberFormat="1" applyFont="1" applyFill="1" applyBorder="1" applyAlignment="1">
      <alignment horizontal="center"/>
    </xf>
    <xf numFmtId="37" fontId="82" fillId="0" borderId="0" xfId="30982" applyNumberFormat="1" applyFont="1" applyFill="1" applyBorder="1" applyAlignment="1">
      <alignment horizontal="right" indent="1"/>
    </xf>
    <xf numFmtId="0" fontId="82" fillId="0" borderId="0" xfId="30982" applyFont="1" applyFill="1"/>
    <xf numFmtId="37" fontId="82" fillId="0" borderId="0" xfId="30982" applyNumberFormat="1" applyFont="1" applyFill="1"/>
    <xf numFmtId="0" fontId="256" fillId="0" borderId="0" xfId="30982" applyFont="1" applyFill="1" applyAlignment="1">
      <alignment horizontal="center"/>
    </xf>
    <xf numFmtId="40" fontId="82" fillId="0" borderId="0" xfId="30982" applyNumberFormat="1" applyFont="1" applyFill="1"/>
    <xf numFmtId="0" fontId="82" fillId="0" borderId="0" xfId="30982" applyFont="1" applyFill="1" applyAlignment="1">
      <alignment horizontal="center"/>
    </xf>
    <xf numFmtId="40" fontId="256" fillId="0" borderId="0" xfId="30982" applyNumberFormat="1" applyFont="1" applyFill="1"/>
    <xf numFmtId="40" fontId="257" fillId="0" borderId="0" xfId="0" applyNumberFormat="1" applyFont="1" applyFill="1" applyBorder="1" applyAlignment="1"/>
    <xf numFmtId="40" fontId="257" fillId="0" borderId="0" xfId="0" applyNumberFormat="1" applyFont="1" applyFill="1" applyBorder="1" applyAlignment="1">
      <alignment horizontal="right" indent="1"/>
    </xf>
    <xf numFmtId="40" fontId="258" fillId="0" borderId="0" xfId="0" applyNumberFormat="1" applyFont="1" applyFill="1" applyBorder="1" applyAlignment="1">
      <alignment horizontal="right" indent="1"/>
    </xf>
    <xf numFmtId="40" fontId="82" fillId="0" borderId="0" xfId="30982" applyNumberFormat="1" applyFont="1" applyFill="1" applyBorder="1"/>
    <xf numFmtId="0" fontId="246" fillId="0" borderId="0" xfId="0" applyFont="1" applyBorder="1" applyAlignment="1">
      <alignment horizontal="center"/>
    </xf>
    <xf numFmtId="43" fontId="246" fillId="0" borderId="78" xfId="1" applyFont="1" applyBorder="1" applyAlignment="1">
      <alignment horizontal="center"/>
    </xf>
    <xf numFmtId="43" fontId="246" fillId="0" borderId="0" xfId="1" applyFont="1" applyBorder="1" applyAlignment="1">
      <alignment horizontal="center"/>
    </xf>
    <xf numFmtId="0" fontId="246" fillId="0" borderId="0" xfId="0" applyFont="1" applyBorder="1"/>
    <xf numFmtId="0" fontId="82" fillId="0" borderId="78" xfId="0" applyNumberFormat="1" applyFont="1" applyFill="1" applyBorder="1"/>
    <xf numFmtId="359" fontId="247" fillId="85" borderId="0" xfId="0" applyNumberFormat="1" applyFont="1" applyFill="1"/>
    <xf numFmtId="0" fontId="252" fillId="0" borderId="0" xfId="0" applyFont="1" applyBorder="1"/>
    <xf numFmtId="43" fontId="247" fillId="0" borderId="73" xfId="1" applyFont="1" applyFill="1" applyBorder="1" applyAlignment="1">
      <alignment horizontal="right" wrapText="1"/>
    </xf>
    <xf numFmtId="0" fontId="247" fillId="0" borderId="73" xfId="0" applyFont="1" applyFill="1" applyBorder="1" applyAlignment="1">
      <alignment horizontal="left" wrapText="1"/>
    </xf>
    <xf numFmtId="0" fontId="247" fillId="0" borderId="73" xfId="0" applyFont="1" applyFill="1" applyBorder="1" applyAlignment="1">
      <alignment horizontal="right" wrapText="1"/>
    </xf>
    <xf numFmtId="43" fontId="247" fillId="0" borderId="73" xfId="1" applyFont="1" applyFill="1" applyBorder="1" applyAlignment="1">
      <alignment horizontal="left" wrapText="1"/>
    </xf>
    <xf numFmtId="0" fontId="259" fillId="0" borderId="0" xfId="0" applyFont="1"/>
    <xf numFmtId="0" fontId="247" fillId="0" borderId="3" xfId="0" applyFont="1" applyBorder="1"/>
    <xf numFmtId="0" fontId="247" fillId="0" borderId="3" xfId="0" applyFont="1" applyBorder="1" applyAlignment="1">
      <alignment horizontal="right"/>
    </xf>
    <xf numFmtId="43" fontId="247" fillId="0" borderId="11" xfId="1" applyFont="1" applyBorder="1"/>
    <xf numFmtId="0" fontId="261" fillId="0" borderId="0" xfId="59100"/>
    <xf numFmtId="0" fontId="246" fillId="0" borderId="78" xfId="0" applyFont="1" applyFill="1" applyBorder="1" applyAlignment="1"/>
    <xf numFmtId="0" fontId="155" fillId="85" borderId="78" xfId="30982" applyFont="1" applyFill="1" applyBorder="1" applyAlignment="1"/>
    <xf numFmtId="0" fontId="247" fillId="0" borderId="78" xfId="0" applyNumberFormat="1" applyFont="1" applyBorder="1" applyAlignment="1">
      <alignment horizontal="center" wrapText="1"/>
    </xf>
    <xf numFmtId="0" fontId="155" fillId="0" borderId="78" xfId="0" applyNumberFormat="1" applyFont="1" applyBorder="1" applyAlignment="1"/>
    <xf numFmtId="0" fontId="246" fillId="0" borderId="78" xfId="0" applyFont="1" applyBorder="1" applyAlignment="1"/>
    <xf numFmtId="43" fontId="247" fillId="0" borderId="82" xfId="1" applyFont="1" applyFill="1" applyBorder="1" applyAlignment="1">
      <alignment horizontal="center" wrapText="1"/>
    </xf>
    <xf numFmtId="43" fontId="247" fillId="0" borderId="82" xfId="1" applyFont="1" applyFill="1" applyBorder="1" applyAlignment="1">
      <alignment horizontal="left" wrapText="1"/>
    </xf>
    <xf numFmtId="0" fontId="246" fillId="0" borderId="0" xfId="0" applyFont="1" applyFill="1" applyBorder="1" applyAlignment="1"/>
    <xf numFmtId="43" fontId="247" fillId="0" borderId="78" xfId="1" applyFont="1" applyFill="1" applyBorder="1" applyAlignment="1">
      <alignment horizontal="center" wrapText="1"/>
    </xf>
    <xf numFmtId="40" fontId="82" fillId="85" borderId="0" xfId="30982" applyNumberFormat="1" applyFont="1" applyFill="1" applyBorder="1"/>
    <xf numFmtId="0" fontId="155" fillId="85" borderId="0" xfId="30982" applyFont="1" applyFill="1" applyBorder="1" applyAlignment="1"/>
    <xf numFmtId="0" fontId="247" fillId="0" borderId="78" xfId="0" applyNumberFormat="1" applyFont="1" applyFill="1" applyBorder="1" applyAlignment="1">
      <alignment horizontal="center" wrapText="1"/>
    </xf>
    <xf numFmtId="360" fontId="247" fillId="0" borderId="0" xfId="1" applyNumberFormat="1" applyFont="1" applyFill="1" applyBorder="1" applyAlignment="1">
      <alignment horizontal="center"/>
    </xf>
    <xf numFmtId="41" fontId="247" fillId="0" borderId="0" xfId="0" applyNumberFormat="1" applyFont="1" applyFill="1"/>
    <xf numFmtId="43" fontId="252" fillId="0" borderId="0" xfId="1" applyFont="1" applyBorder="1" applyAlignment="1">
      <alignment horizontal="right"/>
    </xf>
    <xf numFmtId="0" fontId="262" fillId="0" borderId="0" xfId="30982" applyFont="1" applyFill="1"/>
    <xf numFmtId="37" fontId="205" fillId="0" borderId="76" xfId="1" applyNumberFormat="1" applyFont="1" applyFill="1" applyBorder="1" applyAlignment="1">
      <alignment horizontal="center"/>
    </xf>
    <xf numFmtId="40" fontId="205" fillId="0" borderId="76" xfId="28621" applyNumberFormat="1" applyFont="1" applyFill="1" applyBorder="1"/>
    <xf numFmtId="37" fontId="205" fillId="0" borderId="76" xfId="1" applyNumberFormat="1" applyFont="1" applyFill="1" applyBorder="1"/>
    <xf numFmtId="43" fontId="205" fillId="0" borderId="76" xfId="1" applyFont="1" applyFill="1" applyBorder="1"/>
    <xf numFmtId="43" fontId="263" fillId="0" borderId="76" xfId="1" applyFont="1" applyFill="1" applyBorder="1" applyAlignment="1">
      <alignment horizontal="center"/>
    </xf>
    <xf numFmtId="0" fontId="264" fillId="0" borderId="0" xfId="30982" applyFont="1" applyFill="1"/>
    <xf numFmtId="0" fontId="248" fillId="0" borderId="76" xfId="0" applyFont="1" applyBorder="1"/>
    <xf numFmtId="0" fontId="248" fillId="0" borderId="76" xfId="0" applyFont="1" applyFill="1" applyBorder="1"/>
    <xf numFmtId="362" fontId="205" fillId="0" borderId="76" xfId="0" applyNumberFormat="1" applyFont="1" applyBorder="1" applyAlignment="1">
      <alignment horizontal="center"/>
    </xf>
    <xf numFmtId="42" fontId="248" fillId="0" borderId="76" xfId="0" applyNumberFormat="1" applyFont="1" applyBorder="1"/>
    <xf numFmtId="41" fontId="248" fillId="0" borderId="76" xfId="0" applyNumberFormat="1" applyFont="1" applyFill="1" applyBorder="1"/>
    <xf numFmtId="360" fontId="248" fillId="0" borderId="0" xfId="1" applyNumberFormat="1" applyFont="1"/>
    <xf numFmtId="2" fontId="248" fillId="0" borderId="0" xfId="0" applyNumberFormat="1" applyFont="1"/>
    <xf numFmtId="43" fontId="248" fillId="0" borderId="0" xfId="1" applyFont="1"/>
    <xf numFmtId="0" fontId="248" fillId="0" borderId="0" xfId="0" applyFont="1"/>
    <xf numFmtId="43" fontId="248" fillId="0" borderId="0" xfId="0" applyNumberFormat="1" applyFont="1"/>
    <xf numFmtId="2" fontId="248" fillId="0" borderId="0" xfId="0" applyNumberFormat="1" applyFont="1" applyAlignment="1">
      <alignment horizontal="left"/>
    </xf>
    <xf numFmtId="43" fontId="248" fillId="0" borderId="0" xfId="1" applyFont="1" applyAlignment="1">
      <alignment horizontal="right"/>
    </xf>
    <xf numFmtId="360" fontId="247" fillId="0" borderId="78" xfId="1" applyNumberFormat="1" applyFont="1" applyFill="1" applyBorder="1"/>
    <xf numFmtId="0" fontId="82" fillId="85" borderId="78" xfId="30982" applyFont="1" applyFill="1" applyBorder="1"/>
    <xf numFmtId="0" fontId="247" fillId="0" borderId="78" xfId="0" applyNumberFormat="1" applyFont="1" applyFill="1" applyBorder="1"/>
    <xf numFmtId="0" fontId="246" fillId="85" borderId="78" xfId="0" applyFont="1" applyFill="1" applyBorder="1" applyAlignment="1"/>
    <xf numFmtId="0" fontId="247" fillId="0" borderId="78" xfId="0" applyFont="1" applyBorder="1" applyAlignment="1"/>
    <xf numFmtId="0" fontId="247" fillId="85" borderId="79" xfId="0" applyFont="1" applyFill="1" applyBorder="1" applyAlignment="1">
      <alignment vertical="center" wrapText="1"/>
    </xf>
    <xf numFmtId="0" fontId="247" fillId="85" borderId="71" xfId="0" applyFont="1" applyFill="1" applyBorder="1" applyAlignment="1">
      <alignment vertical="center"/>
    </xf>
    <xf numFmtId="0" fontId="247" fillId="85" borderId="80" xfId="0" applyFont="1" applyFill="1" applyBorder="1" applyAlignment="1">
      <alignment vertical="center"/>
    </xf>
    <xf numFmtId="0" fontId="247" fillId="85" borderId="35" xfId="0" applyFont="1" applyFill="1" applyBorder="1" applyAlignment="1">
      <alignment vertical="center"/>
    </xf>
    <xf numFmtId="0" fontId="247" fillId="85" borderId="0" xfId="0" applyFont="1" applyFill="1" applyBorder="1" applyAlignment="1">
      <alignment vertical="center"/>
    </xf>
    <xf numFmtId="0" fontId="247" fillId="85" borderId="69" xfId="0" applyFont="1" applyFill="1" applyBorder="1" applyAlignment="1">
      <alignment vertical="center"/>
    </xf>
    <xf numFmtId="0" fontId="247" fillId="85" borderId="81" xfId="0" applyFont="1" applyFill="1" applyBorder="1" applyAlignment="1">
      <alignment vertical="center"/>
    </xf>
    <xf numFmtId="0" fontId="247" fillId="85" borderId="78" xfId="0" applyFont="1" applyFill="1" applyBorder="1" applyAlignment="1">
      <alignment vertical="center"/>
    </xf>
    <xf numFmtId="0" fontId="247" fillId="85" borderId="72" xfId="0" applyFont="1" applyFill="1" applyBorder="1" applyAlignment="1">
      <alignment vertical="center"/>
    </xf>
    <xf numFmtId="0" fontId="249" fillId="85" borderId="0" xfId="0" applyFont="1" applyFill="1" applyBorder="1" applyAlignment="1">
      <alignment horizontal="left" vertical="top" wrapText="1"/>
    </xf>
    <xf numFmtId="0" fontId="246" fillId="0" borderId="15" xfId="0" applyFont="1" applyFill="1" applyBorder="1" applyAlignment="1">
      <alignment horizontal="center"/>
    </xf>
    <xf numFmtId="0" fontId="246" fillId="0" borderId="78" xfId="0" applyFont="1" applyBorder="1" applyAlignment="1">
      <alignment horizontal="center"/>
    </xf>
    <xf numFmtId="0" fontId="246" fillId="0" borderId="0" xfId="0" applyFont="1" applyFill="1" applyBorder="1" applyAlignment="1">
      <alignment horizontal="center"/>
    </xf>
    <xf numFmtId="0" fontId="246" fillId="0" borderId="78" xfId="0" applyFont="1" applyFill="1" applyBorder="1" applyAlignment="1">
      <alignment horizontal="center"/>
    </xf>
    <xf numFmtId="0" fontId="155" fillId="85" borderId="78" xfId="30982" applyFont="1" applyFill="1" applyBorder="1" applyAlignment="1">
      <alignment horizontal="center"/>
    </xf>
    <xf numFmtId="0" fontId="155" fillId="85" borderId="0" xfId="30982" applyFont="1" applyFill="1" applyBorder="1" applyAlignment="1">
      <alignment horizontal="center"/>
    </xf>
    <xf numFmtId="0" fontId="155" fillId="0" borderId="78" xfId="0" applyNumberFormat="1" applyFont="1" applyBorder="1" applyAlignment="1">
      <alignment horizontal="center"/>
    </xf>
    <xf numFmtId="0" fontId="246" fillId="0" borderId="78" xfId="0" applyFont="1" applyFill="1" applyBorder="1" applyAlignment="1">
      <alignment horizontal="center" wrapText="1"/>
    </xf>
    <xf numFmtId="0" fontId="246" fillId="0" borderId="0" xfId="0" applyFont="1" applyFill="1" applyBorder="1" applyAlignment="1">
      <alignment horizontal="center" wrapText="1"/>
    </xf>
    <xf numFmtId="0" fontId="246" fillId="0" borderId="0" xfId="0" applyFont="1" applyBorder="1" applyAlignment="1">
      <alignment horizontal="center"/>
    </xf>
  </cellXfs>
  <cellStyles count="59101">
    <cellStyle name="-" xfId="47643"/>
    <cellStyle name="_x000a_386grabber=M" xfId="47644"/>
    <cellStyle name="$" xfId="535"/>
    <cellStyle name="$ 0 decimal" xfId="536"/>
    <cellStyle name="$ 0 decimal 2" xfId="537"/>
    <cellStyle name="$ 0 decimal 2 2" xfId="538"/>
    <cellStyle name="$ 1 decimal" xfId="539"/>
    <cellStyle name="$ 1 decimal 2" xfId="540"/>
    <cellStyle name="$ 1 decimal 2 2" xfId="541"/>
    <cellStyle name="$ 2 decimals" xfId="542"/>
    <cellStyle name="$ 2 decimals 2" xfId="543"/>
    <cellStyle name="$ 2 decimals 2 2" xfId="544"/>
    <cellStyle name="$m" xfId="47645"/>
    <cellStyle name="$q" xfId="47646"/>
    <cellStyle name="$q*" xfId="47647"/>
    <cellStyle name="$q_AVP" xfId="47648"/>
    <cellStyle name="$qA" xfId="47649"/>
    <cellStyle name="$qRange" xfId="47650"/>
    <cellStyle name="%" xfId="47651"/>
    <cellStyle name="%1" xfId="47652"/>
    <cellStyle name="%bold" xfId="47653"/>
    <cellStyle name="%bold1" xfId="47654"/>
    <cellStyle name="%input" xfId="47655"/>
    <cellStyle name="%input1" xfId="47656"/>
    <cellStyle name="%NO SIGN" xfId="47657"/>
    <cellStyle name="******************************************" xfId="47658"/>
    <cellStyle name=";;;" xfId="47659"/>
    <cellStyle name="_ heading$" xfId="545"/>
    <cellStyle name="_ heading$ 2" xfId="546"/>
    <cellStyle name="_ heading$ 2 2" xfId="547"/>
    <cellStyle name="_ heading$ 2 2 2" xfId="548"/>
    <cellStyle name="_ heading$ 2 3" xfId="549"/>
    <cellStyle name="_ heading$ 3" xfId="550"/>
    <cellStyle name="_ heading$ 3 2" xfId="551"/>
    <cellStyle name="_ heading$ 4" xfId="552"/>
    <cellStyle name="_ heading%" xfId="553"/>
    <cellStyle name="_ heading% 2" xfId="554"/>
    <cellStyle name="_ heading% 2 2" xfId="555"/>
    <cellStyle name="_ heading% 2 2 2" xfId="556"/>
    <cellStyle name="_ heading% 2 3" xfId="557"/>
    <cellStyle name="_ heading% 3" xfId="558"/>
    <cellStyle name="_ heading% 3 2" xfId="559"/>
    <cellStyle name="_ heading% 4" xfId="560"/>
    <cellStyle name="_ heading£" xfId="561"/>
    <cellStyle name="_ heading£ 2" xfId="562"/>
    <cellStyle name="_ heading£ 2 2" xfId="563"/>
    <cellStyle name="_ heading£ 2 2 2" xfId="564"/>
    <cellStyle name="_ heading£ 2 3" xfId="565"/>
    <cellStyle name="_ heading£ 3" xfId="566"/>
    <cellStyle name="_ heading£ 3 2" xfId="567"/>
    <cellStyle name="_ heading£ 4" xfId="568"/>
    <cellStyle name="_ heading¥" xfId="569"/>
    <cellStyle name="_ heading¥ 2" xfId="570"/>
    <cellStyle name="_ heading¥ 2 2" xfId="571"/>
    <cellStyle name="_ heading¥ 2 2 2" xfId="572"/>
    <cellStyle name="_ heading¥ 2 3" xfId="573"/>
    <cellStyle name="_ heading¥ 3" xfId="574"/>
    <cellStyle name="_ heading¥ 3 2" xfId="575"/>
    <cellStyle name="_ heading¥ 4" xfId="576"/>
    <cellStyle name="_ heading€" xfId="577"/>
    <cellStyle name="_ heading€ 2" xfId="578"/>
    <cellStyle name="_ heading€ 2 2" xfId="579"/>
    <cellStyle name="_ heading€ 2 2 2" xfId="580"/>
    <cellStyle name="_ heading€ 2 3" xfId="581"/>
    <cellStyle name="_ heading€ 3" xfId="582"/>
    <cellStyle name="_ heading€ 3 2" xfId="583"/>
    <cellStyle name="_ heading€ 4" xfId="584"/>
    <cellStyle name="_ headingx" xfId="585"/>
    <cellStyle name="_ headingx 2" xfId="586"/>
    <cellStyle name="_ headingx 2 2" xfId="587"/>
    <cellStyle name="_ headingx 2 2 2" xfId="588"/>
    <cellStyle name="_ headingx 2 3" xfId="589"/>
    <cellStyle name="_ headingx 3" xfId="590"/>
    <cellStyle name="_ headingx 3 2" xfId="591"/>
    <cellStyle name="_ headingx 4" xfId="592"/>
    <cellStyle name="_#4 Terminated IRS" xfId="10"/>
    <cellStyle name="_#4 Terminated IRS 2" xfId="593"/>
    <cellStyle name="_#4 Terminated IRS 2 2" xfId="594"/>
    <cellStyle name="_#4 Terminated IRS 2 2 2" xfId="595"/>
    <cellStyle name="_#4 Terminated IRS 2 3" xfId="596"/>
    <cellStyle name="_#4 Terminated IRS 3" xfId="597"/>
    <cellStyle name="_#4 Terminated IRS 3 2" xfId="598"/>
    <cellStyle name="_#4 Terminated IRS 4" xfId="599"/>
    <cellStyle name="_#4 Terminated IRS_Top Level Recon " xfId="600"/>
    <cellStyle name="_#4 Terminated IRS_Top Level Recon  2" xfId="601"/>
    <cellStyle name="_%(SignOnly)" xfId="11"/>
    <cellStyle name="_%(SignOnly) 2" xfId="602"/>
    <cellStyle name="_%(SignOnly) 2 2" xfId="603"/>
    <cellStyle name="_%(SignOnly) 2 2 2" xfId="604"/>
    <cellStyle name="_%(SignOnly) 2 3" xfId="605"/>
    <cellStyle name="_%(SignOnly) 3" xfId="606"/>
    <cellStyle name="_%(SignOnly) 3 2" xfId="607"/>
    <cellStyle name="_%(SignOnly) 4" xfId="608"/>
    <cellStyle name="_%(SignOnly) 4 2" xfId="56910"/>
    <cellStyle name="_%(SignOnly) 5" xfId="47660"/>
    <cellStyle name="_%(SignOnly) 5 2" xfId="56911"/>
    <cellStyle name="_%(SignOnly) 6" xfId="56912"/>
    <cellStyle name="_%(SignSpaceOnly)" xfId="12"/>
    <cellStyle name="_%(SignSpaceOnly) 2" xfId="609"/>
    <cellStyle name="_%(SignSpaceOnly) 2 2" xfId="610"/>
    <cellStyle name="_%(SignSpaceOnly) 2 2 2" xfId="611"/>
    <cellStyle name="_%(SignSpaceOnly) 2 3" xfId="612"/>
    <cellStyle name="_%(SignSpaceOnly) 3" xfId="613"/>
    <cellStyle name="_%(SignSpaceOnly) 3 2" xfId="614"/>
    <cellStyle name="_%(SignSpaceOnly) 4" xfId="615"/>
    <cellStyle name="_%(SignSpaceOnly) 4 2" xfId="56913"/>
    <cellStyle name="_%(SignSpaceOnly) 5" xfId="47661"/>
    <cellStyle name="_%(SignSpaceOnly) 5 2" xfId="56914"/>
    <cellStyle name="_%(SignSpaceOnly) 6" xfId="56915"/>
    <cellStyle name="_0.0[1space]" xfId="616"/>
    <cellStyle name="_0.0[1space] 2" xfId="617"/>
    <cellStyle name="_0.0[1space] 2 2" xfId="618"/>
    <cellStyle name="_0.0[1space] 2 2 2" xfId="619"/>
    <cellStyle name="_0.0[1space] 2 3" xfId="620"/>
    <cellStyle name="_0.0[1space] 3" xfId="621"/>
    <cellStyle name="_0.0[1space] 3 2" xfId="622"/>
    <cellStyle name="_0.0[1space] 4" xfId="623"/>
    <cellStyle name="_0.0[2space]" xfId="624"/>
    <cellStyle name="_0.0[2space] 2" xfId="625"/>
    <cellStyle name="_0.0[2space] 2 2" xfId="626"/>
    <cellStyle name="_0.0[2space] 2 2 2" xfId="627"/>
    <cellStyle name="_0.0[2space] 2 3" xfId="628"/>
    <cellStyle name="_0.0[2space] 3" xfId="629"/>
    <cellStyle name="_0.0[2space] 3 2" xfId="630"/>
    <cellStyle name="_0.0[2space] 4" xfId="631"/>
    <cellStyle name="_0.0[3space]" xfId="632"/>
    <cellStyle name="_0.0[3space] 2" xfId="633"/>
    <cellStyle name="_0.0[3space] 2 2" xfId="634"/>
    <cellStyle name="_0.0[3space] 2 2 2" xfId="635"/>
    <cellStyle name="_0.0[3space] 2 3" xfId="636"/>
    <cellStyle name="_0.0[3space] 3" xfId="637"/>
    <cellStyle name="_0.0[3space] 3 2" xfId="638"/>
    <cellStyle name="_0.0[3space] 4" xfId="639"/>
    <cellStyle name="_0.0[4space]" xfId="640"/>
    <cellStyle name="_0.0[4space] 2" xfId="641"/>
    <cellStyle name="_0.0[4space] 2 2" xfId="642"/>
    <cellStyle name="_0.0[4space] 2 2 2" xfId="643"/>
    <cellStyle name="_0.0[4space] 2 3" xfId="644"/>
    <cellStyle name="_0.0[4space] 3" xfId="645"/>
    <cellStyle name="_0.0[4space] 3 2" xfId="646"/>
    <cellStyle name="_0.0[4space] 4" xfId="647"/>
    <cellStyle name="_0.00[1space]" xfId="648"/>
    <cellStyle name="_0.00[1space] 2" xfId="649"/>
    <cellStyle name="_0.00[1space] 2 2" xfId="650"/>
    <cellStyle name="_0.00[1space] 2 2 2" xfId="651"/>
    <cellStyle name="_0.00[1space] 2 3" xfId="652"/>
    <cellStyle name="_0.00[1space] 3" xfId="653"/>
    <cellStyle name="_0.00[1space] 3 2" xfId="654"/>
    <cellStyle name="_0.00[1space] 4" xfId="655"/>
    <cellStyle name="_0.00[2space]" xfId="656"/>
    <cellStyle name="_0.00[2space] 2" xfId="657"/>
    <cellStyle name="_0.00[2space] 2 2" xfId="658"/>
    <cellStyle name="_0.00[2space] 2 2 2" xfId="659"/>
    <cellStyle name="_0.00[2space] 2 3" xfId="660"/>
    <cellStyle name="_0.00[2space] 3" xfId="661"/>
    <cellStyle name="_0.00[2space] 3 2" xfId="662"/>
    <cellStyle name="_0.00[2space] 4" xfId="663"/>
    <cellStyle name="_0.00[3space]" xfId="664"/>
    <cellStyle name="_0.00[3space] 2" xfId="665"/>
    <cellStyle name="_0.00[3space] 2 2" xfId="666"/>
    <cellStyle name="_0.00[3space] 2 2 2" xfId="667"/>
    <cellStyle name="_0.00[3space] 2 3" xfId="668"/>
    <cellStyle name="_0.00[3space] 3" xfId="669"/>
    <cellStyle name="_0.00[3space] 3 2" xfId="670"/>
    <cellStyle name="_0.00[3space] 4" xfId="671"/>
    <cellStyle name="_0.00[4space]" xfId="672"/>
    <cellStyle name="_0.00[4space] 2" xfId="673"/>
    <cellStyle name="_0.00[4space] 2 2" xfId="674"/>
    <cellStyle name="_0.00[4space] 2 2 2" xfId="675"/>
    <cellStyle name="_0.00[4space] 2 3" xfId="676"/>
    <cellStyle name="_0.00[4space] 3" xfId="677"/>
    <cellStyle name="_0.00[4space] 3 2" xfId="678"/>
    <cellStyle name="_0.00[4space] 4" xfId="679"/>
    <cellStyle name="_0[1space]" xfId="680"/>
    <cellStyle name="_0[1space] 2" xfId="681"/>
    <cellStyle name="_0[1space] 2 2" xfId="682"/>
    <cellStyle name="_0[1space] 3" xfId="683"/>
    <cellStyle name="_0[1space] 4" xfId="47662"/>
    <cellStyle name="_0[2space]" xfId="684"/>
    <cellStyle name="_0[2space] 2" xfId="685"/>
    <cellStyle name="_0[2space] 2 2" xfId="686"/>
    <cellStyle name="_0[2space] 3" xfId="687"/>
    <cellStyle name="_0[2space] 4" xfId="47663"/>
    <cellStyle name="_0[3space]" xfId="688"/>
    <cellStyle name="_0[3space] 2" xfId="689"/>
    <cellStyle name="_0[3space] 2 2" xfId="690"/>
    <cellStyle name="_0[3space] 3" xfId="691"/>
    <cellStyle name="_0[3space] 4" xfId="47664"/>
    <cellStyle name="_0[4space]" xfId="692"/>
    <cellStyle name="_0[4space] 2" xfId="693"/>
    <cellStyle name="_0[4space] 2 2" xfId="694"/>
    <cellStyle name="_0[4space] 3" xfId="695"/>
    <cellStyle name="_0[4space] 4" xfId="47665"/>
    <cellStyle name="_586-BSCM 2007-PWR16" xfId="47666"/>
    <cellStyle name="_586-BSCM 2007-PWR16 2" xfId="47667"/>
    <cellStyle name="_586-BSCM 2007-PWR16 2 2" xfId="56916"/>
    <cellStyle name="_586-BSCM 2007-PWR16 3" xfId="47668"/>
    <cellStyle name="_586-BSCM 2007-PWR16 3 2" xfId="56917"/>
    <cellStyle name="_586-BSCM 2007-PWR16 4" xfId="47669"/>
    <cellStyle name="_586-BSCM 2007-PWR16 4 2" xfId="56918"/>
    <cellStyle name="_586-BSCM 2007-PWR16 5" xfId="56919"/>
    <cellStyle name="_586-BSCM 2007-PWR16 5 2" xfId="56920"/>
    <cellStyle name="_586-BSCM 2007-PWR16 6" xfId="56921"/>
    <cellStyle name="_627-" xfId="47670"/>
    <cellStyle name="_627- 2" xfId="47671"/>
    <cellStyle name="_627- 2 2" xfId="56922"/>
    <cellStyle name="_627- 3" xfId="47672"/>
    <cellStyle name="_627- 3 2" xfId="56923"/>
    <cellStyle name="_627- 4" xfId="47673"/>
    <cellStyle name="_627- 4 2" xfId="56924"/>
    <cellStyle name="_627- 5" xfId="56925"/>
    <cellStyle name="_627- 5 2" xfId="56926"/>
    <cellStyle name="_627- 6" xfId="56927"/>
    <cellStyle name="_627-TOP27" xfId="47674"/>
    <cellStyle name="_627-TOP27 2" xfId="47675"/>
    <cellStyle name="_627-TOP27 2 2" xfId="56928"/>
    <cellStyle name="_627-TOP27 3" xfId="47676"/>
    <cellStyle name="_627-TOP27 3 2" xfId="56929"/>
    <cellStyle name="_627-TOP27 4" xfId="47677"/>
    <cellStyle name="_627-TOP27 4 2" xfId="56930"/>
    <cellStyle name="_627-TOP27 5" xfId="56931"/>
    <cellStyle name="_627-TOP27 5 2" xfId="56932"/>
    <cellStyle name="_627-TOP27 6" xfId="56933"/>
    <cellStyle name="_754 Strategy Audit" xfId="47678"/>
    <cellStyle name="_754 Strategy Audit 2" xfId="47679"/>
    <cellStyle name="_754 Strategy Audit 2 2" xfId="56934"/>
    <cellStyle name="_754 Strategy Audit 3" xfId="47680"/>
    <cellStyle name="_754 Strategy Audit 3 2" xfId="56935"/>
    <cellStyle name="_754 Strategy Audit 4" xfId="47681"/>
    <cellStyle name="_754 Strategy Audit 4 2" xfId="56936"/>
    <cellStyle name="_754 Strategy Audit 5" xfId="56937"/>
    <cellStyle name="_754 Strategy Audit 5 2" xfId="56938"/>
    <cellStyle name="_754 Strategy Audit 6" xfId="56939"/>
    <cellStyle name="_762-DR " xfId="47682"/>
    <cellStyle name="_762-DR  2" xfId="47683"/>
    <cellStyle name="_762-DR  2 2" xfId="56940"/>
    <cellStyle name="_762-DR  3" xfId="47684"/>
    <cellStyle name="_762-DR  3 2" xfId="56941"/>
    <cellStyle name="_762-DR  4" xfId="47685"/>
    <cellStyle name="_762-DR  4 2" xfId="56942"/>
    <cellStyle name="_762-DR  5" xfId="56943"/>
    <cellStyle name="_762-DR  5 2" xfId="56944"/>
    <cellStyle name="_762-DR  6" xfId="56945"/>
    <cellStyle name="_765-JPM 07-LDP12" xfId="47686"/>
    <cellStyle name="_765-JPM 07-LDP12 2" xfId="47687"/>
    <cellStyle name="_765-JPM 07-LDP12 2 2" xfId="56946"/>
    <cellStyle name="_765-JPM 07-LDP12 3" xfId="47688"/>
    <cellStyle name="_765-JPM 07-LDP12 3 2" xfId="56947"/>
    <cellStyle name="_765-JPM 07-LDP12 4" xfId="47689"/>
    <cellStyle name="_765-JPM 07-LDP12 4 2" xfId="56948"/>
    <cellStyle name="_765-JPM 07-LDP12 5" xfId="56949"/>
    <cellStyle name="_765-JPM 07-LDP12 5 2" xfId="56950"/>
    <cellStyle name="_765-JPM 07-LDP12 6" xfId="56951"/>
    <cellStyle name="_Accounting Tape" xfId="696"/>
    <cellStyle name="_Accounting Tape 2" xfId="697"/>
    <cellStyle name="_Accounting Tape 2 2" xfId="698"/>
    <cellStyle name="_Accounting Tape 2 2 2" xfId="699"/>
    <cellStyle name="_Accounting Tape 2 3" xfId="700"/>
    <cellStyle name="_Accounting Tape 3" xfId="701"/>
    <cellStyle name="_Accounting Tape 3 2" xfId="702"/>
    <cellStyle name="_Accounting Tape 4" xfId="703"/>
    <cellStyle name="_Accounting Tape 4 2" xfId="56952"/>
    <cellStyle name="_Accounting Tape 5" xfId="56953"/>
    <cellStyle name="_Accounting Tape 5 2" xfId="56954"/>
    <cellStyle name="_Accounting Tape 6" xfId="56955"/>
    <cellStyle name="_Acct Tape" xfId="704"/>
    <cellStyle name="_Acct Tape 2" xfId="705"/>
    <cellStyle name="_Acct Tape 2 2" xfId="706"/>
    <cellStyle name="_Acct Tape 2 2 2" xfId="707"/>
    <cellStyle name="_Acct Tape 2 3" xfId="708"/>
    <cellStyle name="_Acct Tape 3" xfId="709"/>
    <cellStyle name="_Acct Tape 3 2" xfId="710"/>
    <cellStyle name="_Acct Tape 4" xfId="711"/>
    <cellStyle name="_Acct Tape_Top Level Recon " xfId="712"/>
    <cellStyle name="_Acct Tape_Top Level Recon  2" xfId="713"/>
    <cellStyle name="_Acct. Tape" xfId="714"/>
    <cellStyle name="_Acct. Tape 2" xfId="715"/>
    <cellStyle name="_Acct. Tape 2 2" xfId="716"/>
    <cellStyle name="_Acct. Tape 2 2 2" xfId="717"/>
    <cellStyle name="_Acct. Tape 2 3" xfId="718"/>
    <cellStyle name="_Acct. Tape 3" xfId="719"/>
    <cellStyle name="_Acct. Tape 3 2" xfId="720"/>
    <cellStyle name="_Acct. Tape 4" xfId="721"/>
    <cellStyle name="_Acct. Tape 4 2" xfId="56956"/>
    <cellStyle name="_Acct. Tape 5" xfId="56957"/>
    <cellStyle name="_Acct. Tape 5 2" xfId="56958"/>
    <cellStyle name="_Acct. Tape 6" xfId="56959"/>
    <cellStyle name="_Acct. Tape_Top Level Recon " xfId="722"/>
    <cellStyle name="_Acct. Tape_Top Level Recon  2" xfId="723"/>
    <cellStyle name="_ACR Schedule" xfId="724"/>
    <cellStyle name="_ACR Schedule 2" xfId="725"/>
    <cellStyle name="_ACR Schedule 2 2" xfId="726"/>
    <cellStyle name="_ACR Schedule 2 2 2" xfId="727"/>
    <cellStyle name="_ACR Schedule 2 3" xfId="728"/>
    <cellStyle name="_ACR Schedule 3" xfId="729"/>
    <cellStyle name="_ACR Schedule 3 2" xfId="730"/>
    <cellStyle name="_ACR Schedule 4" xfId="731"/>
    <cellStyle name="_ACR Schedule 4 2" xfId="56960"/>
    <cellStyle name="_ACR Schedule 5" xfId="56961"/>
    <cellStyle name="_ACR Schedule 5 2" xfId="56962"/>
    <cellStyle name="_ACR Schedule 6" xfId="56963"/>
    <cellStyle name="_ACR Schedule PWR15" xfId="47690"/>
    <cellStyle name="_ACR Schedule PWR15 2" xfId="47691"/>
    <cellStyle name="_ACR Schedule PWR15 2 2" xfId="56964"/>
    <cellStyle name="_ACR Schedule PWR15 3" xfId="47692"/>
    <cellStyle name="_ACR Schedule PWR15 3 2" xfId="56965"/>
    <cellStyle name="_ACR Schedule PWR15 4" xfId="47693"/>
    <cellStyle name="_ACR Schedule PWR15 4 2" xfId="56966"/>
    <cellStyle name="_ACR Schedule PWR15 5" xfId="56967"/>
    <cellStyle name="_ACR Schedule PWR15 5 2" xfId="56968"/>
    <cellStyle name="_ACR Schedule PWR15 6" xfId="56969"/>
    <cellStyle name="_ACR Schedule_Top Level Recon " xfId="732"/>
    <cellStyle name="_ACR Schedule_Top Level Recon  2" xfId="733"/>
    <cellStyle name="_Appendix C" xfId="734"/>
    <cellStyle name="_Appendix C 2" xfId="735"/>
    <cellStyle name="_Appendix C 2 2" xfId="736"/>
    <cellStyle name="_Appendix C 2 2 2" xfId="737"/>
    <cellStyle name="_Appendix C 2 3" xfId="738"/>
    <cellStyle name="_Appendix C 3" xfId="739"/>
    <cellStyle name="_Appendix C 3 2" xfId="740"/>
    <cellStyle name="_Appendix C 4" xfId="741"/>
    <cellStyle name="_Appendix C 4 2" xfId="56970"/>
    <cellStyle name="_Appendix C 5" xfId="56971"/>
    <cellStyle name="_Appendix C 5 2" xfId="56972"/>
    <cellStyle name="_Appendix C 6" xfId="56973"/>
    <cellStyle name="_Appendix C_627-" xfId="47694"/>
    <cellStyle name="_Appendix C_627- 2" xfId="47695"/>
    <cellStyle name="_Appendix C_627- 2 2" xfId="56974"/>
    <cellStyle name="_Appendix C_627- 3" xfId="47696"/>
    <cellStyle name="_Appendix C_627- 3 2" xfId="56975"/>
    <cellStyle name="_Appendix C_627- 4" xfId="47697"/>
    <cellStyle name="_Appendix C_627- 4 2" xfId="56976"/>
    <cellStyle name="_Appendix C_627- 5" xfId="56977"/>
    <cellStyle name="_Appendix C_627- 5 2" xfId="56978"/>
    <cellStyle name="_Appendix C_627- 6" xfId="56979"/>
    <cellStyle name="_Appendix C_627-TOP27" xfId="47698"/>
    <cellStyle name="_Appendix C_627-TOP27 2" xfId="47699"/>
    <cellStyle name="_Appendix C_627-TOP27 2 2" xfId="56980"/>
    <cellStyle name="_Appendix C_627-TOP27 3" xfId="47700"/>
    <cellStyle name="_Appendix C_627-TOP27 3 2" xfId="56981"/>
    <cellStyle name="_Appendix C_627-TOP27 4" xfId="47701"/>
    <cellStyle name="_Appendix C_627-TOP27 4 2" xfId="56982"/>
    <cellStyle name="_Appendix C_627-TOP27 5" xfId="56983"/>
    <cellStyle name="_Appendix C_627-TOP27 5 2" xfId="56984"/>
    <cellStyle name="_Appendix C_627-TOP27 6" xfId="56985"/>
    <cellStyle name="_Appendix C_Appendix II" xfId="47702"/>
    <cellStyle name="_Appendix C_Appendix II 2" xfId="47703"/>
    <cellStyle name="_Appendix C_Appendix II 2 2" xfId="56986"/>
    <cellStyle name="_Appendix C_Appendix II 3" xfId="47704"/>
    <cellStyle name="_Appendix C_Appendix II 3 2" xfId="56987"/>
    <cellStyle name="_Appendix C_Appendix II 4" xfId="47705"/>
    <cellStyle name="_Appendix C_Appendix II 4 2" xfId="56988"/>
    <cellStyle name="_Appendix C_Appendix II 5" xfId="56989"/>
    <cellStyle name="_Appendix C_Appendix II 5 2" xfId="56990"/>
    <cellStyle name="_Appendix C_Appendix II 6" xfId="56991"/>
    <cellStyle name="_Appendix C_BSCMSI 2006-PWR11 Appendix C" xfId="47706"/>
    <cellStyle name="_Appendix C_BSCMSI 2006-PWR11 Appendix C 2" xfId="47707"/>
    <cellStyle name="_Appendix C_BSCMSI 2006-PWR11 Appendix C 2 2" xfId="56992"/>
    <cellStyle name="_Appendix C_BSCMSI 2006-PWR11 Appendix C 3" xfId="47708"/>
    <cellStyle name="_Appendix C_BSCMSI 2006-PWR11 Appendix C 3 2" xfId="56993"/>
    <cellStyle name="_Appendix C_BSCMSI 2006-PWR11 Appendix C 4" xfId="47709"/>
    <cellStyle name="_Appendix C_BSCMSI 2006-PWR11 Appendix C 4 2" xfId="56994"/>
    <cellStyle name="_Appendix C_BSCMSI 2006-PWR11 Appendix C 5" xfId="56995"/>
    <cellStyle name="_Appendix C_BSCMSI 2006-PWR11 Appendix C 5 2" xfId="56996"/>
    <cellStyle name="_Appendix C_BSCMSI 2006-PWR11 Appendix C 6" xfId="56997"/>
    <cellStyle name="_Appendix C_Loans % #'s Groups" xfId="47710"/>
    <cellStyle name="_Appendix C_Loans % #'s Groups 2" xfId="47711"/>
    <cellStyle name="_Appendix C_Loans % #'s Groups 2 2" xfId="56998"/>
    <cellStyle name="_Appendix C_Loans % #'s Groups 3" xfId="47712"/>
    <cellStyle name="_Appendix C_Loans % #'s Groups 3 2" xfId="56999"/>
    <cellStyle name="_Appendix C_Loans % #'s Groups 4" xfId="47713"/>
    <cellStyle name="_Appendix C_Loans % #'s Groups 4 2" xfId="57000"/>
    <cellStyle name="_Appendix C_Loans % #'s Groups 5" xfId="57001"/>
    <cellStyle name="_Appendix C_Loans % #'s Groups 5 2" xfId="57002"/>
    <cellStyle name="_Appendix C_Loans % #'s Groups 6" xfId="57003"/>
    <cellStyle name="_Appendix C_Prosup Working" xfId="47714"/>
    <cellStyle name="_Appendix C_Prosup Working 2" xfId="47715"/>
    <cellStyle name="_Appendix C_Prosup Working 2 2" xfId="57004"/>
    <cellStyle name="_Appendix C_Prosup Working 3" xfId="47716"/>
    <cellStyle name="_Appendix C_Prosup Working 3 2" xfId="57005"/>
    <cellStyle name="_Appendix C_Prosup Working 4" xfId="47717"/>
    <cellStyle name="_Appendix C_Prosup Working 4 2" xfId="57006"/>
    <cellStyle name="_Appendix C_Prosup Working 5" xfId="57007"/>
    <cellStyle name="_Appendix C_Prosup Working 5 2" xfId="57008"/>
    <cellStyle name="_Appendix C_Prosup Working 6" xfId="57009"/>
    <cellStyle name="_Appendix C_seller from annex A" xfId="47718"/>
    <cellStyle name="_Appendix C_seller from annex A 2" xfId="47719"/>
    <cellStyle name="_Appendix C_seller from annex A 2 2" xfId="57010"/>
    <cellStyle name="_Appendix C_seller from annex A 3" xfId="47720"/>
    <cellStyle name="_Appendix C_seller from annex A 3 2" xfId="57011"/>
    <cellStyle name="_Appendix C_seller from annex A 4" xfId="47721"/>
    <cellStyle name="_Appendix C_seller from annex A 4 2" xfId="57012"/>
    <cellStyle name="_Appendix C_seller from annex A 5" xfId="57013"/>
    <cellStyle name="_Appendix C_seller from annex A 5 2" xfId="57014"/>
    <cellStyle name="_Appendix C_seller from annex A 6" xfId="57015"/>
    <cellStyle name="_Appendix C_Top Level Recon " xfId="742"/>
    <cellStyle name="_Appendix C_Top Level Recon  2" xfId="743"/>
    <cellStyle name="_Appendix II" xfId="47722"/>
    <cellStyle name="_Appendix II 2" xfId="47723"/>
    <cellStyle name="_Appendix II 2 2" xfId="57016"/>
    <cellStyle name="_Appendix II 3" xfId="47724"/>
    <cellStyle name="_Appendix II 3 2" xfId="57017"/>
    <cellStyle name="_Appendix II 4" xfId="47725"/>
    <cellStyle name="_Appendix II 4 2" xfId="57018"/>
    <cellStyle name="_Appendix II 5" xfId="57019"/>
    <cellStyle name="_Appendix II 5 2" xfId="57020"/>
    <cellStyle name="_Appendix II 6" xfId="57021"/>
    <cellStyle name="_Book2" xfId="744"/>
    <cellStyle name="_Book2 2" xfId="745"/>
    <cellStyle name="_Book2 2 2" xfId="746"/>
    <cellStyle name="_Book2 2 2 2" xfId="747"/>
    <cellStyle name="_Book2 2 3" xfId="748"/>
    <cellStyle name="_Book2 3" xfId="749"/>
    <cellStyle name="_Book2 3 2" xfId="750"/>
    <cellStyle name="_Book2 4" xfId="751"/>
    <cellStyle name="_Book2 4 2" xfId="57022"/>
    <cellStyle name="_Book2 5" xfId="57023"/>
    <cellStyle name="_Book2 5 2" xfId="57024"/>
    <cellStyle name="_Book2 6" xfId="57025"/>
    <cellStyle name="_BR Recon Template 8-31-11" xfId="752"/>
    <cellStyle name="_BR Recon Template 8-31-11 2" xfId="753"/>
    <cellStyle name="_BR Recon Template 8-31-11 2 2" xfId="754"/>
    <cellStyle name="_BR Recon Template 8-31-11 2 2 2" xfId="755"/>
    <cellStyle name="_BR Recon Template 8-31-11 2 3" xfId="756"/>
    <cellStyle name="_BR Recon Template 8-31-11 3" xfId="757"/>
    <cellStyle name="_BR Recon Template 8-31-11 3 2" xfId="758"/>
    <cellStyle name="_BR Recon Template 8-31-11 4" xfId="759"/>
    <cellStyle name="_BR Recon Template 8-31-11 II" xfId="760"/>
    <cellStyle name="_BR Recon Template 8-31-11 II 2" xfId="761"/>
    <cellStyle name="_BR Recon Template 8-31-11 II 2 2" xfId="762"/>
    <cellStyle name="_BR Recon Template 8-31-11 II 2 2 2" xfId="763"/>
    <cellStyle name="_BR Recon Template 8-31-11 II 2 3" xfId="764"/>
    <cellStyle name="_BR Recon Template 8-31-11 II 3" xfId="765"/>
    <cellStyle name="_BR Recon Template 8-31-11 II 3 2" xfId="766"/>
    <cellStyle name="_BR Recon Template 8-31-11 II 4" xfId="767"/>
    <cellStyle name="_BR Recon Template 8-31-11 III" xfId="768"/>
    <cellStyle name="_BR Recon Template 8-31-11 III 2" xfId="769"/>
    <cellStyle name="_BR Recon Template 8-31-11 III 2 2" xfId="770"/>
    <cellStyle name="_BR Recon Template 8-31-11 III 2 2 2" xfId="771"/>
    <cellStyle name="_BR Recon Template 8-31-11 III 2 3" xfId="772"/>
    <cellStyle name="_BR Recon Template 8-31-11 III 3" xfId="773"/>
    <cellStyle name="_BR Recon Template 8-31-11 III 3 2" xfId="774"/>
    <cellStyle name="_BR Recon Template 8-31-11 III 4" xfId="775"/>
    <cellStyle name="_Brandywine_Prentiss.03.11.05.v2" xfId="47726"/>
    <cellStyle name="_BSCMS TOP24_Appendix II_RED" xfId="47727"/>
    <cellStyle name="_BSCMS TOP24_Appendix II_RED 2" xfId="47728"/>
    <cellStyle name="_BSCMS TOP24_Appendix II_RED 2 2" xfId="57026"/>
    <cellStyle name="_BSCMS TOP24_Appendix II_RED 3" xfId="47729"/>
    <cellStyle name="_BSCMS TOP24_Appendix II_RED 3 2" xfId="57027"/>
    <cellStyle name="_BSCMS TOP24_Appendix II_RED 4" xfId="47730"/>
    <cellStyle name="_BSCMS TOP24_Appendix II_RED 4 2" xfId="57028"/>
    <cellStyle name="_BSCMS TOP24_Appendix II_RED 5" xfId="57029"/>
    <cellStyle name="_BSCMS TOP24_Appendix II_RED 5 2" xfId="57030"/>
    <cellStyle name="_BSCMS TOP24_Appendix II_RED 6" xfId="57031"/>
    <cellStyle name="_BSCMSI 2006 PWR11 Appendix C" xfId="47731"/>
    <cellStyle name="_BSCMSI 2006 PWR11 Appendix C 2" xfId="47732"/>
    <cellStyle name="_BSCMSI 2006 PWR11 Appendix C 2 2" xfId="57032"/>
    <cellStyle name="_BSCMSI 2006 PWR11 Appendix C 3" xfId="47733"/>
    <cellStyle name="_BSCMSI 2006 PWR11 Appendix C 3 2" xfId="57033"/>
    <cellStyle name="_BSCMSI 2006 PWR11 Appendix C 4" xfId="47734"/>
    <cellStyle name="_BSCMSI 2006 PWR11 Appendix C 4 2" xfId="57034"/>
    <cellStyle name="_BSCMSI 2006 PWR11 Appendix C 5" xfId="57035"/>
    <cellStyle name="_BSCMSI 2006 PWR11 Appendix C 5 2" xfId="57036"/>
    <cellStyle name="_BSCMSI 2006 PWR11 Appendix C 6" xfId="57037"/>
    <cellStyle name="_BSCMSI 2006 PWR11 MF Tape Template" xfId="776"/>
    <cellStyle name="_BSCMSI 2006 PWR11 MF Tape Template 2" xfId="777"/>
    <cellStyle name="_BSCMSI 2006 PWR11 MF Tape Template 2 2" xfId="778"/>
    <cellStyle name="_BSCMSI 2006 PWR11 MF Tape Template 2 2 2" xfId="779"/>
    <cellStyle name="_BSCMSI 2006 PWR11 MF Tape Template 2 3" xfId="780"/>
    <cellStyle name="_BSCMSI 2006 PWR11 MF Tape Template 3" xfId="781"/>
    <cellStyle name="_BSCMSI 2006 PWR11 MF Tape Template 3 2" xfId="782"/>
    <cellStyle name="_BSCMSI 2006 PWR11 MF Tape Template 4" xfId="783"/>
    <cellStyle name="_BSCMSI 2006 PWR11 MF Tape Template 4 2" xfId="57038"/>
    <cellStyle name="_BSCMSI 2006 PWR11 MF Tape Template 5" xfId="57039"/>
    <cellStyle name="_BSCMSI 2006 PWR11 MF Tape Template 5 2" xfId="57040"/>
    <cellStyle name="_BSCMSI 2006 PWR11 MF Tape Template 6" xfId="57041"/>
    <cellStyle name="_BSCMSI 2006 PWR11 MF Tape_WFB" xfId="784"/>
    <cellStyle name="_BSCMSI 2006 PWR11 MF Tape_WFB 2" xfId="785"/>
    <cellStyle name="_BSCMSI 2006 PWR11 MF Tape_WFB 2 2" xfId="786"/>
    <cellStyle name="_BSCMSI 2006 PWR11 MF Tape_WFB 2 2 2" xfId="787"/>
    <cellStyle name="_BSCMSI 2006 PWR11 MF Tape_WFB 2 3" xfId="788"/>
    <cellStyle name="_BSCMSI 2006 PWR11 MF Tape_WFB 3" xfId="789"/>
    <cellStyle name="_BSCMSI 2006 PWR11 MF Tape_WFB 3 2" xfId="790"/>
    <cellStyle name="_BSCMSI 2006 PWR11 MF Tape_WFB 4" xfId="791"/>
    <cellStyle name="_BSCMSI 2006 PWR11 MF Tape_WFB 4 2" xfId="57042"/>
    <cellStyle name="_BSCMSI 2006 PWR11 MF Tape_WFB 5" xfId="57043"/>
    <cellStyle name="_BSCMSI 2006 PWR11 MF Tape_WFB 5 2" xfId="57044"/>
    <cellStyle name="_BSCMSI 2006 PWR11 MF Tape_WFB 6" xfId="57045"/>
    <cellStyle name="_BSCMSI 2006-BBA7 06.01.06 Tape &amp; Terms" xfId="792"/>
    <cellStyle name="_BSCMSI 2006-BBA7 06.01.06 Tape &amp; Terms 2" xfId="793"/>
    <cellStyle name="_BSCMSI 2006-BBA7 06.01.06 Tape &amp; Terms 2 2" xfId="794"/>
    <cellStyle name="_BSCMSI 2006-BBA7 06.01.06 Tape &amp; Terms 2 2 2" xfId="795"/>
    <cellStyle name="_BSCMSI 2006-BBA7 06.01.06 Tape &amp; Terms 2 3" xfId="796"/>
    <cellStyle name="_BSCMSI 2006-BBA7 06.01.06 Tape &amp; Terms 3" xfId="797"/>
    <cellStyle name="_BSCMSI 2006-BBA7 06.01.06 Tape &amp; Terms 3 2" xfId="798"/>
    <cellStyle name="_BSCMSI 2006-BBA7 06.01.06 Tape &amp; Terms 4" xfId="799"/>
    <cellStyle name="_BSCMSI 2006-BBA7 06.01.06 Tape &amp; Terms_Top Level Recon " xfId="800"/>
    <cellStyle name="_BSCMSI 2006-BBA7 06.01.06 Tape &amp; Terms_Top Level Recon  2" xfId="801"/>
    <cellStyle name="_BSCMSI 2006-PWR11 Appendix C" xfId="47735"/>
    <cellStyle name="_BSCMSI 2006-PWR11 Appendix C (2)" xfId="47736"/>
    <cellStyle name="_BSCMSI 2006-PWR11 Appendix C (2) 2" xfId="47737"/>
    <cellStyle name="_BSCMSI 2006-PWR11 Appendix C (2) 2 2" xfId="57046"/>
    <cellStyle name="_BSCMSI 2006-PWR11 Appendix C (2) 3" xfId="47738"/>
    <cellStyle name="_BSCMSI 2006-PWR11 Appendix C (2) 3 2" xfId="57047"/>
    <cellStyle name="_BSCMSI 2006-PWR11 Appendix C (2) 4" xfId="47739"/>
    <cellStyle name="_BSCMSI 2006-PWR11 Appendix C (2) 4 2" xfId="57048"/>
    <cellStyle name="_BSCMSI 2006-PWR11 Appendix C (2) 5" xfId="57049"/>
    <cellStyle name="_BSCMSI 2006-PWR11 Appendix C (2) 5 2" xfId="57050"/>
    <cellStyle name="_BSCMSI 2006-PWR11 Appendix C (2) 6" xfId="57051"/>
    <cellStyle name="_BSCMSI 2006-PWR11 Appendix C 10" xfId="47740"/>
    <cellStyle name="_BSCMSI 2006-PWR11 Appendix C 10 2" xfId="57052"/>
    <cellStyle name="_BSCMSI 2006-PWR11 Appendix C 11" xfId="47741"/>
    <cellStyle name="_BSCMSI 2006-PWR11 Appendix C 11 2" xfId="57053"/>
    <cellStyle name="_BSCMSI 2006-PWR11 Appendix C 12" xfId="47742"/>
    <cellStyle name="_BSCMSI 2006-PWR11 Appendix C 12 2" xfId="57054"/>
    <cellStyle name="_BSCMSI 2006-PWR11 Appendix C 13" xfId="47743"/>
    <cellStyle name="_BSCMSI 2006-PWR11 Appendix C 13 2" xfId="57055"/>
    <cellStyle name="_BSCMSI 2006-PWR11 Appendix C 14" xfId="47744"/>
    <cellStyle name="_BSCMSI 2006-PWR11 Appendix C 14 2" xfId="57056"/>
    <cellStyle name="_BSCMSI 2006-PWR11 Appendix C 15" xfId="47745"/>
    <cellStyle name="_BSCMSI 2006-PWR11 Appendix C 15 2" xfId="57057"/>
    <cellStyle name="_BSCMSI 2006-PWR11 Appendix C 16" xfId="47746"/>
    <cellStyle name="_BSCMSI 2006-PWR11 Appendix C 16 2" xfId="57058"/>
    <cellStyle name="_BSCMSI 2006-PWR11 Appendix C 17" xfId="47747"/>
    <cellStyle name="_BSCMSI 2006-PWR11 Appendix C 17 2" xfId="57059"/>
    <cellStyle name="_BSCMSI 2006-PWR11 Appendix C 18" xfId="47748"/>
    <cellStyle name="_BSCMSI 2006-PWR11 Appendix C 18 2" xfId="57060"/>
    <cellStyle name="_BSCMSI 2006-PWR11 Appendix C 19" xfId="47749"/>
    <cellStyle name="_BSCMSI 2006-PWR11 Appendix C 19 2" xfId="57061"/>
    <cellStyle name="_BSCMSI 2006-PWR11 Appendix C 2" xfId="47750"/>
    <cellStyle name="_BSCMSI 2006-PWR11 Appendix C 2 2" xfId="57062"/>
    <cellStyle name="_BSCMSI 2006-PWR11 Appendix C 20" xfId="47751"/>
    <cellStyle name="_BSCMSI 2006-PWR11 Appendix C 20 2" xfId="57063"/>
    <cellStyle name="_BSCMSI 2006-PWR11 Appendix C 21" xfId="47752"/>
    <cellStyle name="_BSCMSI 2006-PWR11 Appendix C 21 2" xfId="57064"/>
    <cellStyle name="_BSCMSI 2006-PWR11 Appendix C 22" xfId="47753"/>
    <cellStyle name="_BSCMSI 2006-PWR11 Appendix C 23" xfId="47754"/>
    <cellStyle name="_BSCMSI 2006-PWR11 Appendix C 24" xfId="47755"/>
    <cellStyle name="_BSCMSI 2006-PWR11 Appendix C 25" xfId="47756"/>
    <cellStyle name="_BSCMSI 2006-PWR11 Appendix C 26" xfId="47757"/>
    <cellStyle name="_BSCMSI 2006-PWR11 Appendix C 27" xfId="47758"/>
    <cellStyle name="_BSCMSI 2006-PWR11 Appendix C 28" xfId="47759"/>
    <cellStyle name="_BSCMSI 2006-PWR11 Appendix C 29" xfId="47760"/>
    <cellStyle name="_BSCMSI 2006-PWR11 Appendix C 3" xfId="47761"/>
    <cellStyle name="_BSCMSI 2006-PWR11 Appendix C 3 2" xfId="57065"/>
    <cellStyle name="_BSCMSI 2006-PWR11 Appendix C 30" xfId="47762"/>
    <cellStyle name="_BSCMSI 2006-PWR11 Appendix C 31" xfId="47763"/>
    <cellStyle name="_BSCMSI 2006-PWR11 Appendix C 32" xfId="47764"/>
    <cellStyle name="_BSCMSI 2006-PWR11 Appendix C 33" xfId="47765"/>
    <cellStyle name="_BSCMSI 2006-PWR11 Appendix C 34" xfId="47766"/>
    <cellStyle name="_BSCMSI 2006-PWR11 Appendix C 35" xfId="47767"/>
    <cellStyle name="_BSCMSI 2006-PWR11 Appendix C 36" xfId="47768"/>
    <cellStyle name="_BSCMSI 2006-PWR11 Appendix C 37" xfId="47769"/>
    <cellStyle name="_BSCMSI 2006-PWR11 Appendix C 38" xfId="47770"/>
    <cellStyle name="_BSCMSI 2006-PWR11 Appendix C 39" xfId="47771"/>
    <cellStyle name="_BSCMSI 2006-PWR11 Appendix C 4" xfId="47772"/>
    <cellStyle name="_BSCMSI 2006-PWR11 Appendix C 4 2" xfId="57066"/>
    <cellStyle name="_BSCMSI 2006-PWR11 Appendix C 40" xfId="47773"/>
    <cellStyle name="_BSCMSI 2006-PWR11 Appendix C 41" xfId="47774"/>
    <cellStyle name="_BSCMSI 2006-PWR11 Appendix C 42" xfId="47775"/>
    <cellStyle name="_BSCMSI 2006-PWR11 Appendix C 43" xfId="47776"/>
    <cellStyle name="_BSCMSI 2006-PWR11 Appendix C 44" xfId="47777"/>
    <cellStyle name="_BSCMSI 2006-PWR11 Appendix C 45" xfId="57067"/>
    <cellStyle name="_BSCMSI 2006-PWR11 Appendix C 46" xfId="57068"/>
    <cellStyle name="_BSCMSI 2006-PWR11 Appendix C 47" xfId="57069"/>
    <cellStyle name="_BSCMSI 2006-PWR11 Appendix C 48" xfId="57070"/>
    <cellStyle name="_BSCMSI 2006-PWR11 Appendix C 49" xfId="57071"/>
    <cellStyle name="_BSCMSI 2006-PWR11 Appendix C 5" xfId="47778"/>
    <cellStyle name="_BSCMSI 2006-PWR11 Appendix C 5 2" xfId="57072"/>
    <cellStyle name="_BSCMSI 2006-PWR11 Appendix C 50" xfId="57073"/>
    <cellStyle name="_BSCMSI 2006-PWR11 Appendix C 51" xfId="57074"/>
    <cellStyle name="_BSCMSI 2006-PWR11 Appendix C 52" xfId="57075"/>
    <cellStyle name="_BSCMSI 2006-PWR11 Appendix C 53" xfId="57076"/>
    <cellStyle name="_BSCMSI 2006-PWR11 Appendix C 54" xfId="57077"/>
    <cellStyle name="_BSCMSI 2006-PWR11 Appendix C 55" xfId="57078"/>
    <cellStyle name="_BSCMSI 2006-PWR11 Appendix C 56" xfId="57079"/>
    <cellStyle name="_BSCMSI 2006-PWR11 Appendix C 57" xfId="57080"/>
    <cellStyle name="_BSCMSI 2006-PWR11 Appendix C 58" xfId="57081"/>
    <cellStyle name="_BSCMSI 2006-PWR11 Appendix C 59" xfId="57082"/>
    <cellStyle name="_BSCMSI 2006-PWR11 Appendix C 6" xfId="47779"/>
    <cellStyle name="_BSCMSI 2006-PWR11 Appendix C 6 2" xfId="57083"/>
    <cellStyle name="_BSCMSI 2006-PWR11 Appendix C 60" xfId="57084"/>
    <cellStyle name="_BSCMSI 2006-PWR11 Appendix C 61" xfId="57085"/>
    <cellStyle name="_BSCMSI 2006-PWR11 Appendix C 62" xfId="57086"/>
    <cellStyle name="_BSCMSI 2006-PWR11 Appendix C 63" xfId="57087"/>
    <cellStyle name="_BSCMSI 2006-PWR11 Appendix C 64" xfId="57088"/>
    <cellStyle name="_BSCMSI 2006-PWR11 Appendix C 65" xfId="57089"/>
    <cellStyle name="_BSCMSI 2006-PWR11 Appendix C 66" xfId="57090"/>
    <cellStyle name="_BSCMSI 2006-PWR11 Appendix C 67" xfId="57091"/>
    <cellStyle name="_BSCMSI 2006-PWR11 Appendix C 68" xfId="57092"/>
    <cellStyle name="_BSCMSI 2006-PWR11 Appendix C 69" xfId="57093"/>
    <cellStyle name="_BSCMSI 2006-PWR11 Appendix C 7" xfId="47780"/>
    <cellStyle name="_BSCMSI 2006-PWR11 Appendix C 7 2" xfId="57094"/>
    <cellStyle name="_BSCMSI 2006-PWR11 Appendix C 70" xfId="57095"/>
    <cellStyle name="_BSCMSI 2006-PWR11 Appendix C 70 2" xfId="57096"/>
    <cellStyle name="_BSCMSI 2006-PWR11 Appendix C 71" xfId="57097"/>
    <cellStyle name="_BSCMSI 2006-PWR11 Appendix C 72" xfId="57098"/>
    <cellStyle name="_BSCMSI 2006-PWR11 Appendix C 73" xfId="57099"/>
    <cellStyle name="_BSCMSI 2006-PWR11 Appendix C 74" xfId="57100"/>
    <cellStyle name="_BSCMSI 2006-PWR11 Appendix C 75" xfId="57101"/>
    <cellStyle name="_BSCMSI 2006-PWR11 Appendix C 76" xfId="57102"/>
    <cellStyle name="_BSCMSI 2006-PWR11 Appendix C 77" xfId="57103"/>
    <cellStyle name="_BSCMSI 2006-PWR11 Appendix C 78" xfId="57104"/>
    <cellStyle name="_BSCMSI 2006-PWR11 Appendix C 79" xfId="57105"/>
    <cellStyle name="_BSCMSI 2006-PWR11 Appendix C 8" xfId="47781"/>
    <cellStyle name="_BSCMSI 2006-PWR11 Appendix C 8 2" xfId="57106"/>
    <cellStyle name="_BSCMSI 2006-PWR11 Appendix C 80" xfId="57107"/>
    <cellStyle name="_BSCMSI 2006-PWR11 Appendix C 81" xfId="57108"/>
    <cellStyle name="_BSCMSI 2006-PWR11 Appendix C 82" xfId="57109"/>
    <cellStyle name="_BSCMSI 2006-PWR11 Appendix C 83" xfId="57110"/>
    <cellStyle name="_BSCMSI 2006-PWR11 Appendix C 84" xfId="57111"/>
    <cellStyle name="_BSCMSI 2006-PWR11 Appendix C 85" xfId="57112"/>
    <cellStyle name="_BSCMSI 2006-PWR11 Appendix C 9" xfId="47782"/>
    <cellStyle name="_BSCMSI 2006-PWR11 Appendix C 9 2" xfId="57113"/>
    <cellStyle name="_BSCMSI 2006-PWR13_WFB Prelim Tape_07 13_First Industrial Prop Lvl" xfId="47783"/>
    <cellStyle name="_BSCMSI 2006-PWR13_WFB Prelim Tape_07 13_First Industrial Prop Lvl 2" xfId="47784"/>
    <cellStyle name="_BSCMSI 2006-PWR13_WFB Prelim Tape_07 13_First Industrial Prop Lvl 2 2" xfId="57114"/>
    <cellStyle name="_BSCMSI 2006-PWR13_WFB Prelim Tape_07 13_First Industrial Prop Lvl 3" xfId="47785"/>
    <cellStyle name="_BSCMSI 2006-PWR13_WFB Prelim Tape_07 13_First Industrial Prop Lvl 3 2" xfId="57115"/>
    <cellStyle name="_BSCMSI 2006-PWR13_WFB Prelim Tape_07 13_First Industrial Prop Lvl 4" xfId="47786"/>
    <cellStyle name="_BSCMSI 2006-PWR13_WFB Prelim Tape_07 13_First Industrial Prop Lvl 4 2" xfId="57116"/>
    <cellStyle name="_BSCMSI 2006-PWR13_WFB Prelim Tape_07 13_First Industrial Prop Lvl 5" xfId="57117"/>
    <cellStyle name="_BSCMSI 2006-PWR13_WFB Prelim Tape_07 13_First Industrial Prop Lvl 5 2" xfId="57118"/>
    <cellStyle name="_BSCMSI 2006-PWR13_WFB Prelim Tape_07 13_First Industrial Prop Lvl 6" xfId="57119"/>
    <cellStyle name="_Buy Ticket" xfId="802"/>
    <cellStyle name="_Buy Ticket 2" xfId="803"/>
    <cellStyle name="_Buy Ticket 2 2" xfId="804"/>
    <cellStyle name="_Buy Ticket 3" xfId="805"/>
    <cellStyle name="_Buy Ticket 4" xfId="47787"/>
    <cellStyle name="_Cash Rec" xfId="13"/>
    <cellStyle name="_Cash Rec " xfId="14"/>
    <cellStyle name="_Cash Rec  2" xfId="806"/>
    <cellStyle name="_Cash Rec  2 2" xfId="807"/>
    <cellStyle name="_Cash Rec  2 2 2" xfId="808"/>
    <cellStyle name="_Cash Rec  2 3" xfId="809"/>
    <cellStyle name="_Cash Rec  3" xfId="810"/>
    <cellStyle name="_Cash Rec  3 2" xfId="811"/>
    <cellStyle name="_Cash Rec  4" xfId="812"/>
    <cellStyle name="_Cash Rec _Top Level Recon " xfId="813"/>
    <cellStyle name="_Cash Rec _Top Level Recon  2" xfId="814"/>
    <cellStyle name="_Cash Rec 10" xfId="815"/>
    <cellStyle name="_Cash Rec 10 2" xfId="816"/>
    <cellStyle name="_Cash Rec 11" xfId="817"/>
    <cellStyle name="_Cash Rec 12" xfId="818"/>
    <cellStyle name="_Cash Rec 13" xfId="819"/>
    <cellStyle name="_Cash Rec 14" xfId="820"/>
    <cellStyle name="_Cash Rec 15" xfId="821"/>
    <cellStyle name="_Cash Rec 16" xfId="822"/>
    <cellStyle name="_Cash Rec 17" xfId="823"/>
    <cellStyle name="_Cash Rec 18" xfId="824"/>
    <cellStyle name="_Cash Rec 19" xfId="825"/>
    <cellStyle name="_Cash Rec 2" xfId="826"/>
    <cellStyle name="_Cash Rec 2 2" xfId="827"/>
    <cellStyle name="_Cash Rec 2 2 2" xfId="828"/>
    <cellStyle name="_Cash Rec 2 3" xfId="829"/>
    <cellStyle name="_Cash Rec 20" xfId="830"/>
    <cellStyle name="_Cash Rec 21" xfId="831"/>
    <cellStyle name="_Cash Rec 22" xfId="832"/>
    <cellStyle name="_Cash Rec 23" xfId="833"/>
    <cellStyle name="_Cash Rec 24" xfId="834"/>
    <cellStyle name="_Cash Rec 25" xfId="835"/>
    <cellStyle name="_Cash Rec 26" xfId="836"/>
    <cellStyle name="_Cash Rec 27" xfId="837"/>
    <cellStyle name="_Cash Rec 28" xfId="838"/>
    <cellStyle name="_Cash Rec 29" xfId="839"/>
    <cellStyle name="_Cash Rec 3" xfId="840"/>
    <cellStyle name="_Cash Rec 3 2" xfId="841"/>
    <cellStyle name="_Cash Rec 30" xfId="842"/>
    <cellStyle name="_Cash Rec 31" xfId="843"/>
    <cellStyle name="_Cash Rec 4" xfId="844"/>
    <cellStyle name="_Cash Rec 4 2" xfId="845"/>
    <cellStyle name="_Cash Rec 5" xfId="846"/>
    <cellStyle name="_Cash Rec 5 2" xfId="847"/>
    <cellStyle name="_Cash Rec 6" xfId="848"/>
    <cellStyle name="_Cash Rec 6 2" xfId="849"/>
    <cellStyle name="_Cash Rec 7" xfId="850"/>
    <cellStyle name="_Cash Rec 7 2" xfId="851"/>
    <cellStyle name="_Cash Rec 8" xfId="852"/>
    <cellStyle name="_Cash Rec 8 2" xfId="853"/>
    <cellStyle name="_Cash Rec 9" xfId="854"/>
    <cellStyle name="_Cash Rec 9 2" xfId="855"/>
    <cellStyle name="_Cash Rec_Top Level Recon " xfId="856"/>
    <cellStyle name="_Cash Rec_Top Level Recon  2" xfId="857"/>
    <cellStyle name="_CDS_Cash_Flows_Updated_102908" xfId="15"/>
    <cellStyle name="_CDS_Cash_Flows_Updated_102908 2" xfId="858"/>
    <cellStyle name="_CDS_Cash_Flows_Updated_102908 2 2" xfId="859"/>
    <cellStyle name="_CDS_Cash_Flows_Updated_102908 2 2 2" xfId="860"/>
    <cellStyle name="_CDS_Cash_Flows_Updated_102908 2 3" xfId="861"/>
    <cellStyle name="_CDS_Cash_Flows_Updated_102908 3" xfId="862"/>
    <cellStyle name="_CDS_Cash_Flows_Updated_102908 3 2" xfId="863"/>
    <cellStyle name="_CDS_Cash_Flows_Updated_102908 4" xfId="864"/>
    <cellStyle name="_CDS_Cash_Flows_Updated_102908_Top Level Recon " xfId="865"/>
    <cellStyle name="_CDS_Cash_Flows_Updated_102908_Top Level Recon  2" xfId="866"/>
    <cellStyle name="_Combined Acct. tape" xfId="47788"/>
    <cellStyle name="_Combined Acct. tape 2" xfId="47789"/>
    <cellStyle name="_Combined Acct. tape 2 2" xfId="57120"/>
    <cellStyle name="_Combined Acct. tape 3" xfId="47790"/>
    <cellStyle name="_Combined Acct. tape 3 2" xfId="57121"/>
    <cellStyle name="_Combined Acct. tape 4" xfId="47791"/>
    <cellStyle name="_Combined Acct. tape 4 2" xfId="57122"/>
    <cellStyle name="_Combined Acct. tape 5" xfId="57123"/>
    <cellStyle name="_Combined Acct. tape 5 2" xfId="57124"/>
    <cellStyle name="_Combined Acct. tape 6" xfId="57125"/>
    <cellStyle name="_Comma" xfId="16"/>
    <cellStyle name="_Comma 2" xfId="867"/>
    <cellStyle name="_Comma 2 2" xfId="868"/>
    <cellStyle name="_Comma 2 2 2" xfId="869"/>
    <cellStyle name="_Comma 2 3" xfId="870"/>
    <cellStyle name="_Comma 3" xfId="871"/>
    <cellStyle name="_Comma 3 2" xfId="872"/>
    <cellStyle name="_Comma 3 3" xfId="57126"/>
    <cellStyle name="_Comma 4" xfId="873"/>
    <cellStyle name="_Comma 5" xfId="47792"/>
    <cellStyle name="_Comma_#64- Wyndham Mt. Laurel Hotel - Working" xfId="874"/>
    <cellStyle name="_Comma_#64- Wyndham Mt. Laurel Hotel - Working 2" xfId="875"/>
    <cellStyle name="_Comma_#64- Wyndham Mt. Laurel Hotel - Working 2 2" xfId="876"/>
    <cellStyle name="_Comma__EY Office Rent Step PV Calc- 051702" xfId="877"/>
    <cellStyle name="_Comma__EY Office Rent Step PV Calc- 051702 2" xfId="878"/>
    <cellStyle name="_Comma__EY Office Rent Step PV Calc- 051702 2 2" xfId="879"/>
    <cellStyle name="_Comma_02 Secured Debt Summary" xfId="880"/>
    <cellStyle name="_Comma_02 Secured Debt Summary 2" xfId="881"/>
    <cellStyle name="_Comma_02 Secured Debt Summary 2 2" xfId="882"/>
    <cellStyle name="_Comma_02 Secured Debt Summary 2 2 2" xfId="883"/>
    <cellStyle name="_Comma_02 Secured Debt Summary 2 3" xfId="884"/>
    <cellStyle name="_Comma_02 Secured Debt Summary 3" xfId="885"/>
    <cellStyle name="_Comma_02 Secured Debt Summary 3 2" xfId="886"/>
    <cellStyle name="_Comma_02 Secured Debt Summary 4" xfId="887"/>
    <cellStyle name="_Comma_03 LA 021005 ARC Debt Schedule" xfId="888"/>
    <cellStyle name="_Comma_03 LA 021005 ARC Debt Schedule 2" xfId="889"/>
    <cellStyle name="_Comma_03 LA 021005 ARC Debt Schedule 2 2" xfId="890"/>
    <cellStyle name="_Comma_03 LA 021005 ARC Debt Schedule 2 2 2" xfId="891"/>
    <cellStyle name="_Comma_03 LA 021005 ARC Debt Schedule 2 3" xfId="892"/>
    <cellStyle name="_Comma_03 LA 021005 ARC Debt Schedule 3" xfId="893"/>
    <cellStyle name="_Comma_03 LA 021005 ARC Debt Schedule 3 2" xfId="894"/>
    <cellStyle name="_Comma_03 LA 021005 ARC Debt Schedule 4" xfId="895"/>
    <cellStyle name="_Comma_03 Secured Prepayment Analysis" xfId="896"/>
    <cellStyle name="_Comma_03 Secured Prepayment Analysis 2" xfId="897"/>
    <cellStyle name="_Comma_03 Secured Prepayment Analysis 2 2" xfId="898"/>
    <cellStyle name="_Comma_03 Secured Prepayment Analysis 2 2 2" xfId="899"/>
    <cellStyle name="_Comma_03 Secured Prepayment Analysis 2 3" xfId="900"/>
    <cellStyle name="_Comma_03 Secured Prepayment Analysis 3" xfId="901"/>
    <cellStyle name="_Comma_03 Secured Prepayment Analysis 3 2" xfId="902"/>
    <cellStyle name="_Comma_03 Secured Prepayment Analysis 4" xfId="903"/>
    <cellStyle name="_Comma_04 CPJ Merger Model" xfId="904"/>
    <cellStyle name="_Comma_04 CPJ Merger Model 2" xfId="905"/>
    <cellStyle name="_Comma_04 CPJ Merger Model 2 2" xfId="906"/>
    <cellStyle name="_Comma_04 CPJ Merger Model 2 2 2" xfId="907"/>
    <cellStyle name="_Comma_04 CPJ Merger Model 2 3" xfId="908"/>
    <cellStyle name="_Comma_04 CPJ Merger Model 3" xfId="909"/>
    <cellStyle name="_Comma_04 CPJ Merger Model 3 2" xfId="910"/>
    <cellStyle name="_Comma_04 CPJ Merger Model 4" xfId="911"/>
    <cellStyle name="_Comma_04 Masai Merger Model" xfId="912"/>
    <cellStyle name="_Comma_04 Masai Merger Model 2" xfId="913"/>
    <cellStyle name="_Comma_04 Masai Merger Model 2 2" xfId="914"/>
    <cellStyle name="_Comma_04 Masai Merger Model 2 2 2" xfId="915"/>
    <cellStyle name="_Comma_04 Masai Merger Model 2 3" xfId="916"/>
    <cellStyle name="_Comma_04 Masai Merger Model 3" xfId="917"/>
    <cellStyle name="_Comma_04 Masai Merger Model 3 2" xfId="918"/>
    <cellStyle name="_Comma_04 Masai Merger Model 4" xfId="919"/>
    <cellStyle name="_Comma_04 Secured Prepayment Analysis" xfId="920"/>
    <cellStyle name="_Comma_04 Secured Prepayment Analysis 2" xfId="921"/>
    <cellStyle name="_Comma_04 Secured Prepayment Analysis 2 2" xfId="922"/>
    <cellStyle name="_Comma_04 Secured Prepayment Analysis 2 2 2" xfId="923"/>
    <cellStyle name="_Comma_04 Secured Prepayment Analysis 2 3" xfId="924"/>
    <cellStyle name="_Comma_04 Secured Prepayment Analysis 3" xfId="925"/>
    <cellStyle name="_Comma_04 Secured Prepayment Analysis 3 2" xfId="926"/>
    <cellStyle name="_Comma_04 Secured Prepayment Analysis 4" xfId="927"/>
    <cellStyle name="_Comma_06 DE Acquisition Model" xfId="928"/>
    <cellStyle name="_Comma_06 DE Acquisition Model 2" xfId="929"/>
    <cellStyle name="_Comma_06 DE Acquisition Model 2 2" xfId="930"/>
    <cellStyle name="_Comma_06 DE Acquisition Model 2 2 2" xfId="931"/>
    <cellStyle name="_Comma_06 DE Acquisition Model 2 3" xfId="932"/>
    <cellStyle name="_Comma_06 DE Acquisition Model 3" xfId="933"/>
    <cellStyle name="_Comma_06 DE Acquisition Model 3 2" xfId="934"/>
    <cellStyle name="_Comma_06 DE Acquisition Model 4" xfId="935"/>
    <cellStyle name="_Comma_18 Merger Model  NAV1" xfId="936"/>
    <cellStyle name="_Comma_18 Merger Model  NAV1 2" xfId="937"/>
    <cellStyle name="_Comma_18 Merger Model  NAV1 2 2" xfId="938"/>
    <cellStyle name="_Comma_18 Merger Model  NAV1 2 2 2" xfId="939"/>
    <cellStyle name="_Comma_18 Merger Model  NAV1 2 3" xfId="940"/>
    <cellStyle name="_Comma_18 Merger Model  NAV1 3" xfId="941"/>
    <cellStyle name="_Comma_18 Merger Model  NAV1 3 2" xfId="942"/>
    <cellStyle name="_Comma_18 Merger Model  NAV1 4" xfId="943"/>
    <cellStyle name="_Comma_Accounting Tape" xfId="944"/>
    <cellStyle name="_Comma_Accounting Tape 2" xfId="945"/>
    <cellStyle name="_Comma_Accounting Tape 2 2" xfId="946"/>
    <cellStyle name="_Comma_Accounting Tape 3" xfId="47793"/>
    <cellStyle name="_Comma_Acct Tape" xfId="947"/>
    <cellStyle name="_Comma_Acct Tape 2" xfId="948"/>
    <cellStyle name="_Comma_Acct Tape 2 2" xfId="949"/>
    <cellStyle name="_Comma_Acct Tape 2 2 2" xfId="950"/>
    <cellStyle name="_Comma_Acct Tape 2 3" xfId="951"/>
    <cellStyle name="_Comma_Acct Tape 3" xfId="952"/>
    <cellStyle name="_Comma_Acct Tape 3 2" xfId="953"/>
    <cellStyle name="_Comma_Acct Tape 4" xfId="954"/>
    <cellStyle name="_Comma_Acct. Tape" xfId="47794"/>
    <cellStyle name="_Comma_Acct. Tape 2" xfId="47795"/>
    <cellStyle name="_Comma_Acct. Tape 2 2" xfId="57127"/>
    <cellStyle name="_Comma_Acct. Tape 3" xfId="47796"/>
    <cellStyle name="_Comma_Acct. Tape 3 2" xfId="57128"/>
    <cellStyle name="_Comma_Acct. Tape 4" xfId="47797"/>
    <cellStyle name="_Comma_Acct. Tape 4 2" xfId="57129"/>
    <cellStyle name="_Comma_Acct. Tape 5" xfId="57130"/>
    <cellStyle name="_Comma_Acct. Tape 5 2" xfId="57131"/>
    <cellStyle name="_Comma_Acct. Tape 6" xfId="57132"/>
    <cellStyle name="_Comma_Am Schedule" xfId="955"/>
    <cellStyle name="_Comma_Am Schedule 2" xfId="956"/>
    <cellStyle name="_Comma_Am Schedule 2 2" xfId="957"/>
    <cellStyle name="_Comma_Am Schedule 2 2 2" xfId="958"/>
    <cellStyle name="_Comma_Am Schedule 2 3" xfId="959"/>
    <cellStyle name="_Comma_Am Schedule 3" xfId="960"/>
    <cellStyle name="_Comma_Am Schedule 3 2" xfId="961"/>
    <cellStyle name="_Comma_Am Schedule 4" xfId="962"/>
    <cellStyle name="_Comma_Appendix C" xfId="963"/>
    <cellStyle name="_Comma_Appendix C 2" xfId="964"/>
    <cellStyle name="_Comma_Appendix C 2 2" xfId="965"/>
    <cellStyle name="_Comma_Appendix C 2 2 2" xfId="966"/>
    <cellStyle name="_Comma_Appendix C 2 3" xfId="967"/>
    <cellStyle name="_Comma_Appendix C 3" xfId="968"/>
    <cellStyle name="_Comma_Appendix C 3 2" xfId="969"/>
    <cellStyle name="_Comma_Appendix C 4" xfId="970"/>
    <cellStyle name="_Comma_Appendix C 4 2" xfId="57133"/>
    <cellStyle name="_Comma_Appendix C 5" xfId="57134"/>
    <cellStyle name="_Comma_Appendix C 5 2" xfId="57135"/>
    <cellStyle name="_Comma_Appendix C 6" xfId="57136"/>
    <cellStyle name="_Comma_Appendix C_627-" xfId="47798"/>
    <cellStyle name="_Comma_Appendix C_627- 2" xfId="47799"/>
    <cellStyle name="_Comma_Appendix C_627- 3" xfId="47800"/>
    <cellStyle name="_Comma_Appendix C_627-TOP27" xfId="47801"/>
    <cellStyle name="_Comma_Appendix C_627-TOP27 2" xfId="47802"/>
    <cellStyle name="_Comma_Appendix C_627-TOP27 3" xfId="47803"/>
    <cellStyle name="_Comma_Appendix C_Appendix II" xfId="47804"/>
    <cellStyle name="_Comma_Appendix C_Appendix II 2" xfId="47805"/>
    <cellStyle name="_Comma_Appendix C_Appendix II 2 2" xfId="57137"/>
    <cellStyle name="_Comma_Appendix C_Appendix II 3" xfId="47806"/>
    <cellStyle name="_Comma_Appendix C_Appendix II 3 2" xfId="57138"/>
    <cellStyle name="_Comma_Appendix C_Appendix II 4" xfId="47807"/>
    <cellStyle name="_Comma_Appendix C_Appendix II 4 2" xfId="57139"/>
    <cellStyle name="_Comma_Appendix C_Appendix II 5" xfId="57140"/>
    <cellStyle name="_Comma_Appendix C_Appendix II 5 2" xfId="57141"/>
    <cellStyle name="_Comma_Appendix C_Appendix II 6" xfId="57142"/>
    <cellStyle name="_Comma_Appendix C_BSCMSI 2006-PWR11 Appendix C" xfId="47808"/>
    <cellStyle name="_Comma_Appendix C_BSCMSI 2006-PWR11 Appendix C 2" xfId="47809"/>
    <cellStyle name="_Comma_Appendix C_BSCMSI 2006-PWR11 Appendix C 3" xfId="47810"/>
    <cellStyle name="_Comma_Appendix C_Loans % #'s Groups" xfId="47811"/>
    <cellStyle name="_Comma_Appendix C_Loans % #'s Groups 2" xfId="47812"/>
    <cellStyle name="_Comma_Appendix C_Loans % #'s Groups 2 2" xfId="57143"/>
    <cellStyle name="_Comma_Appendix C_Loans % #'s Groups 3" xfId="47813"/>
    <cellStyle name="_Comma_Appendix C_Loans % #'s Groups 3 2" xfId="57144"/>
    <cellStyle name="_Comma_Appendix C_Loans % #'s Groups 4" xfId="47814"/>
    <cellStyle name="_Comma_Appendix C_Loans % #'s Groups 4 2" xfId="57145"/>
    <cellStyle name="_Comma_Appendix C_Loans % #'s Groups 5" xfId="57146"/>
    <cellStyle name="_Comma_Appendix C_Loans % #'s Groups 5 2" xfId="57147"/>
    <cellStyle name="_Comma_Appendix C_Loans % #'s Groups 6" xfId="57148"/>
    <cellStyle name="_Comma_Appendix C_Prosup Working" xfId="47815"/>
    <cellStyle name="_Comma_Appendix C_Prosup Working 2" xfId="47816"/>
    <cellStyle name="_Comma_Appendix C_Prosup Working 2 2" xfId="57149"/>
    <cellStyle name="_Comma_Appendix C_Prosup Working 3" xfId="47817"/>
    <cellStyle name="_Comma_Appendix C_Prosup Working 3 2" xfId="57150"/>
    <cellStyle name="_Comma_Appendix C_Prosup Working 4" xfId="47818"/>
    <cellStyle name="_Comma_Appendix C_Prosup Working 4 2" xfId="57151"/>
    <cellStyle name="_Comma_Appendix C_Prosup Working 5" xfId="57152"/>
    <cellStyle name="_Comma_Appendix C_Prosup Working 5 2" xfId="57153"/>
    <cellStyle name="_Comma_Appendix C_Prosup Working 6" xfId="57154"/>
    <cellStyle name="_Comma_Appendix C_seller from annex A" xfId="47819"/>
    <cellStyle name="_Comma_Appendix C_seller from annex A 2" xfId="47820"/>
    <cellStyle name="_Comma_Appendix C_seller from annex A 3" xfId="47821"/>
    <cellStyle name="_Comma_ARC Update Q304" xfId="971"/>
    <cellStyle name="_Comma_ARC Update Q304 2" xfId="972"/>
    <cellStyle name="_Comma_ARC Update Q304 2 2" xfId="973"/>
    <cellStyle name="_Comma_ARC Update Q304 2 2 2" xfId="974"/>
    <cellStyle name="_Comma_ARC Update Q304 2 3" xfId="975"/>
    <cellStyle name="_Comma_ARC Update Q304 3" xfId="976"/>
    <cellStyle name="_Comma_ARC Update Q304 3 2" xfId="977"/>
    <cellStyle name="_Comma_ARC Update Q304 4" xfId="978"/>
    <cellStyle name="_Comma_AREH ASR 092203 CURRENT V2" xfId="979"/>
    <cellStyle name="_Comma_AREH ASR 092203 CURRENT V2 2" xfId="980"/>
    <cellStyle name="_Comma_AREH ASR 092203 CURRENT V2 2 2" xfId="981"/>
    <cellStyle name="_Comma_ARI_CAPSTR_120804(02)" xfId="982"/>
    <cellStyle name="_Comma_ARI_CAPSTR_120804(02) 2" xfId="983"/>
    <cellStyle name="_Comma_ARI_CAPSTR_120804(02) 2 2" xfId="984"/>
    <cellStyle name="_Comma_ARI_CAPSTR_120804(02) 2 2 2" xfId="985"/>
    <cellStyle name="_Comma_ARI_CAPSTR_120804(02) 2 3" xfId="986"/>
    <cellStyle name="_Comma_ARI_CAPSTR_120804(02) 3" xfId="987"/>
    <cellStyle name="_Comma_ARI_CAPSTR_120804(02) 3 2" xfId="988"/>
    <cellStyle name="_Comma_ARI_CAPSTR_120804(02) 4" xfId="989"/>
    <cellStyle name="_Comma_Asset Valuation Summary - Hotel2" xfId="990"/>
    <cellStyle name="_Comma_Asset Valuation Summary - Hotel2 2" xfId="991"/>
    <cellStyle name="_Comma_Asset Valuation Summary - Hotel2 2 2" xfId="992"/>
    <cellStyle name="_Comma_Asset Valuation Summary - Hotel2 2 2 2" xfId="993"/>
    <cellStyle name="_Comma_Asset Valuation Summary - Hotel2 2 3" xfId="994"/>
    <cellStyle name="_Comma_Asset Valuation Summary - Hotel2 3" xfId="995"/>
    <cellStyle name="_Comma_Asset Valuation Summary - Hotel2 3 2" xfId="996"/>
    <cellStyle name="_Comma_Asset Valuation Summary - Hotel2 4" xfId="997"/>
    <cellStyle name="_Comma_Asset Valuation Summary - Hotel3" xfId="998"/>
    <cellStyle name="_Comma_Asset Valuation Summary - Hotel3 2" xfId="999"/>
    <cellStyle name="_Comma_Asset Valuation Summary - Hotel3 2 2" xfId="1000"/>
    <cellStyle name="_Comma_Asset Valuation Summary - Hotel3 2 2 2" xfId="1001"/>
    <cellStyle name="_Comma_Asset Valuation Summary - Hotel3 2 3" xfId="1002"/>
    <cellStyle name="_Comma_Asset Valuation Summary - Hotel3 3" xfId="1003"/>
    <cellStyle name="_Comma_Asset Valuation Summary - Hotel3 3 2" xfId="1004"/>
    <cellStyle name="_Comma_Asset Valuation Summary - Hotel3 4" xfId="1005"/>
    <cellStyle name="_Comma_AVP" xfId="1006"/>
    <cellStyle name="_Comma_AVP 2" xfId="1007"/>
    <cellStyle name="_Comma_AVP 2 2" xfId="1008"/>
    <cellStyle name="_Comma_AVP 2 2 2" xfId="1009"/>
    <cellStyle name="_Comma_AVP 2 3" xfId="1010"/>
    <cellStyle name="_Comma_AVP 3" xfId="1011"/>
    <cellStyle name="_Comma_AVP 3 2" xfId="1012"/>
    <cellStyle name="_Comma_AVP 4" xfId="1013"/>
    <cellStyle name="_Comma_Balance Sheet" xfId="17"/>
    <cellStyle name="_Comma_Balance Sheet 2" xfId="1014"/>
    <cellStyle name="_Comma_Balance Sheet 2 2" xfId="1015"/>
    <cellStyle name="_Comma_Balance Sheet 2 2 2" xfId="1016"/>
    <cellStyle name="_Comma_Balance Sheet 2 3" xfId="1017"/>
    <cellStyle name="_Comma_Balance Sheet 3" xfId="1018"/>
    <cellStyle name="_Comma_Balance Sheet 3 2" xfId="1019"/>
    <cellStyle name="_Comma_Balance Sheet 4" xfId="1020"/>
    <cellStyle name="_Comma_Balance Sheet 4 2" xfId="57155"/>
    <cellStyle name="_Comma_Balance Sheet 5" xfId="47822"/>
    <cellStyle name="_Comma_Balance Sheet 5 2" xfId="57156"/>
    <cellStyle name="_Comma_Balance Sheet 6" xfId="57157"/>
    <cellStyle name="_Comma_Book1" xfId="1021"/>
    <cellStyle name="_Comma_Book1 2" xfId="1022"/>
    <cellStyle name="_Comma_Book1 2 2" xfId="1023"/>
    <cellStyle name="_Comma_Book1_03 LA 021005 ARC Debt Schedule" xfId="1024"/>
    <cellStyle name="_Comma_Book1_03 LA 021005 ARC Debt Schedule 2" xfId="1025"/>
    <cellStyle name="_Comma_Book1_03 LA 021005 ARC Debt Schedule 2 2" xfId="1026"/>
    <cellStyle name="_Comma_Book1_03 LA 021005 ARC Debt Schedule 2 2 2" xfId="1027"/>
    <cellStyle name="_Comma_Book1_03 LA 021005 ARC Debt Schedule 2 3" xfId="1028"/>
    <cellStyle name="_Comma_Book1_03 LA 021005 ARC Debt Schedule 3" xfId="1029"/>
    <cellStyle name="_Comma_Book1_03 LA 021005 ARC Debt Schedule 3 2" xfId="1030"/>
    <cellStyle name="_Comma_Book1_03 LA 021005 ARC Debt Schedule 4" xfId="1031"/>
    <cellStyle name="_Comma_Book1_04 CPJ Merger Model" xfId="1032"/>
    <cellStyle name="_Comma_Book1_04 CPJ Merger Model 2" xfId="1033"/>
    <cellStyle name="_Comma_Book1_04 CPJ Merger Model 2 2" xfId="1034"/>
    <cellStyle name="_Comma_Book1_04 CPJ Merger Model 2 2 2" xfId="1035"/>
    <cellStyle name="_Comma_Book1_04 CPJ Merger Model 2 3" xfId="1036"/>
    <cellStyle name="_Comma_Book1_04 CPJ Merger Model 3" xfId="1037"/>
    <cellStyle name="_Comma_Book1_04 CPJ Merger Model 3 2" xfId="1038"/>
    <cellStyle name="_Comma_Book1_04 CPJ Merger Model 4" xfId="1039"/>
    <cellStyle name="_Comma_Book1_06 DE Acquisition Model" xfId="1040"/>
    <cellStyle name="_Comma_Book1_06 DE Acquisition Model 2" xfId="1041"/>
    <cellStyle name="_Comma_Book1_06 DE Acquisition Model 2 2" xfId="1042"/>
    <cellStyle name="_Comma_Book1_06 DE Acquisition Model 2 2 2" xfId="1043"/>
    <cellStyle name="_Comma_Book1_06 DE Acquisition Model 2 3" xfId="1044"/>
    <cellStyle name="_Comma_Book1_06 DE Acquisition Model 3" xfId="1045"/>
    <cellStyle name="_Comma_Book1_06 DE Acquisition Model 3 2" xfId="1046"/>
    <cellStyle name="_Comma_Book1_06 DE Acquisition Model 4" xfId="1047"/>
    <cellStyle name="_Comma_Book1_Debt Refinancing" xfId="1048"/>
    <cellStyle name="_Comma_Book1_Debt Refinancing 2" xfId="1049"/>
    <cellStyle name="_Comma_Book1_Debt Refinancing 2 2" xfId="1050"/>
    <cellStyle name="_Comma_Book1_Debt Refinancing 2 2 2" xfId="1051"/>
    <cellStyle name="_Comma_Book1_Debt Refinancing 2 3" xfId="1052"/>
    <cellStyle name="_Comma_Book1_Debt Refinancing 3" xfId="1053"/>
    <cellStyle name="_Comma_Book1_Debt Refinancing 3 2" xfId="1054"/>
    <cellStyle name="_Comma_Book1_Debt Refinancing 4" xfId="1055"/>
    <cellStyle name="_Comma_Book2" xfId="1056"/>
    <cellStyle name="_Comma_Book2 2" xfId="1057"/>
    <cellStyle name="_Comma_Book2 2 2" xfId="1058"/>
    <cellStyle name="_Comma_Book2 2 2 2" xfId="1059"/>
    <cellStyle name="_Comma_Book2 2 3" xfId="1060"/>
    <cellStyle name="_Comma_Book2 3" xfId="1061"/>
    <cellStyle name="_Comma_Book2 3 2" xfId="1062"/>
    <cellStyle name="_Comma_Book2 3 3" xfId="57158"/>
    <cellStyle name="_Comma_Book2 4" xfId="1063"/>
    <cellStyle name="_Comma_Book2_Keybank (formly Orix Compare " xfId="1064"/>
    <cellStyle name="_Comma_Book2_Keybank (formly Orix Compare  2" xfId="1065"/>
    <cellStyle name="_Comma_Book2_Keybank (formly Orix Compare  2 2" xfId="1066"/>
    <cellStyle name="_Comma_Book2_Keybank (formly Orix Compare  2 2 2" xfId="1067"/>
    <cellStyle name="_Comma_Book2_Keybank (formly Orix Compare  2 3" xfId="1068"/>
    <cellStyle name="_Comma_Book2_Keybank (formly Orix Compare  3" xfId="1069"/>
    <cellStyle name="_Comma_Book2_Keybank (formly Orix Compare  3 2" xfId="1070"/>
    <cellStyle name="_Comma_Book2_Keybank (formly Orix Compare  4" xfId="1071"/>
    <cellStyle name="_Comma_Book2_Summary" xfId="1072"/>
    <cellStyle name="_Comma_Book2_Summary 2" xfId="1073"/>
    <cellStyle name="_Comma_Book2_Summary 2 2" xfId="1074"/>
    <cellStyle name="_Comma_Book4" xfId="1075"/>
    <cellStyle name="_Comma_Book4 2" xfId="1076"/>
    <cellStyle name="_Comma_Book4 2 2" xfId="1077"/>
    <cellStyle name="_Comma_Book4 2 2 2" xfId="1078"/>
    <cellStyle name="_Comma_Book4 2 3" xfId="1079"/>
    <cellStyle name="_Comma_Book4 3" xfId="1080"/>
    <cellStyle name="_Comma_Book4 3 2" xfId="1081"/>
    <cellStyle name="_Comma_Book4 4" xfId="1082"/>
    <cellStyle name="_Comma_BSCMSI 2006 PWR11 Appendix C" xfId="47823"/>
    <cellStyle name="_Comma_BSCMSI 2006 PWR11 Appendix C 2" xfId="47824"/>
    <cellStyle name="_Comma_BSCMSI 2006 PWR11 Appendix C 3" xfId="47825"/>
    <cellStyle name="_Comma_BSCMSI 2006 PWR11 MF Tape Template" xfId="1083"/>
    <cellStyle name="_Comma_BSCMSI 2006 PWR11 MF Tape Template 2" xfId="1084"/>
    <cellStyle name="_Comma_BSCMSI 2006 PWR11 MF Tape Template 2 2" xfId="1085"/>
    <cellStyle name="_Comma_BSCMSI 2006 PWR11 MF Tape Template 3" xfId="47826"/>
    <cellStyle name="_Comma_BSCMSI 2006 PWR11 MF Tape_WFB" xfId="1086"/>
    <cellStyle name="_Comma_BSCMSI 2006 PWR11 MF Tape_WFB 2" xfId="1087"/>
    <cellStyle name="_Comma_BSCMSI 2006 PWR11 MF Tape_WFB 2 2" xfId="1088"/>
    <cellStyle name="_Comma_BSCMSI 2006 PWR11 MF Tape_WFB 3" xfId="47827"/>
    <cellStyle name="_Comma_BSCMSI 2006-PWR11 Appendix C" xfId="47828"/>
    <cellStyle name="_Comma_BSCMSI 2006-PWR11 Appendix C (2)" xfId="47829"/>
    <cellStyle name="_Comma_BSCMSI 2006-PWR11 Appendix C (2) 2" xfId="47830"/>
    <cellStyle name="_Comma_BSCMSI 2006-PWR11 Appendix C (2) 2 2" xfId="57159"/>
    <cellStyle name="_Comma_BSCMSI 2006-PWR11 Appendix C (2) 3" xfId="47831"/>
    <cellStyle name="_Comma_BSCMSI 2006-PWR11 Appendix C (2) 3 2" xfId="57160"/>
    <cellStyle name="_Comma_BSCMSI 2006-PWR11 Appendix C (2) 4" xfId="47832"/>
    <cellStyle name="_Comma_BSCMSI 2006-PWR11 Appendix C (2) 4 2" xfId="57161"/>
    <cellStyle name="_Comma_BSCMSI 2006-PWR11 Appendix C (2) 5" xfId="57162"/>
    <cellStyle name="_Comma_BSCMSI 2006-PWR11 Appendix C (2) 5 2" xfId="57163"/>
    <cellStyle name="_Comma_BSCMSI 2006-PWR11 Appendix C (2) 6" xfId="57164"/>
    <cellStyle name="_Comma_BSCMSI 2006-PWR11 Appendix C 10" xfId="47833"/>
    <cellStyle name="_Comma_BSCMSI 2006-PWR11 Appendix C 10 2" xfId="57165"/>
    <cellStyle name="_Comma_BSCMSI 2006-PWR11 Appendix C 11" xfId="47834"/>
    <cellStyle name="_Comma_BSCMSI 2006-PWR11 Appendix C 11 2" xfId="57166"/>
    <cellStyle name="_Comma_BSCMSI 2006-PWR11 Appendix C 12" xfId="47835"/>
    <cellStyle name="_Comma_BSCMSI 2006-PWR11 Appendix C 12 2" xfId="57167"/>
    <cellStyle name="_Comma_BSCMSI 2006-PWR11 Appendix C 13" xfId="47836"/>
    <cellStyle name="_Comma_BSCMSI 2006-PWR11 Appendix C 13 2" xfId="57168"/>
    <cellStyle name="_Comma_BSCMSI 2006-PWR11 Appendix C 14" xfId="47837"/>
    <cellStyle name="_Comma_BSCMSI 2006-PWR11 Appendix C 14 2" xfId="57169"/>
    <cellStyle name="_Comma_BSCMSI 2006-PWR11 Appendix C 15" xfId="47838"/>
    <cellStyle name="_Comma_BSCMSI 2006-PWR11 Appendix C 15 2" xfId="57170"/>
    <cellStyle name="_Comma_BSCMSI 2006-PWR11 Appendix C 16" xfId="47839"/>
    <cellStyle name="_Comma_BSCMSI 2006-PWR11 Appendix C 16 2" xfId="57171"/>
    <cellStyle name="_Comma_BSCMSI 2006-PWR11 Appendix C 17" xfId="47840"/>
    <cellStyle name="_Comma_BSCMSI 2006-PWR11 Appendix C 17 2" xfId="57172"/>
    <cellStyle name="_Comma_BSCMSI 2006-PWR11 Appendix C 18" xfId="47841"/>
    <cellStyle name="_Comma_BSCMSI 2006-PWR11 Appendix C 18 2" xfId="57173"/>
    <cellStyle name="_Comma_BSCMSI 2006-PWR11 Appendix C 19" xfId="47842"/>
    <cellStyle name="_Comma_BSCMSI 2006-PWR11 Appendix C 19 2" xfId="57174"/>
    <cellStyle name="_Comma_BSCMSI 2006-PWR11 Appendix C 2" xfId="47843"/>
    <cellStyle name="_Comma_BSCMSI 2006-PWR11 Appendix C 2 2" xfId="57175"/>
    <cellStyle name="_Comma_BSCMSI 2006-PWR11 Appendix C 20" xfId="47844"/>
    <cellStyle name="_Comma_BSCMSI 2006-PWR11 Appendix C 20 2" xfId="57176"/>
    <cellStyle name="_Comma_BSCMSI 2006-PWR11 Appendix C 21" xfId="47845"/>
    <cellStyle name="_Comma_BSCMSI 2006-PWR11 Appendix C 21 2" xfId="57177"/>
    <cellStyle name="_Comma_BSCMSI 2006-PWR11 Appendix C 22" xfId="47846"/>
    <cellStyle name="_Comma_BSCMSI 2006-PWR11 Appendix C 23" xfId="47847"/>
    <cellStyle name="_Comma_BSCMSI 2006-PWR11 Appendix C 24" xfId="47848"/>
    <cellStyle name="_Comma_BSCMSI 2006-PWR11 Appendix C 25" xfId="47849"/>
    <cellStyle name="_Comma_BSCMSI 2006-PWR11 Appendix C 26" xfId="47850"/>
    <cellStyle name="_Comma_BSCMSI 2006-PWR11 Appendix C 27" xfId="47851"/>
    <cellStyle name="_Comma_BSCMSI 2006-PWR11 Appendix C 28" xfId="47852"/>
    <cellStyle name="_Comma_BSCMSI 2006-PWR11 Appendix C 29" xfId="47853"/>
    <cellStyle name="_Comma_BSCMSI 2006-PWR11 Appendix C 3" xfId="47854"/>
    <cellStyle name="_Comma_BSCMSI 2006-PWR11 Appendix C 3 2" xfId="57178"/>
    <cellStyle name="_Comma_BSCMSI 2006-PWR11 Appendix C 30" xfId="47855"/>
    <cellStyle name="_Comma_BSCMSI 2006-PWR11 Appendix C 31" xfId="47856"/>
    <cellStyle name="_Comma_BSCMSI 2006-PWR11 Appendix C 32" xfId="47857"/>
    <cellStyle name="_Comma_BSCMSI 2006-PWR11 Appendix C 33" xfId="47858"/>
    <cellStyle name="_Comma_BSCMSI 2006-PWR11 Appendix C 34" xfId="47859"/>
    <cellStyle name="_Comma_BSCMSI 2006-PWR11 Appendix C 35" xfId="47860"/>
    <cellStyle name="_Comma_BSCMSI 2006-PWR11 Appendix C 36" xfId="47861"/>
    <cellStyle name="_Comma_BSCMSI 2006-PWR11 Appendix C 37" xfId="47862"/>
    <cellStyle name="_Comma_BSCMSI 2006-PWR11 Appendix C 38" xfId="47863"/>
    <cellStyle name="_Comma_BSCMSI 2006-PWR11 Appendix C 39" xfId="47864"/>
    <cellStyle name="_Comma_BSCMSI 2006-PWR11 Appendix C 4" xfId="47865"/>
    <cellStyle name="_Comma_BSCMSI 2006-PWR11 Appendix C 4 2" xfId="57179"/>
    <cellStyle name="_Comma_BSCMSI 2006-PWR11 Appendix C 40" xfId="47866"/>
    <cellStyle name="_Comma_BSCMSI 2006-PWR11 Appendix C 41" xfId="47867"/>
    <cellStyle name="_Comma_BSCMSI 2006-PWR11 Appendix C 42" xfId="47868"/>
    <cellStyle name="_Comma_BSCMSI 2006-PWR11 Appendix C 43" xfId="47869"/>
    <cellStyle name="_Comma_BSCMSI 2006-PWR11 Appendix C 44" xfId="47870"/>
    <cellStyle name="_Comma_BSCMSI 2006-PWR11 Appendix C 45" xfId="57180"/>
    <cellStyle name="_Comma_BSCMSI 2006-PWR11 Appendix C 46" xfId="57181"/>
    <cellStyle name="_Comma_BSCMSI 2006-PWR11 Appendix C 47" xfId="57182"/>
    <cellStyle name="_Comma_BSCMSI 2006-PWR11 Appendix C 48" xfId="57183"/>
    <cellStyle name="_Comma_BSCMSI 2006-PWR11 Appendix C 49" xfId="57184"/>
    <cellStyle name="_Comma_BSCMSI 2006-PWR11 Appendix C 5" xfId="47871"/>
    <cellStyle name="_Comma_BSCMSI 2006-PWR11 Appendix C 5 2" xfId="57185"/>
    <cellStyle name="_Comma_BSCMSI 2006-PWR11 Appendix C 50" xfId="57186"/>
    <cellStyle name="_Comma_BSCMSI 2006-PWR11 Appendix C 51" xfId="57187"/>
    <cellStyle name="_Comma_BSCMSI 2006-PWR11 Appendix C 52" xfId="57188"/>
    <cellStyle name="_Comma_BSCMSI 2006-PWR11 Appendix C 53" xfId="57189"/>
    <cellStyle name="_Comma_BSCMSI 2006-PWR11 Appendix C 54" xfId="57190"/>
    <cellStyle name="_Comma_BSCMSI 2006-PWR11 Appendix C 55" xfId="57191"/>
    <cellStyle name="_Comma_BSCMSI 2006-PWR11 Appendix C 56" xfId="57192"/>
    <cellStyle name="_Comma_BSCMSI 2006-PWR11 Appendix C 57" xfId="57193"/>
    <cellStyle name="_Comma_BSCMSI 2006-PWR11 Appendix C 58" xfId="57194"/>
    <cellStyle name="_Comma_BSCMSI 2006-PWR11 Appendix C 59" xfId="57195"/>
    <cellStyle name="_Comma_BSCMSI 2006-PWR11 Appendix C 6" xfId="47872"/>
    <cellStyle name="_Comma_BSCMSI 2006-PWR11 Appendix C 6 2" xfId="57196"/>
    <cellStyle name="_Comma_BSCMSI 2006-PWR11 Appendix C 60" xfId="57197"/>
    <cellStyle name="_Comma_BSCMSI 2006-PWR11 Appendix C 61" xfId="57198"/>
    <cellStyle name="_Comma_BSCMSI 2006-PWR11 Appendix C 62" xfId="57199"/>
    <cellStyle name="_Comma_BSCMSI 2006-PWR11 Appendix C 63" xfId="57200"/>
    <cellStyle name="_Comma_BSCMSI 2006-PWR11 Appendix C 64" xfId="57201"/>
    <cellStyle name="_Comma_BSCMSI 2006-PWR11 Appendix C 65" xfId="57202"/>
    <cellStyle name="_Comma_BSCMSI 2006-PWR11 Appendix C 66" xfId="57203"/>
    <cellStyle name="_Comma_BSCMSI 2006-PWR11 Appendix C 67" xfId="57204"/>
    <cellStyle name="_Comma_BSCMSI 2006-PWR11 Appendix C 68" xfId="57205"/>
    <cellStyle name="_Comma_BSCMSI 2006-PWR11 Appendix C 69" xfId="57206"/>
    <cellStyle name="_Comma_BSCMSI 2006-PWR11 Appendix C 7" xfId="47873"/>
    <cellStyle name="_Comma_BSCMSI 2006-PWR11 Appendix C 7 2" xfId="57207"/>
    <cellStyle name="_Comma_BSCMSI 2006-PWR11 Appendix C 70" xfId="57208"/>
    <cellStyle name="_Comma_BSCMSI 2006-PWR11 Appendix C 70 2" xfId="57209"/>
    <cellStyle name="_Comma_BSCMSI 2006-PWR11 Appendix C 71" xfId="57210"/>
    <cellStyle name="_Comma_BSCMSI 2006-PWR11 Appendix C 72" xfId="57211"/>
    <cellStyle name="_Comma_BSCMSI 2006-PWR11 Appendix C 73" xfId="57212"/>
    <cellStyle name="_Comma_BSCMSI 2006-PWR11 Appendix C 74" xfId="57213"/>
    <cellStyle name="_Comma_BSCMSI 2006-PWR11 Appendix C 75" xfId="57214"/>
    <cellStyle name="_Comma_BSCMSI 2006-PWR11 Appendix C 76" xfId="57215"/>
    <cellStyle name="_Comma_BSCMSI 2006-PWR11 Appendix C 77" xfId="57216"/>
    <cellStyle name="_Comma_BSCMSI 2006-PWR11 Appendix C 78" xfId="57217"/>
    <cellStyle name="_Comma_BSCMSI 2006-PWR11 Appendix C 79" xfId="57218"/>
    <cellStyle name="_Comma_BSCMSI 2006-PWR11 Appendix C 8" xfId="47874"/>
    <cellStyle name="_Comma_BSCMSI 2006-PWR11 Appendix C 8 2" xfId="57219"/>
    <cellStyle name="_Comma_BSCMSI 2006-PWR11 Appendix C 80" xfId="57220"/>
    <cellStyle name="_Comma_BSCMSI 2006-PWR11 Appendix C 81" xfId="57221"/>
    <cellStyle name="_Comma_BSCMSI 2006-PWR11 Appendix C 82" xfId="57222"/>
    <cellStyle name="_Comma_BSCMSI 2006-PWR11 Appendix C 83" xfId="57223"/>
    <cellStyle name="_Comma_BSCMSI 2006-PWR11 Appendix C 84" xfId="57224"/>
    <cellStyle name="_Comma_BSCMSI 2006-PWR11 Appendix C 85" xfId="57225"/>
    <cellStyle name="_Comma_BSCMSI 2006-PWR11 Appendix C 9" xfId="47875"/>
    <cellStyle name="_Comma_BSCMSI 2006-PWR11 Appendix C 9 2" xfId="57226"/>
    <cellStyle name="_Comma_BSCMSI 2006-PWR13_WFB Prelim Tape_07 13_First Industrial Prop Lvl" xfId="47876"/>
    <cellStyle name="_Comma_BSCMSI 2006-PWR13_WFB Prelim Tape_07 13_First Industrial Prop Lvl 2" xfId="47877"/>
    <cellStyle name="_Comma_BSCMSI 2006-PWR13_WFB Prelim Tape_07 13_First Industrial Prop Lvl 2 2" xfId="57227"/>
    <cellStyle name="_Comma_BSCMSI 2006-PWR13_WFB Prelim Tape_07 13_First Industrial Prop Lvl 3" xfId="47878"/>
    <cellStyle name="_Comma_BSCMSI 2006-PWR13_WFB Prelim Tape_07 13_First Industrial Prop Lvl 3 2" xfId="57228"/>
    <cellStyle name="_Comma_BSCMSI 2006-PWR13_WFB Prelim Tape_07 13_First Industrial Prop Lvl 4" xfId="47879"/>
    <cellStyle name="_Comma_BSCMSI 2006-PWR13_WFB Prelim Tape_07 13_First Industrial Prop Lvl 4 2" xfId="57229"/>
    <cellStyle name="_Comma_BSCMSI 2006-PWR13_WFB Prelim Tape_07 13_First Industrial Prop Lvl 5" xfId="57230"/>
    <cellStyle name="_Comma_BSCMSI 2006-PWR13_WFB Prelim Tape_07 13_First Industrial Prop Lvl 5 2" xfId="57231"/>
    <cellStyle name="_Comma_BSCMSI 2006-PWR13_WFB Prelim Tape_07 13_First Industrial Prop Lvl 6" xfId="57232"/>
    <cellStyle name="_Comma_CD Merger Model 01" xfId="1089"/>
    <cellStyle name="_Comma_CD Merger Model 01 2" xfId="1090"/>
    <cellStyle name="_Comma_CD Merger Model 01 2 2" xfId="1091"/>
    <cellStyle name="_Comma_CD Merger Model 01 2 2 2" xfId="1092"/>
    <cellStyle name="_Comma_CD Merger Model 01 2 3" xfId="1093"/>
    <cellStyle name="_Comma_CD Merger Model 01 3" xfId="1094"/>
    <cellStyle name="_Comma_CD Merger Model 01 3 2" xfId="1095"/>
    <cellStyle name="_Comma_CD Merger Model 01 4" xfId="1096"/>
    <cellStyle name="_Comma_compress list" xfId="1097"/>
    <cellStyle name="_Comma_compress list 2" xfId="1098"/>
    <cellStyle name="_Comma_compress list 2 2" xfId="1099"/>
    <cellStyle name="_Comma_compress list 2 2 2" xfId="1100"/>
    <cellStyle name="_Comma_compress list 2 3" xfId="1101"/>
    <cellStyle name="_Comma_compress list 3" xfId="1102"/>
    <cellStyle name="_Comma_compress list 3 2" xfId="1103"/>
    <cellStyle name="_Comma_compress list 4" xfId="1104"/>
    <cellStyle name="_Comma_contribution_analysis" xfId="1105"/>
    <cellStyle name="_Comma_Copy of Project Elevator - LBO mode  8.15.05 revision v53.0" xfId="47880"/>
    <cellStyle name="_Comma_Criteria" xfId="18"/>
    <cellStyle name="_Comma_Criteria 2" xfId="1106"/>
    <cellStyle name="_Comma_Criteria 2 2" xfId="1107"/>
    <cellStyle name="_Comma_Criteria 2 2 2" xfId="1108"/>
    <cellStyle name="_Comma_Criteria 2 3" xfId="1109"/>
    <cellStyle name="_Comma_Criteria 3" xfId="1110"/>
    <cellStyle name="_Comma_Criteria 3 2" xfId="1111"/>
    <cellStyle name="_Comma_Criteria 4" xfId="1112"/>
    <cellStyle name="_Comma_Criteria 4 2" xfId="57233"/>
    <cellStyle name="_Comma_Criteria 5" xfId="47881"/>
    <cellStyle name="_Comma_Criteria 5 2" xfId="57234"/>
    <cellStyle name="_Comma_Criteria 6" xfId="57235"/>
    <cellStyle name="_Comma_Data Tape" xfId="19"/>
    <cellStyle name="_Comma_Data Tape 2" xfId="1113"/>
    <cellStyle name="_Comma_Data Tape 2 2" xfId="1114"/>
    <cellStyle name="_Comma_Data Tape 2 2 2" xfId="1115"/>
    <cellStyle name="_Comma_Data Tape 2 3" xfId="1116"/>
    <cellStyle name="_Comma_Data Tape 3" xfId="1117"/>
    <cellStyle name="_Comma_Data Tape 3 2" xfId="1118"/>
    <cellStyle name="_Comma_Data Tape 4" xfId="1119"/>
    <cellStyle name="_Comma_Data Tape 4 2" xfId="57236"/>
    <cellStyle name="_Comma_Data Tape 5" xfId="47882"/>
    <cellStyle name="_Comma_Data Tape 5 2" xfId="57237"/>
    <cellStyle name="_Comma_Data Tape 6" xfId="57238"/>
    <cellStyle name="_Comma_Data_Tape" xfId="20"/>
    <cellStyle name="_Comma_Data_Tape 2" xfId="1120"/>
    <cellStyle name="_Comma_Data_Tape 2 2" xfId="1121"/>
    <cellStyle name="_Comma_Data_Tape 2 2 2" xfId="1122"/>
    <cellStyle name="_Comma_Data_Tape 2 3" xfId="1123"/>
    <cellStyle name="_Comma_Data_Tape 3" xfId="1124"/>
    <cellStyle name="_Comma_Data_Tape 3 2" xfId="1125"/>
    <cellStyle name="_Comma_Data_Tape 4" xfId="1126"/>
    <cellStyle name="_Comma_Data_Tape 4 2" xfId="57239"/>
    <cellStyle name="_Comma_Data_Tape 5" xfId="47883"/>
    <cellStyle name="_Comma_Data_Tape 5 2" xfId="57240"/>
    <cellStyle name="_Comma_Data_Tape 6" xfId="57241"/>
    <cellStyle name="_Comma_Del Amo Upside Analysis" xfId="1127"/>
    <cellStyle name="_Comma_Del Amo Upside Analysis 2" xfId="1128"/>
    <cellStyle name="_Comma_Del Amo Upside Analysis 2 2" xfId="1129"/>
    <cellStyle name="_Comma_Del Amo Upside Analysis 2 2 2" xfId="1130"/>
    <cellStyle name="_Comma_Del Amo Upside Analysis 2 3" xfId="1131"/>
    <cellStyle name="_Comma_Del Amo Upside Analysis 3" xfId="1132"/>
    <cellStyle name="_Comma_Del Amo Upside Analysis 3 2" xfId="1133"/>
    <cellStyle name="_Comma_Del Amo Upside Analysis 4" xfId="1134"/>
    <cellStyle name="_Comma_Draft Clayton Tape 11.05.2001 CGC Tape" xfId="1135"/>
    <cellStyle name="_Comma_Draft Clayton Tape 11.05.2001 CGC Tape 2" xfId="1136"/>
    <cellStyle name="_Comma_Draft Clayton Tape 11.05.2001 CGC Tape 2 2" xfId="1137"/>
    <cellStyle name="_Comma_Draft Clayton Tape 11.05.2001 CGC Tape 2 2 2" xfId="1138"/>
    <cellStyle name="_Comma_Draft Clayton Tape 11.05.2001 CGC Tape 2 3" xfId="1139"/>
    <cellStyle name="_Comma_Draft Clayton Tape 11.05.2001 CGC Tape 3" xfId="1140"/>
    <cellStyle name="_Comma_Draft Clayton Tape 11.05.2001 CGC Tape 3 2" xfId="1141"/>
    <cellStyle name="_Comma_Draft Clayton Tape 11.05.2001 CGC Tape 4" xfId="1142"/>
    <cellStyle name="_Comma_Estimated Net Asset Value" xfId="1143"/>
    <cellStyle name="_Comma_Estimated Net Asset Value 2" xfId="1144"/>
    <cellStyle name="_Comma_Estimated Net Asset Value 2 2" xfId="1145"/>
    <cellStyle name="_Comma_Estimated Net Asset Value 2 2 2" xfId="1146"/>
    <cellStyle name="_Comma_Estimated Net Asset Value 2 3" xfId="1147"/>
    <cellStyle name="_Comma_Estimated Net Asset Value 3" xfId="1148"/>
    <cellStyle name="_Comma_Estimated Net Asset Value 3 2" xfId="1149"/>
    <cellStyle name="_Comma_Estimated Net Asset Value 4" xfId="1150"/>
    <cellStyle name="_Comma_GSFL6" xfId="47884"/>
    <cellStyle name="_Comma_GSFL6 2" xfId="47885"/>
    <cellStyle name="_Comma_GSFL6 2 2" xfId="57242"/>
    <cellStyle name="_Comma_GSFL6 3" xfId="47886"/>
    <cellStyle name="_Comma_GSFL6 3 2" xfId="57243"/>
    <cellStyle name="_Comma_GSFL6 4" xfId="47887"/>
    <cellStyle name="_Comma_GSFL6 4 2" xfId="57244"/>
    <cellStyle name="_Comma_GSFL6 5" xfId="57245"/>
    <cellStyle name="_Comma_GSFL6 5 2" xfId="57246"/>
    <cellStyle name="_Comma_GSFL6 6" xfId="57247"/>
    <cellStyle name="_Comma_HMSModel 8.30.01_b" xfId="1151"/>
    <cellStyle name="_Comma_HMSModel 8.30.01_b 2" xfId="1152"/>
    <cellStyle name="_Comma_HMSModel 8.30.01_b 2 2" xfId="1153"/>
    <cellStyle name="_Comma_HMSModel 8.30.01_b 2 2 2" xfId="1154"/>
    <cellStyle name="_Comma_HMSModel 8.30.01_b 2 3" xfId="1155"/>
    <cellStyle name="_Comma_HMSModel 8.30.01_b 3" xfId="1156"/>
    <cellStyle name="_Comma_HMSModel 8.30.01_b 3 2" xfId="1157"/>
    <cellStyle name="_Comma_HMSModel 8.30.01_b 4" xfId="1158"/>
    <cellStyle name="_Comma_Input" xfId="21"/>
    <cellStyle name="_Comma_Input 2" xfId="1159"/>
    <cellStyle name="_Comma_Input 2 2" xfId="1160"/>
    <cellStyle name="_Comma_Input 2 2 2" xfId="1161"/>
    <cellStyle name="_Comma_Input 2 3" xfId="1162"/>
    <cellStyle name="_Comma_Input 3" xfId="1163"/>
    <cellStyle name="_Comma_Input 3 2" xfId="1164"/>
    <cellStyle name="_Comma_Input 4" xfId="1165"/>
    <cellStyle name="_Comma_Input 4 2" xfId="57248"/>
    <cellStyle name="_Comma_Input 5" xfId="47888"/>
    <cellStyle name="_Comma_Input 5 2" xfId="57249"/>
    <cellStyle name="_Comma_Input 6" xfId="57250"/>
    <cellStyle name="_Comma_Keybank (formly Orix Compare " xfId="1166"/>
    <cellStyle name="_Comma_Keybank (formly Orix Compare  2" xfId="1167"/>
    <cellStyle name="_Comma_Keybank (formly Orix Compare  2 2" xfId="1168"/>
    <cellStyle name="_Comma_Keybank (formly Orix Compare  2 2 2" xfId="1169"/>
    <cellStyle name="_Comma_Keybank (formly Orix Compare  2 3" xfId="1170"/>
    <cellStyle name="_Comma_Keybank (formly Orix Compare  3" xfId="1171"/>
    <cellStyle name="_Comma_Keybank (formly Orix Compare  3 2" xfId="1172"/>
    <cellStyle name="_Comma_Keybank (formly Orix Compare  4" xfId="1173"/>
    <cellStyle name="_Comma_Keystone Cap Structure Summary" xfId="1174"/>
    <cellStyle name="_Comma_Keystone Cap Structure Summary 2" xfId="1175"/>
    <cellStyle name="_Comma_Keystone Cap Structure Summary 2 2" xfId="1176"/>
    <cellStyle name="_Comma_Keystone Cap Structure Summary 2 2 2" xfId="1177"/>
    <cellStyle name="_Comma_Keystone Cap Structure Summary 2 3" xfId="1178"/>
    <cellStyle name="_Comma_Keystone Cap Structure Summary 3" xfId="1179"/>
    <cellStyle name="_Comma_Keystone Cap Structure Summary 3 2" xfId="1180"/>
    <cellStyle name="_Comma_Keystone Cap Structure Summary 4" xfId="1181"/>
    <cellStyle name="_Comma_KTR Update Q403" xfId="1182"/>
    <cellStyle name="_Comma_KTR Update Q403 2" xfId="1183"/>
    <cellStyle name="_Comma_KTR Update Q403 2 2" xfId="1184"/>
    <cellStyle name="_Comma_KTR Update Q403 2 2 2" xfId="1185"/>
    <cellStyle name="_Comma_KTR Update Q403 2 3" xfId="1186"/>
    <cellStyle name="_Comma_KTR Update Q403 3" xfId="1187"/>
    <cellStyle name="_Comma_KTR Update Q403 3 2" xfId="1188"/>
    <cellStyle name="_Comma_KTR Update Q403 4" xfId="1189"/>
    <cellStyle name="_Comma_merger_plans_lasalle" xfId="1190"/>
    <cellStyle name="_Comma_merger_plans_lasalle 2" xfId="1191"/>
    <cellStyle name="_Comma_merger_plans_lasalle 2 2" xfId="1192"/>
    <cellStyle name="_Comma_merger_plans_lasalle 2 2 2" xfId="1193"/>
    <cellStyle name="_Comma_merger_plans_lasalle 2 3" xfId="1194"/>
    <cellStyle name="_Comma_merger_plans_lasalle 3" xfId="1195"/>
    <cellStyle name="_Comma_merger_plans_lasalle 3 2" xfId="1196"/>
    <cellStyle name="_Comma_merger_plans_lasalle 4" xfId="1197"/>
    <cellStyle name="_Comma_MIS  1285 6_12_01 for RAs" xfId="1198"/>
    <cellStyle name="_Comma_MIS  1285 6_12_01 for RAs 2" xfId="1199"/>
    <cellStyle name="_Comma_MIS  1285 6_12_01 for RAs 2 2" xfId="1200"/>
    <cellStyle name="_Comma_MSDWC_2003TOP11_swl_0108" xfId="47889"/>
    <cellStyle name="_Comma_MSDWC_2003TOP11_swl_0108 2" xfId="47890"/>
    <cellStyle name="_Comma_MSDWC_2003TOP11_swl_0108 2 2" xfId="57251"/>
    <cellStyle name="_Comma_MSDWC_2003TOP11_swl_0108 3" xfId="47891"/>
    <cellStyle name="_Comma_MSDWC_2003TOP11_swl_0108 3 2" xfId="57252"/>
    <cellStyle name="_Comma_MSDWC_2003TOP11_swl_0108 4" xfId="47892"/>
    <cellStyle name="_Comma_MSDWC_2003TOP11_swl_0108 4 2" xfId="57253"/>
    <cellStyle name="_Comma_MSDWC_2003TOP11_swl_0108 5" xfId="57254"/>
    <cellStyle name="_Comma_MSDWC_2003TOP11_swl_0108 5 2" xfId="57255"/>
    <cellStyle name="_Comma_MSDWC_2003TOP11_swl_0108 6" xfId="57256"/>
    <cellStyle name="_Comma_new Investor watchlist template" xfId="47893"/>
    <cellStyle name="_Comma_new Investor watchlist template 2" xfId="47894"/>
    <cellStyle name="_Comma_new Investor watchlist template 3" xfId="47895"/>
    <cellStyle name="_Comma_NPV" xfId="1201"/>
    <cellStyle name="_Comma_NPV 2" xfId="1202"/>
    <cellStyle name="_Comma_NPV 2 2" xfId="1203"/>
    <cellStyle name="_Comma_NPV 2 2 2" xfId="1204"/>
    <cellStyle name="_Comma_NPV 2 3" xfId="1205"/>
    <cellStyle name="_Comma_NPV 3" xfId="1206"/>
    <cellStyle name="_Comma_NPV 3 2" xfId="1207"/>
    <cellStyle name="_Comma_NPV 4" xfId="1208"/>
    <cellStyle name="_Comma_Output with formats" xfId="47896"/>
    <cellStyle name="_Comma_Output with formats 2" xfId="47897"/>
    <cellStyle name="_Comma_Output with formats 3" xfId="47898"/>
    <cellStyle name="_Comma_Pools" xfId="22"/>
    <cellStyle name="_Comma_Pools 2" xfId="1209"/>
    <cellStyle name="_Comma_Pools 2 2" xfId="1210"/>
    <cellStyle name="_Comma_Pools 2 2 2" xfId="1211"/>
    <cellStyle name="_Comma_Pools 2 3" xfId="1212"/>
    <cellStyle name="_Comma_Pools 3" xfId="1213"/>
    <cellStyle name="_Comma_Pools 3 2" xfId="1214"/>
    <cellStyle name="_Comma_Pools 4" xfId="1215"/>
    <cellStyle name="_Comma_Pools 4 2" xfId="57257"/>
    <cellStyle name="_Comma_Pools 5" xfId="47899"/>
    <cellStyle name="_Comma_Pools 5 2" xfId="57258"/>
    <cellStyle name="_Comma_Pools 6" xfId="57259"/>
    <cellStyle name="_Comma_Project Extension_Prelim NAVv5.4" xfId="47900"/>
    <cellStyle name="_Comma_Prosup" xfId="47901"/>
    <cellStyle name="_Comma_Prosup 2" xfId="47902"/>
    <cellStyle name="_Comma_Prosup 2 2" xfId="57260"/>
    <cellStyle name="_Comma_Prosup 3" xfId="47903"/>
    <cellStyle name="_Comma_Prosup 3 2" xfId="57261"/>
    <cellStyle name="_Comma_Prosup 4" xfId="47904"/>
    <cellStyle name="_Comma_Prosup 4 2" xfId="57262"/>
    <cellStyle name="_Comma_Prosup 5" xfId="57263"/>
    <cellStyle name="_Comma_Prosup 5 2" xfId="57264"/>
    <cellStyle name="_Comma_Prosup 6" xfId="57265"/>
    <cellStyle name="_Comma_PWR13 Prelim Tape Update final_07.10.06" xfId="47905"/>
    <cellStyle name="_Comma_PWR13 Prelim Tape Update final_07.10.06 2" xfId="47906"/>
    <cellStyle name="_Comma_PWR13 Prelim Tape Update final_07.10.06 3" xfId="47907"/>
    <cellStyle name="_Comma_RPT - MTM analysis v2" xfId="47908"/>
    <cellStyle name="_Comma_RPT - Valuation Model v1 9.08.05" xfId="47909"/>
    <cellStyle name="_Comma_RPT JV Debt MTM" xfId="47910"/>
    <cellStyle name="_Comma_RPT Presentation backup v1" xfId="47911"/>
    <cellStyle name="_Comma_Seller" xfId="47912"/>
    <cellStyle name="_Comma_Seller 2" xfId="47913"/>
    <cellStyle name="_Comma_Seller 2 2" xfId="57266"/>
    <cellStyle name="_Comma_Seller 3" xfId="47914"/>
    <cellStyle name="_Comma_Seller 3 2" xfId="57267"/>
    <cellStyle name="_Comma_Seller 4" xfId="47915"/>
    <cellStyle name="_Comma_Seller 4 2" xfId="57268"/>
    <cellStyle name="_Comma_Seller 5" xfId="57269"/>
    <cellStyle name="_Comma_Seller 5 2" xfId="57270"/>
    <cellStyle name="_Comma_Seller 6" xfId="57271"/>
    <cellStyle name="_Comma_seller from annex A" xfId="47916"/>
    <cellStyle name="_Comma_seller from annex A 2" xfId="47917"/>
    <cellStyle name="_Comma_seller from annex A 3" xfId="47918"/>
    <cellStyle name="_Comma_Senario Input Assumptions" xfId="23"/>
    <cellStyle name="_Comma_Senario Input Assumptions 2" xfId="1216"/>
    <cellStyle name="_Comma_Senario Input Assumptions 2 2" xfId="1217"/>
    <cellStyle name="_Comma_Senario Input Assumptions 2 2 2" xfId="1218"/>
    <cellStyle name="_Comma_Senario Input Assumptions 2 3" xfId="1219"/>
    <cellStyle name="_Comma_Senario Input Assumptions 3" xfId="1220"/>
    <cellStyle name="_Comma_Senario Input Assumptions 3 2" xfId="1221"/>
    <cellStyle name="_Comma_Senario Input Assumptions 4" xfId="1222"/>
    <cellStyle name="_Comma_Senario Input Assumptions 4 2" xfId="57272"/>
    <cellStyle name="_Comma_Senario Input Assumptions 5" xfId="47919"/>
    <cellStyle name="_Comma_Senario Input Assumptions 5 2" xfId="57273"/>
    <cellStyle name="_Comma_Senario Input Assumptions 6" xfId="57274"/>
    <cellStyle name="_Comma_Setup" xfId="47920"/>
    <cellStyle name="_Comma_Setup 2" xfId="47921"/>
    <cellStyle name="_Comma_Setup 2 2" xfId="57275"/>
    <cellStyle name="_Comma_Setup 3" xfId="47922"/>
    <cellStyle name="_Comma_Setup 3 2" xfId="57276"/>
    <cellStyle name="_Comma_Setup 4" xfId="47923"/>
    <cellStyle name="_Comma_Setup 4 2" xfId="57277"/>
    <cellStyle name="_Comma_Setup 5" xfId="57278"/>
    <cellStyle name="_Comma_Setup 5 2" xfId="57279"/>
    <cellStyle name="_Comma_Setup 6" xfId="57280"/>
    <cellStyle name="_Comma_Sheet1" xfId="24"/>
    <cellStyle name="_Comma_Sheet1 2" xfId="1223"/>
    <cellStyle name="_Comma_Sheet1 2 2" xfId="1224"/>
    <cellStyle name="_Comma_Sheet1 2 2 2" xfId="1225"/>
    <cellStyle name="_Comma_Sheet1 2 3" xfId="1226"/>
    <cellStyle name="_Comma_Sheet1 3" xfId="1227"/>
    <cellStyle name="_Comma_Sheet1 3 2" xfId="1228"/>
    <cellStyle name="_Comma_Sheet1 4" xfId="1229"/>
    <cellStyle name="_Comma_Sheet1 4 2" xfId="57281"/>
    <cellStyle name="_Comma_Sheet1 5" xfId="47924"/>
    <cellStyle name="_Comma_Sheet1 5 2" xfId="57282"/>
    <cellStyle name="_Comma_Sheet1 6" xfId="57283"/>
    <cellStyle name="_Comma_Sheet1_Balance Sheet" xfId="25"/>
    <cellStyle name="_Comma_Sheet1_Balance Sheet 2" xfId="1230"/>
    <cellStyle name="_Comma_Sheet1_Balance Sheet 2 2" xfId="1231"/>
    <cellStyle name="_Comma_Sheet1_Balance Sheet 2 2 2" xfId="1232"/>
    <cellStyle name="_Comma_Sheet1_Balance Sheet 2 3" xfId="1233"/>
    <cellStyle name="_Comma_Sheet1_Balance Sheet 3" xfId="1234"/>
    <cellStyle name="_Comma_Sheet1_Balance Sheet 3 2" xfId="1235"/>
    <cellStyle name="_Comma_Sheet1_Balance Sheet 4" xfId="1236"/>
    <cellStyle name="_Comma_Sheet1_Balance Sheet 4 2" xfId="57284"/>
    <cellStyle name="_Comma_Sheet1_Balance Sheet 5" xfId="47925"/>
    <cellStyle name="_Comma_Sheet1_Balance Sheet 5 2" xfId="57285"/>
    <cellStyle name="_Comma_Sheet1_Balance Sheet 6" xfId="57286"/>
    <cellStyle name="_Comma_Sheet1_Criteria" xfId="26"/>
    <cellStyle name="_Comma_Sheet1_Criteria 2" xfId="1237"/>
    <cellStyle name="_Comma_Sheet1_Criteria 2 2" xfId="1238"/>
    <cellStyle name="_Comma_Sheet1_Criteria 2 2 2" xfId="1239"/>
    <cellStyle name="_Comma_Sheet1_Criteria 2 3" xfId="1240"/>
    <cellStyle name="_Comma_Sheet1_Criteria 3" xfId="1241"/>
    <cellStyle name="_Comma_Sheet1_Criteria 3 2" xfId="1242"/>
    <cellStyle name="_Comma_Sheet1_Criteria 4" xfId="1243"/>
    <cellStyle name="_Comma_Sheet1_Criteria 4 2" xfId="57287"/>
    <cellStyle name="_Comma_Sheet1_Criteria 5" xfId="47926"/>
    <cellStyle name="_Comma_Sheet1_Criteria 5 2" xfId="57288"/>
    <cellStyle name="_Comma_Sheet1_Criteria 6" xfId="57289"/>
    <cellStyle name="_Comma_Sheet1_Data Tape" xfId="27"/>
    <cellStyle name="_Comma_Sheet1_Data Tape 2" xfId="1244"/>
    <cellStyle name="_Comma_Sheet1_Data Tape 2 2" xfId="1245"/>
    <cellStyle name="_Comma_Sheet1_Data Tape 2 2 2" xfId="1246"/>
    <cellStyle name="_Comma_Sheet1_Data Tape 2 3" xfId="1247"/>
    <cellStyle name="_Comma_Sheet1_Data Tape 3" xfId="1248"/>
    <cellStyle name="_Comma_Sheet1_Data Tape 3 2" xfId="1249"/>
    <cellStyle name="_Comma_Sheet1_Data Tape 4" xfId="1250"/>
    <cellStyle name="_Comma_Sheet1_Data Tape 4 2" xfId="57290"/>
    <cellStyle name="_Comma_Sheet1_Data Tape 5" xfId="47927"/>
    <cellStyle name="_Comma_Sheet1_Data Tape 5 2" xfId="57291"/>
    <cellStyle name="_Comma_Sheet1_Data Tape 6" xfId="57292"/>
    <cellStyle name="_Comma_Sheet1_Data_Tape" xfId="28"/>
    <cellStyle name="_Comma_Sheet1_Data_Tape 2" xfId="1251"/>
    <cellStyle name="_Comma_Sheet1_Data_Tape 2 2" xfId="1252"/>
    <cellStyle name="_Comma_Sheet1_Data_Tape 2 2 2" xfId="1253"/>
    <cellStyle name="_Comma_Sheet1_Data_Tape 2 3" xfId="1254"/>
    <cellStyle name="_Comma_Sheet1_Data_Tape 3" xfId="1255"/>
    <cellStyle name="_Comma_Sheet1_Data_Tape 3 2" xfId="1256"/>
    <cellStyle name="_Comma_Sheet1_Data_Tape 4" xfId="1257"/>
    <cellStyle name="_Comma_Sheet1_Data_Tape 4 2" xfId="57293"/>
    <cellStyle name="_Comma_Sheet1_Data_Tape 5" xfId="47928"/>
    <cellStyle name="_Comma_Sheet1_Data_Tape 5 2" xfId="57294"/>
    <cellStyle name="_Comma_Sheet1_Data_Tape 6" xfId="57295"/>
    <cellStyle name="_Comma_Sheet1_Input" xfId="29"/>
    <cellStyle name="_Comma_Sheet1_Input 2" xfId="1258"/>
    <cellStyle name="_Comma_Sheet1_Input 2 2" xfId="1259"/>
    <cellStyle name="_Comma_Sheet1_Input 2 2 2" xfId="1260"/>
    <cellStyle name="_Comma_Sheet1_Input 2 3" xfId="1261"/>
    <cellStyle name="_Comma_Sheet1_Input 3" xfId="1262"/>
    <cellStyle name="_Comma_Sheet1_Input 3 2" xfId="1263"/>
    <cellStyle name="_Comma_Sheet1_Input 4" xfId="1264"/>
    <cellStyle name="_Comma_Sheet1_Input 4 2" xfId="57296"/>
    <cellStyle name="_Comma_Sheet1_Input 5" xfId="47929"/>
    <cellStyle name="_Comma_Sheet1_Input 5 2" xfId="57297"/>
    <cellStyle name="_Comma_Sheet1_Input 6" xfId="57298"/>
    <cellStyle name="_Comma_Sheet1_Pools" xfId="30"/>
    <cellStyle name="_Comma_Sheet1_Pools 2" xfId="1265"/>
    <cellStyle name="_Comma_Sheet1_Pools 2 2" xfId="1266"/>
    <cellStyle name="_Comma_Sheet1_Pools 2 2 2" xfId="1267"/>
    <cellStyle name="_Comma_Sheet1_Pools 2 3" xfId="1268"/>
    <cellStyle name="_Comma_Sheet1_Pools 3" xfId="1269"/>
    <cellStyle name="_Comma_Sheet1_Pools 3 2" xfId="1270"/>
    <cellStyle name="_Comma_Sheet1_Pools 4" xfId="1271"/>
    <cellStyle name="_Comma_Sheet1_Pools 4 2" xfId="57299"/>
    <cellStyle name="_Comma_Sheet1_Pools 5" xfId="47930"/>
    <cellStyle name="_Comma_Sheet1_Pools 5 2" xfId="57300"/>
    <cellStyle name="_Comma_Sheet1_Pools 6" xfId="57301"/>
    <cellStyle name="_Comma_Sheet1_Senario Input Assumptions" xfId="31"/>
    <cellStyle name="_Comma_Sheet1_Senario Input Assumptions 2" xfId="1272"/>
    <cellStyle name="_Comma_Sheet1_Senario Input Assumptions 2 2" xfId="1273"/>
    <cellStyle name="_Comma_Sheet1_Senario Input Assumptions 2 2 2" xfId="1274"/>
    <cellStyle name="_Comma_Sheet1_Senario Input Assumptions 2 3" xfId="1275"/>
    <cellStyle name="_Comma_Sheet1_Senario Input Assumptions 3" xfId="1276"/>
    <cellStyle name="_Comma_Sheet1_Senario Input Assumptions 3 2" xfId="1277"/>
    <cellStyle name="_Comma_Sheet1_Senario Input Assumptions 4" xfId="1278"/>
    <cellStyle name="_Comma_Sheet1_Senario Input Assumptions 4 2" xfId="57302"/>
    <cellStyle name="_Comma_Sheet1_Senario Input Assumptions 5" xfId="47931"/>
    <cellStyle name="_Comma_Sheet1_Senario Input Assumptions 5 2" xfId="57303"/>
    <cellStyle name="_Comma_Sheet1_Senario Input Assumptions 6" xfId="57304"/>
    <cellStyle name="_Comma_Sheet1_Structure Model_2003_test2" xfId="32"/>
    <cellStyle name="_Comma_Sheet1_Structure Model_2003_test2 2" xfId="1279"/>
    <cellStyle name="_Comma_Sheet1_Structure Model_2003_test2 2 2" xfId="1280"/>
    <cellStyle name="_Comma_Sheet1_Structure Model_2003_test2 2 2 2" xfId="1281"/>
    <cellStyle name="_Comma_Sheet1_Structure Model_2003_test2 2 3" xfId="1282"/>
    <cellStyle name="_Comma_Sheet1_Structure Model_2003_test2 3" xfId="1283"/>
    <cellStyle name="_Comma_Sheet1_Structure Model_2003_test2 3 2" xfId="1284"/>
    <cellStyle name="_Comma_Sheet1_Structure Model_2003_test2 4" xfId="1285"/>
    <cellStyle name="_Comma_Sheet1_Structure Model_2003_test2 4 2" xfId="57305"/>
    <cellStyle name="_Comma_Sheet1_Structure Model_2003_test2 5" xfId="47932"/>
    <cellStyle name="_Comma_Sheet1_Structure Model_2003_test2 5 2" xfId="57306"/>
    <cellStyle name="_Comma_Sheet1_Structure Model_2003_test2 6" xfId="57307"/>
    <cellStyle name="_Comma_Sheet3" xfId="33"/>
    <cellStyle name="_Comma_Sheet3 2" xfId="1286"/>
    <cellStyle name="_Comma_Sheet3 2 2" xfId="1287"/>
    <cellStyle name="_Comma_Sheet3 2 2 2" xfId="1288"/>
    <cellStyle name="_Comma_Sheet3 2 3" xfId="1289"/>
    <cellStyle name="_Comma_Sheet3 3" xfId="1290"/>
    <cellStyle name="_Comma_Sheet3 3 2" xfId="1291"/>
    <cellStyle name="_Comma_Sheet3 4" xfId="1292"/>
    <cellStyle name="_Comma_Sheet3 4 2" xfId="57308"/>
    <cellStyle name="_Comma_Sheet3 5" xfId="47933"/>
    <cellStyle name="_Comma_Sheet3 5 2" xfId="57309"/>
    <cellStyle name="_Comma_Sheet3 6" xfId="57310"/>
    <cellStyle name="_Comma_Silver MTMv4.25.05" xfId="47934"/>
    <cellStyle name="_Comma_SM" xfId="47935"/>
    <cellStyle name="_Comma_SM 2" xfId="47936"/>
    <cellStyle name="_Comma_SM 2 2" xfId="57311"/>
    <cellStyle name="_Comma_SM 3" xfId="47937"/>
    <cellStyle name="_Comma_SM 3 2" xfId="57312"/>
    <cellStyle name="_Comma_SM 4" xfId="47938"/>
    <cellStyle name="_Comma_SM 4 2" xfId="57313"/>
    <cellStyle name="_Comma_SM 5" xfId="57314"/>
    <cellStyle name="_Comma_SM 5 2" xfId="57315"/>
    <cellStyle name="_Comma_SM 6" xfId="57316"/>
    <cellStyle name="_Comma_Stephen" xfId="47939"/>
    <cellStyle name="_Comma_Stephen 2" xfId="47940"/>
    <cellStyle name="_Comma_Stephen 2 2" xfId="57317"/>
    <cellStyle name="_Comma_Stephen 3" xfId="47941"/>
    <cellStyle name="_Comma_Stephen 3 2" xfId="57318"/>
    <cellStyle name="_Comma_Stephen 4" xfId="47942"/>
    <cellStyle name="_Comma_Stephen 4 2" xfId="57319"/>
    <cellStyle name="_Comma_Stephen 5" xfId="57320"/>
    <cellStyle name="_Comma_Stephen 5 2" xfId="57321"/>
    <cellStyle name="_Comma_Stephen 6" xfId="57322"/>
    <cellStyle name="_Comma_Structure Model_2003_test2" xfId="34"/>
    <cellStyle name="_Comma_Structure Model_2003_test2 2" xfId="1293"/>
    <cellStyle name="_Comma_Structure Model_2003_test2 2 2" xfId="1294"/>
    <cellStyle name="_Comma_Structure Model_2003_test2 2 2 2" xfId="1295"/>
    <cellStyle name="_Comma_Structure Model_2003_test2 2 3" xfId="1296"/>
    <cellStyle name="_Comma_Structure Model_2003_test2 3" xfId="1297"/>
    <cellStyle name="_Comma_Structure Model_2003_test2 3 2" xfId="1298"/>
    <cellStyle name="_Comma_Structure Model_2003_test2 4" xfId="1299"/>
    <cellStyle name="_Comma_Structure Model_2003_test2 4 2" xfId="57323"/>
    <cellStyle name="_Comma_Structure Model_2003_test2 5" xfId="47943"/>
    <cellStyle name="_Comma_Structure Model_2003_test2 5 2" xfId="57324"/>
    <cellStyle name="_Comma_Structure Model_2003_test2 6" xfId="57325"/>
    <cellStyle name="_Comma_Summary" xfId="1300"/>
    <cellStyle name="_Comma_Summary 2" xfId="1301"/>
    <cellStyle name="_Comma_Summary 2 2" xfId="1302"/>
    <cellStyle name="_Comma_Summary File_10.17.06_v16" xfId="47944"/>
    <cellStyle name="_Comma_summary page" xfId="1303"/>
    <cellStyle name="_Comma_summary page 2" xfId="1304"/>
    <cellStyle name="_Comma_summary page 2 2" xfId="1305"/>
    <cellStyle name="_Comma_summary page 2 2 2" xfId="1306"/>
    <cellStyle name="_Comma_summary page 2 3" xfId="1307"/>
    <cellStyle name="_Comma_summary page 3" xfId="1308"/>
    <cellStyle name="_Comma_summary page 3 2" xfId="1309"/>
    <cellStyle name="_Comma_summary page 4" xfId="1310"/>
    <cellStyle name="_Comma_Tape Prop &amp; Prop subtype Format" xfId="1311"/>
    <cellStyle name="_Comma_Tape Prop &amp; Prop subtype Format 2" xfId="1312"/>
    <cellStyle name="_Comma_Tape Prop &amp; Prop subtype Format 2 2" xfId="1313"/>
    <cellStyle name="_Comma_Tape Prop &amp; Prop subtype Format 3" xfId="47945"/>
    <cellStyle name="_Comma_Unfunded Obligation Reserve Calc." xfId="47946"/>
    <cellStyle name="_Comma_Unfunded Obligation Reserve Calc. 2" xfId="47947"/>
    <cellStyle name="_Comma_Unfunded Obligation Reserve Calc. 3" xfId="47948"/>
    <cellStyle name="_Comma_Unfunded Obligation Reserve Calc. 4" xfId="47949"/>
    <cellStyle name="_Comma_UW 5_5_03" xfId="1314"/>
    <cellStyle name="_Comma_UW 5_5_03 2" xfId="1315"/>
    <cellStyle name="_Comma_UW 5_5_03 2 2" xfId="1316"/>
    <cellStyle name="_Comma_UW 5_5_03 2 2 2" xfId="1317"/>
    <cellStyle name="_Comma_UW 5_5_03 2 3" xfId="1318"/>
    <cellStyle name="_Comma_UW 5_5_03 3" xfId="1319"/>
    <cellStyle name="_Comma_UW 5_5_03 3 2" xfId="1320"/>
    <cellStyle name="_Comma_UW 5_5_03 4" xfId="1321"/>
    <cellStyle name="_Comma_Wolv Pfd" xfId="1322"/>
    <cellStyle name="_Comma_Wolv Pfd 2" xfId="1323"/>
    <cellStyle name="_Comma_Wolv Pfd 2 2" xfId="1324"/>
    <cellStyle name="_Comma_Wolv Pfd 2 2 2" xfId="1325"/>
    <cellStyle name="_Comma_Wolv Pfd 2 3" xfId="1326"/>
    <cellStyle name="_Comma_Wolv Pfd 3" xfId="1327"/>
    <cellStyle name="_Comma_Wolv Pfd 3 2" xfId="1328"/>
    <cellStyle name="_Comma_Wolv Pfd 4" xfId="1329"/>
    <cellStyle name="_Convert &amp; Bond Make Whole" xfId="47950"/>
    <cellStyle name="_Copy of Exception Report 12-2 (with ASR)" xfId="47951"/>
    <cellStyle name="_Copy of Exception Report 12-2 (with ASR) 2" xfId="47952"/>
    <cellStyle name="_Copy of Exception Report 12-2 (with ASR) 2 2" xfId="57326"/>
    <cellStyle name="_Copy of Exception Report 12-2 (with ASR) 3" xfId="47953"/>
    <cellStyle name="_Copy of Exception Report 12-2 (with ASR) 3 2" xfId="57327"/>
    <cellStyle name="_Copy of Exception Report 12-2 (with ASR) 4" xfId="47954"/>
    <cellStyle name="_Copy of Exception Report 12-2 (with ASR) 4 2" xfId="57328"/>
    <cellStyle name="_Copy of Exception Report 12-2 (with ASR) 5" xfId="57329"/>
    <cellStyle name="_Copy of Exception Report 12-2 (with ASR) 5 2" xfId="57330"/>
    <cellStyle name="_Copy of Exception Report 12-2 (with ASR) 6" xfId="57331"/>
    <cellStyle name="_Copy of Portfolio Sale List - BU Order" xfId="47955"/>
    <cellStyle name="_Correspondence" xfId="47956"/>
    <cellStyle name="_Currency" xfId="35"/>
    <cellStyle name="_Currency 2" xfId="1330"/>
    <cellStyle name="_Currency 2 2" xfId="1331"/>
    <cellStyle name="_Currency 2 2 2" xfId="1332"/>
    <cellStyle name="_Currency 2 3" xfId="1333"/>
    <cellStyle name="_Currency 3" xfId="1334"/>
    <cellStyle name="_Currency 3 2" xfId="1335"/>
    <cellStyle name="_Currency 3 3" xfId="57332"/>
    <cellStyle name="_Currency 4" xfId="1336"/>
    <cellStyle name="_Currency 5" xfId="47957"/>
    <cellStyle name="_Currency_#64- Wyndham Mt. Laurel Hotel - Working" xfId="1337"/>
    <cellStyle name="_Currency_#64- Wyndham Mt. Laurel Hotel - Working 2" xfId="1338"/>
    <cellStyle name="_Currency_#64- Wyndham Mt. Laurel Hotel - Working 2 2" xfId="1339"/>
    <cellStyle name="_Currency__EY Office Rent Step PV Calc- 051702" xfId="1340"/>
    <cellStyle name="_Currency__EY Office Rent Step PV Calc- 051702 2" xfId="1341"/>
    <cellStyle name="_Currency__EY Office Rent Step PV Calc- 051702 2 2" xfId="1342"/>
    <cellStyle name="_Currency_02 Secured Debt Summary" xfId="1343"/>
    <cellStyle name="_Currency_02 Secured Debt Summary 2" xfId="1344"/>
    <cellStyle name="_Currency_02 Secured Debt Summary 2 2" xfId="1345"/>
    <cellStyle name="_Currency_02 Secured Debt Summary 2 2 2" xfId="1346"/>
    <cellStyle name="_Currency_02 Secured Debt Summary 2 3" xfId="1347"/>
    <cellStyle name="_Currency_02 Secured Debt Summary 3" xfId="1348"/>
    <cellStyle name="_Currency_02 Secured Debt Summary 3 2" xfId="1349"/>
    <cellStyle name="_Currency_02 Secured Debt Summary 4" xfId="1350"/>
    <cellStyle name="_Currency_03 LA 021005 ARC Debt Schedule" xfId="1351"/>
    <cellStyle name="_Currency_03 LA 021005 ARC Debt Schedule 2" xfId="1352"/>
    <cellStyle name="_Currency_03 LA 021005 ARC Debt Schedule 2 2" xfId="1353"/>
    <cellStyle name="_Currency_03 LA 021005 ARC Debt Schedule 2 2 2" xfId="1354"/>
    <cellStyle name="_Currency_03 LA 021005 ARC Debt Schedule 2 3" xfId="1355"/>
    <cellStyle name="_Currency_03 LA 021005 ARC Debt Schedule 3" xfId="1356"/>
    <cellStyle name="_Currency_03 LA 021005 ARC Debt Schedule 3 2" xfId="1357"/>
    <cellStyle name="_Currency_03 LA 021005 ARC Debt Schedule 4" xfId="1358"/>
    <cellStyle name="_Currency_03 Secured Prepayment Analysis" xfId="1359"/>
    <cellStyle name="_Currency_03 Secured Prepayment Analysis 2" xfId="1360"/>
    <cellStyle name="_Currency_03 Secured Prepayment Analysis 2 2" xfId="1361"/>
    <cellStyle name="_Currency_03 Secured Prepayment Analysis 2 2 2" xfId="1362"/>
    <cellStyle name="_Currency_03 Secured Prepayment Analysis 2 3" xfId="1363"/>
    <cellStyle name="_Currency_03 Secured Prepayment Analysis 3" xfId="1364"/>
    <cellStyle name="_Currency_03 Secured Prepayment Analysis 3 2" xfId="1365"/>
    <cellStyle name="_Currency_03 Secured Prepayment Analysis 4" xfId="1366"/>
    <cellStyle name="_Currency_04 CPJ Merger Model" xfId="1367"/>
    <cellStyle name="_Currency_04 CPJ Merger Model 2" xfId="1368"/>
    <cellStyle name="_Currency_04 CPJ Merger Model 2 2" xfId="1369"/>
    <cellStyle name="_Currency_04 CPJ Merger Model 2 2 2" xfId="1370"/>
    <cellStyle name="_Currency_04 CPJ Merger Model 2 3" xfId="1371"/>
    <cellStyle name="_Currency_04 CPJ Merger Model 3" xfId="1372"/>
    <cellStyle name="_Currency_04 CPJ Merger Model 3 2" xfId="1373"/>
    <cellStyle name="_Currency_04 CPJ Merger Model 4" xfId="1374"/>
    <cellStyle name="_Currency_04 Masai Merger Model" xfId="1375"/>
    <cellStyle name="_Currency_04 Masai Merger Model 2" xfId="1376"/>
    <cellStyle name="_Currency_04 Masai Merger Model 2 2" xfId="1377"/>
    <cellStyle name="_Currency_04 Masai Merger Model 2 2 2" xfId="1378"/>
    <cellStyle name="_Currency_04 Masai Merger Model 2 3" xfId="1379"/>
    <cellStyle name="_Currency_04 Masai Merger Model 3" xfId="1380"/>
    <cellStyle name="_Currency_04 Masai Merger Model 3 2" xfId="1381"/>
    <cellStyle name="_Currency_04 Masai Merger Model 4" xfId="1382"/>
    <cellStyle name="_Currency_04 Secured Prepayment Analysis" xfId="1383"/>
    <cellStyle name="_Currency_04 Secured Prepayment Analysis 2" xfId="1384"/>
    <cellStyle name="_Currency_04 Secured Prepayment Analysis 2 2" xfId="1385"/>
    <cellStyle name="_Currency_04 Secured Prepayment Analysis 2 2 2" xfId="1386"/>
    <cellStyle name="_Currency_04 Secured Prepayment Analysis 2 3" xfId="1387"/>
    <cellStyle name="_Currency_04 Secured Prepayment Analysis 3" xfId="1388"/>
    <cellStyle name="_Currency_04 Secured Prepayment Analysis 3 2" xfId="1389"/>
    <cellStyle name="_Currency_04 Secured Prepayment Analysis 4" xfId="1390"/>
    <cellStyle name="_Currency_06 DE Acquisition Model" xfId="1391"/>
    <cellStyle name="_Currency_06 DE Acquisition Model 2" xfId="1392"/>
    <cellStyle name="_Currency_06 DE Acquisition Model 2 2" xfId="1393"/>
    <cellStyle name="_Currency_06 DE Acquisition Model 2 2 2" xfId="1394"/>
    <cellStyle name="_Currency_06 DE Acquisition Model 2 3" xfId="1395"/>
    <cellStyle name="_Currency_06 DE Acquisition Model 3" xfId="1396"/>
    <cellStyle name="_Currency_06 DE Acquisition Model 3 2" xfId="1397"/>
    <cellStyle name="_Currency_06 DE Acquisition Model 4" xfId="1398"/>
    <cellStyle name="_Currency_18 Merger Model  NAV1" xfId="1399"/>
    <cellStyle name="_Currency_18 Merger Model  NAV1 2" xfId="1400"/>
    <cellStyle name="_Currency_18 Merger Model  NAV1 2 2" xfId="1401"/>
    <cellStyle name="_Currency_18 Merger Model  NAV1 2 2 2" xfId="1402"/>
    <cellStyle name="_Currency_18 Merger Model  NAV1 2 3" xfId="1403"/>
    <cellStyle name="_Currency_18 Merger Model  NAV1 3" xfId="1404"/>
    <cellStyle name="_Currency_18 Merger Model  NAV1 3 2" xfId="1405"/>
    <cellStyle name="_Currency_18 Merger Model  NAV1 4" xfId="1406"/>
    <cellStyle name="_Currency_Accounting Tape" xfId="1407"/>
    <cellStyle name="_Currency_Accounting Tape 2" xfId="1408"/>
    <cellStyle name="_Currency_Accounting Tape 2 2" xfId="1409"/>
    <cellStyle name="_Currency_Accounting Tape 3" xfId="47958"/>
    <cellStyle name="_Currency_Acct Tape" xfId="1410"/>
    <cellStyle name="_Currency_Acct Tape 2" xfId="1411"/>
    <cellStyle name="_Currency_Acct Tape 2 2" xfId="1412"/>
    <cellStyle name="_Currency_Acct Tape 2 2 2" xfId="1413"/>
    <cellStyle name="_Currency_Acct Tape 2 3" xfId="1414"/>
    <cellStyle name="_Currency_Acct Tape 3" xfId="1415"/>
    <cellStyle name="_Currency_Acct Tape 3 2" xfId="1416"/>
    <cellStyle name="_Currency_Acct Tape 4" xfId="1417"/>
    <cellStyle name="_Currency_Acct. Tape" xfId="47959"/>
    <cellStyle name="_Currency_Acct. Tape 2" xfId="47960"/>
    <cellStyle name="_Currency_Acct. Tape 2 2" xfId="57333"/>
    <cellStyle name="_Currency_Acct. Tape 3" xfId="47961"/>
    <cellStyle name="_Currency_Acct. Tape 3 2" xfId="57334"/>
    <cellStyle name="_Currency_Acct. Tape 4" xfId="47962"/>
    <cellStyle name="_Currency_Acct. Tape 4 2" xfId="57335"/>
    <cellStyle name="_Currency_Acct. Tape 5" xfId="57336"/>
    <cellStyle name="_Currency_Acct. Tape 5 2" xfId="57337"/>
    <cellStyle name="_Currency_Acct. Tape 6" xfId="57338"/>
    <cellStyle name="_Currency_Alamosa Standalone6" xfId="47963"/>
    <cellStyle name="_Currency_Am Schedule" xfId="1418"/>
    <cellStyle name="_Currency_Am Schedule 2" xfId="1419"/>
    <cellStyle name="_Currency_Am Schedule 2 2" xfId="1420"/>
    <cellStyle name="_Currency_Am Schedule 2 2 2" xfId="1421"/>
    <cellStyle name="_Currency_Am Schedule 2 3" xfId="1422"/>
    <cellStyle name="_Currency_Am Schedule 3" xfId="1423"/>
    <cellStyle name="_Currency_Am Schedule 3 2" xfId="1424"/>
    <cellStyle name="_Currency_Am Schedule 4" xfId="1425"/>
    <cellStyle name="_Currency_Appendix C" xfId="1426"/>
    <cellStyle name="_Currency_Appendix C 2" xfId="1427"/>
    <cellStyle name="_Currency_Appendix C 2 2" xfId="1428"/>
    <cellStyle name="_Currency_Appendix C 2 2 2" xfId="1429"/>
    <cellStyle name="_Currency_Appendix C 2 3" xfId="1430"/>
    <cellStyle name="_Currency_Appendix C 3" xfId="1431"/>
    <cellStyle name="_Currency_Appendix C 3 2" xfId="1432"/>
    <cellStyle name="_Currency_Appendix C 4" xfId="1433"/>
    <cellStyle name="_Currency_Appendix C 4 2" xfId="57339"/>
    <cellStyle name="_Currency_Appendix C 5" xfId="57340"/>
    <cellStyle name="_Currency_Appendix C 5 2" xfId="57341"/>
    <cellStyle name="_Currency_Appendix C 6" xfId="57342"/>
    <cellStyle name="_Currency_Appendix C_627-" xfId="47964"/>
    <cellStyle name="_Currency_Appendix C_627- 2" xfId="47965"/>
    <cellStyle name="_Currency_Appendix C_627- 3" xfId="47966"/>
    <cellStyle name="_Currency_Appendix C_627-TOP27" xfId="47967"/>
    <cellStyle name="_Currency_Appendix C_627-TOP27 2" xfId="47968"/>
    <cellStyle name="_Currency_Appendix C_627-TOP27 3" xfId="47969"/>
    <cellStyle name="_Currency_Appendix C_Appendix II" xfId="47970"/>
    <cellStyle name="_Currency_Appendix C_Appendix II 2" xfId="47971"/>
    <cellStyle name="_Currency_Appendix C_Appendix II 2 2" xfId="57343"/>
    <cellStyle name="_Currency_Appendix C_Appendix II 3" xfId="47972"/>
    <cellStyle name="_Currency_Appendix C_Appendix II 3 2" xfId="57344"/>
    <cellStyle name="_Currency_Appendix C_Appendix II 4" xfId="47973"/>
    <cellStyle name="_Currency_Appendix C_Appendix II 4 2" xfId="57345"/>
    <cellStyle name="_Currency_Appendix C_Appendix II 5" xfId="57346"/>
    <cellStyle name="_Currency_Appendix C_Appendix II 5 2" xfId="57347"/>
    <cellStyle name="_Currency_Appendix C_Appendix II 6" xfId="57348"/>
    <cellStyle name="_Currency_Appendix C_BSCMSI 2006-PWR11 Appendix C" xfId="47974"/>
    <cellStyle name="_Currency_Appendix C_BSCMSI 2006-PWR11 Appendix C 2" xfId="47975"/>
    <cellStyle name="_Currency_Appendix C_BSCMSI 2006-PWR11 Appendix C 3" xfId="47976"/>
    <cellStyle name="_Currency_Appendix C_Loans % #'s Groups" xfId="47977"/>
    <cellStyle name="_Currency_Appendix C_Loans % #'s Groups 2" xfId="47978"/>
    <cellStyle name="_Currency_Appendix C_Loans % #'s Groups 2 2" xfId="57349"/>
    <cellStyle name="_Currency_Appendix C_Loans % #'s Groups 3" xfId="47979"/>
    <cellStyle name="_Currency_Appendix C_Loans % #'s Groups 3 2" xfId="57350"/>
    <cellStyle name="_Currency_Appendix C_Loans % #'s Groups 4" xfId="47980"/>
    <cellStyle name="_Currency_Appendix C_Loans % #'s Groups 4 2" xfId="57351"/>
    <cellStyle name="_Currency_Appendix C_Loans % #'s Groups 5" xfId="57352"/>
    <cellStyle name="_Currency_Appendix C_Loans % #'s Groups 5 2" xfId="57353"/>
    <cellStyle name="_Currency_Appendix C_Loans % #'s Groups 6" xfId="57354"/>
    <cellStyle name="_Currency_Appendix C_Prosup Working" xfId="47981"/>
    <cellStyle name="_Currency_Appendix C_Prosup Working 2" xfId="47982"/>
    <cellStyle name="_Currency_Appendix C_Prosup Working 2 2" xfId="57355"/>
    <cellStyle name="_Currency_Appendix C_Prosup Working 3" xfId="47983"/>
    <cellStyle name="_Currency_Appendix C_Prosup Working 3 2" xfId="57356"/>
    <cellStyle name="_Currency_Appendix C_Prosup Working 4" xfId="47984"/>
    <cellStyle name="_Currency_Appendix C_Prosup Working 4 2" xfId="57357"/>
    <cellStyle name="_Currency_Appendix C_Prosup Working 5" xfId="57358"/>
    <cellStyle name="_Currency_Appendix C_Prosup Working 5 2" xfId="57359"/>
    <cellStyle name="_Currency_Appendix C_Prosup Working 6" xfId="57360"/>
    <cellStyle name="_Currency_Appendix C_seller from annex A" xfId="47985"/>
    <cellStyle name="_Currency_Appendix C_seller from annex A 2" xfId="47986"/>
    <cellStyle name="_Currency_Appendix C_seller from annex A 3" xfId="47987"/>
    <cellStyle name="_Currency_ARC Update Q304" xfId="1434"/>
    <cellStyle name="_Currency_ARC Update Q304 2" xfId="1435"/>
    <cellStyle name="_Currency_ARC Update Q304 2 2" xfId="1436"/>
    <cellStyle name="_Currency_ARC Update Q304 2 2 2" xfId="1437"/>
    <cellStyle name="_Currency_ARC Update Q304 2 3" xfId="1438"/>
    <cellStyle name="_Currency_ARC Update Q304 3" xfId="1439"/>
    <cellStyle name="_Currency_ARC Update Q304 3 2" xfId="1440"/>
    <cellStyle name="_Currency_ARC Update Q304 4" xfId="1441"/>
    <cellStyle name="_Currency_AREH ASR 092203 CURRENT V2" xfId="1442"/>
    <cellStyle name="_Currency_AREH ASR 092203 CURRENT V2 2" xfId="1443"/>
    <cellStyle name="_Currency_AREH ASR 092203 CURRENT V2 2 2" xfId="1444"/>
    <cellStyle name="_Currency_ARI_CAPSTR_120804(02)" xfId="1445"/>
    <cellStyle name="_Currency_ARI_CAPSTR_120804(02) 2" xfId="1446"/>
    <cellStyle name="_Currency_ARI_CAPSTR_120804(02) 2 2" xfId="1447"/>
    <cellStyle name="_Currency_ARI_CAPSTR_120804(02) 2 2 2" xfId="1448"/>
    <cellStyle name="_Currency_ARI_CAPSTR_120804(02) 2 3" xfId="1449"/>
    <cellStyle name="_Currency_ARI_CAPSTR_120804(02) 3" xfId="1450"/>
    <cellStyle name="_Currency_ARI_CAPSTR_120804(02) 3 2" xfId="1451"/>
    <cellStyle name="_Currency_ARI_CAPSTR_120804(02) 4" xfId="1452"/>
    <cellStyle name="_Currency_Asset Valuation Summary - Hotel2" xfId="1453"/>
    <cellStyle name="_Currency_Asset Valuation Summary - Hotel2 2" xfId="1454"/>
    <cellStyle name="_Currency_Asset Valuation Summary - Hotel2 2 2" xfId="1455"/>
    <cellStyle name="_Currency_Asset Valuation Summary - Hotel2 2 2 2" xfId="1456"/>
    <cellStyle name="_Currency_Asset Valuation Summary - Hotel2 2 3" xfId="1457"/>
    <cellStyle name="_Currency_Asset Valuation Summary - Hotel2 3" xfId="1458"/>
    <cellStyle name="_Currency_Asset Valuation Summary - Hotel2 3 2" xfId="1459"/>
    <cellStyle name="_Currency_Asset Valuation Summary - Hotel2 4" xfId="1460"/>
    <cellStyle name="_Currency_Asset Valuation Summary - Hotel3" xfId="1461"/>
    <cellStyle name="_Currency_Asset Valuation Summary - Hotel3 2" xfId="1462"/>
    <cellStyle name="_Currency_Asset Valuation Summary - Hotel3 2 2" xfId="1463"/>
    <cellStyle name="_Currency_Asset Valuation Summary - Hotel3 2 2 2" xfId="1464"/>
    <cellStyle name="_Currency_Asset Valuation Summary - Hotel3 2 3" xfId="1465"/>
    <cellStyle name="_Currency_Asset Valuation Summary - Hotel3 3" xfId="1466"/>
    <cellStyle name="_Currency_Asset Valuation Summary - Hotel3 3 2" xfId="1467"/>
    <cellStyle name="_Currency_Asset Valuation Summary - Hotel3 4" xfId="1468"/>
    <cellStyle name="_Currency_AVP" xfId="1469"/>
    <cellStyle name="_Currency_AVP 2" xfId="1470"/>
    <cellStyle name="_Currency_AVP 2 2" xfId="1471"/>
    <cellStyle name="_Currency_AVP 2 2 2" xfId="1472"/>
    <cellStyle name="_Currency_AVP 2 3" xfId="1473"/>
    <cellStyle name="_Currency_AVP 3" xfId="1474"/>
    <cellStyle name="_Currency_AVP 3 2" xfId="1475"/>
    <cellStyle name="_Currency_AVP 4" xfId="1476"/>
    <cellStyle name="_Currency_Balance Sheet" xfId="36"/>
    <cellStyle name="_Currency_Balance Sheet 2" xfId="1477"/>
    <cellStyle name="_Currency_Balance Sheet 2 2" xfId="1478"/>
    <cellStyle name="_Currency_Balance Sheet 2 2 2" xfId="1479"/>
    <cellStyle name="_Currency_Balance Sheet 2 3" xfId="1480"/>
    <cellStyle name="_Currency_Balance Sheet 3" xfId="1481"/>
    <cellStyle name="_Currency_Balance Sheet 3 2" xfId="1482"/>
    <cellStyle name="_Currency_Balance Sheet 4" xfId="1483"/>
    <cellStyle name="_Currency_Balance Sheet 4 2" xfId="57361"/>
    <cellStyle name="_Currency_Balance Sheet 5" xfId="47988"/>
    <cellStyle name="_Currency_Balance Sheet 5 2" xfId="57362"/>
    <cellStyle name="_Currency_Balance Sheet 6" xfId="57363"/>
    <cellStyle name="_Currency_Book1" xfId="1484"/>
    <cellStyle name="_Currency_Book1 2" xfId="1485"/>
    <cellStyle name="_Currency_Book1 2 2" xfId="1486"/>
    <cellStyle name="_Currency_Book1_03 LA 021005 ARC Debt Schedule" xfId="1487"/>
    <cellStyle name="_Currency_Book1_03 LA 021005 ARC Debt Schedule 2" xfId="1488"/>
    <cellStyle name="_Currency_Book1_03 LA 021005 ARC Debt Schedule 2 2" xfId="1489"/>
    <cellStyle name="_Currency_Book1_03 LA 021005 ARC Debt Schedule 2 2 2" xfId="1490"/>
    <cellStyle name="_Currency_Book1_03 LA 021005 ARC Debt Schedule 2 3" xfId="1491"/>
    <cellStyle name="_Currency_Book1_03 LA 021005 ARC Debt Schedule 3" xfId="1492"/>
    <cellStyle name="_Currency_Book1_03 LA 021005 ARC Debt Schedule 3 2" xfId="1493"/>
    <cellStyle name="_Currency_Book1_03 LA 021005 ARC Debt Schedule 4" xfId="1494"/>
    <cellStyle name="_Currency_Book1_04 CPJ Merger Model" xfId="1495"/>
    <cellStyle name="_Currency_Book1_04 CPJ Merger Model 2" xfId="1496"/>
    <cellStyle name="_Currency_Book1_04 CPJ Merger Model 2 2" xfId="1497"/>
    <cellStyle name="_Currency_Book1_04 CPJ Merger Model 2 2 2" xfId="1498"/>
    <cellStyle name="_Currency_Book1_04 CPJ Merger Model 2 3" xfId="1499"/>
    <cellStyle name="_Currency_Book1_04 CPJ Merger Model 3" xfId="1500"/>
    <cellStyle name="_Currency_Book1_04 CPJ Merger Model 3 2" xfId="1501"/>
    <cellStyle name="_Currency_Book1_04 CPJ Merger Model 4" xfId="1502"/>
    <cellStyle name="_Currency_Book1_06 DE Acquisition Model" xfId="1503"/>
    <cellStyle name="_Currency_Book1_06 DE Acquisition Model 2" xfId="1504"/>
    <cellStyle name="_Currency_Book1_06 DE Acquisition Model 2 2" xfId="1505"/>
    <cellStyle name="_Currency_Book1_06 DE Acquisition Model 2 2 2" xfId="1506"/>
    <cellStyle name="_Currency_Book1_06 DE Acquisition Model 2 3" xfId="1507"/>
    <cellStyle name="_Currency_Book1_06 DE Acquisition Model 3" xfId="1508"/>
    <cellStyle name="_Currency_Book1_06 DE Acquisition Model 3 2" xfId="1509"/>
    <cellStyle name="_Currency_Book1_06 DE Acquisition Model 4" xfId="1510"/>
    <cellStyle name="_Currency_Book1_Debt Refinancing" xfId="1511"/>
    <cellStyle name="_Currency_Book1_Debt Refinancing 2" xfId="1512"/>
    <cellStyle name="_Currency_Book1_Debt Refinancing 2 2" xfId="1513"/>
    <cellStyle name="_Currency_Book1_Debt Refinancing 2 2 2" xfId="1514"/>
    <cellStyle name="_Currency_Book1_Debt Refinancing 2 3" xfId="1515"/>
    <cellStyle name="_Currency_Book1_Debt Refinancing 3" xfId="1516"/>
    <cellStyle name="_Currency_Book1_Debt Refinancing 3 2" xfId="1517"/>
    <cellStyle name="_Currency_Book1_Debt Refinancing 4" xfId="1518"/>
    <cellStyle name="_Currency_Book2" xfId="1519"/>
    <cellStyle name="_Currency_Book2 2" xfId="1520"/>
    <cellStyle name="_Currency_Book2 2 2" xfId="1521"/>
    <cellStyle name="_Currency_Book2 2 2 2" xfId="1522"/>
    <cellStyle name="_Currency_Book2 2 3" xfId="1523"/>
    <cellStyle name="_Currency_Book2 3" xfId="1524"/>
    <cellStyle name="_Currency_Book2 3 2" xfId="1525"/>
    <cellStyle name="_Currency_Book2 3 3" xfId="57364"/>
    <cellStyle name="_Currency_Book2 4" xfId="1526"/>
    <cellStyle name="_Currency_Book2_Keybank (formly Orix Compare " xfId="1527"/>
    <cellStyle name="_Currency_Book2_Keybank (formly Orix Compare  2" xfId="1528"/>
    <cellStyle name="_Currency_Book2_Keybank (formly Orix Compare  2 2" xfId="1529"/>
    <cellStyle name="_Currency_Book2_Keybank (formly Orix Compare  2 2 2" xfId="1530"/>
    <cellStyle name="_Currency_Book2_Keybank (formly Orix Compare  2 3" xfId="1531"/>
    <cellStyle name="_Currency_Book2_Keybank (formly Orix Compare  3" xfId="1532"/>
    <cellStyle name="_Currency_Book2_Keybank (formly Orix Compare  3 2" xfId="1533"/>
    <cellStyle name="_Currency_Book2_Keybank (formly Orix Compare  4" xfId="1534"/>
    <cellStyle name="_Currency_Book2_Summary" xfId="1535"/>
    <cellStyle name="_Currency_Book2_Summary 2" xfId="1536"/>
    <cellStyle name="_Currency_Book2_Summary 2 2" xfId="1537"/>
    <cellStyle name="_Currency_Book4" xfId="1538"/>
    <cellStyle name="_Currency_Book4 2" xfId="1539"/>
    <cellStyle name="_Currency_Book4 2 2" xfId="1540"/>
    <cellStyle name="_Currency_Book4 2 2 2" xfId="1541"/>
    <cellStyle name="_Currency_Book4 2 3" xfId="1542"/>
    <cellStyle name="_Currency_Book4 3" xfId="1543"/>
    <cellStyle name="_Currency_Book4 3 2" xfId="1544"/>
    <cellStyle name="_Currency_Book4 4" xfId="1545"/>
    <cellStyle name="_Currency_BSCMSI 2006 PWR11 Appendix C" xfId="47989"/>
    <cellStyle name="_Currency_BSCMSI 2006 PWR11 Appendix C 2" xfId="47990"/>
    <cellStyle name="_Currency_BSCMSI 2006 PWR11 Appendix C 3" xfId="47991"/>
    <cellStyle name="_Currency_BSCMSI 2006 PWR11 MF Tape Template" xfId="1546"/>
    <cellStyle name="_Currency_BSCMSI 2006 PWR11 MF Tape Template 2" xfId="1547"/>
    <cellStyle name="_Currency_BSCMSI 2006 PWR11 MF Tape Template 2 2" xfId="1548"/>
    <cellStyle name="_Currency_BSCMSI 2006 PWR11 MF Tape Template 3" xfId="47992"/>
    <cellStyle name="_Currency_BSCMSI 2006 PWR11 MF Tape_WFB" xfId="1549"/>
    <cellStyle name="_Currency_BSCMSI 2006 PWR11 MF Tape_WFB 2" xfId="1550"/>
    <cellStyle name="_Currency_BSCMSI 2006 PWR11 MF Tape_WFB 2 2" xfId="1551"/>
    <cellStyle name="_Currency_BSCMSI 2006 PWR11 MF Tape_WFB 3" xfId="47993"/>
    <cellStyle name="_Currency_BSCMSI 2006-PWR11 Appendix C" xfId="47994"/>
    <cellStyle name="_Currency_BSCMSI 2006-PWR11 Appendix C (2)" xfId="47995"/>
    <cellStyle name="_Currency_BSCMSI 2006-PWR11 Appendix C (2) 2" xfId="47996"/>
    <cellStyle name="_Currency_BSCMSI 2006-PWR11 Appendix C (2) 2 2" xfId="57365"/>
    <cellStyle name="_Currency_BSCMSI 2006-PWR11 Appendix C (2) 3" xfId="47997"/>
    <cellStyle name="_Currency_BSCMSI 2006-PWR11 Appendix C (2) 3 2" xfId="57366"/>
    <cellStyle name="_Currency_BSCMSI 2006-PWR11 Appendix C (2) 4" xfId="47998"/>
    <cellStyle name="_Currency_BSCMSI 2006-PWR11 Appendix C (2) 4 2" xfId="57367"/>
    <cellStyle name="_Currency_BSCMSI 2006-PWR11 Appendix C (2) 5" xfId="57368"/>
    <cellStyle name="_Currency_BSCMSI 2006-PWR11 Appendix C (2) 5 2" xfId="57369"/>
    <cellStyle name="_Currency_BSCMSI 2006-PWR11 Appendix C (2) 6" xfId="57370"/>
    <cellStyle name="_Currency_BSCMSI 2006-PWR11 Appendix C 10" xfId="47999"/>
    <cellStyle name="_Currency_BSCMSI 2006-PWR11 Appendix C 10 2" xfId="57371"/>
    <cellStyle name="_Currency_BSCMSI 2006-PWR11 Appendix C 11" xfId="48000"/>
    <cellStyle name="_Currency_BSCMSI 2006-PWR11 Appendix C 11 2" xfId="57372"/>
    <cellStyle name="_Currency_BSCMSI 2006-PWR11 Appendix C 12" xfId="48001"/>
    <cellStyle name="_Currency_BSCMSI 2006-PWR11 Appendix C 12 2" xfId="57373"/>
    <cellStyle name="_Currency_BSCMSI 2006-PWR11 Appendix C 13" xfId="48002"/>
    <cellStyle name="_Currency_BSCMSI 2006-PWR11 Appendix C 13 2" xfId="57374"/>
    <cellStyle name="_Currency_BSCMSI 2006-PWR11 Appendix C 14" xfId="48003"/>
    <cellStyle name="_Currency_BSCMSI 2006-PWR11 Appendix C 14 2" xfId="57375"/>
    <cellStyle name="_Currency_BSCMSI 2006-PWR11 Appendix C 15" xfId="48004"/>
    <cellStyle name="_Currency_BSCMSI 2006-PWR11 Appendix C 15 2" xfId="57376"/>
    <cellStyle name="_Currency_BSCMSI 2006-PWR11 Appendix C 16" xfId="48005"/>
    <cellStyle name="_Currency_BSCMSI 2006-PWR11 Appendix C 16 2" xfId="57377"/>
    <cellStyle name="_Currency_BSCMSI 2006-PWR11 Appendix C 17" xfId="48006"/>
    <cellStyle name="_Currency_BSCMSI 2006-PWR11 Appendix C 17 2" xfId="57378"/>
    <cellStyle name="_Currency_BSCMSI 2006-PWR11 Appendix C 18" xfId="48007"/>
    <cellStyle name="_Currency_BSCMSI 2006-PWR11 Appendix C 18 2" xfId="57379"/>
    <cellStyle name="_Currency_BSCMSI 2006-PWR11 Appendix C 19" xfId="48008"/>
    <cellStyle name="_Currency_BSCMSI 2006-PWR11 Appendix C 19 2" xfId="57380"/>
    <cellStyle name="_Currency_BSCMSI 2006-PWR11 Appendix C 2" xfId="48009"/>
    <cellStyle name="_Currency_BSCMSI 2006-PWR11 Appendix C 2 2" xfId="57381"/>
    <cellStyle name="_Currency_BSCMSI 2006-PWR11 Appendix C 20" xfId="48010"/>
    <cellStyle name="_Currency_BSCMSI 2006-PWR11 Appendix C 20 2" xfId="57382"/>
    <cellStyle name="_Currency_BSCMSI 2006-PWR11 Appendix C 21" xfId="48011"/>
    <cellStyle name="_Currency_BSCMSI 2006-PWR11 Appendix C 21 2" xfId="57383"/>
    <cellStyle name="_Currency_BSCMSI 2006-PWR11 Appendix C 22" xfId="48012"/>
    <cellStyle name="_Currency_BSCMSI 2006-PWR11 Appendix C 23" xfId="48013"/>
    <cellStyle name="_Currency_BSCMSI 2006-PWR11 Appendix C 24" xfId="48014"/>
    <cellStyle name="_Currency_BSCMSI 2006-PWR11 Appendix C 25" xfId="48015"/>
    <cellStyle name="_Currency_BSCMSI 2006-PWR11 Appendix C 26" xfId="48016"/>
    <cellStyle name="_Currency_BSCMSI 2006-PWR11 Appendix C 27" xfId="48017"/>
    <cellStyle name="_Currency_BSCMSI 2006-PWR11 Appendix C 28" xfId="48018"/>
    <cellStyle name="_Currency_BSCMSI 2006-PWR11 Appendix C 29" xfId="48019"/>
    <cellStyle name="_Currency_BSCMSI 2006-PWR11 Appendix C 3" xfId="48020"/>
    <cellStyle name="_Currency_BSCMSI 2006-PWR11 Appendix C 3 2" xfId="57384"/>
    <cellStyle name="_Currency_BSCMSI 2006-PWR11 Appendix C 30" xfId="48021"/>
    <cellStyle name="_Currency_BSCMSI 2006-PWR11 Appendix C 31" xfId="48022"/>
    <cellStyle name="_Currency_BSCMSI 2006-PWR11 Appendix C 32" xfId="48023"/>
    <cellStyle name="_Currency_BSCMSI 2006-PWR11 Appendix C 33" xfId="48024"/>
    <cellStyle name="_Currency_BSCMSI 2006-PWR11 Appendix C 34" xfId="48025"/>
    <cellStyle name="_Currency_BSCMSI 2006-PWR11 Appendix C 35" xfId="48026"/>
    <cellStyle name="_Currency_BSCMSI 2006-PWR11 Appendix C 36" xfId="48027"/>
    <cellStyle name="_Currency_BSCMSI 2006-PWR11 Appendix C 37" xfId="48028"/>
    <cellStyle name="_Currency_BSCMSI 2006-PWR11 Appendix C 38" xfId="48029"/>
    <cellStyle name="_Currency_BSCMSI 2006-PWR11 Appendix C 39" xfId="48030"/>
    <cellStyle name="_Currency_BSCMSI 2006-PWR11 Appendix C 4" xfId="48031"/>
    <cellStyle name="_Currency_BSCMSI 2006-PWR11 Appendix C 4 2" xfId="57385"/>
    <cellStyle name="_Currency_BSCMSI 2006-PWR11 Appendix C 40" xfId="48032"/>
    <cellStyle name="_Currency_BSCMSI 2006-PWR11 Appendix C 41" xfId="48033"/>
    <cellStyle name="_Currency_BSCMSI 2006-PWR11 Appendix C 42" xfId="48034"/>
    <cellStyle name="_Currency_BSCMSI 2006-PWR11 Appendix C 43" xfId="48035"/>
    <cellStyle name="_Currency_BSCMSI 2006-PWR11 Appendix C 44" xfId="48036"/>
    <cellStyle name="_Currency_BSCMSI 2006-PWR11 Appendix C 45" xfId="57386"/>
    <cellStyle name="_Currency_BSCMSI 2006-PWR11 Appendix C 46" xfId="57387"/>
    <cellStyle name="_Currency_BSCMSI 2006-PWR11 Appendix C 47" xfId="57388"/>
    <cellStyle name="_Currency_BSCMSI 2006-PWR11 Appendix C 48" xfId="57389"/>
    <cellStyle name="_Currency_BSCMSI 2006-PWR11 Appendix C 49" xfId="57390"/>
    <cellStyle name="_Currency_BSCMSI 2006-PWR11 Appendix C 5" xfId="48037"/>
    <cellStyle name="_Currency_BSCMSI 2006-PWR11 Appendix C 5 2" xfId="57391"/>
    <cellStyle name="_Currency_BSCMSI 2006-PWR11 Appendix C 50" xfId="57392"/>
    <cellStyle name="_Currency_BSCMSI 2006-PWR11 Appendix C 51" xfId="57393"/>
    <cellStyle name="_Currency_BSCMSI 2006-PWR11 Appendix C 52" xfId="57394"/>
    <cellStyle name="_Currency_BSCMSI 2006-PWR11 Appendix C 53" xfId="57395"/>
    <cellStyle name="_Currency_BSCMSI 2006-PWR11 Appendix C 54" xfId="57396"/>
    <cellStyle name="_Currency_BSCMSI 2006-PWR11 Appendix C 55" xfId="57397"/>
    <cellStyle name="_Currency_BSCMSI 2006-PWR11 Appendix C 56" xfId="57398"/>
    <cellStyle name="_Currency_BSCMSI 2006-PWR11 Appendix C 57" xfId="57399"/>
    <cellStyle name="_Currency_BSCMSI 2006-PWR11 Appendix C 58" xfId="57400"/>
    <cellStyle name="_Currency_BSCMSI 2006-PWR11 Appendix C 59" xfId="57401"/>
    <cellStyle name="_Currency_BSCMSI 2006-PWR11 Appendix C 6" xfId="48038"/>
    <cellStyle name="_Currency_BSCMSI 2006-PWR11 Appendix C 6 2" xfId="57402"/>
    <cellStyle name="_Currency_BSCMSI 2006-PWR11 Appendix C 60" xfId="57403"/>
    <cellStyle name="_Currency_BSCMSI 2006-PWR11 Appendix C 61" xfId="57404"/>
    <cellStyle name="_Currency_BSCMSI 2006-PWR11 Appendix C 62" xfId="57405"/>
    <cellStyle name="_Currency_BSCMSI 2006-PWR11 Appendix C 63" xfId="57406"/>
    <cellStyle name="_Currency_BSCMSI 2006-PWR11 Appendix C 64" xfId="57407"/>
    <cellStyle name="_Currency_BSCMSI 2006-PWR11 Appendix C 65" xfId="57408"/>
    <cellStyle name="_Currency_BSCMSI 2006-PWR11 Appendix C 66" xfId="57409"/>
    <cellStyle name="_Currency_BSCMSI 2006-PWR11 Appendix C 67" xfId="57410"/>
    <cellStyle name="_Currency_BSCMSI 2006-PWR11 Appendix C 68" xfId="57411"/>
    <cellStyle name="_Currency_BSCMSI 2006-PWR11 Appendix C 69" xfId="57412"/>
    <cellStyle name="_Currency_BSCMSI 2006-PWR11 Appendix C 7" xfId="48039"/>
    <cellStyle name="_Currency_BSCMSI 2006-PWR11 Appendix C 7 2" xfId="57413"/>
    <cellStyle name="_Currency_BSCMSI 2006-PWR11 Appendix C 70" xfId="57414"/>
    <cellStyle name="_Currency_BSCMSI 2006-PWR11 Appendix C 70 2" xfId="57415"/>
    <cellStyle name="_Currency_BSCMSI 2006-PWR11 Appendix C 71" xfId="57416"/>
    <cellStyle name="_Currency_BSCMSI 2006-PWR11 Appendix C 72" xfId="57417"/>
    <cellStyle name="_Currency_BSCMSI 2006-PWR11 Appendix C 73" xfId="57418"/>
    <cellStyle name="_Currency_BSCMSI 2006-PWR11 Appendix C 74" xfId="57419"/>
    <cellStyle name="_Currency_BSCMSI 2006-PWR11 Appendix C 75" xfId="57420"/>
    <cellStyle name="_Currency_BSCMSI 2006-PWR11 Appendix C 76" xfId="57421"/>
    <cellStyle name="_Currency_BSCMSI 2006-PWR11 Appendix C 77" xfId="57422"/>
    <cellStyle name="_Currency_BSCMSI 2006-PWR11 Appendix C 78" xfId="57423"/>
    <cellStyle name="_Currency_BSCMSI 2006-PWR11 Appendix C 79" xfId="57424"/>
    <cellStyle name="_Currency_BSCMSI 2006-PWR11 Appendix C 8" xfId="48040"/>
    <cellStyle name="_Currency_BSCMSI 2006-PWR11 Appendix C 8 2" xfId="57425"/>
    <cellStyle name="_Currency_BSCMSI 2006-PWR11 Appendix C 80" xfId="57426"/>
    <cellStyle name="_Currency_BSCMSI 2006-PWR11 Appendix C 81" xfId="57427"/>
    <cellStyle name="_Currency_BSCMSI 2006-PWR11 Appendix C 82" xfId="57428"/>
    <cellStyle name="_Currency_BSCMSI 2006-PWR11 Appendix C 83" xfId="57429"/>
    <cellStyle name="_Currency_BSCMSI 2006-PWR11 Appendix C 84" xfId="57430"/>
    <cellStyle name="_Currency_BSCMSI 2006-PWR11 Appendix C 85" xfId="57431"/>
    <cellStyle name="_Currency_BSCMSI 2006-PWR11 Appendix C 9" xfId="48041"/>
    <cellStyle name="_Currency_BSCMSI 2006-PWR11 Appendix C 9 2" xfId="57432"/>
    <cellStyle name="_Currency_BSCMSI 2006-PWR13_WFB Prelim Tape_07 13_First Industrial Prop Lvl" xfId="48042"/>
    <cellStyle name="_Currency_BSCMSI 2006-PWR13_WFB Prelim Tape_07 13_First Industrial Prop Lvl 2" xfId="48043"/>
    <cellStyle name="_Currency_BSCMSI 2006-PWR13_WFB Prelim Tape_07 13_First Industrial Prop Lvl 2 2" xfId="57433"/>
    <cellStyle name="_Currency_BSCMSI 2006-PWR13_WFB Prelim Tape_07 13_First Industrial Prop Lvl 3" xfId="48044"/>
    <cellStyle name="_Currency_BSCMSI 2006-PWR13_WFB Prelim Tape_07 13_First Industrial Prop Lvl 3 2" xfId="57434"/>
    <cellStyle name="_Currency_BSCMSI 2006-PWR13_WFB Prelim Tape_07 13_First Industrial Prop Lvl 4" xfId="48045"/>
    <cellStyle name="_Currency_BSCMSI 2006-PWR13_WFB Prelim Tape_07 13_First Industrial Prop Lvl 4 2" xfId="57435"/>
    <cellStyle name="_Currency_BSCMSI 2006-PWR13_WFB Prelim Tape_07 13_First Industrial Prop Lvl 5" xfId="57436"/>
    <cellStyle name="_Currency_BSCMSI 2006-PWR13_WFB Prelim Tape_07 13_First Industrial Prop Lvl 5 2" xfId="57437"/>
    <cellStyle name="_Currency_BSCMSI 2006-PWR13_WFB Prelim Tape_07 13_First Industrial Prop Lvl 6" xfId="57438"/>
    <cellStyle name="_Currency_CD Merger Model 01" xfId="1552"/>
    <cellStyle name="_Currency_CD Merger Model 01 2" xfId="1553"/>
    <cellStyle name="_Currency_CD Merger Model 01 2 2" xfId="1554"/>
    <cellStyle name="_Currency_CD Merger Model 01 2 2 2" xfId="1555"/>
    <cellStyle name="_Currency_CD Merger Model 01 2 3" xfId="1556"/>
    <cellStyle name="_Currency_CD Merger Model 01 3" xfId="1557"/>
    <cellStyle name="_Currency_CD Merger Model 01 3 2" xfId="1558"/>
    <cellStyle name="_Currency_CD Merger Model 01 4" xfId="1559"/>
    <cellStyle name="_Currency_compress list" xfId="1560"/>
    <cellStyle name="_Currency_compress list 2" xfId="1561"/>
    <cellStyle name="_Currency_compress list 2 2" xfId="1562"/>
    <cellStyle name="_Currency_compress list 2 2 2" xfId="1563"/>
    <cellStyle name="_Currency_compress list 2 3" xfId="1564"/>
    <cellStyle name="_Currency_compress list 3" xfId="1565"/>
    <cellStyle name="_Currency_compress list 3 2" xfId="1566"/>
    <cellStyle name="_Currency_compress list 4" xfId="1567"/>
    <cellStyle name="_Currency_contribution_analysis" xfId="1568"/>
    <cellStyle name="_Currency_Criteria" xfId="37"/>
    <cellStyle name="_Currency_Criteria 2" xfId="1569"/>
    <cellStyle name="_Currency_Criteria 2 2" xfId="1570"/>
    <cellStyle name="_Currency_Criteria 2 2 2" xfId="1571"/>
    <cellStyle name="_Currency_Criteria 2 3" xfId="1572"/>
    <cellStyle name="_Currency_Criteria 3" xfId="1573"/>
    <cellStyle name="_Currency_Criteria 3 2" xfId="1574"/>
    <cellStyle name="_Currency_Criteria 4" xfId="1575"/>
    <cellStyle name="_Currency_Criteria 4 2" xfId="57439"/>
    <cellStyle name="_Currency_Criteria 5" xfId="48046"/>
    <cellStyle name="_Currency_Criteria 5 2" xfId="57440"/>
    <cellStyle name="_Currency_Criteria 6" xfId="57441"/>
    <cellStyle name="_Currency_Data Tape" xfId="38"/>
    <cellStyle name="_Currency_Data Tape 2" xfId="1576"/>
    <cellStyle name="_Currency_Data Tape 2 2" xfId="1577"/>
    <cellStyle name="_Currency_Data Tape 2 2 2" xfId="1578"/>
    <cellStyle name="_Currency_Data Tape 2 3" xfId="1579"/>
    <cellStyle name="_Currency_Data Tape 3" xfId="1580"/>
    <cellStyle name="_Currency_Data Tape 3 2" xfId="1581"/>
    <cellStyle name="_Currency_Data Tape 4" xfId="1582"/>
    <cellStyle name="_Currency_Data Tape 4 2" xfId="57442"/>
    <cellStyle name="_Currency_Data Tape 5" xfId="48047"/>
    <cellStyle name="_Currency_Data Tape 5 2" xfId="57443"/>
    <cellStyle name="_Currency_Data Tape 6" xfId="57444"/>
    <cellStyle name="_Currency_Data_Tape" xfId="39"/>
    <cellStyle name="_Currency_Data_Tape 2" xfId="1583"/>
    <cellStyle name="_Currency_Data_Tape 2 2" xfId="1584"/>
    <cellStyle name="_Currency_Data_Tape 2 2 2" xfId="1585"/>
    <cellStyle name="_Currency_Data_Tape 2 3" xfId="1586"/>
    <cellStyle name="_Currency_Data_Tape 3" xfId="1587"/>
    <cellStyle name="_Currency_Data_Tape 3 2" xfId="1588"/>
    <cellStyle name="_Currency_Data_Tape 4" xfId="1589"/>
    <cellStyle name="_Currency_Data_Tape 4 2" xfId="57445"/>
    <cellStyle name="_Currency_Data_Tape 5" xfId="48048"/>
    <cellStyle name="_Currency_Data_Tape 5 2" xfId="57446"/>
    <cellStyle name="_Currency_Data_Tape 6" xfId="57447"/>
    <cellStyle name="_Currency_Del Amo Upside Analysis" xfId="1590"/>
    <cellStyle name="_Currency_Del Amo Upside Analysis 2" xfId="1591"/>
    <cellStyle name="_Currency_Del Amo Upside Analysis 2 2" xfId="1592"/>
    <cellStyle name="_Currency_Del Amo Upside Analysis 2 2 2" xfId="1593"/>
    <cellStyle name="_Currency_Del Amo Upside Analysis 2 3" xfId="1594"/>
    <cellStyle name="_Currency_Del Amo Upside Analysis 3" xfId="1595"/>
    <cellStyle name="_Currency_Del Amo Upside Analysis 3 2" xfId="1596"/>
    <cellStyle name="_Currency_Del Amo Upside Analysis 4" xfId="1597"/>
    <cellStyle name="_Currency_Draft Clayton Tape 11.05.2001 CGC Tape" xfId="1598"/>
    <cellStyle name="_Currency_Draft Clayton Tape 11.05.2001 CGC Tape 2" xfId="1599"/>
    <cellStyle name="_Currency_Draft Clayton Tape 11.05.2001 CGC Tape 2 2" xfId="1600"/>
    <cellStyle name="_Currency_Draft Clayton Tape 11.05.2001 CGC Tape 2 2 2" xfId="1601"/>
    <cellStyle name="_Currency_Draft Clayton Tape 11.05.2001 CGC Tape 2 3" xfId="1602"/>
    <cellStyle name="_Currency_Draft Clayton Tape 11.05.2001 CGC Tape 3" xfId="1603"/>
    <cellStyle name="_Currency_Draft Clayton Tape 11.05.2001 CGC Tape 3 2" xfId="1604"/>
    <cellStyle name="_Currency_Draft Clayton Tape 11.05.2001 CGC Tape 4" xfId="1605"/>
    <cellStyle name="_Currency_Estimated Net Asset Value" xfId="1606"/>
    <cellStyle name="_Currency_Estimated Net Asset Value 2" xfId="1607"/>
    <cellStyle name="_Currency_Estimated Net Asset Value 2 2" xfId="1608"/>
    <cellStyle name="_Currency_Estimated Net Asset Value 2 2 2" xfId="1609"/>
    <cellStyle name="_Currency_Estimated Net Asset Value 2 3" xfId="1610"/>
    <cellStyle name="_Currency_Estimated Net Asset Value 3" xfId="1611"/>
    <cellStyle name="_Currency_Estimated Net Asset Value 3 2" xfId="1612"/>
    <cellStyle name="_Currency_Estimated Net Asset Value 4" xfId="1613"/>
    <cellStyle name="_Currency_Go Dark Analysis" xfId="1614"/>
    <cellStyle name="_Currency_Go Dark Analysis 2" xfId="1615"/>
    <cellStyle name="_Currency_Go Dark Analysis 2 2" xfId="1616"/>
    <cellStyle name="_Currency_Go Dark Analysis 2 2 2" xfId="1617"/>
    <cellStyle name="_Currency_Go Dark Analysis 2 3" xfId="1618"/>
    <cellStyle name="_Currency_Go Dark Analysis 3" xfId="1619"/>
    <cellStyle name="_Currency_Go Dark Analysis 3 2" xfId="1620"/>
    <cellStyle name="_Currency_Go Dark Analysis 4" xfId="1621"/>
    <cellStyle name="_Currency_GSFL6" xfId="48049"/>
    <cellStyle name="_Currency_GSFL6 2" xfId="48050"/>
    <cellStyle name="_Currency_GSFL6 2 2" xfId="57448"/>
    <cellStyle name="_Currency_GSFL6 3" xfId="48051"/>
    <cellStyle name="_Currency_GSFL6 3 2" xfId="57449"/>
    <cellStyle name="_Currency_GSFL6 4" xfId="48052"/>
    <cellStyle name="_Currency_GSFL6 4 2" xfId="57450"/>
    <cellStyle name="_Currency_GSFL6 5" xfId="57451"/>
    <cellStyle name="_Currency_GSFL6 5 2" xfId="57452"/>
    <cellStyle name="_Currency_GSFL6 6" xfId="57453"/>
    <cellStyle name="_Currency_HMSModel 8.30.01_b" xfId="1622"/>
    <cellStyle name="_Currency_HMSModel 8.30.01_b 2" xfId="1623"/>
    <cellStyle name="_Currency_HMSModel 8.30.01_b 2 2" xfId="1624"/>
    <cellStyle name="_Currency_HMSModel 8.30.01_b 2 2 2" xfId="1625"/>
    <cellStyle name="_Currency_HMSModel 8.30.01_b 2 3" xfId="1626"/>
    <cellStyle name="_Currency_HMSModel 8.30.01_b 3" xfId="1627"/>
    <cellStyle name="_Currency_HMSModel 8.30.01_b 3 2" xfId="1628"/>
    <cellStyle name="_Currency_HMSModel 8.30.01_b 4" xfId="1629"/>
    <cellStyle name="_Currency_Input" xfId="40"/>
    <cellStyle name="_Currency_Input 2" xfId="1630"/>
    <cellStyle name="_Currency_Input 2 2" xfId="1631"/>
    <cellStyle name="_Currency_Input 2 2 2" xfId="1632"/>
    <cellStyle name="_Currency_Input 2 3" xfId="1633"/>
    <cellStyle name="_Currency_Input 3" xfId="1634"/>
    <cellStyle name="_Currency_Input 3 2" xfId="1635"/>
    <cellStyle name="_Currency_Input 4" xfId="1636"/>
    <cellStyle name="_Currency_Input 4 2" xfId="57454"/>
    <cellStyle name="_Currency_Input 5" xfId="48053"/>
    <cellStyle name="_Currency_Input 5 2" xfId="57455"/>
    <cellStyle name="_Currency_Input 6" xfId="57456"/>
    <cellStyle name="_Currency_Keybank (formly Orix Compare " xfId="1637"/>
    <cellStyle name="_Currency_Keybank (formly Orix Compare  2" xfId="1638"/>
    <cellStyle name="_Currency_Keybank (formly Orix Compare  2 2" xfId="1639"/>
    <cellStyle name="_Currency_Keybank (formly Orix Compare  2 2 2" xfId="1640"/>
    <cellStyle name="_Currency_Keybank (formly Orix Compare  2 3" xfId="1641"/>
    <cellStyle name="_Currency_Keybank (formly Orix Compare  3" xfId="1642"/>
    <cellStyle name="_Currency_Keybank (formly Orix Compare  3 2" xfId="1643"/>
    <cellStyle name="_Currency_Keybank (formly Orix Compare  4" xfId="1644"/>
    <cellStyle name="_Currency_Keystone Cap Structure Summary" xfId="1645"/>
    <cellStyle name="_Currency_Keystone Cap Structure Summary 2" xfId="1646"/>
    <cellStyle name="_Currency_Keystone Cap Structure Summary 2 2" xfId="1647"/>
    <cellStyle name="_Currency_Keystone Cap Structure Summary 2 2 2" xfId="1648"/>
    <cellStyle name="_Currency_Keystone Cap Structure Summary 2 3" xfId="1649"/>
    <cellStyle name="_Currency_Keystone Cap Structure Summary 3" xfId="1650"/>
    <cellStyle name="_Currency_Keystone Cap Structure Summary 3 2" xfId="1651"/>
    <cellStyle name="_Currency_Keystone Cap Structure Summary 4" xfId="1652"/>
    <cellStyle name="_Currency_KTR Update Q403" xfId="1653"/>
    <cellStyle name="_Currency_KTR Update Q403 2" xfId="1654"/>
    <cellStyle name="_Currency_KTR Update Q403 2 2" xfId="1655"/>
    <cellStyle name="_Currency_KTR Update Q403 2 2 2" xfId="1656"/>
    <cellStyle name="_Currency_KTR Update Q403 2 3" xfId="1657"/>
    <cellStyle name="_Currency_KTR Update Q403 3" xfId="1658"/>
    <cellStyle name="_Currency_KTR Update Q403 3 2" xfId="1659"/>
    <cellStyle name="_Currency_KTR Update Q403 4" xfId="1660"/>
    <cellStyle name="_Currency_merger_plans_lasalle" xfId="1661"/>
    <cellStyle name="_Currency_merger_plans_lasalle 2" xfId="1662"/>
    <cellStyle name="_Currency_merger_plans_lasalle 2 2" xfId="1663"/>
    <cellStyle name="_Currency_merger_plans_lasalle 2 2 2" xfId="1664"/>
    <cellStyle name="_Currency_merger_plans_lasalle 2 3" xfId="1665"/>
    <cellStyle name="_Currency_merger_plans_lasalle 3" xfId="1666"/>
    <cellStyle name="_Currency_merger_plans_lasalle 3 2" xfId="1667"/>
    <cellStyle name="_Currency_merger_plans_lasalle 4" xfId="1668"/>
    <cellStyle name="_Currency_MIS  1285 6_12_01 for RAs" xfId="1669"/>
    <cellStyle name="_Currency_MIS  1285 6_12_01 for RAs 2" xfId="1670"/>
    <cellStyle name="_Currency_MIS  1285 6_12_01 for RAs 2 2" xfId="1671"/>
    <cellStyle name="_Currency_MSDWC_2003TOP11_swl_0108" xfId="48054"/>
    <cellStyle name="_Currency_MSDWC_2003TOP11_swl_0108 2" xfId="48055"/>
    <cellStyle name="_Currency_MSDWC_2003TOP11_swl_0108 2 2" xfId="57457"/>
    <cellStyle name="_Currency_MSDWC_2003TOP11_swl_0108 3" xfId="48056"/>
    <cellStyle name="_Currency_MSDWC_2003TOP11_swl_0108 3 2" xfId="57458"/>
    <cellStyle name="_Currency_MSDWC_2003TOP11_swl_0108 4" xfId="48057"/>
    <cellStyle name="_Currency_MSDWC_2003TOP11_swl_0108 4 2" xfId="57459"/>
    <cellStyle name="_Currency_MSDWC_2003TOP11_swl_0108 5" xfId="57460"/>
    <cellStyle name="_Currency_MSDWC_2003TOP11_swl_0108 5 2" xfId="57461"/>
    <cellStyle name="_Currency_MSDWC_2003TOP11_swl_0108 6" xfId="57462"/>
    <cellStyle name="_Currency_new Investor watchlist template" xfId="48058"/>
    <cellStyle name="_Currency_new Investor watchlist template 2" xfId="48059"/>
    <cellStyle name="_Currency_new Investor watchlist template 3" xfId="48060"/>
    <cellStyle name="_Currency_NPV" xfId="1672"/>
    <cellStyle name="_Currency_NPV 2" xfId="1673"/>
    <cellStyle name="_Currency_NPV 2 2" xfId="1674"/>
    <cellStyle name="_Currency_NPV 2 2 2" xfId="1675"/>
    <cellStyle name="_Currency_NPV 2 3" xfId="1676"/>
    <cellStyle name="_Currency_NPV 3" xfId="1677"/>
    <cellStyle name="_Currency_NPV 3 2" xfId="1678"/>
    <cellStyle name="_Currency_NPV 4" xfId="1679"/>
    <cellStyle name="_Currency_Output with formats" xfId="48061"/>
    <cellStyle name="_Currency_Output with formats 2" xfId="48062"/>
    <cellStyle name="_Currency_Output with formats 3" xfId="48063"/>
    <cellStyle name="_Currency_Pools" xfId="41"/>
    <cellStyle name="_Currency_Pools 2" xfId="1680"/>
    <cellStyle name="_Currency_Pools 2 2" xfId="1681"/>
    <cellStyle name="_Currency_Pools 2 2 2" xfId="1682"/>
    <cellStyle name="_Currency_Pools 2 3" xfId="1683"/>
    <cellStyle name="_Currency_Pools 3" xfId="1684"/>
    <cellStyle name="_Currency_Pools 3 2" xfId="1685"/>
    <cellStyle name="_Currency_Pools 4" xfId="1686"/>
    <cellStyle name="_Currency_Pools 4 2" xfId="57463"/>
    <cellStyle name="_Currency_Pools 5" xfId="48064"/>
    <cellStyle name="_Currency_Pools 5 2" xfId="57464"/>
    <cellStyle name="_Currency_Pools 6" xfId="57465"/>
    <cellStyle name="_Currency_Prosup" xfId="48065"/>
    <cellStyle name="_Currency_Prosup 2" xfId="48066"/>
    <cellStyle name="_Currency_Prosup 2 2" xfId="57466"/>
    <cellStyle name="_Currency_Prosup 3" xfId="48067"/>
    <cellStyle name="_Currency_Prosup 3 2" xfId="57467"/>
    <cellStyle name="_Currency_Prosup 4" xfId="48068"/>
    <cellStyle name="_Currency_Prosup 4 2" xfId="57468"/>
    <cellStyle name="_Currency_Prosup 5" xfId="57469"/>
    <cellStyle name="_Currency_Prosup 5 2" xfId="57470"/>
    <cellStyle name="_Currency_Prosup 6" xfId="57471"/>
    <cellStyle name="_Currency_PWR13 Prelim Tape Update final_07.10.06" xfId="48069"/>
    <cellStyle name="_Currency_PWR13 Prelim Tape Update final_07.10.06 2" xfId="48070"/>
    <cellStyle name="_Currency_PWR13 Prelim Tape Update final_07.10.06 3" xfId="48071"/>
    <cellStyle name="_Currency_Roberts Standalone14 Quarterly 2" xfId="48072"/>
    <cellStyle name="_Currency_Seller" xfId="48073"/>
    <cellStyle name="_Currency_Seller 2" xfId="48074"/>
    <cellStyle name="_Currency_Seller 2 2" xfId="57472"/>
    <cellStyle name="_Currency_Seller 3" xfId="48075"/>
    <cellStyle name="_Currency_Seller 3 2" xfId="57473"/>
    <cellStyle name="_Currency_Seller 4" xfId="48076"/>
    <cellStyle name="_Currency_Seller 4 2" xfId="57474"/>
    <cellStyle name="_Currency_Seller 5" xfId="57475"/>
    <cellStyle name="_Currency_Seller 5 2" xfId="57476"/>
    <cellStyle name="_Currency_Seller 6" xfId="57477"/>
    <cellStyle name="_Currency_seller from annex A" xfId="48077"/>
    <cellStyle name="_Currency_seller from annex A 2" xfId="48078"/>
    <cellStyle name="_Currency_seller from annex A 3" xfId="48079"/>
    <cellStyle name="_Currency_Senario Input Assumptions" xfId="42"/>
    <cellStyle name="_Currency_Senario Input Assumptions 2" xfId="1687"/>
    <cellStyle name="_Currency_Senario Input Assumptions 2 2" xfId="1688"/>
    <cellStyle name="_Currency_Senario Input Assumptions 2 2 2" xfId="1689"/>
    <cellStyle name="_Currency_Senario Input Assumptions 2 3" xfId="1690"/>
    <cellStyle name="_Currency_Senario Input Assumptions 3" xfId="1691"/>
    <cellStyle name="_Currency_Senario Input Assumptions 3 2" xfId="1692"/>
    <cellStyle name="_Currency_Senario Input Assumptions 4" xfId="1693"/>
    <cellStyle name="_Currency_Senario Input Assumptions 4 2" xfId="57478"/>
    <cellStyle name="_Currency_Senario Input Assumptions 5" xfId="48080"/>
    <cellStyle name="_Currency_Senario Input Assumptions 5 2" xfId="57479"/>
    <cellStyle name="_Currency_Senario Input Assumptions 6" xfId="57480"/>
    <cellStyle name="_Currency_Setup" xfId="48081"/>
    <cellStyle name="_Currency_Setup 2" xfId="48082"/>
    <cellStyle name="_Currency_Setup 2 2" xfId="57481"/>
    <cellStyle name="_Currency_Setup 3" xfId="48083"/>
    <cellStyle name="_Currency_Setup 3 2" xfId="57482"/>
    <cellStyle name="_Currency_Setup 4" xfId="48084"/>
    <cellStyle name="_Currency_Setup 4 2" xfId="57483"/>
    <cellStyle name="_Currency_Setup 5" xfId="57484"/>
    <cellStyle name="_Currency_Setup 5 2" xfId="57485"/>
    <cellStyle name="_Currency_Setup 6" xfId="57486"/>
    <cellStyle name="_Currency_Sheet1" xfId="43"/>
    <cellStyle name="_Currency_Sheet1 2" xfId="1694"/>
    <cellStyle name="_Currency_Sheet1 2 2" xfId="1695"/>
    <cellStyle name="_Currency_Sheet1 2 2 2" xfId="1696"/>
    <cellStyle name="_Currency_Sheet1 2 3" xfId="1697"/>
    <cellStyle name="_Currency_Sheet1 3" xfId="1698"/>
    <cellStyle name="_Currency_Sheet1 3 2" xfId="1699"/>
    <cellStyle name="_Currency_Sheet1 4" xfId="1700"/>
    <cellStyle name="_Currency_Sheet1 4 2" xfId="57487"/>
    <cellStyle name="_Currency_Sheet1 5" xfId="48085"/>
    <cellStyle name="_Currency_Sheet1 5 2" xfId="57488"/>
    <cellStyle name="_Currency_Sheet1 6" xfId="57489"/>
    <cellStyle name="_Currency_Sheet1_Balance Sheet" xfId="44"/>
    <cellStyle name="_Currency_Sheet1_Balance Sheet 2" xfId="1701"/>
    <cellStyle name="_Currency_Sheet1_Balance Sheet 2 2" xfId="1702"/>
    <cellStyle name="_Currency_Sheet1_Balance Sheet 2 2 2" xfId="1703"/>
    <cellStyle name="_Currency_Sheet1_Balance Sheet 2 3" xfId="1704"/>
    <cellStyle name="_Currency_Sheet1_Balance Sheet 3" xfId="1705"/>
    <cellStyle name="_Currency_Sheet1_Balance Sheet 3 2" xfId="1706"/>
    <cellStyle name="_Currency_Sheet1_Balance Sheet 4" xfId="1707"/>
    <cellStyle name="_Currency_Sheet1_Balance Sheet 4 2" xfId="57490"/>
    <cellStyle name="_Currency_Sheet1_Balance Sheet 5" xfId="48086"/>
    <cellStyle name="_Currency_Sheet1_Balance Sheet 5 2" xfId="57491"/>
    <cellStyle name="_Currency_Sheet1_Balance Sheet 6" xfId="57492"/>
    <cellStyle name="_Currency_Sheet1_Criteria" xfId="45"/>
    <cellStyle name="_Currency_Sheet1_Criteria 2" xfId="1708"/>
    <cellStyle name="_Currency_Sheet1_Criteria 2 2" xfId="1709"/>
    <cellStyle name="_Currency_Sheet1_Criteria 2 2 2" xfId="1710"/>
    <cellStyle name="_Currency_Sheet1_Criteria 2 3" xfId="1711"/>
    <cellStyle name="_Currency_Sheet1_Criteria 3" xfId="1712"/>
    <cellStyle name="_Currency_Sheet1_Criteria 3 2" xfId="1713"/>
    <cellStyle name="_Currency_Sheet1_Criteria 4" xfId="1714"/>
    <cellStyle name="_Currency_Sheet1_Criteria 4 2" xfId="57493"/>
    <cellStyle name="_Currency_Sheet1_Criteria 5" xfId="48087"/>
    <cellStyle name="_Currency_Sheet1_Criteria 5 2" xfId="57494"/>
    <cellStyle name="_Currency_Sheet1_Criteria 6" xfId="57495"/>
    <cellStyle name="_Currency_Sheet1_Data Tape" xfId="46"/>
    <cellStyle name="_Currency_Sheet1_Data Tape 2" xfId="1715"/>
    <cellStyle name="_Currency_Sheet1_Data Tape 2 2" xfId="1716"/>
    <cellStyle name="_Currency_Sheet1_Data Tape 2 2 2" xfId="1717"/>
    <cellStyle name="_Currency_Sheet1_Data Tape 2 3" xfId="1718"/>
    <cellStyle name="_Currency_Sheet1_Data Tape 3" xfId="1719"/>
    <cellStyle name="_Currency_Sheet1_Data Tape 3 2" xfId="1720"/>
    <cellStyle name="_Currency_Sheet1_Data Tape 4" xfId="1721"/>
    <cellStyle name="_Currency_Sheet1_Data Tape 4 2" xfId="57496"/>
    <cellStyle name="_Currency_Sheet1_Data Tape 5" xfId="48088"/>
    <cellStyle name="_Currency_Sheet1_Data Tape 5 2" xfId="57497"/>
    <cellStyle name="_Currency_Sheet1_Data Tape 6" xfId="57498"/>
    <cellStyle name="_Currency_Sheet1_Data_Tape" xfId="47"/>
    <cellStyle name="_Currency_Sheet1_Data_Tape 2" xfId="1722"/>
    <cellStyle name="_Currency_Sheet1_Data_Tape 2 2" xfId="1723"/>
    <cellStyle name="_Currency_Sheet1_Data_Tape 2 2 2" xfId="1724"/>
    <cellStyle name="_Currency_Sheet1_Data_Tape 2 3" xfId="1725"/>
    <cellStyle name="_Currency_Sheet1_Data_Tape 3" xfId="1726"/>
    <cellStyle name="_Currency_Sheet1_Data_Tape 3 2" xfId="1727"/>
    <cellStyle name="_Currency_Sheet1_Data_Tape 4" xfId="1728"/>
    <cellStyle name="_Currency_Sheet1_Data_Tape 4 2" xfId="57499"/>
    <cellStyle name="_Currency_Sheet1_Data_Tape 5" xfId="48089"/>
    <cellStyle name="_Currency_Sheet1_Data_Tape 5 2" xfId="57500"/>
    <cellStyle name="_Currency_Sheet1_Data_Tape 6" xfId="57501"/>
    <cellStyle name="_Currency_Sheet1_Input" xfId="48"/>
    <cellStyle name="_Currency_Sheet1_Input 2" xfId="1729"/>
    <cellStyle name="_Currency_Sheet1_Input 2 2" xfId="1730"/>
    <cellStyle name="_Currency_Sheet1_Input 2 2 2" xfId="1731"/>
    <cellStyle name="_Currency_Sheet1_Input 2 3" xfId="1732"/>
    <cellStyle name="_Currency_Sheet1_Input 3" xfId="1733"/>
    <cellStyle name="_Currency_Sheet1_Input 3 2" xfId="1734"/>
    <cellStyle name="_Currency_Sheet1_Input 4" xfId="1735"/>
    <cellStyle name="_Currency_Sheet1_Input 4 2" xfId="57502"/>
    <cellStyle name="_Currency_Sheet1_Input 5" xfId="48090"/>
    <cellStyle name="_Currency_Sheet1_Input 5 2" xfId="57503"/>
    <cellStyle name="_Currency_Sheet1_Input 6" xfId="57504"/>
    <cellStyle name="_Currency_Sheet1_Pools" xfId="49"/>
    <cellStyle name="_Currency_Sheet1_Pools 2" xfId="1736"/>
    <cellStyle name="_Currency_Sheet1_Pools 2 2" xfId="1737"/>
    <cellStyle name="_Currency_Sheet1_Pools 2 2 2" xfId="1738"/>
    <cellStyle name="_Currency_Sheet1_Pools 2 3" xfId="1739"/>
    <cellStyle name="_Currency_Sheet1_Pools 3" xfId="1740"/>
    <cellStyle name="_Currency_Sheet1_Pools 3 2" xfId="1741"/>
    <cellStyle name="_Currency_Sheet1_Pools 4" xfId="1742"/>
    <cellStyle name="_Currency_Sheet1_Pools 4 2" xfId="57505"/>
    <cellStyle name="_Currency_Sheet1_Pools 5" xfId="48091"/>
    <cellStyle name="_Currency_Sheet1_Pools 5 2" xfId="57506"/>
    <cellStyle name="_Currency_Sheet1_Pools 6" xfId="57507"/>
    <cellStyle name="_Currency_Sheet1_Senario Input Assumptions" xfId="50"/>
    <cellStyle name="_Currency_Sheet1_Senario Input Assumptions 2" xfId="1743"/>
    <cellStyle name="_Currency_Sheet1_Senario Input Assumptions 2 2" xfId="1744"/>
    <cellStyle name="_Currency_Sheet1_Senario Input Assumptions 2 2 2" xfId="1745"/>
    <cellStyle name="_Currency_Sheet1_Senario Input Assumptions 2 3" xfId="1746"/>
    <cellStyle name="_Currency_Sheet1_Senario Input Assumptions 3" xfId="1747"/>
    <cellStyle name="_Currency_Sheet1_Senario Input Assumptions 3 2" xfId="1748"/>
    <cellStyle name="_Currency_Sheet1_Senario Input Assumptions 4" xfId="1749"/>
    <cellStyle name="_Currency_Sheet1_Senario Input Assumptions 4 2" xfId="57508"/>
    <cellStyle name="_Currency_Sheet1_Senario Input Assumptions 5" xfId="48092"/>
    <cellStyle name="_Currency_Sheet1_Senario Input Assumptions 5 2" xfId="57509"/>
    <cellStyle name="_Currency_Sheet1_Senario Input Assumptions 6" xfId="57510"/>
    <cellStyle name="_Currency_Sheet1_Structure Model_2003_test2" xfId="51"/>
    <cellStyle name="_Currency_Sheet1_Structure Model_2003_test2 2" xfId="1750"/>
    <cellStyle name="_Currency_Sheet1_Structure Model_2003_test2 2 2" xfId="1751"/>
    <cellStyle name="_Currency_Sheet1_Structure Model_2003_test2 2 2 2" xfId="1752"/>
    <cellStyle name="_Currency_Sheet1_Structure Model_2003_test2 2 3" xfId="1753"/>
    <cellStyle name="_Currency_Sheet1_Structure Model_2003_test2 3" xfId="1754"/>
    <cellStyle name="_Currency_Sheet1_Structure Model_2003_test2 3 2" xfId="1755"/>
    <cellStyle name="_Currency_Sheet1_Structure Model_2003_test2 4" xfId="1756"/>
    <cellStyle name="_Currency_Sheet1_Structure Model_2003_test2 4 2" xfId="57511"/>
    <cellStyle name="_Currency_Sheet1_Structure Model_2003_test2 5" xfId="48093"/>
    <cellStyle name="_Currency_Sheet1_Structure Model_2003_test2 5 2" xfId="57512"/>
    <cellStyle name="_Currency_Sheet1_Structure Model_2003_test2 6" xfId="57513"/>
    <cellStyle name="_Currency_Sheet3" xfId="52"/>
    <cellStyle name="_Currency_Sheet3 2" xfId="1757"/>
    <cellStyle name="_Currency_Sheet3 2 2" xfId="1758"/>
    <cellStyle name="_Currency_Sheet3 2 2 2" xfId="1759"/>
    <cellStyle name="_Currency_Sheet3 2 3" xfId="1760"/>
    <cellStyle name="_Currency_Sheet3 3" xfId="1761"/>
    <cellStyle name="_Currency_Sheet3 3 2" xfId="1762"/>
    <cellStyle name="_Currency_Sheet3 4" xfId="1763"/>
    <cellStyle name="_Currency_Sheet3 4 2" xfId="57514"/>
    <cellStyle name="_Currency_Sheet3 5" xfId="48094"/>
    <cellStyle name="_Currency_Sheet3 5 2" xfId="57515"/>
    <cellStyle name="_Currency_Sheet3 6" xfId="57516"/>
    <cellStyle name="_Currency_SM" xfId="48095"/>
    <cellStyle name="_Currency_SM 2" xfId="48096"/>
    <cellStyle name="_Currency_SM 2 2" xfId="57517"/>
    <cellStyle name="_Currency_SM 3" xfId="48097"/>
    <cellStyle name="_Currency_SM 3 2" xfId="57518"/>
    <cellStyle name="_Currency_SM 4" xfId="48098"/>
    <cellStyle name="_Currency_SM 4 2" xfId="57519"/>
    <cellStyle name="_Currency_SM 5" xfId="57520"/>
    <cellStyle name="_Currency_SM 5 2" xfId="57521"/>
    <cellStyle name="_Currency_SM 6" xfId="57522"/>
    <cellStyle name="_Currency_Stephen" xfId="48099"/>
    <cellStyle name="_Currency_Stephen 2" xfId="48100"/>
    <cellStyle name="_Currency_Stephen 2 2" xfId="57523"/>
    <cellStyle name="_Currency_Stephen 3" xfId="48101"/>
    <cellStyle name="_Currency_Stephen 3 2" xfId="57524"/>
    <cellStyle name="_Currency_Stephen 4" xfId="48102"/>
    <cellStyle name="_Currency_Stephen 4 2" xfId="57525"/>
    <cellStyle name="_Currency_Stephen 5" xfId="57526"/>
    <cellStyle name="_Currency_Stephen 5 2" xfId="57527"/>
    <cellStyle name="_Currency_Stephen 6" xfId="57528"/>
    <cellStyle name="_Currency_Structure Model_2003_test2" xfId="53"/>
    <cellStyle name="_Currency_Structure Model_2003_test2 2" xfId="1764"/>
    <cellStyle name="_Currency_Structure Model_2003_test2 2 2" xfId="1765"/>
    <cellStyle name="_Currency_Structure Model_2003_test2 2 2 2" xfId="1766"/>
    <cellStyle name="_Currency_Structure Model_2003_test2 2 3" xfId="1767"/>
    <cellStyle name="_Currency_Structure Model_2003_test2 3" xfId="1768"/>
    <cellStyle name="_Currency_Structure Model_2003_test2 3 2" xfId="1769"/>
    <cellStyle name="_Currency_Structure Model_2003_test2 4" xfId="1770"/>
    <cellStyle name="_Currency_Structure Model_2003_test2 4 2" xfId="57529"/>
    <cellStyle name="_Currency_Structure Model_2003_test2 5" xfId="48103"/>
    <cellStyle name="_Currency_Structure Model_2003_test2 5 2" xfId="57530"/>
    <cellStyle name="_Currency_Structure Model_2003_test2 6" xfId="57531"/>
    <cellStyle name="_Currency_Summary" xfId="1771"/>
    <cellStyle name="_Currency_Summary 2" xfId="1772"/>
    <cellStyle name="_Currency_Summary 2 2" xfId="1773"/>
    <cellStyle name="_Currency_summary page" xfId="1774"/>
    <cellStyle name="_Currency_summary page 2" xfId="1775"/>
    <cellStyle name="_Currency_summary page 2 2" xfId="1776"/>
    <cellStyle name="_Currency_summary page 2 2 2" xfId="1777"/>
    <cellStyle name="_Currency_summary page 2 3" xfId="1778"/>
    <cellStyle name="_Currency_summary page 3" xfId="1779"/>
    <cellStyle name="_Currency_summary page 3 2" xfId="1780"/>
    <cellStyle name="_Currency_summary page 4" xfId="1781"/>
    <cellStyle name="_Currency_Tape Prop &amp; Prop subtype Format" xfId="1782"/>
    <cellStyle name="_Currency_Tape Prop &amp; Prop subtype Format 2" xfId="1783"/>
    <cellStyle name="_Currency_Tape Prop &amp; Prop subtype Format 2 2" xfId="1784"/>
    <cellStyle name="_Currency_Tape Prop &amp; Prop subtype Format 3" xfId="48104"/>
    <cellStyle name="_Currency_Unfunded Obligation Reserve Calc." xfId="48105"/>
    <cellStyle name="_Currency_Unfunded Obligation Reserve Calc. 2" xfId="48106"/>
    <cellStyle name="_Currency_Unfunded Obligation Reserve Calc. 3" xfId="48107"/>
    <cellStyle name="_Currency_Unfunded Obligation Reserve Calc. 4" xfId="48108"/>
    <cellStyle name="_Currency_UW 5_5_03" xfId="1785"/>
    <cellStyle name="_Currency_UW 5_5_03 2" xfId="1786"/>
    <cellStyle name="_Currency_UW 5_5_03 2 2" xfId="1787"/>
    <cellStyle name="_Currency_UW 5_5_03 2 2 2" xfId="1788"/>
    <cellStyle name="_Currency_UW 5_5_03 2 3" xfId="1789"/>
    <cellStyle name="_Currency_UW 5_5_03 3" xfId="1790"/>
    <cellStyle name="_Currency_UW 5_5_03 3 2" xfId="1791"/>
    <cellStyle name="_Currency_UW 5_5_03 4" xfId="1792"/>
    <cellStyle name="_Currency_Wolv Pfd" xfId="1793"/>
    <cellStyle name="_Currency_Wolv Pfd 2" xfId="1794"/>
    <cellStyle name="_Currency_Wolv Pfd 2 2" xfId="1795"/>
    <cellStyle name="_Currency_Wolv Pfd 2 2 2" xfId="1796"/>
    <cellStyle name="_Currency_Wolv Pfd 2 3" xfId="1797"/>
    <cellStyle name="_Currency_Wolv Pfd 3" xfId="1798"/>
    <cellStyle name="_Currency_Wolv Pfd 3 2" xfId="1799"/>
    <cellStyle name="_Currency_Wolv Pfd 4" xfId="1800"/>
    <cellStyle name="_CurrencySpace" xfId="54"/>
    <cellStyle name="_CurrencySpace 2" xfId="1801"/>
    <cellStyle name="_CurrencySpace 2 2" xfId="1802"/>
    <cellStyle name="_CurrencySpace 2 2 2" xfId="1803"/>
    <cellStyle name="_CurrencySpace 2 3" xfId="1804"/>
    <cellStyle name="_CurrencySpace 3" xfId="1805"/>
    <cellStyle name="_CurrencySpace 3 2" xfId="1806"/>
    <cellStyle name="_CurrencySpace 3 3" xfId="57532"/>
    <cellStyle name="_CurrencySpace 4" xfId="1807"/>
    <cellStyle name="_CurrencySpace 5" xfId="48109"/>
    <cellStyle name="_CurrencySpace_#64- Wyndham Mt. Laurel Hotel - Working" xfId="1808"/>
    <cellStyle name="_CurrencySpace_#64- Wyndham Mt. Laurel Hotel - Working 2" xfId="1809"/>
    <cellStyle name="_CurrencySpace_#64- Wyndham Mt. Laurel Hotel - Working 2 2" xfId="1810"/>
    <cellStyle name="_CurrencySpace__EY Office Rent Step PV Calc- 051702" xfId="1811"/>
    <cellStyle name="_CurrencySpace__EY Office Rent Step PV Calc- 051702 2" xfId="1812"/>
    <cellStyle name="_CurrencySpace__EY Office Rent Step PV Calc- 051702 2 2" xfId="1813"/>
    <cellStyle name="_CurrencySpace_02 Secured Debt Summary" xfId="1814"/>
    <cellStyle name="_CurrencySpace_02 Secured Debt Summary 2" xfId="1815"/>
    <cellStyle name="_CurrencySpace_02 Secured Debt Summary 2 2" xfId="1816"/>
    <cellStyle name="_CurrencySpace_02 Secured Debt Summary 2 2 2" xfId="1817"/>
    <cellStyle name="_CurrencySpace_02 Secured Debt Summary 2 3" xfId="1818"/>
    <cellStyle name="_CurrencySpace_02 Secured Debt Summary 3" xfId="1819"/>
    <cellStyle name="_CurrencySpace_02 Secured Debt Summary 3 2" xfId="1820"/>
    <cellStyle name="_CurrencySpace_02 Secured Debt Summary 4" xfId="1821"/>
    <cellStyle name="_CurrencySpace_03 LA 021005 ARC Debt Schedule" xfId="1822"/>
    <cellStyle name="_CurrencySpace_03 LA 021005 ARC Debt Schedule 2" xfId="1823"/>
    <cellStyle name="_CurrencySpace_03 LA 021005 ARC Debt Schedule 2 2" xfId="1824"/>
    <cellStyle name="_CurrencySpace_03 LA 021005 ARC Debt Schedule 2 2 2" xfId="1825"/>
    <cellStyle name="_CurrencySpace_03 LA 021005 ARC Debt Schedule 2 3" xfId="1826"/>
    <cellStyle name="_CurrencySpace_03 LA 021005 ARC Debt Schedule 3" xfId="1827"/>
    <cellStyle name="_CurrencySpace_03 LA 021005 ARC Debt Schedule 3 2" xfId="1828"/>
    <cellStyle name="_CurrencySpace_03 LA 021005 ARC Debt Schedule 4" xfId="1829"/>
    <cellStyle name="_CurrencySpace_03 Secured Prepayment Analysis" xfId="1830"/>
    <cellStyle name="_CurrencySpace_03 Secured Prepayment Analysis 2" xfId="1831"/>
    <cellStyle name="_CurrencySpace_03 Secured Prepayment Analysis 2 2" xfId="1832"/>
    <cellStyle name="_CurrencySpace_03 Secured Prepayment Analysis 2 2 2" xfId="1833"/>
    <cellStyle name="_CurrencySpace_03 Secured Prepayment Analysis 2 3" xfId="1834"/>
    <cellStyle name="_CurrencySpace_03 Secured Prepayment Analysis 3" xfId="1835"/>
    <cellStyle name="_CurrencySpace_03 Secured Prepayment Analysis 3 2" xfId="1836"/>
    <cellStyle name="_CurrencySpace_03 Secured Prepayment Analysis 4" xfId="1837"/>
    <cellStyle name="_CurrencySpace_04 CPJ Merger Model" xfId="1838"/>
    <cellStyle name="_CurrencySpace_04 CPJ Merger Model 2" xfId="1839"/>
    <cellStyle name="_CurrencySpace_04 CPJ Merger Model 2 2" xfId="1840"/>
    <cellStyle name="_CurrencySpace_04 CPJ Merger Model 2 2 2" xfId="1841"/>
    <cellStyle name="_CurrencySpace_04 CPJ Merger Model 2 3" xfId="1842"/>
    <cellStyle name="_CurrencySpace_04 CPJ Merger Model 3" xfId="1843"/>
    <cellStyle name="_CurrencySpace_04 CPJ Merger Model 3 2" xfId="1844"/>
    <cellStyle name="_CurrencySpace_04 CPJ Merger Model 4" xfId="1845"/>
    <cellStyle name="_CurrencySpace_04 Masai Merger Model" xfId="1846"/>
    <cellStyle name="_CurrencySpace_04 Masai Merger Model 2" xfId="1847"/>
    <cellStyle name="_CurrencySpace_04 Masai Merger Model 2 2" xfId="1848"/>
    <cellStyle name="_CurrencySpace_04 Masai Merger Model 2 2 2" xfId="1849"/>
    <cellStyle name="_CurrencySpace_04 Masai Merger Model 2 3" xfId="1850"/>
    <cellStyle name="_CurrencySpace_04 Masai Merger Model 3" xfId="1851"/>
    <cellStyle name="_CurrencySpace_04 Masai Merger Model 3 2" xfId="1852"/>
    <cellStyle name="_CurrencySpace_04 Masai Merger Model 4" xfId="1853"/>
    <cellStyle name="_CurrencySpace_04 Secured Prepayment Analysis" xfId="1854"/>
    <cellStyle name="_CurrencySpace_04 Secured Prepayment Analysis 2" xfId="1855"/>
    <cellStyle name="_CurrencySpace_04 Secured Prepayment Analysis 2 2" xfId="1856"/>
    <cellStyle name="_CurrencySpace_04 Secured Prepayment Analysis 2 2 2" xfId="1857"/>
    <cellStyle name="_CurrencySpace_04 Secured Prepayment Analysis 2 3" xfId="1858"/>
    <cellStyle name="_CurrencySpace_04 Secured Prepayment Analysis 3" xfId="1859"/>
    <cellStyle name="_CurrencySpace_04 Secured Prepayment Analysis 3 2" xfId="1860"/>
    <cellStyle name="_CurrencySpace_04 Secured Prepayment Analysis 4" xfId="1861"/>
    <cellStyle name="_CurrencySpace_06 DE Acquisition Model" xfId="1862"/>
    <cellStyle name="_CurrencySpace_06 DE Acquisition Model 2" xfId="1863"/>
    <cellStyle name="_CurrencySpace_06 DE Acquisition Model 2 2" xfId="1864"/>
    <cellStyle name="_CurrencySpace_06 DE Acquisition Model 2 2 2" xfId="1865"/>
    <cellStyle name="_CurrencySpace_06 DE Acquisition Model 2 3" xfId="1866"/>
    <cellStyle name="_CurrencySpace_06 DE Acquisition Model 3" xfId="1867"/>
    <cellStyle name="_CurrencySpace_06 DE Acquisition Model 3 2" xfId="1868"/>
    <cellStyle name="_CurrencySpace_06 DE Acquisition Model 4" xfId="1869"/>
    <cellStyle name="_CurrencySpace_18 Merger Model  NAV1" xfId="1870"/>
    <cellStyle name="_CurrencySpace_18 Merger Model  NAV1 2" xfId="1871"/>
    <cellStyle name="_CurrencySpace_18 Merger Model  NAV1 2 2" xfId="1872"/>
    <cellStyle name="_CurrencySpace_18 Merger Model  NAV1 2 2 2" xfId="1873"/>
    <cellStyle name="_CurrencySpace_18 Merger Model  NAV1 2 3" xfId="1874"/>
    <cellStyle name="_CurrencySpace_18 Merger Model  NAV1 3" xfId="1875"/>
    <cellStyle name="_CurrencySpace_18 Merger Model  NAV1 3 2" xfId="1876"/>
    <cellStyle name="_CurrencySpace_18 Merger Model  NAV1 4" xfId="1877"/>
    <cellStyle name="_CurrencySpace_Accounting Tape" xfId="1878"/>
    <cellStyle name="_CurrencySpace_Accounting Tape 2" xfId="1879"/>
    <cellStyle name="_CurrencySpace_Accounting Tape 2 2" xfId="1880"/>
    <cellStyle name="_CurrencySpace_Accounting Tape 3" xfId="48110"/>
    <cellStyle name="_CurrencySpace_Acct Tape" xfId="1881"/>
    <cellStyle name="_CurrencySpace_Acct Tape 2" xfId="1882"/>
    <cellStyle name="_CurrencySpace_Acct Tape 2 2" xfId="1883"/>
    <cellStyle name="_CurrencySpace_Acct Tape 2 2 2" xfId="1884"/>
    <cellStyle name="_CurrencySpace_Acct Tape 2 3" xfId="1885"/>
    <cellStyle name="_CurrencySpace_Acct Tape 3" xfId="1886"/>
    <cellStyle name="_CurrencySpace_Acct Tape 3 2" xfId="1887"/>
    <cellStyle name="_CurrencySpace_Acct Tape 4" xfId="1888"/>
    <cellStyle name="_CurrencySpace_Acct. Tape" xfId="48111"/>
    <cellStyle name="_CurrencySpace_Acct. Tape 2" xfId="48112"/>
    <cellStyle name="_CurrencySpace_Acct. Tape 2 2" xfId="57533"/>
    <cellStyle name="_CurrencySpace_Acct. Tape 3" xfId="48113"/>
    <cellStyle name="_CurrencySpace_Acct. Tape 3 2" xfId="57534"/>
    <cellStyle name="_CurrencySpace_Acct. Tape 4" xfId="48114"/>
    <cellStyle name="_CurrencySpace_Acct. Tape 4 2" xfId="57535"/>
    <cellStyle name="_CurrencySpace_Acct. Tape 5" xfId="57536"/>
    <cellStyle name="_CurrencySpace_Acct. Tape 5 2" xfId="57537"/>
    <cellStyle name="_CurrencySpace_Acct. Tape 6" xfId="57538"/>
    <cellStyle name="_CurrencySpace_Am Schedule" xfId="1889"/>
    <cellStyle name="_CurrencySpace_Am Schedule 2" xfId="1890"/>
    <cellStyle name="_CurrencySpace_Am Schedule 2 2" xfId="1891"/>
    <cellStyle name="_CurrencySpace_Am Schedule 2 2 2" xfId="1892"/>
    <cellStyle name="_CurrencySpace_Am Schedule 2 3" xfId="1893"/>
    <cellStyle name="_CurrencySpace_Am Schedule 3" xfId="1894"/>
    <cellStyle name="_CurrencySpace_Am Schedule 3 2" xfId="1895"/>
    <cellStyle name="_CurrencySpace_Am Schedule 4" xfId="1896"/>
    <cellStyle name="_CurrencySpace_Appendix C" xfId="1897"/>
    <cellStyle name="_CurrencySpace_Appendix C 2" xfId="1898"/>
    <cellStyle name="_CurrencySpace_Appendix C 2 2" xfId="1899"/>
    <cellStyle name="_CurrencySpace_Appendix C 2 2 2" xfId="1900"/>
    <cellStyle name="_CurrencySpace_Appendix C 2 3" xfId="1901"/>
    <cellStyle name="_CurrencySpace_Appendix C 3" xfId="1902"/>
    <cellStyle name="_CurrencySpace_Appendix C 3 2" xfId="1903"/>
    <cellStyle name="_CurrencySpace_Appendix C 4" xfId="1904"/>
    <cellStyle name="_CurrencySpace_Appendix C 4 2" xfId="57539"/>
    <cellStyle name="_CurrencySpace_Appendix C 5" xfId="57540"/>
    <cellStyle name="_CurrencySpace_Appendix C 5 2" xfId="57541"/>
    <cellStyle name="_CurrencySpace_Appendix C 6" xfId="57542"/>
    <cellStyle name="_CurrencySpace_Appendix C_627-" xfId="48115"/>
    <cellStyle name="_CurrencySpace_Appendix C_627- 2" xfId="48116"/>
    <cellStyle name="_CurrencySpace_Appendix C_627- 3" xfId="48117"/>
    <cellStyle name="_CurrencySpace_Appendix C_627-TOP27" xfId="48118"/>
    <cellStyle name="_CurrencySpace_Appendix C_627-TOP27 2" xfId="48119"/>
    <cellStyle name="_CurrencySpace_Appendix C_627-TOP27 3" xfId="48120"/>
    <cellStyle name="_CurrencySpace_Appendix C_Appendix II" xfId="48121"/>
    <cellStyle name="_CurrencySpace_Appendix C_Appendix II 2" xfId="48122"/>
    <cellStyle name="_CurrencySpace_Appendix C_Appendix II 2 2" xfId="57543"/>
    <cellStyle name="_CurrencySpace_Appendix C_Appendix II 3" xfId="48123"/>
    <cellStyle name="_CurrencySpace_Appendix C_Appendix II 3 2" xfId="57544"/>
    <cellStyle name="_CurrencySpace_Appendix C_Appendix II 4" xfId="48124"/>
    <cellStyle name="_CurrencySpace_Appendix C_Appendix II 4 2" xfId="57545"/>
    <cellStyle name="_CurrencySpace_Appendix C_Appendix II 5" xfId="57546"/>
    <cellStyle name="_CurrencySpace_Appendix C_Appendix II 5 2" xfId="57547"/>
    <cellStyle name="_CurrencySpace_Appendix C_Appendix II 6" xfId="57548"/>
    <cellStyle name="_CurrencySpace_Appendix C_BSCMSI 2006-PWR11 Appendix C" xfId="48125"/>
    <cellStyle name="_CurrencySpace_Appendix C_BSCMSI 2006-PWR11 Appendix C 2" xfId="48126"/>
    <cellStyle name="_CurrencySpace_Appendix C_BSCMSI 2006-PWR11 Appendix C 3" xfId="48127"/>
    <cellStyle name="_CurrencySpace_Appendix C_Loans % #'s Groups" xfId="48128"/>
    <cellStyle name="_CurrencySpace_Appendix C_Loans % #'s Groups 2" xfId="48129"/>
    <cellStyle name="_CurrencySpace_Appendix C_Loans % #'s Groups 2 2" xfId="57549"/>
    <cellStyle name="_CurrencySpace_Appendix C_Loans % #'s Groups 3" xfId="48130"/>
    <cellStyle name="_CurrencySpace_Appendix C_Loans % #'s Groups 3 2" xfId="57550"/>
    <cellStyle name="_CurrencySpace_Appendix C_Loans % #'s Groups 4" xfId="48131"/>
    <cellStyle name="_CurrencySpace_Appendix C_Loans % #'s Groups 4 2" xfId="57551"/>
    <cellStyle name="_CurrencySpace_Appendix C_Loans % #'s Groups 5" xfId="57552"/>
    <cellStyle name="_CurrencySpace_Appendix C_Loans % #'s Groups 5 2" xfId="57553"/>
    <cellStyle name="_CurrencySpace_Appendix C_Loans % #'s Groups 6" xfId="57554"/>
    <cellStyle name="_CurrencySpace_Appendix C_Prosup Working" xfId="48132"/>
    <cellStyle name="_CurrencySpace_Appendix C_Prosup Working 2" xfId="48133"/>
    <cellStyle name="_CurrencySpace_Appendix C_Prosup Working 2 2" xfId="57555"/>
    <cellStyle name="_CurrencySpace_Appendix C_Prosup Working 3" xfId="48134"/>
    <cellStyle name="_CurrencySpace_Appendix C_Prosup Working 3 2" xfId="57556"/>
    <cellStyle name="_CurrencySpace_Appendix C_Prosup Working 4" xfId="48135"/>
    <cellStyle name="_CurrencySpace_Appendix C_Prosup Working 4 2" xfId="57557"/>
    <cellStyle name="_CurrencySpace_Appendix C_Prosup Working 5" xfId="57558"/>
    <cellStyle name="_CurrencySpace_Appendix C_Prosup Working 5 2" xfId="57559"/>
    <cellStyle name="_CurrencySpace_Appendix C_Prosup Working 6" xfId="57560"/>
    <cellStyle name="_CurrencySpace_Appendix C_seller from annex A" xfId="48136"/>
    <cellStyle name="_CurrencySpace_Appendix C_seller from annex A 2" xfId="48137"/>
    <cellStyle name="_CurrencySpace_Appendix C_seller from annex A 3" xfId="48138"/>
    <cellStyle name="_CurrencySpace_ARC Update Q304" xfId="1905"/>
    <cellStyle name="_CurrencySpace_ARC Update Q304 2" xfId="1906"/>
    <cellStyle name="_CurrencySpace_ARC Update Q304 2 2" xfId="1907"/>
    <cellStyle name="_CurrencySpace_ARC Update Q304 2 2 2" xfId="1908"/>
    <cellStyle name="_CurrencySpace_ARC Update Q304 2 3" xfId="1909"/>
    <cellStyle name="_CurrencySpace_ARC Update Q304 3" xfId="1910"/>
    <cellStyle name="_CurrencySpace_ARC Update Q304 3 2" xfId="1911"/>
    <cellStyle name="_CurrencySpace_ARC Update Q304 4" xfId="1912"/>
    <cellStyle name="_CurrencySpace_AREH ASR 092203 CURRENT V2" xfId="1913"/>
    <cellStyle name="_CurrencySpace_AREH ASR 092203 CURRENT V2 2" xfId="1914"/>
    <cellStyle name="_CurrencySpace_AREH ASR 092203 CURRENT V2 2 2" xfId="1915"/>
    <cellStyle name="_CurrencySpace_ARI_CAPSTR_120804(02)" xfId="1916"/>
    <cellStyle name="_CurrencySpace_ARI_CAPSTR_120804(02) 2" xfId="1917"/>
    <cellStyle name="_CurrencySpace_ARI_CAPSTR_120804(02) 2 2" xfId="1918"/>
    <cellStyle name="_CurrencySpace_ARI_CAPSTR_120804(02) 2 2 2" xfId="1919"/>
    <cellStyle name="_CurrencySpace_ARI_CAPSTR_120804(02) 2 3" xfId="1920"/>
    <cellStyle name="_CurrencySpace_ARI_CAPSTR_120804(02) 3" xfId="1921"/>
    <cellStyle name="_CurrencySpace_ARI_CAPSTR_120804(02) 3 2" xfId="1922"/>
    <cellStyle name="_CurrencySpace_ARI_CAPSTR_120804(02) 4" xfId="1923"/>
    <cellStyle name="_CurrencySpace_Asset Valuation Summary - Hotel2" xfId="1924"/>
    <cellStyle name="_CurrencySpace_Asset Valuation Summary - Hotel2 2" xfId="1925"/>
    <cellStyle name="_CurrencySpace_Asset Valuation Summary - Hotel2 2 2" xfId="1926"/>
    <cellStyle name="_CurrencySpace_Asset Valuation Summary - Hotel2 2 2 2" xfId="1927"/>
    <cellStyle name="_CurrencySpace_Asset Valuation Summary - Hotel2 2 3" xfId="1928"/>
    <cellStyle name="_CurrencySpace_Asset Valuation Summary - Hotel2 3" xfId="1929"/>
    <cellStyle name="_CurrencySpace_Asset Valuation Summary - Hotel2 3 2" xfId="1930"/>
    <cellStyle name="_CurrencySpace_Asset Valuation Summary - Hotel2 4" xfId="1931"/>
    <cellStyle name="_CurrencySpace_Asset Valuation Summary - Hotel3" xfId="1932"/>
    <cellStyle name="_CurrencySpace_Asset Valuation Summary - Hotel3 2" xfId="1933"/>
    <cellStyle name="_CurrencySpace_Asset Valuation Summary - Hotel3 2 2" xfId="1934"/>
    <cellStyle name="_CurrencySpace_Asset Valuation Summary - Hotel3 2 2 2" xfId="1935"/>
    <cellStyle name="_CurrencySpace_Asset Valuation Summary - Hotel3 2 3" xfId="1936"/>
    <cellStyle name="_CurrencySpace_Asset Valuation Summary - Hotel3 3" xfId="1937"/>
    <cellStyle name="_CurrencySpace_Asset Valuation Summary - Hotel3 3 2" xfId="1938"/>
    <cellStyle name="_CurrencySpace_Asset Valuation Summary - Hotel3 4" xfId="1939"/>
    <cellStyle name="_CurrencySpace_AVP" xfId="1940"/>
    <cellStyle name="_CurrencySpace_AVP 2" xfId="1941"/>
    <cellStyle name="_CurrencySpace_AVP 2 2" xfId="1942"/>
    <cellStyle name="_CurrencySpace_AVP 2 2 2" xfId="1943"/>
    <cellStyle name="_CurrencySpace_AVP 2 3" xfId="1944"/>
    <cellStyle name="_CurrencySpace_AVP 3" xfId="1945"/>
    <cellStyle name="_CurrencySpace_AVP 3 2" xfId="1946"/>
    <cellStyle name="_CurrencySpace_AVP 4" xfId="1947"/>
    <cellStyle name="_CurrencySpace_Balance Sheet" xfId="55"/>
    <cellStyle name="_CurrencySpace_Balance Sheet 2" xfId="1948"/>
    <cellStyle name="_CurrencySpace_Balance Sheet 2 2" xfId="1949"/>
    <cellStyle name="_CurrencySpace_Balance Sheet 2 2 2" xfId="1950"/>
    <cellStyle name="_CurrencySpace_Balance Sheet 2 3" xfId="1951"/>
    <cellStyle name="_CurrencySpace_Balance Sheet 3" xfId="1952"/>
    <cellStyle name="_CurrencySpace_Balance Sheet 3 2" xfId="1953"/>
    <cellStyle name="_CurrencySpace_Balance Sheet 4" xfId="1954"/>
    <cellStyle name="_CurrencySpace_Balance Sheet 4 2" xfId="57561"/>
    <cellStyle name="_CurrencySpace_Balance Sheet 5" xfId="48139"/>
    <cellStyle name="_CurrencySpace_Balance Sheet 5 2" xfId="57562"/>
    <cellStyle name="_CurrencySpace_Balance Sheet 6" xfId="57563"/>
    <cellStyle name="_CurrencySpace_Book1" xfId="1955"/>
    <cellStyle name="_CurrencySpace_Book1 2" xfId="1956"/>
    <cellStyle name="_CurrencySpace_Book1 2 2" xfId="1957"/>
    <cellStyle name="_CurrencySpace_Book1_03 LA 021005 ARC Debt Schedule" xfId="1958"/>
    <cellStyle name="_CurrencySpace_Book1_03 LA 021005 ARC Debt Schedule 2" xfId="1959"/>
    <cellStyle name="_CurrencySpace_Book1_03 LA 021005 ARC Debt Schedule 2 2" xfId="1960"/>
    <cellStyle name="_CurrencySpace_Book1_03 LA 021005 ARC Debt Schedule 2 2 2" xfId="1961"/>
    <cellStyle name="_CurrencySpace_Book1_03 LA 021005 ARC Debt Schedule 2 3" xfId="1962"/>
    <cellStyle name="_CurrencySpace_Book1_03 LA 021005 ARC Debt Schedule 3" xfId="1963"/>
    <cellStyle name="_CurrencySpace_Book1_03 LA 021005 ARC Debt Schedule 3 2" xfId="1964"/>
    <cellStyle name="_CurrencySpace_Book1_03 LA 021005 ARC Debt Schedule 4" xfId="1965"/>
    <cellStyle name="_CurrencySpace_Book1_04 CPJ Merger Model" xfId="1966"/>
    <cellStyle name="_CurrencySpace_Book1_04 CPJ Merger Model 2" xfId="1967"/>
    <cellStyle name="_CurrencySpace_Book1_04 CPJ Merger Model 2 2" xfId="1968"/>
    <cellStyle name="_CurrencySpace_Book1_04 CPJ Merger Model 2 2 2" xfId="1969"/>
    <cellStyle name="_CurrencySpace_Book1_04 CPJ Merger Model 2 3" xfId="1970"/>
    <cellStyle name="_CurrencySpace_Book1_04 CPJ Merger Model 3" xfId="1971"/>
    <cellStyle name="_CurrencySpace_Book1_04 CPJ Merger Model 3 2" xfId="1972"/>
    <cellStyle name="_CurrencySpace_Book1_04 CPJ Merger Model 4" xfId="1973"/>
    <cellStyle name="_CurrencySpace_Book1_06 DE Acquisition Model" xfId="1974"/>
    <cellStyle name="_CurrencySpace_Book1_06 DE Acquisition Model 2" xfId="1975"/>
    <cellStyle name="_CurrencySpace_Book1_06 DE Acquisition Model 2 2" xfId="1976"/>
    <cellStyle name="_CurrencySpace_Book1_06 DE Acquisition Model 2 2 2" xfId="1977"/>
    <cellStyle name="_CurrencySpace_Book1_06 DE Acquisition Model 2 3" xfId="1978"/>
    <cellStyle name="_CurrencySpace_Book1_06 DE Acquisition Model 3" xfId="1979"/>
    <cellStyle name="_CurrencySpace_Book1_06 DE Acquisition Model 3 2" xfId="1980"/>
    <cellStyle name="_CurrencySpace_Book1_06 DE Acquisition Model 4" xfId="1981"/>
    <cellStyle name="_CurrencySpace_Book1_Debt Refinancing" xfId="1982"/>
    <cellStyle name="_CurrencySpace_Book1_Debt Refinancing 2" xfId="1983"/>
    <cellStyle name="_CurrencySpace_Book1_Debt Refinancing 2 2" xfId="1984"/>
    <cellStyle name="_CurrencySpace_Book1_Debt Refinancing 2 2 2" xfId="1985"/>
    <cellStyle name="_CurrencySpace_Book1_Debt Refinancing 2 3" xfId="1986"/>
    <cellStyle name="_CurrencySpace_Book1_Debt Refinancing 3" xfId="1987"/>
    <cellStyle name="_CurrencySpace_Book1_Debt Refinancing 3 2" xfId="1988"/>
    <cellStyle name="_CurrencySpace_Book1_Debt Refinancing 4" xfId="1989"/>
    <cellStyle name="_CurrencySpace_Book2" xfId="1990"/>
    <cellStyle name="_CurrencySpace_Book2 2" xfId="1991"/>
    <cellStyle name="_CurrencySpace_Book2 2 2" xfId="1992"/>
    <cellStyle name="_CurrencySpace_Book2 2 2 2" xfId="1993"/>
    <cellStyle name="_CurrencySpace_Book2 2 3" xfId="1994"/>
    <cellStyle name="_CurrencySpace_Book2 3" xfId="1995"/>
    <cellStyle name="_CurrencySpace_Book2 3 2" xfId="1996"/>
    <cellStyle name="_CurrencySpace_Book2 3 3" xfId="57564"/>
    <cellStyle name="_CurrencySpace_Book2 4" xfId="1997"/>
    <cellStyle name="_CurrencySpace_Book2_Keybank (formly Orix Compare " xfId="1998"/>
    <cellStyle name="_CurrencySpace_Book2_Keybank (formly Orix Compare  2" xfId="1999"/>
    <cellStyle name="_CurrencySpace_Book2_Keybank (formly Orix Compare  2 2" xfId="2000"/>
    <cellStyle name="_CurrencySpace_Book2_Keybank (formly Orix Compare  2 2 2" xfId="2001"/>
    <cellStyle name="_CurrencySpace_Book2_Keybank (formly Orix Compare  2 3" xfId="2002"/>
    <cellStyle name="_CurrencySpace_Book2_Keybank (formly Orix Compare  3" xfId="2003"/>
    <cellStyle name="_CurrencySpace_Book2_Keybank (formly Orix Compare  3 2" xfId="2004"/>
    <cellStyle name="_CurrencySpace_Book2_Keybank (formly Orix Compare  4" xfId="2005"/>
    <cellStyle name="_CurrencySpace_Book2_Summary" xfId="2006"/>
    <cellStyle name="_CurrencySpace_Book2_Summary 2" xfId="2007"/>
    <cellStyle name="_CurrencySpace_Book2_Summary 2 2" xfId="2008"/>
    <cellStyle name="_CurrencySpace_Book4" xfId="2009"/>
    <cellStyle name="_CurrencySpace_Book4 2" xfId="2010"/>
    <cellStyle name="_CurrencySpace_Book4 2 2" xfId="2011"/>
    <cellStyle name="_CurrencySpace_Book4 2 2 2" xfId="2012"/>
    <cellStyle name="_CurrencySpace_Book4 2 3" xfId="2013"/>
    <cellStyle name="_CurrencySpace_Book4 3" xfId="2014"/>
    <cellStyle name="_CurrencySpace_Book4 3 2" xfId="2015"/>
    <cellStyle name="_CurrencySpace_Book4 4" xfId="2016"/>
    <cellStyle name="_CurrencySpace_BSCMSI 2006 PWR11 Appendix C" xfId="48140"/>
    <cellStyle name="_CurrencySpace_BSCMSI 2006 PWR11 Appendix C 2" xfId="48141"/>
    <cellStyle name="_CurrencySpace_BSCMSI 2006 PWR11 Appendix C 3" xfId="48142"/>
    <cellStyle name="_CurrencySpace_BSCMSI 2006 PWR11 MF Tape Template" xfId="2017"/>
    <cellStyle name="_CurrencySpace_BSCMSI 2006 PWR11 MF Tape Template 2" xfId="2018"/>
    <cellStyle name="_CurrencySpace_BSCMSI 2006 PWR11 MF Tape Template 2 2" xfId="2019"/>
    <cellStyle name="_CurrencySpace_BSCMSI 2006 PWR11 MF Tape Template 3" xfId="48143"/>
    <cellStyle name="_CurrencySpace_BSCMSI 2006 PWR11 MF Tape_WFB" xfId="2020"/>
    <cellStyle name="_CurrencySpace_BSCMSI 2006 PWR11 MF Tape_WFB 2" xfId="2021"/>
    <cellStyle name="_CurrencySpace_BSCMSI 2006 PWR11 MF Tape_WFB 2 2" xfId="2022"/>
    <cellStyle name="_CurrencySpace_BSCMSI 2006 PWR11 MF Tape_WFB 3" xfId="48144"/>
    <cellStyle name="_CurrencySpace_BSCMSI 2006-PWR11 Appendix C" xfId="48145"/>
    <cellStyle name="_CurrencySpace_BSCMSI 2006-PWR11 Appendix C (2)" xfId="48146"/>
    <cellStyle name="_CurrencySpace_BSCMSI 2006-PWR11 Appendix C (2) 2" xfId="48147"/>
    <cellStyle name="_CurrencySpace_BSCMSI 2006-PWR11 Appendix C (2) 2 2" xfId="57565"/>
    <cellStyle name="_CurrencySpace_BSCMSI 2006-PWR11 Appendix C (2) 3" xfId="48148"/>
    <cellStyle name="_CurrencySpace_BSCMSI 2006-PWR11 Appendix C (2) 3 2" xfId="57566"/>
    <cellStyle name="_CurrencySpace_BSCMSI 2006-PWR11 Appendix C (2) 4" xfId="48149"/>
    <cellStyle name="_CurrencySpace_BSCMSI 2006-PWR11 Appendix C (2) 4 2" xfId="57567"/>
    <cellStyle name="_CurrencySpace_BSCMSI 2006-PWR11 Appendix C (2) 5" xfId="57568"/>
    <cellStyle name="_CurrencySpace_BSCMSI 2006-PWR11 Appendix C (2) 5 2" xfId="57569"/>
    <cellStyle name="_CurrencySpace_BSCMSI 2006-PWR11 Appendix C (2) 6" xfId="57570"/>
    <cellStyle name="_CurrencySpace_BSCMSI 2006-PWR11 Appendix C 10" xfId="48150"/>
    <cellStyle name="_CurrencySpace_BSCMSI 2006-PWR11 Appendix C 10 2" xfId="57571"/>
    <cellStyle name="_CurrencySpace_BSCMSI 2006-PWR11 Appendix C 11" xfId="48151"/>
    <cellStyle name="_CurrencySpace_BSCMSI 2006-PWR11 Appendix C 11 2" xfId="57572"/>
    <cellStyle name="_CurrencySpace_BSCMSI 2006-PWR11 Appendix C 12" xfId="48152"/>
    <cellStyle name="_CurrencySpace_BSCMSI 2006-PWR11 Appendix C 12 2" xfId="57573"/>
    <cellStyle name="_CurrencySpace_BSCMSI 2006-PWR11 Appendix C 13" xfId="48153"/>
    <cellStyle name="_CurrencySpace_BSCMSI 2006-PWR11 Appendix C 13 2" xfId="57574"/>
    <cellStyle name="_CurrencySpace_BSCMSI 2006-PWR11 Appendix C 14" xfId="48154"/>
    <cellStyle name="_CurrencySpace_BSCMSI 2006-PWR11 Appendix C 14 2" xfId="57575"/>
    <cellStyle name="_CurrencySpace_BSCMSI 2006-PWR11 Appendix C 15" xfId="48155"/>
    <cellStyle name="_CurrencySpace_BSCMSI 2006-PWR11 Appendix C 15 2" xfId="57576"/>
    <cellStyle name="_CurrencySpace_BSCMSI 2006-PWR11 Appendix C 16" xfId="48156"/>
    <cellStyle name="_CurrencySpace_BSCMSI 2006-PWR11 Appendix C 16 2" xfId="57577"/>
    <cellStyle name="_CurrencySpace_BSCMSI 2006-PWR11 Appendix C 17" xfId="48157"/>
    <cellStyle name="_CurrencySpace_BSCMSI 2006-PWR11 Appendix C 17 2" xfId="57578"/>
    <cellStyle name="_CurrencySpace_BSCMSI 2006-PWR11 Appendix C 18" xfId="48158"/>
    <cellStyle name="_CurrencySpace_BSCMSI 2006-PWR11 Appendix C 18 2" xfId="57579"/>
    <cellStyle name="_CurrencySpace_BSCMSI 2006-PWR11 Appendix C 19" xfId="48159"/>
    <cellStyle name="_CurrencySpace_BSCMSI 2006-PWR11 Appendix C 19 2" xfId="57580"/>
    <cellStyle name="_CurrencySpace_BSCMSI 2006-PWR11 Appendix C 2" xfId="48160"/>
    <cellStyle name="_CurrencySpace_BSCMSI 2006-PWR11 Appendix C 2 2" xfId="57581"/>
    <cellStyle name="_CurrencySpace_BSCMSI 2006-PWR11 Appendix C 20" xfId="48161"/>
    <cellStyle name="_CurrencySpace_BSCMSI 2006-PWR11 Appendix C 20 2" xfId="57582"/>
    <cellStyle name="_CurrencySpace_BSCMSI 2006-PWR11 Appendix C 21" xfId="48162"/>
    <cellStyle name="_CurrencySpace_BSCMSI 2006-PWR11 Appendix C 21 2" xfId="57583"/>
    <cellStyle name="_CurrencySpace_BSCMSI 2006-PWR11 Appendix C 22" xfId="48163"/>
    <cellStyle name="_CurrencySpace_BSCMSI 2006-PWR11 Appendix C 23" xfId="48164"/>
    <cellStyle name="_CurrencySpace_BSCMSI 2006-PWR11 Appendix C 24" xfId="48165"/>
    <cellStyle name="_CurrencySpace_BSCMSI 2006-PWR11 Appendix C 25" xfId="48166"/>
    <cellStyle name="_CurrencySpace_BSCMSI 2006-PWR11 Appendix C 26" xfId="48167"/>
    <cellStyle name="_CurrencySpace_BSCMSI 2006-PWR11 Appendix C 27" xfId="48168"/>
    <cellStyle name="_CurrencySpace_BSCMSI 2006-PWR11 Appendix C 28" xfId="48169"/>
    <cellStyle name="_CurrencySpace_BSCMSI 2006-PWR11 Appendix C 29" xfId="48170"/>
    <cellStyle name="_CurrencySpace_BSCMSI 2006-PWR11 Appendix C 3" xfId="48171"/>
    <cellStyle name="_CurrencySpace_BSCMSI 2006-PWR11 Appendix C 3 2" xfId="57584"/>
    <cellStyle name="_CurrencySpace_BSCMSI 2006-PWR11 Appendix C 30" xfId="48172"/>
    <cellStyle name="_CurrencySpace_BSCMSI 2006-PWR11 Appendix C 31" xfId="48173"/>
    <cellStyle name="_CurrencySpace_BSCMSI 2006-PWR11 Appendix C 32" xfId="48174"/>
    <cellStyle name="_CurrencySpace_BSCMSI 2006-PWR11 Appendix C 33" xfId="48175"/>
    <cellStyle name="_CurrencySpace_BSCMSI 2006-PWR11 Appendix C 34" xfId="48176"/>
    <cellStyle name="_CurrencySpace_BSCMSI 2006-PWR11 Appendix C 35" xfId="48177"/>
    <cellStyle name="_CurrencySpace_BSCMSI 2006-PWR11 Appendix C 36" xfId="48178"/>
    <cellStyle name="_CurrencySpace_BSCMSI 2006-PWR11 Appendix C 37" xfId="48179"/>
    <cellStyle name="_CurrencySpace_BSCMSI 2006-PWR11 Appendix C 38" xfId="48180"/>
    <cellStyle name="_CurrencySpace_BSCMSI 2006-PWR11 Appendix C 39" xfId="48181"/>
    <cellStyle name="_CurrencySpace_BSCMSI 2006-PWR11 Appendix C 4" xfId="48182"/>
    <cellStyle name="_CurrencySpace_BSCMSI 2006-PWR11 Appendix C 4 2" xfId="57585"/>
    <cellStyle name="_CurrencySpace_BSCMSI 2006-PWR11 Appendix C 40" xfId="48183"/>
    <cellStyle name="_CurrencySpace_BSCMSI 2006-PWR11 Appendix C 41" xfId="48184"/>
    <cellStyle name="_CurrencySpace_BSCMSI 2006-PWR11 Appendix C 42" xfId="48185"/>
    <cellStyle name="_CurrencySpace_BSCMSI 2006-PWR11 Appendix C 43" xfId="48186"/>
    <cellStyle name="_CurrencySpace_BSCMSI 2006-PWR11 Appendix C 44" xfId="48187"/>
    <cellStyle name="_CurrencySpace_BSCMSI 2006-PWR11 Appendix C 45" xfId="57586"/>
    <cellStyle name="_CurrencySpace_BSCMSI 2006-PWR11 Appendix C 46" xfId="57587"/>
    <cellStyle name="_CurrencySpace_BSCMSI 2006-PWR11 Appendix C 47" xfId="57588"/>
    <cellStyle name="_CurrencySpace_BSCMSI 2006-PWR11 Appendix C 48" xfId="57589"/>
    <cellStyle name="_CurrencySpace_BSCMSI 2006-PWR11 Appendix C 49" xfId="57590"/>
    <cellStyle name="_CurrencySpace_BSCMSI 2006-PWR11 Appendix C 5" xfId="48188"/>
    <cellStyle name="_CurrencySpace_BSCMSI 2006-PWR11 Appendix C 5 2" xfId="57591"/>
    <cellStyle name="_CurrencySpace_BSCMSI 2006-PWR11 Appendix C 50" xfId="57592"/>
    <cellStyle name="_CurrencySpace_BSCMSI 2006-PWR11 Appendix C 51" xfId="57593"/>
    <cellStyle name="_CurrencySpace_BSCMSI 2006-PWR11 Appendix C 52" xfId="57594"/>
    <cellStyle name="_CurrencySpace_BSCMSI 2006-PWR11 Appendix C 53" xfId="57595"/>
    <cellStyle name="_CurrencySpace_BSCMSI 2006-PWR11 Appendix C 54" xfId="57596"/>
    <cellStyle name="_CurrencySpace_BSCMSI 2006-PWR11 Appendix C 55" xfId="57597"/>
    <cellStyle name="_CurrencySpace_BSCMSI 2006-PWR11 Appendix C 56" xfId="57598"/>
    <cellStyle name="_CurrencySpace_BSCMSI 2006-PWR11 Appendix C 57" xfId="57599"/>
    <cellStyle name="_CurrencySpace_BSCMSI 2006-PWR11 Appendix C 58" xfId="57600"/>
    <cellStyle name="_CurrencySpace_BSCMSI 2006-PWR11 Appendix C 59" xfId="57601"/>
    <cellStyle name="_CurrencySpace_BSCMSI 2006-PWR11 Appendix C 6" xfId="48189"/>
    <cellStyle name="_CurrencySpace_BSCMSI 2006-PWR11 Appendix C 6 2" xfId="57602"/>
    <cellStyle name="_CurrencySpace_BSCMSI 2006-PWR11 Appendix C 60" xfId="57603"/>
    <cellStyle name="_CurrencySpace_BSCMSI 2006-PWR11 Appendix C 61" xfId="57604"/>
    <cellStyle name="_CurrencySpace_BSCMSI 2006-PWR11 Appendix C 62" xfId="57605"/>
    <cellStyle name="_CurrencySpace_BSCMSI 2006-PWR11 Appendix C 63" xfId="57606"/>
    <cellStyle name="_CurrencySpace_BSCMSI 2006-PWR11 Appendix C 64" xfId="57607"/>
    <cellStyle name="_CurrencySpace_BSCMSI 2006-PWR11 Appendix C 65" xfId="57608"/>
    <cellStyle name="_CurrencySpace_BSCMSI 2006-PWR11 Appendix C 66" xfId="57609"/>
    <cellStyle name="_CurrencySpace_BSCMSI 2006-PWR11 Appendix C 67" xfId="57610"/>
    <cellStyle name="_CurrencySpace_BSCMSI 2006-PWR11 Appendix C 68" xfId="57611"/>
    <cellStyle name="_CurrencySpace_BSCMSI 2006-PWR11 Appendix C 69" xfId="57612"/>
    <cellStyle name="_CurrencySpace_BSCMSI 2006-PWR11 Appendix C 7" xfId="48190"/>
    <cellStyle name="_CurrencySpace_BSCMSI 2006-PWR11 Appendix C 7 2" xfId="57613"/>
    <cellStyle name="_CurrencySpace_BSCMSI 2006-PWR11 Appendix C 70" xfId="57614"/>
    <cellStyle name="_CurrencySpace_BSCMSI 2006-PWR11 Appendix C 70 2" xfId="57615"/>
    <cellStyle name="_CurrencySpace_BSCMSI 2006-PWR11 Appendix C 71" xfId="57616"/>
    <cellStyle name="_CurrencySpace_BSCMSI 2006-PWR11 Appendix C 72" xfId="57617"/>
    <cellStyle name="_CurrencySpace_BSCMSI 2006-PWR11 Appendix C 73" xfId="57618"/>
    <cellStyle name="_CurrencySpace_BSCMSI 2006-PWR11 Appendix C 74" xfId="57619"/>
    <cellStyle name="_CurrencySpace_BSCMSI 2006-PWR11 Appendix C 75" xfId="57620"/>
    <cellStyle name="_CurrencySpace_BSCMSI 2006-PWR11 Appendix C 76" xfId="57621"/>
    <cellStyle name="_CurrencySpace_BSCMSI 2006-PWR11 Appendix C 77" xfId="57622"/>
    <cellStyle name="_CurrencySpace_BSCMSI 2006-PWR11 Appendix C 78" xfId="57623"/>
    <cellStyle name="_CurrencySpace_BSCMSI 2006-PWR11 Appendix C 79" xfId="57624"/>
    <cellStyle name="_CurrencySpace_BSCMSI 2006-PWR11 Appendix C 8" xfId="48191"/>
    <cellStyle name="_CurrencySpace_BSCMSI 2006-PWR11 Appendix C 8 2" xfId="57625"/>
    <cellStyle name="_CurrencySpace_BSCMSI 2006-PWR11 Appendix C 80" xfId="57626"/>
    <cellStyle name="_CurrencySpace_BSCMSI 2006-PWR11 Appendix C 81" xfId="57627"/>
    <cellStyle name="_CurrencySpace_BSCMSI 2006-PWR11 Appendix C 82" xfId="57628"/>
    <cellStyle name="_CurrencySpace_BSCMSI 2006-PWR11 Appendix C 83" xfId="57629"/>
    <cellStyle name="_CurrencySpace_BSCMSI 2006-PWR11 Appendix C 84" xfId="57630"/>
    <cellStyle name="_CurrencySpace_BSCMSI 2006-PWR11 Appendix C 85" xfId="57631"/>
    <cellStyle name="_CurrencySpace_BSCMSI 2006-PWR11 Appendix C 9" xfId="48192"/>
    <cellStyle name="_CurrencySpace_BSCMSI 2006-PWR11 Appendix C 9 2" xfId="57632"/>
    <cellStyle name="_CurrencySpace_BSCMSI 2006-PWR13_WFB Prelim Tape_07 13_First Industrial Prop Lvl" xfId="48193"/>
    <cellStyle name="_CurrencySpace_BSCMSI 2006-PWR13_WFB Prelim Tape_07 13_First Industrial Prop Lvl 2" xfId="48194"/>
    <cellStyle name="_CurrencySpace_BSCMSI 2006-PWR13_WFB Prelim Tape_07 13_First Industrial Prop Lvl 2 2" xfId="57633"/>
    <cellStyle name="_CurrencySpace_BSCMSI 2006-PWR13_WFB Prelim Tape_07 13_First Industrial Prop Lvl 3" xfId="48195"/>
    <cellStyle name="_CurrencySpace_BSCMSI 2006-PWR13_WFB Prelim Tape_07 13_First Industrial Prop Lvl 3 2" xfId="57634"/>
    <cellStyle name="_CurrencySpace_BSCMSI 2006-PWR13_WFB Prelim Tape_07 13_First Industrial Prop Lvl 4" xfId="48196"/>
    <cellStyle name="_CurrencySpace_BSCMSI 2006-PWR13_WFB Prelim Tape_07 13_First Industrial Prop Lvl 4 2" xfId="57635"/>
    <cellStyle name="_CurrencySpace_BSCMSI 2006-PWR13_WFB Prelim Tape_07 13_First Industrial Prop Lvl 5" xfId="57636"/>
    <cellStyle name="_CurrencySpace_BSCMSI 2006-PWR13_WFB Prelim Tape_07 13_First Industrial Prop Lvl 5 2" xfId="57637"/>
    <cellStyle name="_CurrencySpace_BSCMSI 2006-PWR13_WFB Prelim Tape_07 13_First Industrial Prop Lvl 6" xfId="57638"/>
    <cellStyle name="_CurrencySpace_CD Merger Model 01" xfId="2023"/>
    <cellStyle name="_CurrencySpace_CD Merger Model 01 2" xfId="2024"/>
    <cellStyle name="_CurrencySpace_CD Merger Model 01 2 2" xfId="2025"/>
    <cellStyle name="_CurrencySpace_CD Merger Model 01 2 2 2" xfId="2026"/>
    <cellStyle name="_CurrencySpace_CD Merger Model 01 2 3" xfId="2027"/>
    <cellStyle name="_CurrencySpace_CD Merger Model 01 3" xfId="2028"/>
    <cellStyle name="_CurrencySpace_CD Merger Model 01 3 2" xfId="2029"/>
    <cellStyle name="_CurrencySpace_CD Merger Model 01 4" xfId="2030"/>
    <cellStyle name="_CurrencySpace_compress list" xfId="2031"/>
    <cellStyle name="_CurrencySpace_compress list 2" xfId="2032"/>
    <cellStyle name="_CurrencySpace_compress list 2 2" xfId="2033"/>
    <cellStyle name="_CurrencySpace_compress list 2 2 2" xfId="2034"/>
    <cellStyle name="_CurrencySpace_compress list 2 3" xfId="2035"/>
    <cellStyle name="_CurrencySpace_compress list 3" xfId="2036"/>
    <cellStyle name="_CurrencySpace_compress list 3 2" xfId="2037"/>
    <cellStyle name="_CurrencySpace_compress list 4" xfId="2038"/>
    <cellStyle name="_CurrencySpace_Consolidated Tilles RA Model_v10" xfId="2039"/>
    <cellStyle name="_CurrencySpace_Consolidated Tilles RA Model_v10 2" xfId="2040"/>
    <cellStyle name="_CurrencySpace_Consolidated Tilles RA Model_v10 2 2" xfId="2041"/>
    <cellStyle name="_CurrencySpace_Consolidated Tilles RA Model_v10 2 2 2" xfId="2042"/>
    <cellStyle name="_CurrencySpace_Consolidated Tilles RA Model_v10 2 3" xfId="2043"/>
    <cellStyle name="_CurrencySpace_Consolidated Tilles RA Model_v10 3" xfId="2044"/>
    <cellStyle name="_CurrencySpace_Consolidated Tilles RA Model_v10 3 2" xfId="2045"/>
    <cellStyle name="_CurrencySpace_Consolidated Tilles RA Model_v10 4" xfId="2046"/>
    <cellStyle name="_CurrencySpace_contribution_analysis" xfId="2047"/>
    <cellStyle name="_CurrencySpace_Criteria" xfId="56"/>
    <cellStyle name="_CurrencySpace_Criteria 2" xfId="2048"/>
    <cellStyle name="_CurrencySpace_Criteria 2 2" xfId="2049"/>
    <cellStyle name="_CurrencySpace_Criteria 2 2 2" xfId="2050"/>
    <cellStyle name="_CurrencySpace_Criteria 2 3" xfId="2051"/>
    <cellStyle name="_CurrencySpace_Criteria 3" xfId="2052"/>
    <cellStyle name="_CurrencySpace_Criteria 3 2" xfId="2053"/>
    <cellStyle name="_CurrencySpace_Criteria 4" xfId="2054"/>
    <cellStyle name="_CurrencySpace_Criteria 4 2" xfId="57639"/>
    <cellStyle name="_CurrencySpace_Criteria 5" xfId="48197"/>
    <cellStyle name="_CurrencySpace_Criteria 5 2" xfId="57640"/>
    <cellStyle name="_CurrencySpace_Criteria 6" xfId="57641"/>
    <cellStyle name="_CurrencySpace_Data Tape" xfId="57"/>
    <cellStyle name="_CurrencySpace_Data Tape 2" xfId="2055"/>
    <cellStyle name="_CurrencySpace_Data Tape 2 2" xfId="2056"/>
    <cellStyle name="_CurrencySpace_Data Tape 2 2 2" xfId="2057"/>
    <cellStyle name="_CurrencySpace_Data Tape 2 3" xfId="2058"/>
    <cellStyle name="_CurrencySpace_Data Tape 3" xfId="2059"/>
    <cellStyle name="_CurrencySpace_Data Tape 3 2" xfId="2060"/>
    <cellStyle name="_CurrencySpace_Data Tape 4" xfId="2061"/>
    <cellStyle name="_CurrencySpace_Data Tape 4 2" xfId="57642"/>
    <cellStyle name="_CurrencySpace_Data Tape 5" xfId="48198"/>
    <cellStyle name="_CurrencySpace_Data Tape 5 2" xfId="57643"/>
    <cellStyle name="_CurrencySpace_Data Tape 6" xfId="57644"/>
    <cellStyle name="_CurrencySpace_Data_Tape" xfId="58"/>
    <cellStyle name="_CurrencySpace_Data_Tape 2" xfId="2062"/>
    <cellStyle name="_CurrencySpace_Data_Tape 2 2" xfId="2063"/>
    <cellStyle name="_CurrencySpace_Data_Tape 2 2 2" xfId="2064"/>
    <cellStyle name="_CurrencySpace_Data_Tape 2 3" xfId="2065"/>
    <cellStyle name="_CurrencySpace_Data_Tape 3" xfId="2066"/>
    <cellStyle name="_CurrencySpace_Data_Tape 3 2" xfId="2067"/>
    <cellStyle name="_CurrencySpace_Data_Tape 4" xfId="2068"/>
    <cellStyle name="_CurrencySpace_Data_Tape 4 2" xfId="57645"/>
    <cellStyle name="_CurrencySpace_Data_Tape 5" xfId="48199"/>
    <cellStyle name="_CurrencySpace_Data_Tape 5 2" xfId="57646"/>
    <cellStyle name="_CurrencySpace_Data_Tape 6" xfId="57647"/>
    <cellStyle name="_CurrencySpace_Del Amo Upside Analysis" xfId="2069"/>
    <cellStyle name="_CurrencySpace_Del Amo Upside Analysis 2" xfId="2070"/>
    <cellStyle name="_CurrencySpace_Del Amo Upside Analysis 2 2" xfId="2071"/>
    <cellStyle name="_CurrencySpace_Del Amo Upside Analysis 2 2 2" xfId="2072"/>
    <cellStyle name="_CurrencySpace_Del Amo Upside Analysis 2 3" xfId="2073"/>
    <cellStyle name="_CurrencySpace_Del Amo Upside Analysis 3" xfId="2074"/>
    <cellStyle name="_CurrencySpace_Del Amo Upside Analysis 3 2" xfId="2075"/>
    <cellStyle name="_CurrencySpace_Del Amo Upside Analysis 4" xfId="2076"/>
    <cellStyle name="_CurrencySpace_Draft Clayton Tape 11.05.2001 CGC Tape" xfId="2077"/>
    <cellStyle name="_CurrencySpace_Draft Clayton Tape 11.05.2001 CGC Tape 2" xfId="2078"/>
    <cellStyle name="_CurrencySpace_Draft Clayton Tape 11.05.2001 CGC Tape 2 2" xfId="2079"/>
    <cellStyle name="_CurrencySpace_Draft Clayton Tape 11.05.2001 CGC Tape 2 2 2" xfId="2080"/>
    <cellStyle name="_CurrencySpace_Draft Clayton Tape 11.05.2001 CGC Tape 2 3" xfId="2081"/>
    <cellStyle name="_CurrencySpace_Draft Clayton Tape 11.05.2001 CGC Tape 3" xfId="2082"/>
    <cellStyle name="_CurrencySpace_Draft Clayton Tape 11.05.2001 CGC Tape 3 2" xfId="2083"/>
    <cellStyle name="_CurrencySpace_Draft Clayton Tape 11.05.2001 CGC Tape 4" xfId="2084"/>
    <cellStyle name="_CurrencySpace_Estimated Net Asset Value" xfId="2085"/>
    <cellStyle name="_CurrencySpace_Estimated Net Asset Value 2" xfId="2086"/>
    <cellStyle name="_CurrencySpace_Estimated Net Asset Value 2 2" xfId="2087"/>
    <cellStyle name="_CurrencySpace_Estimated Net Asset Value 2 2 2" xfId="2088"/>
    <cellStyle name="_CurrencySpace_Estimated Net Asset Value 2 3" xfId="2089"/>
    <cellStyle name="_CurrencySpace_Estimated Net Asset Value 3" xfId="2090"/>
    <cellStyle name="_CurrencySpace_Estimated Net Asset Value 3 2" xfId="2091"/>
    <cellStyle name="_CurrencySpace_Estimated Net Asset Value 4" xfId="2092"/>
    <cellStyle name="_CurrencySpace_GSFL6" xfId="48200"/>
    <cellStyle name="_CurrencySpace_GSFL6 2" xfId="48201"/>
    <cellStyle name="_CurrencySpace_GSFL6 2 2" xfId="57648"/>
    <cellStyle name="_CurrencySpace_GSFL6 3" xfId="48202"/>
    <cellStyle name="_CurrencySpace_GSFL6 3 2" xfId="57649"/>
    <cellStyle name="_CurrencySpace_GSFL6 4" xfId="48203"/>
    <cellStyle name="_CurrencySpace_GSFL6 4 2" xfId="57650"/>
    <cellStyle name="_CurrencySpace_GSFL6 5" xfId="57651"/>
    <cellStyle name="_CurrencySpace_GSFL6 5 2" xfId="57652"/>
    <cellStyle name="_CurrencySpace_GSFL6 6" xfId="57653"/>
    <cellStyle name="_CurrencySpace_HMSModel 8.30.01_b" xfId="2093"/>
    <cellStyle name="_CurrencySpace_HMSModel 8.30.01_b 2" xfId="2094"/>
    <cellStyle name="_CurrencySpace_HMSModel 8.30.01_b 2 2" xfId="2095"/>
    <cellStyle name="_CurrencySpace_HMSModel 8.30.01_b 2 2 2" xfId="2096"/>
    <cellStyle name="_CurrencySpace_HMSModel 8.30.01_b 2 3" xfId="2097"/>
    <cellStyle name="_CurrencySpace_HMSModel 8.30.01_b 3" xfId="2098"/>
    <cellStyle name="_CurrencySpace_HMSModel 8.30.01_b 3 2" xfId="2099"/>
    <cellStyle name="_CurrencySpace_HMSModel 8.30.01_b 4" xfId="2100"/>
    <cellStyle name="_CurrencySpace_Input" xfId="59"/>
    <cellStyle name="_CurrencySpace_Input 2" xfId="2101"/>
    <cellStyle name="_CurrencySpace_Input 2 2" xfId="2102"/>
    <cellStyle name="_CurrencySpace_Input 2 2 2" xfId="2103"/>
    <cellStyle name="_CurrencySpace_Input 2 3" xfId="2104"/>
    <cellStyle name="_CurrencySpace_Input 3" xfId="2105"/>
    <cellStyle name="_CurrencySpace_Input 3 2" xfId="2106"/>
    <cellStyle name="_CurrencySpace_Input 4" xfId="2107"/>
    <cellStyle name="_CurrencySpace_Input 4 2" xfId="57654"/>
    <cellStyle name="_CurrencySpace_Input 5" xfId="48204"/>
    <cellStyle name="_CurrencySpace_Input 5 2" xfId="57655"/>
    <cellStyle name="_CurrencySpace_Input 6" xfId="57656"/>
    <cellStyle name="_CurrencySpace_Keybank (formly Orix Compare " xfId="2108"/>
    <cellStyle name="_CurrencySpace_Keybank (formly Orix Compare  2" xfId="2109"/>
    <cellStyle name="_CurrencySpace_Keybank (formly Orix Compare  2 2" xfId="2110"/>
    <cellStyle name="_CurrencySpace_Keybank (formly Orix Compare  2 2 2" xfId="2111"/>
    <cellStyle name="_CurrencySpace_Keybank (formly Orix Compare  2 3" xfId="2112"/>
    <cellStyle name="_CurrencySpace_Keybank (formly Orix Compare  3" xfId="2113"/>
    <cellStyle name="_CurrencySpace_Keybank (formly Orix Compare  3 2" xfId="2114"/>
    <cellStyle name="_CurrencySpace_Keybank (formly Orix Compare  4" xfId="2115"/>
    <cellStyle name="_CurrencySpace_Keystone Cap Structure Summary" xfId="2116"/>
    <cellStyle name="_CurrencySpace_Keystone Cap Structure Summary 2" xfId="2117"/>
    <cellStyle name="_CurrencySpace_Keystone Cap Structure Summary 2 2" xfId="2118"/>
    <cellStyle name="_CurrencySpace_Keystone Cap Structure Summary 2 2 2" xfId="2119"/>
    <cellStyle name="_CurrencySpace_Keystone Cap Structure Summary 2 3" xfId="2120"/>
    <cellStyle name="_CurrencySpace_Keystone Cap Structure Summary 3" xfId="2121"/>
    <cellStyle name="_CurrencySpace_Keystone Cap Structure Summary 3 2" xfId="2122"/>
    <cellStyle name="_CurrencySpace_Keystone Cap Structure Summary 4" xfId="2123"/>
    <cellStyle name="_CurrencySpace_KTR Update Q403" xfId="2124"/>
    <cellStyle name="_CurrencySpace_KTR Update Q403 2" xfId="2125"/>
    <cellStyle name="_CurrencySpace_KTR Update Q403 2 2" xfId="2126"/>
    <cellStyle name="_CurrencySpace_KTR Update Q403 2 2 2" xfId="2127"/>
    <cellStyle name="_CurrencySpace_KTR Update Q403 2 3" xfId="2128"/>
    <cellStyle name="_CurrencySpace_KTR Update Q403 3" xfId="2129"/>
    <cellStyle name="_CurrencySpace_KTR Update Q403 3 2" xfId="2130"/>
    <cellStyle name="_CurrencySpace_KTR Update Q403 4" xfId="2131"/>
    <cellStyle name="_CurrencySpace_Mall Comps Summary Sheet-Final" xfId="2132"/>
    <cellStyle name="_CurrencySpace_Mall Comps Summary Sheet-Final 2" xfId="2133"/>
    <cellStyle name="_CurrencySpace_Mall Comps Summary Sheet-Final 2 2" xfId="2134"/>
    <cellStyle name="_CurrencySpace_Mall Comps Summary Sheet-Final 2 2 2" xfId="2135"/>
    <cellStyle name="_CurrencySpace_Mall Comps Summary Sheet-Final 2 3" xfId="2136"/>
    <cellStyle name="_CurrencySpace_Mall Comps Summary Sheet-Final 3" xfId="2137"/>
    <cellStyle name="_CurrencySpace_Mall Comps Summary Sheet-Final 3 2" xfId="2138"/>
    <cellStyle name="_CurrencySpace_Mall Comps Summary Sheet-Final 4" xfId="2139"/>
    <cellStyle name="_CurrencySpace_merger_plans_lasalle" xfId="2140"/>
    <cellStyle name="_CurrencySpace_merger_plans_lasalle 2" xfId="2141"/>
    <cellStyle name="_CurrencySpace_merger_plans_lasalle 2 2" xfId="2142"/>
    <cellStyle name="_CurrencySpace_merger_plans_lasalle 2 2 2" xfId="2143"/>
    <cellStyle name="_CurrencySpace_merger_plans_lasalle 2 3" xfId="2144"/>
    <cellStyle name="_CurrencySpace_merger_plans_lasalle 3" xfId="2145"/>
    <cellStyle name="_CurrencySpace_merger_plans_lasalle 3 2" xfId="2146"/>
    <cellStyle name="_CurrencySpace_merger_plans_lasalle 4" xfId="2147"/>
    <cellStyle name="_CurrencySpace_MIS  1285 6_12_01 for RAs" xfId="2148"/>
    <cellStyle name="_CurrencySpace_MIS  1285 6_12_01 for RAs 2" xfId="2149"/>
    <cellStyle name="_CurrencySpace_MIS  1285 6_12_01 for RAs 2 2" xfId="2150"/>
    <cellStyle name="_CurrencySpace_MSDWC_2003TOP11_swl_0108" xfId="48205"/>
    <cellStyle name="_CurrencySpace_MSDWC_2003TOP11_swl_0108 2" xfId="48206"/>
    <cellStyle name="_CurrencySpace_MSDWC_2003TOP11_swl_0108 2 2" xfId="57657"/>
    <cellStyle name="_CurrencySpace_MSDWC_2003TOP11_swl_0108 3" xfId="48207"/>
    <cellStyle name="_CurrencySpace_MSDWC_2003TOP11_swl_0108 3 2" xfId="57658"/>
    <cellStyle name="_CurrencySpace_MSDWC_2003TOP11_swl_0108 4" xfId="48208"/>
    <cellStyle name="_CurrencySpace_MSDWC_2003TOP11_swl_0108 4 2" xfId="57659"/>
    <cellStyle name="_CurrencySpace_MSDWC_2003TOP11_swl_0108 5" xfId="57660"/>
    <cellStyle name="_CurrencySpace_MSDWC_2003TOP11_swl_0108 5 2" xfId="57661"/>
    <cellStyle name="_CurrencySpace_MSDWC_2003TOP11_swl_0108 6" xfId="57662"/>
    <cellStyle name="_CurrencySpace_new Investor watchlist template" xfId="48209"/>
    <cellStyle name="_CurrencySpace_new Investor watchlist template 2" xfId="48210"/>
    <cellStyle name="_CurrencySpace_new Investor watchlist template 3" xfId="48211"/>
    <cellStyle name="_CurrencySpace_NPV" xfId="2151"/>
    <cellStyle name="_CurrencySpace_NPV 2" xfId="2152"/>
    <cellStyle name="_CurrencySpace_NPV 2 2" xfId="2153"/>
    <cellStyle name="_CurrencySpace_NPV 2 2 2" xfId="2154"/>
    <cellStyle name="_CurrencySpace_NPV 2 3" xfId="2155"/>
    <cellStyle name="_CurrencySpace_NPV 3" xfId="2156"/>
    <cellStyle name="_CurrencySpace_NPV 3 2" xfId="2157"/>
    <cellStyle name="_CurrencySpace_NPV 4" xfId="2158"/>
    <cellStyle name="_CurrencySpace_Output with formats" xfId="48212"/>
    <cellStyle name="_CurrencySpace_Output with formats 2" xfId="48213"/>
    <cellStyle name="_CurrencySpace_Output with formats 3" xfId="48214"/>
    <cellStyle name="_CurrencySpace_Pools" xfId="60"/>
    <cellStyle name="_CurrencySpace_Pools 2" xfId="2159"/>
    <cellStyle name="_CurrencySpace_Pools 2 2" xfId="2160"/>
    <cellStyle name="_CurrencySpace_Pools 2 2 2" xfId="2161"/>
    <cellStyle name="_CurrencySpace_Pools 2 3" xfId="2162"/>
    <cellStyle name="_CurrencySpace_Pools 3" xfId="2163"/>
    <cellStyle name="_CurrencySpace_Pools 3 2" xfId="2164"/>
    <cellStyle name="_CurrencySpace_Pools 4" xfId="2165"/>
    <cellStyle name="_CurrencySpace_Pools 4 2" xfId="57663"/>
    <cellStyle name="_CurrencySpace_Pools 5" xfId="48215"/>
    <cellStyle name="_CurrencySpace_Pools 5 2" xfId="57664"/>
    <cellStyle name="_CurrencySpace_Pools 6" xfId="57665"/>
    <cellStyle name="_CurrencySpace_Prosup" xfId="48216"/>
    <cellStyle name="_CurrencySpace_Prosup 2" xfId="48217"/>
    <cellStyle name="_CurrencySpace_Prosup 2 2" xfId="57666"/>
    <cellStyle name="_CurrencySpace_Prosup 3" xfId="48218"/>
    <cellStyle name="_CurrencySpace_Prosup 3 2" xfId="57667"/>
    <cellStyle name="_CurrencySpace_Prosup 4" xfId="48219"/>
    <cellStyle name="_CurrencySpace_Prosup 4 2" xfId="57668"/>
    <cellStyle name="_CurrencySpace_Prosup 5" xfId="57669"/>
    <cellStyle name="_CurrencySpace_Prosup 5 2" xfId="57670"/>
    <cellStyle name="_CurrencySpace_Prosup 6" xfId="57671"/>
    <cellStyle name="_CurrencySpace_PWR13 Prelim Tape Update final_07.10.06" xfId="48220"/>
    <cellStyle name="_CurrencySpace_PWR13 Prelim Tape Update final_07.10.06 2" xfId="48221"/>
    <cellStyle name="_CurrencySpace_PWR13 Prelim Tape Update final_07.10.06 3" xfId="48222"/>
    <cellStyle name="_CurrencySpace_RA Comps" xfId="2166"/>
    <cellStyle name="_CurrencySpace_RA Comps 2" xfId="2167"/>
    <cellStyle name="_CurrencySpace_RA Comps 2 2" xfId="2168"/>
    <cellStyle name="_CurrencySpace_RA Comps 2 2 2" xfId="2169"/>
    <cellStyle name="_CurrencySpace_RA Comps 2 3" xfId="2170"/>
    <cellStyle name="_CurrencySpace_RA Comps 3" xfId="2171"/>
    <cellStyle name="_CurrencySpace_RA Comps 3 2" xfId="2172"/>
    <cellStyle name="_CurrencySpace_RA Comps 4" xfId="2173"/>
    <cellStyle name="_CurrencySpace_Revenue Reconciliation" xfId="2174"/>
    <cellStyle name="_CurrencySpace_Revenue Reconciliation 2" xfId="2175"/>
    <cellStyle name="_CurrencySpace_Revenue Reconciliation 2 2" xfId="2176"/>
    <cellStyle name="_CurrencySpace_Revenue Reconciliation 2 2 2" xfId="2177"/>
    <cellStyle name="_CurrencySpace_Revenue Reconciliation 2 3" xfId="2178"/>
    <cellStyle name="_CurrencySpace_Revenue Reconciliation 3" xfId="2179"/>
    <cellStyle name="_CurrencySpace_Revenue Reconciliation 3 2" xfId="2180"/>
    <cellStyle name="_CurrencySpace_Revenue Reconciliation 4" xfId="2181"/>
    <cellStyle name="_CurrencySpace_Seller" xfId="48223"/>
    <cellStyle name="_CurrencySpace_Seller 2" xfId="48224"/>
    <cellStyle name="_CurrencySpace_Seller 2 2" xfId="57672"/>
    <cellStyle name="_CurrencySpace_Seller 3" xfId="48225"/>
    <cellStyle name="_CurrencySpace_Seller 3 2" xfId="57673"/>
    <cellStyle name="_CurrencySpace_Seller 4" xfId="48226"/>
    <cellStyle name="_CurrencySpace_Seller 4 2" xfId="57674"/>
    <cellStyle name="_CurrencySpace_Seller 5" xfId="57675"/>
    <cellStyle name="_CurrencySpace_Seller 5 2" xfId="57676"/>
    <cellStyle name="_CurrencySpace_Seller 6" xfId="57677"/>
    <cellStyle name="_CurrencySpace_seller from annex A" xfId="48227"/>
    <cellStyle name="_CurrencySpace_seller from annex A 2" xfId="48228"/>
    <cellStyle name="_CurrencySpace_seller from annex A 3" xfId="48229"/>
    <cellStyle name="_CurrencySpace_Senario Input Assumptions" xfId="61"/>
    <cellStyle name="_CurrencySpace_Senario Input Assumptions 2" xfId="2182"/>
    <cellStyle name="_CurrencySpace_Senario Input Assumptions 2 2" xfId="2183"/>
    <cellStyle name="_CurrencySpace_Senario Input Assumptions 2 2 2" xfId="2184"/>
    <cellStyle name="_CurrencySpace_Senario Input Assumptions 2 3" xfId="2185"/>
    <cellStyle name="_CurrencySpace_Senario Input Assumptions 3" xfId="2186"/>
    <cellStyle name="_CurrencySpace_Senario Input Assumptions 3 2" xfId="2187"/>
    <cellStyle name="_CurrencySpace_Senario Input Assumptions 4" xfId="2188"/>
    <cellStyle name="_CurrencySpace_Senario Input Assumptions 4 2" xfId="57678"/>
    <cellStyle name="_CurrencySpace_Senario Input Assumptions 5" xfId="48230"/>
    <cellStyle name="_CurrencySpace_Senario Input Assumptions 5 2" xfId="57679"/>
    <cellStyle name="_CurrencySpace_Senario Input Assumptions 6" xfId="57680"/>
    <cellStyle name="_CurrencySpace_Setup" xfId="48231"/>
    <cellStyle name="_CurrencySpace_Setup 2" xfId="48232"/>
    <cellStyle name="_CurrencySpace_Setup 2 2" xfId="57681"/>
    <cellStyle name="_CurrencySpace_Setup 3" xfId="48233"/>
    <cellStyle name="_CurrencySpace_Setup 3 2" xfId="57682"/>
    <cellStyle name="_CurrencySpace_Setup 4" xfId="48234"/>
    <cellStyle name="_CurrencySpace_Setup 4 2" xfId="57683"/>
    <cellStyle name="_CurrencySpace_Setup 5" xfId="57684"/>
    <cellStyle name="_CurrencySpace_Setup 5 2" xfId="57685"/>
    <cellStyle name="_CurrencySpace_Setup 6" xfId="57686"/>
    <cellStyle name="_CurrencySpace_Sheet1" xfId="62"/>
    <cellStyle name="_CurrencySpace_Sheet1 2" xfId="2189"/>
    <cellStyle name="_CurrencySpace_Sheet1 2 2" xfId="2190"/>
    <cellStyle name="_CurrencySpace_Sheet1 2 2 2" xfId="2191"/>
    <cellStyle name="_CurrencySpace_Sheet1 2 3" xfId="2192"/>
    <cellStyle name="_CurrencySpace_Sheet1 3" xfId="2193"/>
    <cellStyle name="_CurrencySpace_Sheet1 3 2" xfId="2194"/>
    <cellStyle name="_CurrencySpace_Sheet1 4" xfId="2195"/>
    <cellStyle name="_CurrencySpace_Sheet1 4 2" xfId="57687"/>
    <cellStyle name="_CurrencySpace_Sheet1 5" xfId="48235"/>
    <cellStyle name="_CurrencySpace_Sheet1 5 2" xfId="57688"/>
    <cellStyle name="_CurrencySpace_Sheet1 5 3" xfId="57689"/>
    <cellStyle name="_CurrencySpace_Sheet1 5 4" xfId="57690"/>
    <cellStyle name="_CurrencySpace_Sheet1 6" xfId="57691"/>
    <cellStyle name="_CurrencySpace_Sheet1_Balance Sheet" xfId="63"/>
    <cellStyle name="_CurrencySpace_Sheet1_Balance Sheet 2" xfId="2196"/>
    <cellStyle name="_CurrencySpace_Sheet1_Balance Sheet 2 2" xfId="2197"/>
    <cellStyle name="_CurrencySpace_Sheet1_Balance Sheet 2 2 2" xfId="2198"/>
    <cellStyle name="_CurrencySpace_Sheet1_Balance Sheet 2 3" xfId="2199"/>
    <cellStyle name="_CurrencySpace_Sheet1_Balance Sheet 3" xfId="2200"/>
    <cellStyle name="_CurrencySpace_Sheet1_Balance Sheet 3 2" xfId="2201"/>
    <cellStyle name="_CurrencySpace_Sheet1_Balance Sheet 4" xfId="2202"/>
    <cellStyle name="_CurrencySpace_Sheet1_Balance Sheet 4 2" xfId="57692"/>
    <cellStyle name="_CurrencySpace_Sheet1_Balance Sheet 5" xfId="48236"/>
    <cellStyle name="_CurrencySpace_Sheet1_Balance Sheet 5 2" xfId="57693"/>
    <cellStyle name="_CurrencySpace_Sheet1_Balance Sheet 6" xfId="57694"/>
    <cellStyle name="_CurrencySpace_Sheet1_BLTdsobenko27840" xfId="2203"/>
    <cellStyle name="_CurrencySpace_Sheet1_BLTdsobenko27840 2" xfId="2204"/>
    <cellStyle name="_CurrencySpace_Sheet1_BLTdsobenko27840 2 2" xfId="2205"/>
    <cellStyle name="_CurrencySpace_Sheet1_BLTdsobenko27840 2 2 2" xfId="2206"/>
    <cellStyle name="_CurrencySpace_Sheet1_BLTdsobenko27840 2 3" xfId="2207"/>
    <cellStyle name="_CurrencySpace_Sheet1_BLTdsobenko27840 3" xfId="2208"/>
    <cellStyle name="_CurrencySpace_Sheet1_BLTdsobenko27840 3 2" xfId="2209"/>
    <cellStyle name="_CurrencySpace_Sheet1_BLTdsobenko27840 4" xfId="2210"/>
    <cellStyle name="_CurrencySpace_Sheet1_Criteria" xfId="64"/>
    <cellStyle name="_CurrencySpace_Sheet1_Criteria 2" xfId="2211"/>
    <cellStyle name="_CurrencySpace_Sheet1_Criteria 2 2" xfId="2212"/>
    <cellStyle name="_CurrencySpace_Sheet1_Criteria 2 2 2" xfId="2213"/>
    <cellStyle name="_CurrencySpace_Sheet1_Criteria 2 3" xfId="2214"/>
    <cellStyle name="_CurrencySpace_Sheet1_Criteria 3" xfId="2215"/>
    <cellStyle name="_CurrencySpace_Sheet1_Criteria 3 2" xfId="2216"/>
    <cellStyle name="_CurrencySpace_Sheet1_Criteria 4" xfId="2217"/>
    <cellStyle name="_CurrencySpace_Sheet1_Criteria 4 2" xfId="57695"/>
    <cellStyle name="_CurrencySpace_Sheet1_Criteria 5" xfId="48237"/>
    <cellStyle name="_CurrencySpace_Sheet1_Criteria 5 2" xfId="57696"/>
    <cellStyle name="_CurrencySpace_Sheet1_Criteria 6" xfId="57697"/>
    <cellStyle name="_CurrencySpace_Sheet1_Data Tape" xfId="65"/>
    <cellStyle name="_CurrencySpace_Sheet1_Data Tape 2" xfId="2218"/>
    <cellStyle name="_CurrencySpace_Sheet1_Data Tape 2 2" xfId="2219"/>
    <cellStyle name="_CurrencySpace_Sheet1_Data Tape 2 2 2" xfId="2220"/>
    <cellStyle name="_CurrencySpace_Sheet1_Data Tape 2 3" xfId="2221"/>
    <cellStyle name="_CurrencySpace_Sheet1_Data Tape 3" xfId="2222"/>
    <cellStyle name="_CurrencySpace_Sheet1_Data Tape 3 2" xfId="2223"/>
    <cellStyle name="_CurrencySpace_Sheet1_Data Tape 4" xfId="2224"/>
    <cellStyle name="_CurrencySpace_Sheet1_Data Tape 4 2" xfId="57698"/>
    <cellStyle name="_CurrencySpace_Sheet1_Data Tape 5" xfId="48238"/>
    <cellStyle name="_CurrencySpace_Sheet1_Data Tape 5 2" xfId="57699"/>
    <cellStyle name="_CurrencySpace_Sheet1_Data Tape 6" xfId="57700"/>
    <cellStyle name="_CurrencySpace_Sheet1_Data_Tape" xfId="66"/>
    <cellStyle name="_CurrencySpace_Sheet1_Data_Tape 2" xfId="2225"/>
    <cellStyle name="_CurrencySpace_Sheet1_Data_Tape 2 2" xfId="2226"/>
    <cellStyle name="_CurrencySpace_Sheet1_Data_Tape 2 2 2" xfId="2227"/>
    <cellStyle name="_CurrencySpace_Sheet1_Data_Tape 2 3" xfId="2228"/>
    <cellStyle name="_CurrencySpace_Sheet1_Data_Tape 3" xfId="2229"/>
    <cellStyle name="_CurrencySpace_Sheet1_Data_Tape 3 2" xfId="2230"/>
    <cellStyle name="_CurrencySpace_Sheet1_Data_Tape 4" xfId="2231"/>
    <cellStyle name="_CurrencySpace_Sheet1_Data_Tape 4 2" xfId="57701"/>
    <cellStyle name="_CurrencySpace_Sheet1_Data_Tape 5" xfId="48239"/>
    <cellStyle name="_CurrencySpace_Sheet1_Data_Tape 5 2" xfId="57702"/>
    <cellStyle name="_CurrencySpace_Sheet1_Data_Tape 6" xfId="57703"/>
    <cellStyle name="_CurrencySpace_Sheet1_Input" xfId="67"/>
    <cellStyle name="_CurrencySpace_Sheet1_Input 2" xfId="2232"/>
    <cellStyle name="_CurrencySpace_Sheet1_Input 2 2" xfId="2233"/>
    <cellStyle name="_CurrencySpace_Sheet1_Input 2 2 2" xfId="2234"/>
    <cellStyle name="_CurrencySpace_Sheet1_Input 2 3" xfId="2235"/>
    <cellStyle name="_CurrencySpace_Sheet1_Input 3" xfId="2236"/>
    <cellStyle name="_CurrencySpace_Sheet1_Input 3 2" xfId="2237"/>
    <cellStyle name="_CurrencySpace_Sheet1_Input 4" xfId="2238"/>
    <cellStyle name="_CurrencySpace_Sheet1_Input 4 2" xfId="57704"/>
    <cellStyle name="_CurrencySpace_Sheet1_Input 5" xfId="48240"/>
    <cellStyle name="_CurrencySpace_Sheet1_Input 5 2" xfId="57705"/>
    <cellStyle name="_CurrencySpace_Sheet1_Input 6" xfId="57706"/>
    <cellStyle name="_CurrencySpace_Sheet1_Keybank (formly Orix Compare " xfId="2239"/>
    <cellStyle name="_CurrencySpace_Sheet1_Keybank (formly Orix Compare  2" xfId="2240"/>
    <cellStyle name="_CurrencySpace_Sheet1_Keybank (formly Orix Compare  2 2" xfId="2241"/>
    <cellStyle name="_CurrencySpace_Sheet1_Keybank (formly Orix Compare  2 2 2" xfId="2242"/>
    <cellStyle name="_CurrencySpace_Sheet1_Keybank (formly Orix Compare  2 3" xfId="2243"/>
    <cellStyle name="_CurrencySpace_Sheet1_Keybank (formly Orix Compare  3" xfId="2244"/>
    <cellStyle name="_CurrencySpace_Sheet1_Keybank (formly Orix Compare  3 2" xfId="2245"/>
    <cellStyle name="_CurrencySpace_Sheet1_Keybank (formly Orix Compare  4" xfId="2246"/>
    <cellStyle name="_CurrencySpace_Sheet1_master" xfId="2247"/>
    <cellStyle name="_CurrencySpace_Sheet1_master 2" xfId="2248"/>
    <cellStyle name="_CurrencySpace_Sheet1_master 2 2" xfId="2249"/>
    <cellStyle name="_CurrencySpace_Sheet1_master 2 2 2" xfId="2250"/>
    <cellStyle name="_CurrencySpace_Sheet1_master 2 3" xfId="2251"/>
    <cellStyle name="_CurrencySpace_Sheet1_master 3" xfId="2252"/>
    <cellStyle name="_CurrencySpace_Sheet1_master 3 2" xfId="2253"/>
    <cellStyle name="_CurrencySpace_Sheet1_master 4" xfId="2254"/>
    <cellStyle name="_CurrencySpace_Sheet1_Nov Rec" xfId="2255"/>
    <cellStyle name="_CurrencySpace_Sheet1_Nov Rec 2" xfId="2256"/>
    <cellStyle name="_CurrencySpace_Sheet1_Nov Rec 2 2" xfId="2257"/>
    <cellStyle name="_CurrencySpace_Sheet1_Nov Rec 2 2 2" xfId="2258"/>
    <cellStyle name="_CurrencySpace_Sheet1_Nov Rec 2 3" xfId="2259"/>
    <cellStyle name="_CurrencySpace_Sheet1_Nov Rec 3" xfId="2260"/>
    <cellStyle name="_CurrencySpace_Sheet1_Nov Rec 3 2" xfId="2261"/>
    <cellStyle name="_CurrencySpace_Sheet1_Nov Rec 4" xfId="2262"/>
    <cellStyle name="_CurrencySpace_Sheet1_Pools" xfId="68"/>
    <cellStyle name="_CurrencySpace_Sheet1_Pools 2" xfId="2263"/>
    <cellStyle name="_CurrencySpace_Sheet1_Pools 2 2" xfId="2264"/>
    <cellStyle name="_CurrencySpace_Sheet1_Pools 2 2 2" xfId="2265"/>
    <cellStyle name="_CurrencySpace_Sheet1_Pools 2 3" xfId="2266"/>
    <cellStyle name="_CurrencySpace_Sheet1_Pools 3" xfId="2267"/>
    <cellStyle name="_CurrencySpace_Sheet1_Pools 3 2" xfId="2268"/>
    <cellStyle name="_CurrencySpace_Sheet1_Pools 4" xfId="2269"/>
    <cellStyle name="_CurrencySpace_Sheet1_Pools 4 2" xfId="57707"/>
    <cellStyle name="_CurrencySpace_Sheet1_Pools 5" xfId="48241"/>
    <cellStyle name="_CurrencySpace_Sheet1_Pools 5 2" xfId="57708"/>
    <cellStyle name="_CurrencySpace_Sheet1_Pools 6" xfId="57709"/>
    <cellStyle name="_CurrencySpace_Sheet1_Senario Input Assumptions" xfId="69"/>
    <cellStyle name="_CurrencySpace_Sheet1_Senario Input Assumptions 2" xfId="2270"/>
    <cellStyle name="_CurrencySpace_Sheet1_Senario Input Assumptions 2 2" xfId="2271"/>
    <cellStyle name="_CurrencySpace_Sheet1_Senario Input Assumptions 2 2 2" xfId="2272"/>
    <cellStyle name="_CurrencySpace_Sheet1_Senario Input Assumptions 2 3" xfId="2273"/>
    <cellStyle name="_CurrencySpace_Sheet1_Senario Input Assumptions 3" xfId="2274"/>
    <cellStyle name="_CurrencySpace_Sheet1_Senario Input Assumptions 3 2" xfId="2275"/>
    <cellStyle name="_CurrencySpace_Sheet1_Senario Input Assumptions 4" xfId="2276"/>
    <cellStyle name="_CurrencySpace_Sheet1_Senario Input Assumptions 4 2" xfId="57710"/>
    <cellStyle name="_CurrencySpace_Sheet1_Senario Input Assumptions 5" xfId="48242"/>
    <cellStyle name="_CurrencySpace_Sheet1_Senario Input Assumptions 5 2" xfId="57711"/>
    <cellStyle name="_CurrencySpace_Sheet1_Senario Input Assumptions 6" xfId="57712"/>
    <cellStyle name="_CurrencySpace_Sheet1_Sheet1" xfId="2277"/>
    <cellStyle name="_CurrencySpace_Sheet1_Sheet1 2" xfId="2278"/>
    <cellStyle name="_CurrencySpace_Sheet1_Sheet1 2 2" xfId="2279"/>
    <cellStyle name="_CurrencySpace_Sheet1_Sheet1 2 2 2" xfId="2280"/>
    <cellStyle name="_CurrencySpace_Sheet1_Sheet1 2 3" xfId="2281"/>
    <cellStyle name="_CurrencySpace_Sheet1_Sheet1 3" xfId="2282"/>
    <cellStyle name="_CurrencySpace_Sheet1_Sheet1 3 2" xfId="2283"/>
    <cellStyle name="_CurrencySpace_Sheet1_Sheet1 4" xfId="2284"/>
    <cellStyle name="_CurrencySpace_Sheet1_Structure Model_2003_test2" xfId="70"/>
    <cellStyle name="_CurrencySpace_Sheet1_Structure Model_2003_test2 2" xfId="2285"/>
    <cellStyle name="_CurrencySpace_Sheet1_Structure Model_2003_test2 2 2" xfId="2286"/>
    <cellStyle name="_CurrencySpace_Sheet1_Structure Model_2003_test2 2 2 2" xfId="2287"/>
    <cellStyle name="_CurrencySpace_Sheet1_Structure Model_2003_test2 2 3" xfId="2288"/>
    <cellStyle name="_CurrencySpace_Sheet1_Structure Model_2003_test2 3" xfId="2289"/>
    <cellStyle name="_CurrencySpace_Sheet1_Structure Model_2003_test2 3 2" xfId="2290"/>
    <cellStyle name="_CurrencySpace_Sheet1_Structure Model_2003_test2 4" xfId="2291"/>
    <cellStyle name="_CurrencySpace_Sheet1_Structure Model_2003_test2 4 2" xfId="57713"/>
    <cellStyle name="_CurrencySpace_Sheet1_Structure Model_2003_test2 5" xfId="48243"/>
    <cellStyle name="_CurrencySpace_Sheet1_Structure Model_2003_test2 5 2" xfId="57714"/>
    <cellStyle name="_CurrencySpace_Sheet1_Structure Model_2003_test2 6" xfId="57715"/>
    <cellStyle name="_CurrencySpace_Sheet1_Summary" xfId="2292"/>
    <cellStyle name="_CurrencySpace_Sheet1_Summary 2" xfId="2293"/>
    <cellStyle name="_CurrencySpace_Sheet1_Summary 2 2" xfId="2294"/>
    <cellStyle name="_CurrencySpace_Sheet1_Summary 2 2 2" xfId="2295"/>
    <cellStyle name="_CurrencySpace_Sheet1_Summary 2 3" xfId="2296"/>
    <cellStyle name="_CurrencySpace_Sheet1_Summary 3" xfId="2297"/>
    <cellStyle name="_CurrencySpace_Sheet1_Summary 3 2" xfId="2298"/>
    <cellStyle name="_CurrencySpace_Sheet1_Summary 4" xfId="2299"/>
    <cellStyle name="_CurrencySpace_Sheet3" xfId="71"/>
    <cellStyle name="_CurrencySpace_Sheet3 2" xfId="2300"/>
    <cellStyle name="_CurrencySpace_Sheet3 2 2" xfId="2301"/>
    <cellStyle name="_CurrencySpace_Sheet3 2 2 2" xfId="2302"/>
    <cellStyle name="_CurrencySpace_Sheet3 2 3" xfId="2303"/>
    <cellStyle name="_CurrencySpace_Sheet3 3" xfId="2304"/>
    <cellStyle name="_CurrencySpace_Sheet3 3 2" xfId="2305"/>
    <cellStyle name="_CurrencySpace_Sheet3 4" xfId="2306"/>
    <cellStyle name="_CurrencySpace_Sheet3 4 2" xfId="57716"/>
    <cellStyle name="_CurrencySpace_Sheet3 5" xfId="48244"/>
    <cellStyle name="_CurrencySpace_Sheet3 5 2" xfId="57717"/>
    <cellStyle name="_CurrencySpace_Sheet3 6" xfId="57718"/>
    <cellStyle name="_CurrencySpace_SM" xfId="48245"/>
    <cellStyle name="_CurrencySpace_SM 2" xfId="48246"/>
    <cellStyle name="_CurrencySpace_SM 2 2" xfId="57719"/>
    <cellStyle name="_CurrencySpace_SM 3" xfId="48247"/>
    <cellStyle name="_CurrencySpace_SM 3 2" xfId="57720"/>
    <cellStyle name="_CurrencySpace_SM 4" xfId="48248"/>
    <cellStyle name="_CurrencySpace_SM 4 2" xfId="57721"/>
    <cellStyle name="_CurrencySpace_SM 5" xfId="57722"/>
    <cellStyle name="_CurrencySpace_SM 5 2" xfId="57723"/>
    <cellStyle name="_CurrencySpace_SM 6" xfId="57724"/>
    <cellStyle name="_CurrencySpace_Stephen" xfId="48249"/>
    <cellStyle name="_CurrencySpace_Stephen 2" xfId="48250"/>
    <cellStyle name="_CurrencySpace_Stephen 2 2" xfId="57725"/>
    <cellStyle name="_CurrencySpace_Stephen 3" xfId="48251"/>
    <cellStyle name="_CurrencySpace_Stephen 3 2" xfId="57726"/>
    <cellStyle name="_CurrencySpace_Stephen 4" xfId="48252"/>
    <cellStyle name="_CurrencySpace_Stephen 4 2" xfId="57727"/>
    <cellStyle name="_CurrencySpace_Stephen 5" xfId="57728"/>
    <cellStyle name="_CurrencySpace_Stephen 5 2" xfId="57729"/>
    <cellStyle name="_CurrencySpace_Stephen 6" xfId="57730"/>
    <cellStyle name="_CurrencySpace_Structure Model_2003_test2" xfId="72"/>
    <cellStyle name="_CurrencySpace_Structure Model_2003_test2 2" xfId="2307"/>
    <cellStyle name="_CurrencySpace_Structure Model_2003_test2 2 2" xfId="2308"/>
    <cellStyle name="_CurrencySpace_Structure Model_2003_test2 2 2 2" xfId="2309"/>
    <cellStyle name="_CurrencySpace_Structure Model_2003_test2 2 3" xfId="2310"/>
    <cellStyle name="_CurrencySpace_Structure Model_2003_test2 3" xfId="2311"/>
    <cellStyle name="_CurrencySpace_Structure Model_2003_test2 3 2" xfId="2312"/>
    <cellStyle name="_CurrencySpace_Structure Model_2003_test2 4" xfId="2313"/>
    <cellStyle name="_CurrencySpace_Structure Model_2003_test2 4 2" xfId="57731"/>
    <cellStyle name="_CurrencySpace_Structure Model_2003_test2 5" xfId="48253"/>
    <cellStyle name="_CurrencySpace_Structure Model_2003_test2 5 2" xfId="57732"/>
    <cellStyle name="_CurrencySpace_Structure Model_2003_test2 6" xfId="57733"/>
    <cellStyle name="_CurrencySpace_Summary" xfId="2314"/>
    <cellStyle name="_CurrencySpace_Summary 2" xfId="2315"/>
    <cellStyle name="_CurrencySpace_Summary 2 2" xfId="2316"/>
    <cellStyle name="_CurrencySpace_summary page" xfId="2317"/>
    <cellStyle name="_CurrencySpace_summary page 2" xfId="2318"/>
    <cellStyle name="_CurrencySpace_summary page 2 2" xfId="2319"/>
    <cellStyle name="_CurrencySpace_summary page 2 2 2" xfId="2320"/>
    <cellStyle name="_CurrencySpace_summary page 2 3" xfId="2321"/>
    <cellStyle name="_CurrencySpace_summary page 3" xfId="2322"/>
    <cellStyle name="_CurrencySpace_summary page 3 2" xfId="2323"/>
    <cellStyle name="_CurrencySpace_summary page 4" xfId="2324"/>
    <cellStyle name="_CurrencySpace_Tape Prop &amp; Prop subtype Format" xfId="2325"/>
    <cellStyle name="_CurrencySpace_Tape Prop &amp; Prop subtype Format 2" xfId="2326"/>
    <cellStyle name="_CurrencySpace_Tape Prop &amp; Prop subtype Format 2 2" xfId="2327"/>
    <cellStyle name="_CurrencySpace_Tape Prop &amp; Prop subtype Format 3" xfId="48254"/>
    <cellStyle name="_CurrencySpace_Unfunded Obligation Reserve Calc." xfId="48255"/>
    <cellStyle name="_CurrencySpace_Unfunded Obligation Reserve Calc. 2" xfId="48256"/>
    <cellStyle name="_CurrencySpace_Unfunded Obligation Reserve Calc. 3" xfId="48257"/>
    <cellStyle name="_CurrencySpace_Unfunded Obligation Reserve Calc. 4" xfId="48258"/>
    <cellStyle name="_CurrencySpace_UW 5_5_03" xfId="2328"/>
    <cellStyle name="_CurrencySpace_UW 5_5_03 2" xfId="2329"/>
    <cellStyle name="_CurrencySpace_UW 5_5_03 2 2" xfId="2330"/>
    <cellStyle name="_CurrencySpace_UW 5_5_03 2 2 2" xfId="2331"/>
    <cellStyle name="_CurrencySpace_UW 5_5_03 2 3" xfId="2332"/>
    <cellStyle name="_CurrencySpace_UW 5_5_03 3" xfId="2333"/>
    <cellStyle name="_CurrencySpace_UW 5_5_03 3 2" xfId="2334"/>
    <cellStyle name="_CurrencySpace_UW 5_5_03 4" xfId="2335"/>
    <cellStyle name="_CurrencySpace_Wolv Pfd" xfId="2336"/>
    <cellStyle name="_CurrencySpace_Wolv Pfd 2" xfId="2337"/>
    <cellStyle name="_CurrencySpace_Wolv Pfd 2 2" xfId="2338"/>
    <cellStyle name="_CurrencySpace_Wolv Pfd 2 2 2" xfId="2339"/>
    <cellStyle name="_CurrencySpace_Wolv Pfd 2 3" xfId="2340"/>
    <cellStyle name="_CurrencySpace_Wolv Pfd 3" xfId="2341"/>
    <cellStyle name="_CurrencySpace_Wolv Pfd 3 2" xfId="2342"/>
    <cellStyle name="_CurrencySpace_Wolv Pfd 4" xfId="2343"/>
    <cellStyle name="_Defeasance analysisv1.0" xfId="48259"/>
    <cellStyle name="_Derivative true up cash flow summary - Final" xfId="73"/>
    <cellStyle name="_Derivative true up cash flow summary - Final 2" xfId="2344"/>
    <cellStyle name="_Derivative true up cash flow summary - Final 2 2" xfId="2345"/>
    <cellStyle name="_Derivative true up cash flow summary - Final 2 2 2" xfId="2346"/>
    <cellStyle name="_Derivative true up cash flow summary - Final 2 3" xfId="2347"/>
    <cellStyle name="_Derivative true up cash flow summary - Final 3" xfId="2348"/>
    <cellStyle name="_Derivative true up cash flow summary - Final 3 2" xfId="2349"/>
    <cellStyle name="_Derivative true up cash flow summary - Final 4" xfId="2350"/>
    <cellStyle name="_Derivative true up cash flow summary - Final_Top Level Recon " xfId="2351"/>
    <cellStyle name="_Derivative true up cash flow summary - Final_Top Level Recon  2" xfId="2352"/>
    <cellStyle name="_Detailed Summary" xfId="2353"/>
    <cellStyle name="_Detailed Summary 2" xfId="2354"/>
    <cellStyle name="_Detailed Summary 2 2" xfId="2355"/>
    <cellStyle name="_Detailed Summary 2 2 2" xfId="2356"/>
    <cellStyle name="_Detailed Summary 2 3" xfId="2357"/>
    <cellStyle name="_Detailed Summary 3" xfId="2358"/>
    <cellStyle name="_Detailed Summary 3 2" xfId="2359"/>
    <cellStyle name="_Detailed Summary 4" xfId="2360"/>
    <cellStyle name="_Detailed Summary_Top Level Recon " xfId="2361"/>
    <cellStyle name="_Detailed Summary_Top Level Recon  2" xfId="2362"/>
    <cellStyle name="_Dollar" xfId="2363"/>
    <cellStyle name="_Dollar 2" xfId="2364"/>
    <cellStyle name="_Dollar 2 2" xfId="2365"/>
    <cellStyle name="_EOP Participation Agreement Schedules - March 20 closings" xfId="2366"/>
    <cellStyle name="_EOP Participation Agreement Schedules - March 20 closings 2" xfId="2367"/>
    <cellStyle name="_EOP Participation Agreement Schedules - March 20 closings 2 2" xfId="2368"/>
    <cellStyle name="_EOP Participation Agreement Schedules - March 20 closings 3" xfId="2369"/>
    <cellStyle name="_EOP Participation Agreement Schedules - March 20 closings 4" xfId="48260"/>
    <cellStyle name="_Euro" xfId="74"/>
    <cellStyle name="_Euro 2" xfId="2370"/>
    <cellStyle name="_Euro 2 2" xfId="2371"/>
    <cellStyle name="_Euro 2 2 2" xfId="2372"/>
    <cellStyle name="_Euro 2 3" xfId="2373"/>
    <cellStyle name="_Euro 3" xfId="2374"/>
    <cellStyle name="_Euro 3 2" xfId="2375"/>
    <cellStyle name="_Euro 4" xfId="2376"/>
    <cellStyle name="_Euro 4 2" xfId="57734"/>
    <cellStyle name="_Euro 5" xfId="48261"/>
    <cellStyle name="_Euro 5 2" xfId="57735"/>
    <cellStyle name="_Euro 6" xfId="57736"/>
    <cellStyle name="_Final derivative cash flow summary 10nov08" xfId="75"/>
    <cellStyle name="_Final derivative cash flow summary 10nov08 2" xfId="2377"/>
    <cellStyle name="_Final derivative cash flow summary 10nov08 2 2" xfId="2378"/>
    <cellStyle name="_Final derivative cash flow summary 10nov08 2 2 2" xfId="2379"/>
    <cellStyle name="_Final derivative cash flow summary 10nov08 2 3" xfId="2380"/>
    <cellStyle name="_Final derivative cash flow summary 10nov08 3" xfId="2381"/>
    <cellStyle name="_Final derivative cash flow summary 10nov08 3 2" xfId="2382"/>
    <cellStyle name="_Final derivative cash flow summary 10nov08 4" xfId="2383"/>
    <cellStyle name="_Final derivative cash flow summary 10nov08_Top Level Recon " xfId="2384"/>
    <cellStyle name="_Final derivative cash flow summary 10nov08_Top Level Recon  2" xfId="2385"/>
    <cellStyle name="_Final derivative cash flow summary 10sept08" xfId="76"/>
    <cellStyle name="_Final derivative cash flow summary 10sept08 2" xfId="2386"/>
    <cellStyle name="_Final derivative cash flow summary 10sept08 2 2" xfId="2387"/>
    <cellStyle name="_Final derivative cash flow summary 10sept08 2 2 2" xfId="2388"/>
    <cellStyle name="_Final derivative cash flow summary 10sept08 2 3" xfId="2389"/>
    <cellStyle name="_Final derivative cash flow summary 10sept08 3" xfId="2390"/>
    <cellStyle name="_Final derivative cash flow summary 10sept08 3 2" xfId="2391"/>
    <cellStyle name="_Final derivative cash flow summary 10sept08 4" xfId="2392"/>
    <cellStyle name="_Final derivative cash flow summary 10sept08_Top Level Recon " xfId="2393"/>
    <cellStyle name="_Final derivative cash flow summary 10sept08_Top Level Recon  2" xfId="2394"/>
    <cellStyle name="_Final derivative cash flow summary 21nov08" xfId="77"/>
    <cellStyle name="_Final derivative cash flow summary 21nov08 2" xfId="2395"/>
    <cellStyle name="_Final derivative cash flow summary 21nov08 2 2" xfId="2396"/>
    <cellStyle name="_Final derivative cash flow summary 21nov08 2 2 2" xfId="2397"/>
    <cellStyle name="_Final derivative cash flow summary 21nov08 2 3" xfId="2398"/>
    <cellStyle name="_Final derivative cash flow summary 21nov08 3" xfId="2399"/>
    <cellStyle name="_Final derivative cash flow summary 21nov08 3 2" xfId="2400"/>
    <cellStyle name="_Final derivative cash flow summary 21nov08 4" xfId="2401"/>
    <cellStyle name="_Final derivative cash flow summary 21nov08_Top Level Recon " xfId="2402"/>
    <cellStyle name="_Final derivative cash flow summary 21nov08_Top Level Recon  2" xfId="2403"/>
    <cellStyle name="_Final derivative cash flow summary 29oct08" xfId="78"/>
    <cellStyle name="_Final derivative cash flow summary 29oct08 2" xfId="2404"/>
    <cellStyle name="_Final derivative cash flow summary 29oct08 2 2" xfId="2405"/>
    <cellStyle name="_Final derivative cash flow summary 29oct08 2 2 2" xfId="2406"/>
    <cellStyle name="_Final derivative cash flow summary 29oct08 2 3" xfId="2407"/>
    <cellStyle name="_Final derivative cash flow summary 29oct08 3" xfId="2408"/>
    <cellStyle name="_Final derivative cash flow summary 29oct08 3 2" xfId="2409"/>
    <cellStyle name="_Final derivative cash flow summary 29oct08 4" xfId="2410"/>
    <cellStyle name="_Final derivative cash flow summary 29oct08_Top Level Recon " xfId="2411"/>
    <cellStyle name="_Final derivative cash flow summary 29oct08_Top Level Recon  2" xfId="2412"/>
    <cellStyle name="_Geraldine" xfId="48262"/>
    <cellStyle name="_Geraldine 2" xfId="48263"/>
    <cellStyle name="_Geraldine 2 2" xfId="57737"/>
    <cellStyle name="_Geraldine 3" xfId="48264"/>
    <cellStyle name="_Geraldine 3 2" xfId="57738"/>
    <cellStyle name="_Geraldine 4" xfId="48265"/>
    <cellStyle name="_Geraldine 4 2" xfId="57739"/>
    <cellStyle name="_Geraldine 5" xfId="57740"/>
    <cellStyle name="_Geraldine 5 2" xfId="57741"/>
    <cellStyle name="_Geraldine 6" xfId="57742"/>
    <cellStyle name="_Globe LBOv5.1" xfId="48266"/>
    <cellStyle name="_GW" xfId="48267"/>
    <cellStyle name="_GW 2" xfId="48268"/>
    <cellStyle name="_GW 2 2" xfId="57743"/>
    <cellStyle name="_GW 3" xfId="48269"/>
    <cellStyle name="_GW 3 2" xfId="57744"/>
    <cellStyle name="_GW 4" xfId="48270"/>
    <cellStyle name="_GW 4 2" xfId="57745"/>
    <cellStyle name="_GW 5" xfId="57746"/>
    <cellStyle name="_GW 5 2" xfId="57747"/>
    <cellStyle name="_GW 6" xfId="57748"/>
    <cellStyle name="_Heading" xfId="79"/>
    <cellStyle name="_Heading_01 Model" xfId="2413"/>
    <cellStyle name="_Heading_01 Model 2" xfId="2414"/>
    <cellStyle name="_Heading_01 Model 3" xfId="48271"/>
    <cellStyle name="_Heading_01 Model 4" xfId="48272"/>
    <cellStyle name="_Heading_01 Model_Top Level Recon " xfId="2415"/>
    <cellStyle name="_Heading_01 Rent Roll" xfId="2416"/>
    <cellStyle name="_Heading_01 Rent Roll 2" xfId="2417"/>
    <cellStyle name="_Heading_01 Rent Roll 3" xfId="48273"/>
    <cellStyle name="_Heading_01 Rent Roll 4" xfId="48274"/>
    <cellStyle name="_Heading_01 Rent Roll_Top Level Recon " xfId="2418"/>
    <cellStyle name="_Heading_02 Del  Funding Schedule" xfId="2419"/>
    <cellStyle name="_Heading_02 Reimbursable Expenses for Shorenstein" xfId="2420"/>
    <cellStyle name="_Heading_02 Reimbursable Expenses for Shorenstein 2" xfId="2421"/>
    <cellStyle name="_Heading_02 Reimbursable Expenses for Shorenstein 3" xfId="48275"/>
    <cellStyle name="_Heading_02 Reimbursable Expenses for Shorenstein 4" xfId="48276"/>
    <cellStyle name="_Heading_02 Reimbursable Expenses for Shorenstein_Top Level Recon " xfId="2422"/>
    <cellStyle name="_Heading_02 Rent Roll" xfId="2423"/>
    <cellStyle name="_Heading_02 Rent Roll 2" xfId="2424"/>
    <cellStyle name="_Heading_02 Rent Roll 3" xfId="48277"/>
    <cellStyle name="_Heading_02 Rent Roll 4" xfId="48278"/>
    <cellStyle name="_Heading_02 Rent Roll_Top Level Recon " xfId="2425"/>
    <cellStyle name="_Heading_02 Secured Debt Summary" xfId="2426"/>
    <cellStyle name="_Heading_02 Secured Debt Summary 2" xfId="2427"/>
    <cellStyle name="_Heading_02 Secured Debt Summary 3" xfId="48279"/>
    <cellStyle name="_Heading_02 Secured Debt Summary 4" xfId="48280"/>
    <cellStyle name="_Heading_02 Secured Debt Summary_Top Level Recon " xfId="2428"/>
    <cellStyle name="_Heading_03 LA 021005 ARC Debt Schedule" xfId="2429"/>
    <cellStyle name="_Heading_03 LA 021005 ARC Debt Schedule 2" xfId="2430"/>
    <cellStyle name="_Heading_03 LA 021005 ARC Debt Schedule 3" xfId="48281"/>
    <cellStyle name="_Heading_03 LA 021005 ARC Debt Schedule 4" xfId="48282"/>
    <cellStyle name="_Heading_03 LA 021005 ARC Debt Schedule_Top Level Recon " xfId="2431"/>
    <cellStyle name="_Heading_04v2 UW" xfId="2432"/>
    <cellStyle name="_Heading_05 Apps Comm Memo" xfId="2433"/>
    <cellStyle name="_Heading_05 Apps Comm Memo 2" xfId="2434"/>
    <cellStyle name="_Heading_05 Apps Comm Memo 3" xfId="48283"/>
    <cellStyle name="_Heading_05 Apps Comm Memo 4" xfId="48284"/>
    <cellStyle name="_Heading_05 Apps Comm Memo_Top Level Recon " xfId="2435"/>
    <cellStyle name="_Heading_10 Brookline v4.1" xfId="2436"/>
    <cellStyle name="_Heading_12 UW 888 Seventh-bl" xfId="2437"/>
    <cellStyle name="_Heading_12 UW 888 Seventh-bl 2" xfId="2438"/>
    <cellStyle name="_Heading_12 UW 888 Seventh-bl 3" xfId="48285"/>
    <cellStyle name="_Heading_12 UW 888 Seventh-bl 4" xfId="48286"/>
    <cellStyle name="_Heading_12 UW 888 Seventh-bl_Top Level Recon " xfId="2439"/>
    <cellStyle name="_Heading_5 Top Tenant Profile" xfId="2440"/>
    <cellStyle name="_Heading_5 Top Tenant Profile 2" xfId="2441"/>
    <cellStyle name="_Heading_5 Top Tenant Profile 3" xfId="48287"/>
    <cellStyle name="_Heading_5 Top Tenant Profile 4" xfId="48288"/>
    <cellStyle name="_Heading_5 Top Tenant Profile_Top Level Recon " xfId="2442"/>
    <cellStyle name="_Heading_Argus Expenses" xfId="2443"/>
    <cellStyle name="_Heading_Argus Expenses 2" xfId="2444"/>
    <cellStyle name="_Heading_Argus Expenses 3" xfId="48289"/>
    <cellStyle name="_Heading_Argus Expenses 4" xfId="48290"/>
    <cellStyle name="_Heading_Argus Expenses_Top Level Recon " xfId="2445"/>
    <cellStyle name="_Heading_Argus Rent Roll Export" xfId="2446"/>
    <cellStyle name="_Heading_Argus Rent Roll Export 2" xfId="2447"/>
    <cellStyle name="_Heading_Argus Rent Roll Export 3" xfId="48291"/>
    <cellStyle name="_Heading_Argus Rent Roll Export 4" xfId="48292"/>
    <cellStyle name="_Heading_Argus Rent Roll Export_Top Level Recon " xfId="2448"/>
    <cellStyle name="_Heading_ARI_CAPSTR_120804(02)" xfId="2449"/>
    <cellStyle name="_Heading_ARI_CAPSTR_120804(02) 2" xfId="2450"/>
    <cellStyle name="_Heading_ARI_CAPSTR_120804(02) 3" xfId="48293"/>
    <cellStyle name="_Heading_ARI_CAPSTR_120804(02) 4" xfId="48294"/>
    <cellStyle name="_Heading_ARI_CAPSTR_120804(02)_Top Level Recon " xfId="2451"/>
    <cellStyle name="_Heading_BLTdsobenko27840" xfId="2452"/>
    <cellStyle name="_Heading_BLTdsobenko27840 2" xfId="2453"/>
    <cellStyle name="_Heading_BLTdsobenko27840 3" xfId="48295"/>
    <cellStyle name="_Heading_BLTdsobenko27840 4" xfId="48296"/>
    <cellStyle name="_Heading_BLTdsobenko27840_Top Level Recon " xfId="2454"/>
    <cellStyle name="_Heading_Book1" xfId="2455"/>
    <cellStyle name="_Heading_Book1 2" xfId="2456"/>
    <cellStyle name="_Heading_Book1 3" xfId="48297"/>
    <cellStyle name="_Heading_Book1 4" xfId="48298"/>
    <cellStyle name="_Heading_Book1_Top Level Recon " xfId="2457"/>
    <cellStyle name="_Heading_Book2" xfId="2458"/>
    <cellStyle name="_Heading_Book2 2" xfId="2459"/>
    <cellStyle name="_Heading_Book2 3" xfId="48299"/>
    <cellStyle name="_Heading_Book2 4" xfId="48300"/>
    <cellStyle name="_Heading_Book2_Top Level Recon " xfId="2460"/>
    <cellStyle name="_Heading_Breakage Costs 2-13-06 CRE (2)" xfId="2461"/>
    <cellStyle name="_Heading_Breakage Costs 2-13-06 CRE (2) 2" xfId="2462"/>
    <cellStyle name="_Heading_Breakage Costs 2-13-06 CRE (2) 3" xfId="48301"/>
    <cellStyle name="_Heading_Breakage Costs 2-13-06 CRE (2) 4" xfId="48302"/>
    <cellStyle name="_Heading_Breakage Costs 2-13-06 CRE (2)_Top Level Recon " xfId="2463"/>
    <cellStyle name="_Heading_Breakage Costs 2-23-06 CRE" xfId="2464"/>
    <cellStyle name="_Heading_Breakage Costs 2-23-06 CRE (3)" xfId="2465"/>
    <cellStyle name="_Heading_Breakage Costs 2-23-06 CRE (3) (2) (2)" xfId="2466"/>
    <cellStyle name="_Heading_Breakage Costs 2-23-06 CRE (3) (2) (2) 2" xfId="2467"/>
    <cellStyle name="_Heading_Breakage Costs 2-23-06 CRE (3) (2) (2) 3" xfId="48303"/>
    <cellStyle name="_Heading_Breakage Costs 2-23-06 CRE (3) (2) (2) 4" xfId="48304"/>
    <cellStyle name="_Heading_Breakage Costs 2-23-06 CRE (3) (2) (2)_Top Level Recon " xfId="2468"/>
    <cellStyle name="_Heading_Breakage Costs 2-23-06 CRE (3) 10" xfId="2469"/>
    <cellStyle name="_Heading_Breakage Costs 2-23-06 CRE (3) 11" xfId="2470"/>
    <cellStyle name="_Heading_Breakage Costs 2-23-06 CRE (3) 12" xfId="2471"/>
    <cellStyle name="_Heading_Breakage Costs 2-23-06 CRE (3) 13" xfId="2472"/>
    <cellStyle name="_Heading_Breakage Costs 2-23-06 CRE (3) 14" xfId="2473"/>
    <cellStyle name="_Heading_Breakage Costs 2-23-06 CRE (3) 15" xfId="2474"/>
    <cellStyle name="_Heading_Breakage Costs 2-23-06 CRE (3) 16" xfId="2475"/>
    <cellStyle name="_Heading_Breakage Costs 2-23-06 CRE (3) 17" xfId="2476"/>
    <cellStyle name="_Heading_Breakage Costs 2-23-06 CRE (3) 18" xfId="2477"/>
    <cellStyle name="_Heading_Breakage Costs 2-23-06 CRE (3) 19" xfId="2478"/>
    <cellStyle name="_Heading_Breakage Costs 2-23-06 CRE (3) 2" xfId="2479"/>
    <cellStyle name="_Heading_Breakage Costs 2-23-06 CRE (3) 20" xfId="2480"/>
    <cellStyle name="_Heading_Breakage Costs 2-23-06 CRE (3) 21" xfId="2481"/>
    <cellStyle name="_Heading_Breakage Costs 2-23-06 CRE (3) 22" xfId="2482"/>
    <cellStyle name="_Heading_Breakage Costs 2-23-06 CRE (3) 23" xfId="2483"/>
    <cellStyle name="_Heading_Breakage Costs 2-23-06 CRE (3) 24" xfId="2484"/>
    <cellStyle name="_Heading_Breakage Costs 2-23-06 CRE (3) 25" xfId="2485"/>
    <cellStyle name="_Heading_Breakage Costs 2-23-06 CRE (3) 26" xfId="2486"/>
    <cellStyle name="_Heading_Breakage Costs 2-23-06 CRE (3) 27" xfId="2487"/>
    <cellStyle name="_Heading_Breakage Costs 2-23-06 CRE (3) 28" xfId="2488"/>
    <cellStyle name="_Heading_Breakage Costs 2-23-06 CRE (3) 29" xfId="2489"/>
    <cellStyle name="_Heading_Breakage Costs 2-23-06 CRE (3) 3" xfId="2490"/>
    <cellStyle name="_Heading_Breakage Costs 2-23-06 CRE (3) 30" xfId="2491"/>
    <cellStyle name="_Heading_Breakage Costs 2-23-06 CRE (3) 31" xfId="2492"/>
    <cellStyle name="_Heading_Breakage Costs 2-23-06 CRE (3) 32" xfId="2493"/>
    <cellStyle name="_Heading_Breakage Costs 2-23-06 CRE (3) 33" xfId="2494"/>
    <cellStyle name="_Heading_Breakage Costs 2-23-06 CRE (3) 34" xfId="2495"/>
    <cellStyle name="_Heading_Breakage Costs 2-23-06 CRE (3) 35" xfId="2496"/>
    <cellStyle name="_Heading_Breakage Costs 2-23-06 CRE (3) 36" xfId="2497"/>
    <cellStyle name="_Heading_Breakage Costs 2-23-06 CRE (3) 37" xfId="2498"/>
    <cellStyle name="_Heading_Breakage Costs 2-23-06 CRE (3) 38" xfId="2499"/>
    <cellStyle name="_Heading_Breakage Costs 2-23-06 CRE (3) 39" xfId="2500"/>
    <cellStyle name="_Heading_Breakage Costs 2-23-06 CRE (3) 4" xfId="2501"/>
    <cellStyle name="_Heading_Breakage Costs 2-23-06 CRE (3) 40" xfId="2502"/>
    <cellStyle name="_Heading_Breakage Costs 2-23-06 CRE (3) 41" xfId="2503"/>
    <cellStyle name="_Heading_Breakage Costs 2-23-06 CRE (3) 42" xfId="2504"/>
    <cellStyle name="_Heading_Breakage Costs 2-23-06 CRE (3) 5" xfId="2505"/>
    <cellStyle name="_Heading_Breakage Costs 2-23-06 CRE (3) 6" xfId="2506"/>
    <cellStyle name="_Heading_Breakage Costs 2-23-06 CRE (3) 7" xfId="2507"/>
    <cellStyle name="_Heading_Breakage Costs 2-23-06 CRE (3) 8" xfId="2508"/>
    <cellStyle name="_Heading_Breakage Costs 2-23-06 CRE (3) 9" xfId="2509"/>
    <cellStyle name="_Heading_Breakage Costs 2-23-06 CRE (3)_Top Level Recon " xfId="2510"/>
    <cellStyle name="_Heading_Breakage Costs 2-23-06 CRE 10" xfId="2511"/>
    <cellStyle name="_Heading_Breakage Costs 2-23-06 CRE 11" xfId="2512"/>
    <cellStyle name="_Heading_Breakage Costs 2-23-06 CRE 12" xfId="2513"/>
    <cellStyle name="_Heading_Breakage Costs 2-23-06 CRE 13" xfId="2514"/>
    <cellStyle name="_Heading_Breakage Costs 2-23-06 CRE 14" xfId="2515"/>
    <cellStyle name="_Heading_Breakage Costs 2-23-06 CRE 15" xfId="2516"/>
    <cellStyle name="_Heading_Breakage Costs 2-23-06 CRE 16" xfId="2517"/>
    <cellStyle name="_Heading_Breakage Costs 2-23-06 CRE 17" xfId="2518"/>
    <cellStyle name="_Heading_Breakage Costs 2-23-06 CRE 18" xfId="2519"/>
    <cellStyle name="_Heading_Breakage Costs 2-23-06 CRE 19" xfId="2520"/>
    <cellStyle name="_Heading_Breakage Costs 2-23-06 CRE 2" xfId="2521"/>
    <cellStyle name="_Heading_Breakage Costs 2-23-06 CRE 20" xfId="2522"/>
    <cellStyle name="_Heading_Breakage Costs 2-23-06 CRE 21" xfId="2523"/>
    <cellStyle name="_Heading_Breakage Costs 2-23-06 CRE 22" xfId="2524"/>
    <cellStyle name="_Heading_Breakage Costs 2-23-06 CRE 23" xfId="2525"/>
    <cellStyle name="_Heading_Breakage Costs 2-23-06 CRE 24" xfId="2526"/>
    <cellStyle name="_Heading_Breakage Costs 2-23-06 CRE 25" xfId="2527"/>
    <cellStyle name="_Heading_Breakage Costs 2-23-06 CRE 26" xfId="2528"/>
    <cellStyle name="_Heading_Breakage Costs 2-23-06 CRE 27" xfId="2529"/>
    <cellStyle name="_Heading_Breakage Costs 2-23-06 CRE 28" xfId="2530"/>
    <cellStyle name="_Heading_Breakage Costs 2-23-06 CRE 29" xfId="2531"/>
    <cellStyle name="_Heading_Breakage Costs 2-23-06 CRE 3" xfId="2532"/>
    <cellStyle name="_Heading_Breakage Costs 2-23-06 CRE 30" xfId="2533"/>
    <cellStyle name="_Heading_Breakage Costs 2-23-06 CRE 31" xfId="2534"/>
    <cellStyle name="_Heading_Breakage Costs 2-23-06 CRE 32" xfId="2535"/>
    <cellStyle name="_Heading_Breakage Costs 2-23-06 CRE 33" xfId="2536"/>
    <cellStyle name="_Heading_Breakage Costs 2-23-06 CRE 34" xfId="2537"/>
    <cellStyle name="_Heading_Breakage Costs 2-23-06 CRE 35" xfId="2538"/>
    <cellStyle name="_Heading_Breakage Costs 2-23-06 CRE 36" xfId="2539"/>
    <cellStyle name="_Heading_Breakage Costs 2-23-06 CRE 37" xfId="2540"/>
    <cellStyle name="_Heading_Breakage Costs 2-23-06 CRE 38" xfId="2541"/>
    <cellStyle name="_Heading_Breakage Costs 2-23-06 CRE 39" xfId="2542"/>
    <cellStyle name="_Heading_Breakage Costs 2-23-06 CRE 4" xfId="2543"/>
    <cellStyle name="_Heading_Breakage Costs 2-23-06 CRE 40" xfId="2544"/>
    <cellStyle name="_Heading_Breakage Costs 2-23-06 CRE 41" xfId="2545"/>
    <cellStyle name="_Heading_Breakage Costs 2-23-06 CRE 42" xfId="2546"/>
    <cellStyle name="_Heading_Breakage Costs 2-23-06 CRE 5" xfId="2547"/>
    <cellStyle name="_Heading_Breakage Costs 2-23-06 CRE 6" xfId="2548"/>
    <cellStyle name="_Heading_Breakage Costs 2-23-06 CRE 7" xfId="2549"/>
    <cellStyle name="_Heading_Breakage Costs 2-23-06 CRE 8" xfId="2550"/>
    <cellStyle name="_Heading_Breakage Costs 2-23-06 CRE 9" xfId="2551"/>
    <cellStyle name="_Heading_Breakage Costs 2-23-06 CRE_Top Level Recon " xfId="2552"/>
    <cellStyle name="_Heading_Capital Structure v 18.3" xfId="2553"/>
    <cellStyle name="_Heading_Cash Flow v2" xfId="2554"/>
    <cellStyle name="_Heading_Cash Flow v2 2" xfId="2555"/>
    <cellStyle name="_Heading_Cash Flow v2 3" xfId="48305"/>
    <cellStyle name="_Heading_Cash Flow v2 4" xfId="48306"/>
    <cellStyle name="_Heading_Cash Flow v2_Top Level Recon " xfId="2556"/>
    <cellStyle name="_Heading_CD Merger Model 01" xfId="2557"/>
    <cellStyle name="_Heading_CD Merger Model 01 2" xfId="2558"/>
    <cellStyle name="_Heading_CD Merger Model 01 3" xfId="48307"/>
    <cellStyle name="_Heading_CD Merger Model 01 4" xfId="48308"/>
    <cellStyle name="_Heading_CD Merger Model 01_Top Level Recon " xfId="2559"/>
    <cellStyle name="_Heading_Copy of Consolidated Tilles RA Modelv6.2" xfId="2560"/>
    <cellStyle name="_Heading_Copy of Consolidated Tilles RA Modelv6.2 2" xfId="2561"/>
    <cellStyle name="_Heading_Copy of Consolidated Tilles RA Modelv6.2 3" xfId="48309"/>
    <cellStyle name="_Heading_Copy of Consolidated Tilles RA Modelv6.2 4" xfId="48310"/>
    <cellStyle name="_Heading_Copy of Consolidated Tilles RA Modelv6.2_Top Level Recon " xfId="2562"/>
    <cellStyle name="_Heading_Copy of Copy of Macquarie DDR Trust UW26 new RFP09" xfId="2563"/>
    <cellStyle name="_Heading_CRE Sales Comps 00-04" xfId="2564"/>
    <cellStyle name="_Heading_CRE Sales Comps 00-04 2" xfId="2565"/>
    <cellStyle name="_Heading_CRE Sales Comps 00-04 3" xfId="48311"/>
    <cellStyle name="_Heading_CRE Sales Comps 00-04 4" xfId="48312"/>
    <cellStyle name="_Heading_CRE Sales Comps 00-04_Top Level Recon " xfId="2566"/>
    <cellStyle name="_Heading_Debt Refinancing" xfId="2567"/>
    <cellStyle name="_Heading_Equity One - RA Presentation (5-31-06)- FINAL FINAL FINALv3" xfId="2568"/>
    <cellStyle name="_Heading_Expense Reimbursement rev" xfId="2569"/>
    <cellStyle name="_Heading_Expense Reimbursement rev 2" xfId="2570"/>
    <cellStyle name="_Heading_Expense Reimbursement rev 3" xfId="48313"/>
    <cellStyle name="_Heading_Expense Reimbursement rev 4" xfId="48314"/>
    <cellStyle name="_Heading_Expense Reimbursement rev_Top Level Recon " xfId="2571"/>
    <cellStyle name="_Heading_GGP Coronado - Sales psf" xfId="2572"/>
    <cellStyle name="_Heading_GGP Coronado - Sales psf 2" xfId="2573"/>
    <cellStyle name="_Heading_GGP Coronado - Sales psf 3" xfId="48315"/>
    <cellStyle name="_Heading_GGP Coronado - Sales psf 4" xfId="48316"/>
    <cellStyle name="_Heading_GGP Coronado - Sales psf_Top Level Recon " xfId="2574"/>
    <cellStyle name="_Heading_GSFLVII" xfId="48317"/>
    <cellStyle name="_Heading_HMSModel 8.30.01_b" xfId="2575"/>
    <cellStyle name="_Heading_Hyatt model 5" xfId="2576"/>
    <cellStyle name="_Heading_Hyatt model 5 2" xfId="2577"/>
    <cellStyle name="_Heading_Hyatt model 5 3" xfId="48318"/>
    <cellStyle name="_Heading_Hyatt model 5 4" xfId="48319"/>
    <cellStyle name="_Heading_Hyatt model 5_Top Level Recon " xfId="2578"/>
    <cellStyle name="_Heading_Implied Value v3" xfId="2579"/>
    <cellStyle name="_Heading_Intercon Valuation 02" xfId="2580"/>
    <cellStyle name="_Heading_INTERPOLATED YIELD CURVE Calculator" xfId="2581"/>
    <cellStyle name="_Heading_Keybank (formly Orix Compare " xfId="2582"/>
    <cellStyle name="_Heading_Keybank (formly Orix Compare  2" xfId="2583"/>
    <cellStyle name="_Heading_Keybank (formly Orix Compare  3" xfId="48320"/>
    <cellStyle name="_Heading_Keybank (formly Orix Compare  4" xfId="48321"/>
    <cellStyle name="_Heading_Keybank (formly Orix Compare _Top Level Recon " xfId="2584"/>
    <cellStyle name="_Heading_Mall Comps Summary Sheet-Final" xfId="2585"/>
    <cellStyle name="_Heading_master" xfId="2586"/>
    <cellStyle name="_Heading_New Leasing" xfId="2587"/>
    <cellStyle name="_Heading_New Leasing 2" xfId="2588"/>
    <cellStyle name="_Heading_New Leasing 3" xfId="48322"/>
    <cellStyle name="_Heading_New Leasing 4" xfId="48323"/>
    <cellStyle name="_Heading_New Leasing_Top Level Recon " xfId="2589"/>
    <cellStyle name="_Heading_Nov Rec" xfId="2590"/>
    <cellStyle name="_Heading_Nov Rec 2" xfId="2591"/>
    <cellStyle name="_Heading_Nov Rec 3" xfId="48324"/>
    <cellStyle name="_Heading_Nov Rec 4" xfId="48325"/>
    <cellStyle name="_Heading_Nov Rec_Top Level Recon " xfId="2592"/>
    <cellStyle name="_Heading_NPV analysis - w summary 02" xfId="2593"/>
    <cellStyle name="_Heading_NPV analysis - w summary 02 2" xfId="2594"/>
    <cellStyle name="_Heading_NPV analysis - w summary 02 3" xfId="48326"/>
    <cellStyle name="_Heading_NPV analysis - w summary 02 4" xfId="48327"/>
    <cellStyle name="_Heading_NPV analysis - w summary 02_Top Level Recon " xfId="2595"/>
    <cellStyle name="_Heading_Office" xfId="2596"/>
    <cellStyle name="_Heading_Office - Apps Comm Memo Template" xfId="2597"/>
    <cellStyle name="_Heading_Office - Apps Comm Memo Template 2" xfId="2598"/>
    <cellStyle name="_Heading_Office - Apps Comm Memo Template 3" xfId="48328"/>
    <cellStyle name="_Heading_Office - Apps Comm Memo Template 4" xfId="48329"/>
    <cellStyle name="_Heading_Office - Apps Comm Memo Template_Top Level Recon " xfId="2599"/>
    <cellStyle name="_Heading_Office 10" xfId="2600"/>
    <cellStyle name="_Heading_Office 11" xfId="2601"/>
    <cellStyle name="_Heading_Office 12" xfId="2602"/>
    <cellStyle name="_Heading_Office 13" xfId="2603"/>
    <cellStyle name="_Heading_Office 14" xfId="2604"/>
    <cellStyle name="_Heading_Office 15" xfId="2605"/>
    <cellStyle name="_Heading_Office 16" xfId="2606"/>
    <cellStyle name="_Heading_Office 17" xfId="2607"/>
    <cellStyle name="_Heading_Office 18" xfId="2608"/>
    <cellStyle name="_Heading_Office 19" xfId="2609"/>
    <cellStyle name="_Heading_Office 2" xfId="2610"/>
    <cellStyle name="_Heading_Office 20" xfId="2611"/>
    <cellStyle name="_Heading_Office 21" xfId="2612"/>
    <cellStyle name="_Heading_Office 22" xfId="2613"/>
    <cellStyle name="_Heading_Office 23" xfId="2614"/>
    <cellStyle name="_Heading_Office 24" xfId="2615"/>
    <cellStyle name="_Heading_Office 25" xfId="2616"/>
    <cellStyle name="_Heading_Office 26" xfId="2617"/>
    <cellStyle name="_Heading_Office 27" xfId="2618"/>
    <cellStyle name="_Heading_Office 28" xfId="2619"/>
    <cellStyle name="_Heading_Office 29" xfId="2620"/>
    <cellStyle name="_Heading_Office 3" xfId="2621"/>
    <cellStyle name="_Heading_Office 30" xfId="2622"/>
    <cellStyle name="_Heading_Office 31" xfId="2623"/>
    <cellStyle name="_Heading_Office 32" xfId="2624"/>
    <cellStyle name="_Heading_Office 33" xfId="2625"/>
    <cellStyle name="_Heading_Office 34" xfId="2626"/>
    <cellStyle name="_Heading_Office 35" xfId="2627"/>
    <cellStyle name="_Heading_Office 36" xfId="2628"/>
    <cellStyle name="_Heading_Office 37" xfId="2629"/>
    <cellStyle name="_Heading_Office 38" xfId="2630"/>
    <cellStyle name="_Heading_Office 39" xfId="2631"/>
    <cellStyle name="_Heading_Office 4" xfId="2632"/>
    <cellStyle name="_Heading_Office 40" xfId="2633"/>
    <cellStyle name="_Heading_Office 41" xfId="2634"/>
    <cellStyle name="_Heading_Office 42" xfId="2635"/>
    <cellStyle name="_Heading_Office 5" xfId="2636"/>
    <cellStyle name="_Heading_Office 6" xfId="2637"/>
    <cellStyle name="_Heading_Office 7" xfId="2638"/>
    <cellStyle name="_Heading_Office 8" xfId="2639"/>
    <cellStyle name="_Heading_Office 9" xfId="2640"/>
    <cellStyle name="_Heading_Office Comp Sheet-Final" xfId="2641"/>
    <cellStyle name="_Heading_Office_Top Level Recon " xfId="2642"/>
    <cellStyle name="_Heading_OFS Reconciliation - Shalin's Changes" xfId="2643"/>
    <cellStyle name="_Heading_OFS Reconciliation - Shalin's Changes 2" xfId="2644"/>
    <cellStyle name="_Heading_OFS Reconciliation - Shalin's Changes 3" xfId="48330"/>
    <cellStyle name="_Heading_OFS Reconciliation - Shalin's Changes 4" xfId="48331"/>
    <cellStyle name="_Heading_OFS Reconciliation - Shalin's Changes_Top Level Recon " xfId="2645"/>
    <cellStyle name="_Heading_OFS Reconciliation (091205)" xfId="2646"/>
    <cellStyle name="_Heading_OFS Reconciliation (091205) 2" xfId="2647"/>
    <cellStyle name="_Heading_OFS Reconciliation (091205) 3" xfId="48332"/>
    <cellStyle name="_Heading_OFS Reconciliation (091205) 4" xfId="48333"/>
    <cellStyle name="_Heading_OFS Reconciliation (091205)_Top Level Recon " xfId="2648"/>
    <cellStyle name="_Heading_OSR" xfId="2649"/>
    <cellStyle name="_Heading_OSR 2" xfId="2650"/>
    <cellStyle name="_Heading_OSR 3" xfId="48334"/>
    <cellStyle name="_Heading_OSR 4" xfId="48335"/>
    <cellStyle name="_Heading_OSR_Top Level Recon " xfId="2651"/>
    <cellStyle name="_Heading_Pools" xfId="2652"/>
    <cellStyle name="_Heading_Pools 2" xfId="2653"/>
    <cellStyle name="_Heading_Pools 3" xfId="48336"/>
    <cellStyle name="_Heading_Pools 4" xfId="48337"/>
    <cellStyle name="_Heading_Pools_Top Level Recon " xfId="2654"/>
    <cellStyle name="_Heading_Pres Park 1 - Rent Roll" xfId="2655"/>
    <cellStyle name="_Heading_Pres Park 1 - Rent Roll 2" xfId="2656"/>
    <cellStyle name="_Heading_Pres Park 1 - Rent Roll 3" xfId="48338"/>
    <cellStyle name="_Heading_Pres Park 1 - Rent Roll 4" xfId="48339"/>
    <cellStyle name="_Heading_Pres Park 1 - Rent Roll_Top Level Recon " xfId="2657"/>
    <cellStyle name="_Heading_Pres Park 2 - Rent Roll" xfId="2658"/>
    <cellStyle name="_Heading_Pres Park 2 - Rent Roll 2" xfId="2659"/>
    <cellStyle name="_Heading_Pres Park 2 - Rent Roll 3" xfId="48340"/>
    <cellStyle name="_Heading_Pres Park 2 - Rent Roll 4" xfId="48341"/>
    <cellStyle name="_Heading_Pres Park 2 - Rent Roll_Top Level Recon " xfId="2660"/>
    <cellStyle name="_Heading_Pres Park 3 - Rent Roll" xfId="2661"/>
    <cellStyle name="_Heading_Pres Park 3 - Rent Roll 2" xfId="2662"/>
    <cellStyle name="_Heading_Pres Park 3 - Rent Roll 3" xfId="48342"/>
    <cellStyle name="_Heading_Pres Park 3 - Rent Roll 4" xfId="48343"/>
    <cellStyle name="_Heading_Pres Park 3 - Rent Roll_Top Level Recon " xfId="2663"/>
    <cellStyle name="_Heading_prestemp" xfId="2664"/>
    <cellStyle name="_Heading_prestemp 2" xfId="2665"/>
    <cellStyle name="_Heading_prestemp 3" xfId="48344"/>
    <cellStyle name="_Heading_prestemp 4" xfId="48345"/>
    <cellStyle name="_Heading_prestemp_Top Level Recon " xfId="2666"/>
    <cellStyle name="_Heading_RA Comps" xfId="2667"/>
    <cellStyle name="_Heading_RA Comps 2" xfId="2668"/>
    <cellStyle name="_Heading_RA Comps 3" xfId="48346"/>
    <cellStyle name="_Heading_RA Comps 4" xfId="48347"/>
    <cellStyle name="_Heading_RA Comps_Top Level Recon " xfId="2669"/>
    <cellStyle name="_Heading_Rent Roll" xfId="2670"/>
    <cellStyle name="_Heading_Rent Roll 01" xfId="2671"/>
    <cellStyle name="_Heading_Rent Roll 01 2" xfId="2672"/>
    <cellStyle name="_Heading_Rent Roll 01 3" xfId="48348"/>
    <cellStyle name="_Heading_Rent Roll 01 4" xfId="48349"/>
    <cellStyle name="_Heading_Rent Roll 01_Top Level Recon " xfId="2673"/>
    <cellStyle name="_Heading_Rent Roll 2" xfId="2674"/>
    <cellStyle name="_Heading_Rent Roll 3" xfId="48350"/>
    <cellStyle name="_Heading_Rent Roll 4" xfId="48351"/>
    <cellStyle name="_Heading_Rent Roll_Top Level Recon " xfId="2675"/>
    <cellStyle name="_Heading_RR" xfId="2676"/>
    <cellStyle name="_Heading_RR 2" xfId="2677"/>
    <cellStyle name="_Heading_RR 3" xfId="48352"/>
    <cellStyle name="_Heading_RR 4" xfId="48353"/>
    <cellStyle name="_Heading_RR_Top Level Recon " xfId="2678"/>
    <cellStyle name="_Heading_RSE_RR_092401(02)" xfId="2679"/>
    <cellStyle name="_Heading_RSE_RR_092401(02) 2" xfId="2680"/>
    <cellStyle name="_Heading_RSE_RR_092401(02) 3" xfId="48354"/>
    <cellStyle name="_Heading_RSE_RR_092401(02) 4" xfId="48355"/>
    <cellStyle name="_Heading_RSE_RR_092401(02)_Top Level Recon " xfId="2681"/>
    <cellStyle name="_Heading_RSE_RR_09-26-04_(06)" xfId="2682"/>
    <cellStyle name="_Heading_RSE_RR_09-26-04_(06) 2" xfId="2683"/>
    <cellStyle name="_Heading_RSE_RR_09-26-04_(06) 3" xfId="48356"/>
    <cellStyle name="_Heading_RSE_RR_09-26-04_(06) 4" xfId="48357"/>
    <cellStyle name="_Heading_RSE_RR_09-26-04_(06)_Top Level Recon " xfId="2684"/>
    <cellStyle name="_Heading_Sales Report" xfId="2685"/>
    <cellStyle name="_Heading_Sales Report 2" xfId="2686"/>
    <cellStyle name="_Heading_Sales Report 3" xfId="48358"/>
    <cellStyle name="_Heading_Sales Report 4" xfId="48359"/>
    <cellStyle name="_Heading_Sales Report_Top Level Recon " xfId="2687"/>
    <cellStyle name="_Heading_Sheet1" xfId="2688"/>
    <cellStyle name="_Heading_Sheet1_Mall UW _clean v18" xfId="2689"/>
    <cellStyle name="_Heading_Sheet1_Mall UW _clean v18 2" xfId="2690"/>
    <cellStyle name="_Heading_Sheet1_Mall UW _clean v18 3" xfId="48360"/>
    <cellStyle name="_Heading_Sheet1_Mall UW _clean v18 4" xfId="48361"/>
    <cellStyle name="_Heading_Sheet1_Mall UW _clean v18_Top Level Recon " xfId="2691"/>
    <cellStyle name="_Heading_Sheet2" xfId="2692"/>
    <cellStyle name="_Heading_Sheet2 2" xfId="2693"/>
    <cellStyle name="_Heading_Sheet2 3" xfId="48362"/>
    <cellStyle name="_Heading_Sheet2 4" xfId="48363"/>
    <cellStyle name="_Heading_Sheet2_RR" xfId="2694"/>
    <cellStyle name="_Heading_Sheet2_Top Level Recon " xfId="2695"/>
    <cellStyle name="_Heading_Sheet3" xfId="2696"/>
    <cellStyle name="_Heading_Sheet3 2" xfId="2697"/>
    <cellStyle name="_Heading_Sheet3 3" xfId="48364"/>
    <cellStyle name="_Heading_Sheet3 4" xfId="48365"/>
    <cellStyle name="_Heading_Sheet3_Top Level Recon " xfId="2698"/>
    <cellStyle name="_Heading_Sheet4" xfId="2699"/>
    <cellStyle name="_Heading_Sheet4 2" xfId="2700"/>
    <cellStyle name="_Heading_Sheet4 3" xfId="48366"/>
    <cellStyle name="_Heading_Sheet4 4" xfId="48367"/>
    <cellStyle name="_Heading_Sheet4_Top Level Recon " xfId="2701"/>
    <cellStyle name="_Heading_Sheet5" xfId="2702"/>
    <cellStyle name="_Heading_Sheet5 2" xfId="2703"/>
    <cellStyle name="_Heading_Sheet5 3" xfId="48368"/>
    <cellStyle name="_Heading_Sheet5 4" xfId="48369"/>
    <cellStyle name="_Heading_Sheet5_Top Level Recon " xfId="2704"/>
    <cellStyle name="_Heading_Sheet6" xfId="2705"/>
    <cellStyle name="_Heading_Sheet6 2" xfId="2706"/>
    <cellStyle name="_Heading_Sheet6 3" xfId="48370"/>
    <cellStyle name="_Heading_Sheet6 4" xfId="48371"/>
    <cellStyle name="_Heading_Sheet6_Top Level Recon " xfId="2707"/>
    <cellStyle name="_Heading_SM_v2" xfId="2708"/>
    <cellStyle name="_Heading_SM_v2 2" xfId="2709"/>
    <cellStyle name="_Heading_SM_v2 3" xfId="48372"/>
    <cellStyle name="_Heading_SM_v2 4" xfId="48373"/>
    <cellStyle name="_Heading_SM_v2_Top Level Recon " xfId="2710"/>
    <cellStyle name="_Heading_Summary" xfId="2711"/>
    <cellStyle name="_Heading_summary page" xfId="2712"/>
    <cellStyle name="_Heading_Tenant Monthly Sales Analysis Detail Report" xfId="2713"/>
    <cellStyle name="_Heading_Tenant Monthly Sales Analysis Detail Report 2" xfId="2714"/>
    <cellStyle name="_Heading_Tenant Monthly Sales Analysis Detail Report 3" xfId="48374"/>
    <cellStyle name="_Heading_Tenant Monthly Sales Analysis Detail Report 4" xfId="48375"/>
    <cellStyle name="_Heading_Tenant Monthly Sales Analysis Detail Report_Top Level Recon " xfId="2715"/>
    <cellStyle name="_Heading_UW Tables from RED (7 20 06)_final" xfId="48376"/>
    <cellStyle name="_Heading_UW Tables from RED (7 20 06)_final 2" xfId="48377"/>
    <cellStyle name="_Heading_UW Tables from RED (7 20 06)_final 3" xfId="48378"/>
    <cellStyle name="_Heading_UW Tables from RED (7 20 06)_final 4" xfId="48379"/>
    <cellStyle name="_Highlight" xfId="80"/>
    <cellStyle name="_Highlight 2" xfId="2716"/>
    <cellStyle name="_Highlight 2 2" xfId="2717"/>
    <cellStyle name="_Highlight 2 2 2" xfId="2718"/>
    <cellStyle name="_Highlight 2 3" xfId="2719"/>
    <cellStyle name="_Highlight 3" xfId="2720"/>
    <cellStyle name="_Highlight 3 2" xfId="2721"/>
    <cellStyle name="_Highlight 4" xfId="2722"/>
    <cellStyle name="_Highlight 4 2" xfId="57749"/>
    <cellStyle name="_Highlight 5" xfId="48380"/>
    <cellStyle name="_Highlight 5 2" xfId="57750"/>
    <cellStyle name="_Highlight 6" xfId="57751"/>
    <cellStyle name="_Highlight_Morgan Stanley Chestnut Company Model" xfId="2723"/>
    <cellStyle name="_Highlight_Morgan Stanley Chestnut Company Model 2" xfId="2724"/>
    <cellStyle name="_Highlight_Morgan Stanley Chestnut Company Model 2 2" xfId="2725"/>
    <cellStyle name="_Hilton Settlement Schedule - 12-21-07" xfId="2726"/>
    <cellStyle name="_Hilton Settlement Schedule - 12-21-07 2" xfId="2727"/>
    <cellStyle name="_Hilton Settlement Schedule - 12-21-07 2 2" xfId="2728"/>
    <cellStyle name="_Hilton Settlement Schedule - 12-21-07 3" xfId="2729"/>
    <cellStyle name="_Hilton Settlement Schedule - 12-21-07 4" xfId="48381"/>
    <cellStyle name="_Interest Income" xfId="48382"/>
    <cellStyle name="_Inv#_AM" xfId="48383"/>
    <cellStyle name="_Inv#_AM 2" xfId="48384"/>
    <cellStyle name="_Inv#_AM 2 2" xfId="57752"/>
    <cellStyle name="_Inv#_AM 3" xfId="48385"/>
    <cellStyle name="_Inv#_AM 3 2" xfId="57753"/>
    <cellStyle name="_Inv#_AM 4" xfId="48386"/>
    <cellStyle name="_Inv#_AM 4 2" xfId="57754"/>
    <cellStyle name="_Inv#_AM 5" xfId="57755"/>
    <cellStyle name="_Inv#_AM 5 2" xfId="57756"/>
    <cellStyle name="_Inv#_AM 6" xfId="57757"/>
    <cellStyle name="_Keybank (formly Orix Compare " xfId="2730"/>
    <cellStyle name="_Keybank (formly Orix Compare  2" xfId="2731"/>
    <cellStyle name="_Keybank (formly Orix Compare  2 2" xfId="2732"/>
    <cellStyle name="_Keybank (formly Orix Compare  3" xfId="2733"/>
    <cellStyle name="_Keybank (formly Orix Compare  4" xfId="48387"/>
    <cellStyle name="_Loan Level Accounting Tape " xfId="48388"/>
    <cellStyle name="_Loan Level Accounting Tape  2" xfId="48389"/>
    <cellStyle name="_Loan Level Accounting Tape  2 2" xfId="57758"/>
    <cellStyle name="_Loan Level Accounting Tape  3" xfId="48390"/>
    <cellStyle name="_Loan Level Accounting Tape  3 2" xfId="57759"/>
    <cellStyle name="_Loan Level Accounting Tape  4" xfId="48391"/>
    <cellStyle name="_Loan Level Accounting Tape  4 2" xfId="57760"/>
    <cellStyle name="_Loan Level Accounting Tape  5" xfId="57761"/>
    <cellStyle name="_Loan Level Accounting Tape  5 2" xfId="57762"/>
    <cellStyle name="_Loan Level Accounting Tape  6" xfId="57763"/>
    <cellStyle name="_LVS model v21" xfId="48392"/>
    <cellStyle name="_Maiden Lane Capital analysis Sept 09" xfId="81"/>
    <cellStyle name="_Maiden Lane Capital analysis Sept 09 2" xfId="48393"/>
    <cellStyle name="_Matthew" xfId="48394"/>
    <cellStyle name="_Matthew 2" xfId="48395"/>
    <cellStyle name="_Matthew 2 2" xfId="57764"/>
    <cellStyle name="_Matthew 3" xfId="48396"/>
    <cellStyle name="_Matthew 3 2" xfId="57765"/>
    <cellStyle name="_Matthew 4" xfId="48397"/>
    <cellStyle name="_Matthew 4 2" xfId="57766"/>
    <cellStyle name="_Matthew 5" xfId="57767"/>
    <cellStyle name="_Matthew 5 2" xfId="57768"/>
    <cellStyle name="_Matthew 6" xfId="57769"/>
    <cellStyle name="_MCH - BR Recon 8-31-11 III" xfId="2734"/>
    <cellStyle name="_MCH - BR Recon 8-31-11 III 2" xfId="2735"/>
    <cellStyle name="_MCH - BR Recon 8-31-11 III 2 2" xfId="2736"/>
    <cellStyle name="_MCH - BR Recon 8-31-11 III 2 2 2" xfId="2737"/>
    <cellStyle name="_MCH - BR Recon 8-31-11 III 2 3" xfId="2738"/>
    <cellStyle name="_MCH - BR Recon 8-31-11 III 3" xfId="2739"/>
    <cellStyle name="_MCH - BR Recon 8-31-11 III 3 2" xfId="2740"/>
    <cellStyle name="_MCH - BR Recon 8-31-11 III 4" xfId="2741"/>
    <cellStyle name="_MCH - BR Recon 9-30-11 _Gina" xfId="2742"/>
    <cellStyle name="_MCH - BR Recon 9-30-11 _Gina 2" xfId="2743"/>
    <cellStyle name="_MCH - BR Recon 9-30-11 _Gina 2 2" xfId="2744"/>
    <cellStyle name="_MCH - BR Recon 9-30-11 _Gina 2 2 2" xfId="2745"/>
    <cellStyle name="_MCH - BR Recon 9-30-11 _Gina 2 3" xfId="2746"/>
    <cellStyle name="_MCH - BR Recon 9-30-11 _Gina 3" xfId="2747"/>
    <cellStyle name="_MCH - BR Recon 9-30-11 _Gina 3 2" xfId="2748"/>
    <cellStyle name="_MCH - BR Recon 9-30-11 _Gina 4" xfId="2749"/>
    <cellStyle name="_Michelle" xfId="48398"/>
    <cellStyle name="_Michelle 2" xfId="48399"/>
    <cellStyle name="_Michelle 2 2" xfId="57770"/>
    <cellStyle name="_Michelle 3" xfId="48400"/>
    <cellStyle name="_Michelle 3 2" xfId="57771"/>
    <cellStyle name="_Michelle 4" xfId="48401"/>
    <cellStyle name="_Michelle 4 2" xfId="57772"/>
    <cellStyle name="_Michelle 5" xfId="57773"/>
    <cellStyle name="_Michelle 5 2" xfId="57774"/>
    <cellStyle name="_Michelle 6" xfId="57775"/>
    <cellStyle name="_MM" xfId="48402"/>
    <cellStyle name="_MM 2" xfId="48403"/>
    <cellStyle name="_MM 2 2" xfId="57776"/>
    <cellStyle name="_MM 3" xfId="48404"/>
    <cellStyle name="_MM 3 2" xfId="57777"/>
    <cellStyle name="_MM 4" xfId="48405"/>
    <cellStyle name="_MM 4 2" xfId="57778"/>
    <cellStyle name="_MM 5" xfId="57779"/>
    <cellStyle name="_MM 5 2" xfId="57780"/>
    <cellStyle name="_MM 6" xfId="57781"/>
    <cellStyle name="_Model2.2" xfId="48406"/>
    <cellStyle name="_Modelv2.0" xfId="48407"/>
    <cellStyle name="_Modelv28" xfId="48408"/>
    <cellStyle name="_MSDWC_2003TOP11_swl_0108" xfId="48409"/>
    <cellStyle name="_MSDWC_2003TOP11_swl_0108 2" xfId="48410"/>
    <cellStyle name="_MSDWC_2003TOP11_swl_0108 2 2" xfId="57782"/>
    <cellStyle name="_MSDWC_2003TOP11_swl_0108 3" xfId="48411"/>
    <cellStyle name="_MSDWC_2003TOP11_swl_0108 3 2" xfId="57783"/>
    <cellStyle name="_MSDWC_2003TOP11_swl_0108 4" xfId="48412"/>
    <cellStyle name="_MSDWC_2003TOP11_swl_0108 4 2" xfId="57784"/>
    <cellStyle name="_MSDWC_2003TOP11_swl_0108 5" xfId="57785"/>
    <cellStyle name="_MSDWC_2003TOP11_swl_0108 5 2" xfId="57786"/>
    <cellStyle name="_MSDWC_2003TOP11_swl_0108 6" xfId="57787"/>
    <cellStyle name="_Multiple" xfId="82"/>
    <cellStyle name="_Multiple 2" xfId="2750"/>
    <cellStyle name="_Multiple 2 2" xfId="2751"/>
    <cellStyle name="_Multiple 2 2 2" xfId="2752"/>
    <cellStyle name="_Multiple 2 3" xfId="2753"/>
    <cellStyle name="_Multiple 3" xfId="2754"/>
    <cellStyle name="_Multiple 3 2" xfId="2755"/>
    <cellStyle name="_Multiple 3 3" xfId="57788"/>
    <cellStyle name="_Multiple 4" xfId="2756"/>
    <cellStyle name="_Multiple 5" xfId="48413"/>
    <cellStyle name="_Multiple_#64- Wyndham Mt. Laurel Hotel - Working" xfId="2757"/>
    <cellStyle name="_Multiple_#64- Wyndham Mt. Laurel Hotel - Working 2" xfId="2758"/>
    <cellStyle name="_Multiple_#64- Wyndham Mt. Laurel Hotel - Working 2 2" xfId="2759"/>
    <cellStyle name="_Multiple__EY Office Rent Step PV Calc- 051702" xfId="2760"/>
    <cellStyle name="_Multiple__EY Office Rent Step PV Calc- 051702 2" xfId="2761"/>
    <cellStyle name="_Multiple__EY Office Rent Step PV Calc- 051702 2 2" xfId="2762"/>
    <cellStyle name="_Multiple_02 Secured Debt Summary" xfId="2763"/>
    <cellStyle name="_Multiple_02 Secured Debt Summary 2" xfId="2764"/>
    <cellStyle name="_Multiple_02 Secured Debt Summary 2 2" xfId="2765"/>
    <cellStyle name="_Multiple_02 Secured Debt Summary 2 2 2" xfId="2766"/>
    <cellStyle name="_Multiple_02 Secured Debt Summary 2 3" xfId="2767"/>
    <cellStyle name="_Multiple_02 Secured Debt Summary 3" xfId="2768"/>
    <cellStyle name="_Multiple_02 Secured Debt Summary 3 2" xfId="2769"/>
    <cellStyle name="_Multiple_02 Secured Debt Summary 4" xfId="2770"/>
    <cellStyle name="_Multiple_03 LA 021005 ARC Debt Schedule" xfId="2771"/>
    <cellStyle name="_Multiple_03 LA 021005 ARC Debt Schedule 2" xfId="2772"/>
    <cellStyle name="_Multiple_03 LA 021005 ARC Debt Schedule 2 2" xfId="2773"/>
    <cellStyle name="_Multiple_03 LA 021005 ARC Debt Schedule 2 2 2" xfId="2774"/>
    <cellStyle name="_Multiple_03 LA 021005 ARC Debt Schedule 2 3" xfId="2775"/>
    <cellStyle name="_Multiple_03 LA 021005 ARC Debt Schedule 3" xfId="2776"/>
    <cellStyle name="_Multiple_03 LA 021005 ARC Debt Schedule 3 2" xfId="2777"/>
    <cellStyle name="_Multiple_03 LA 021005 ARC Debt Schedule 4" xfId="2778"/>
    <cellStyle name="_Multiple_03 Secured Prepayment Analysis" xfId="2779"/>
    <cellStyle name="_Multiple_03 Secured Prepayment Analysis 2" xfId="2780"/>
    <cellStyle name="_Multiple_03 Secured Prepayment Analysis 2 2" xfId="2781"/>
    <cellStyle name="_Multiple_03 Secured Prepayment Analysis 2 2 2" xfId="2782"/>
    <cellStyle name="_Multiple_03 Secured Prepayment Analysis 2 3" xfId="2783"/>
    <cellStyle name="_Multiple_03 Secured Prepayment Analysis 3" xfId="2784"/>
    <cellStyle name="_Multiple_03 Secured Prepayment Analysis 3 2" xfId="2785"/>
    <cellStyle name="_Multiple_03 Secured Prepayment Analysis 4" xfId="2786"/>
    <cellStyle name="_Multiple_04 CPJ Merger Model" xfId="2787"/>
    <cellStyle name="_Multiple_04 CPJ Merger Model 2" xfId="2788"/>
    <cellStyle name="_Multiple_04 CPJ Merger Model 2 2" xfId="2789"/>
    <cellStyle name="_Multiple_04 CPJ Merger Model 2 2 2" xfId="2790"/>
    <cellStyle name="_Multiple_04 CPJ Merger Model 2 3" xfId="2791"/>
    <cellStyle name="_Multiple_04 CPJ Merger Model 3" xfId="2792"/>
    <cellStyle name="_Multiple_04 CPJ Merger Model 3 2" xfId="2793"/>
    <cellStyle name="_Multiple_04 CPJ Merger Model 4" xfId="2794"/>
    <cellStyle name="_Multiple_04 Masai Merger Model" xfId="2795"/>
    <cellStyle name="_Multiple_04 Masai Merger Model 2" xfId="2796"/>
    <cellStyle name="_Multiple_04 Masai Merger Model 2 2" xfId="2797"/>
    <cellStyle name="_Multiple_04 Masai Merger Model 2 2 2" xfId="2798"/>
    <cellStyle name="_Multiple_04 Masai Merger Model 2 3" xfId="2799"/>
    <cellStyle name="_Multiple_04 Masai Merger Model 3" xfId="2800"/>
    <cellStyle name="_Multiple_04 Masai Merger Model 3 2" xfId="2801"/>
    <cellStyle name="_Multiple_04 Masai Merger Model 4" xfId="2802"/>
    <cellStyle name="_Multiple_04 Secured Prepayment Analysis" xfId="2803"/>
    <cellStyle name="_Multiple_04 Secured Prepayment Analysis 2" xfId="2804"/>
    <cellStyle name="_Multiple_04 Secured Prepayment Analysis 2 2" xfId="2805"/>
    <cellStyle name="_Multiple_04 Secured Prepayment Analysis 2 2 2" xfId="2806"/>
    <cellStyle name="_Multiple_04 Secured Prepayment Analysis 2 3" xfId="2807"/>
    <cellStyle name="_Multiple_04 Secured Prepayment Analysis 3" xfId="2808"/>
    <cellStyle name="_Multiple_04 Secured Prepayment Analysis 3 2" xfId="2809"/>
    <cellStyle name="_Multiple_04 Secured Prepayment Analysis 4" xfId="2810"/>
    <cellStyle name="_Multiple_06 DE Acquisition Model" xfId="2811"/>
    <cellStyle name="_Multiple_06 DE Acquisition Model 2" xfId="2812"/>
    <cellStyle name="_Multiple_06 DE Acquisition Model 2 2" xfId="2813"/>
    <cellStyle name="_Multiple_06 DE Acquisition Model 2 2 2" xfId="2814"/>
    <cellStyle name="_Multiple_06 DE Acquisition Model 2 3" xfId="2815"/>
    <cellStyle name="_Multiple_06 DE Acquisition Model 3" xfId="2816"/>
    <cellStyle name="_Multiple_06 DE Acquisition Model 3 2" xfId="2817"/>
    <cellStyle name="_Multiple_06 DE Acquisition Model 4" xfId="2818"/>
    <cellStyle name="_Multiple_18 Merger Model  NAV1" xfId="2819"/>
    <cellStyle name="_Multiple_18 Merger Model  NAV1 2" xfId="2820"/>
    <cellStyle name="_Multiple_18 Merger Model  NAV1 2 2" xfId="2821"/>
    <cellStyle name="_Multiple_18 Merger Model  NAV1 2 2 2" xfId="2822"/>
    <cellStyle name="_Multiple_18 Merger Model  NAV1 2 3" xfId="2823"/>
    <cellStyle name="_Multiple_18 Merger Model  NAV1 3" xfId="2824"/>
    <cellStyle name="_Multiple_18 Merger Model  NAV1 3 2" xfId="2825"/>
    <cellStyle name="_Multiple_18 Merger Model  NAV1 4" xfId="2826"/>
    <cellStyle name="_Multiple_Accounting Tape" xfId="2827"/>
    <cellStyle name="_Multiple_Accounting Tape 2" xfId="2828"/>
    <cellStyle name="_Multiple_Accounting Tape 2 2" xfId="2829"/>
    <cellStyle name="_Multiple_Accounting Tape 3" xfId="48414"/>
    <cellStyle name="_Multiple_Acct Tape" xfId="2830"/>
    <cellStyle name="_Multiple_Acct Tape 2" xfId="2831"/>
    <cellStyle name="_Multiple_Acct Tape 2 2" xfId="2832"/>
    <cellStyle name="_Multiple_Acct Tape 2 2 2" xfId="2833"/>
    <cellStyle name="_Multiple_Acct Tape 2 3" xfId="2834"/>
    <cellStyle name="_Multiple_Acct Tape 3" xfId="2835"/>
    <cellStyle name="_Multiple_Acct Tape 3 2" xfId="2836"/>
    <cellStyle name="_Multiple_Acct Tape 4" xfId="2837"/>
    <cellStyle name="_Multiple_Acct. Tape" xfId="48415"/>
    <cellStyle name="_Multiple_Acct. Tape 2" xfId="48416"/>
    <cellStyle name="_Multiple_Acct. Tape 2 2" xfId="57789"/>
    <cellStyle name="_Multiple_Acct. Tape 3" xfId="48417"/>
    <cellStyle name="_Multiple_Acct. Tape 3 2" xfId="57790"/>
    <cellStyle name="_Multiple_Acct. Tape 4" xfId="48418"/>
    <cellStyle name="_Multiple_Acct. Tape 4 2" xfId="57791"/>
    <cellStyle name="_Multiple_Acct. Tape 5" xfId="57792"/>
    <cellStyle name="_Multiple_Acct. Tape 5 2" xfId="57793"/>
    <cellStyle name="_Multiple_Acct. Tape 6" xfId="57794"/>
    <cellStyle name="_Multiple_Am Schedule" xfId="2838"/>
    <cellStyle name="_Multiple_Am Schedule 2" xfId="2839"/>
    <cellStyle name="_Multiple_Am Schedule 2 2" xfId="2840"/>
    <cellStyle name="_Multiple_Am Schedule 2 2 2" xfId="2841"/>
    <cellStyle name="_Multiple_Am Schedule 2 3" xfId="2842"/>
    <cellStyle name="_Multiple_Am Schedule 3" xfId="2843"/>
    <cellStyle name="_Multiple_Am Schedule 3 2" xfId="2844"/>
    <cellStyle name="_Multiple_Am Schedule 4" xfId="2845"/>
    <cellStyle name="_Multiple_Appendix C" xfId="2846"/>
    <cellStyle name="_Multiple_Appendix C 2" xfId="2847"/>
    <cellStyle name="_Multiple_Appendix C 2 2" xfId="2848"/>
    <cellStyle name="_Multiple_Appendix C 2 2 2" xfId="2849"/>
    <cellStyle name="_Multiple_Appendix C 2 3" xfId="2850"/>
    <cellStyle name="_Multiple_Appendix C 3" xfId="2851"/>
    <cellStyle name="_Multiple_Appendix C 3 2" xfId="2852"/>
    <cellStyle name="_Multiple_Appendix C 4" xfId="2853"/>
    <cellStyle name="_Multiple_Appendix C 4 2" xfId="57795"/>
    <cellStyle name="_Multiple_Appendix C 5" xfId="57796"/>
    <cellStyle name="_Multiple_Appendix C 5 2" xfId="57797"/>
    <cellStyle name="_Multiple_Appendix C 6" xfId="57798"/>
    <cellStyle name="_Multiple_Appendix C_627-" xfId="48419"/>
    <cellStyle name="_Multiple_Appendix C_627- 2" xfId="48420"/>
    <cellStyle name="_Multiple_Appendix C_627- 3" xfId="48421"/>
    <cellStyle name="_Multiple_Appendix C_627-TOP27" xfId="48422"/>
    <cellStyle name="_Multiple_Appendix C_627-TOP27 2" xfId="48423"/>
    <cellStyle name="_Multiple_Appendix C_627-TOP27 3" xfId="48424"/>
    <cellStyle name="_Multiple_Appendix C_Appendix II" xfId="48425"/>
    <cellStyle name="_Multiple_Appendix C_Appendix II 2" xfId="48426"/>
    <cellStyle name="_Multiple_Appendix C_Appendix II 2 2" xfId="57799"/>
    <cellStyle name="_Multiple_Appendix C_Appendix II 3" xfId="48427"/>
    <cellStyle name="_Multiple_Appendix C_Appendix II 3 2" xfId="57800"/>
    <cellStyle name="_Multiple_Appendix C_Appendix II 4" xfId="48428"/>
    <cellStyle name="_Multiple_Appendix C_Appendix II 4 2" xfId="57801"/>
    <cellStyle name="_Multiple_Appendix C_Appendix II 5" xfId="57802"/>
    <cellStyle name="_Multiple_Appendix C_Appendix II 5 2" xfId="57803"/>
    <cellStyle name="_Multiple_Appendix C_Appendix II 6" xfId="57804"/>
    <cellStyle name="_Multiple_Appendix C_BSCMSI 2006-PWR11 Appendix C" xfId="48429"/>
    <cellStyle name="_Multiple_Appendix C_BSCMSI 2006-PWR11 Appendix C 2" xfId="48430"/>
    <cellStyle name="_Multiple_Appendix C_BSCMSI 2006-PWR11 Appendix C 3" xfId="48431"/>
    <cellStyle name="_Multiple_Appendix C_Loans % #'s Groups" xfId="48432"/>
    <cellStyle name="_Multiple_Appendix C_Loans % #'s Groups 2" xfId="48433"/>
    <cellStyle name="_Multiple_Appendix C_Loans % #'s Groups 2 2" xfId="57805"/>
    <cellStyle name="_Multiple_Appendix C_Loans % #'s Groups 3" xfId="48434"/>
    <cellStyle name="_Multiple_Appendix C_Loans % #'s Groups 3 2" xfId="57806"/>
    <cellStyle name="_Multiple_Appendix C_Loans % #'s Groups 4" xfId="48435"/>
    <cellStyle name="_Multiple_Appendix C_Loans % #'s Groups 4 2" xfId="57807"/>
    <cellStyle name="_Multiple_Appendix C_Loans % #'s Groups 5" xfId="57808"/>
    <cellStyle name="_Multiple_Appendix C_Loans % #'s Groups 5 2" xfId="57809"/>
    <cellStyle name="_Multiple_Appendix C_Loans % #'s Groups 6" xfId="57810"/>
    <cellStyle name="_Multiple_Appendix C_Prosup Working" xfId="48436"/>
    <cellStyle name="_Multiple_Appendix C_Prosup Working 2" xfId="48437"/>
    <cellStyle name="_Multiple_Appendix C_Prosup Working 2 2" xfId="57811"/>
    <cellStyle name="_Multiple_Appendix C_Prosup Working 3" xfId="48438"/>
    <cellStyle name="_Multiple_Appendix C_Prosup Working 3 2" xfId="57812"/>
    <cellStyle name="_Multiple_Appendix C_Prosup Working 4" xfId="48439"/>
    <cellStyle name="_Multiple_Appendix C_Prosup Working 4 2" xfId="57813"/>
    <cellStyle name="_Multiple_Appendix C_Prosup Working 5" xfId="57814"/>
    <cellStyle name="_Multiple_Appendix C_Prosup Working 5 2" xfId="57815"/>
    <cellStyle name="_Multiple_Appendix C_Prosup Working 6" xfId="57816"/>
    <cellStyle name="_Multiple_Appendix C_seller from annex A" xfId="48440"/>
    <cellStyle name="_Multiple_Appendix C_seller from annex A 2" xfId="48441"/>
    <cellStyle name="_Multiple_Appendix C_seller from annex A 3" xfId="48442"/>
    <cellStyle name="_Multiple_ARC Update Q304" xfId="2854"/>
    <cellStyle name="_Multiple_ARC Update Q304 2" xfId="2855"/>
    <cellStyle name="_Multiple_ARC Update Q304 2 2" xfId="2856"/>
    <cellStyle name="_Multiple_ARC Update Q304 2 2 2" xfId="2857"/>
    <cellStyle name="_Multiple_ARC Update Q304 2 3" xfId="2858"/>
    <cellStyle name="_Multiple_ARC Update Q304 3" xfId="2859"/>
    <cellStyle name="_Multiple_ARC Update Q304 3 2" xfId="2860"/>
    <cellStyle name="_Multiple_ARC Update Q304 4" xfId="2861"/>
    <cellStyle name="_Multiple_AREH ASR 092203 CURRENT V2" xfId="2862"/>
    <cellStyle name="_Multiple_AREH ASR 092203 CURRENT V2 2" xfId="2863"/>
    <cellStyle name="_Multiple_AREH ASR 092203 CURRENT V2 2 2" xfId="2864"/>
    <cellStyle name="_Multiple_ARI_CAPSTR_120804(02)" xfId="2865"/>
    <cellStyle name="_Multiple_ARI_CAPSTR_120804(02) 2" xfId="2866"/>
    <cellStyle name="_Multiple_ARI_CAPSTR_120804(02) 2 2" xfId="2867"/>
    <cellStyle name="_Multiple_ARI_CAPSTR_120804(02) 2 2 2" xfId="2868"/>
    <cellStyle name="_Multiple_ARI_CAPSTR_120804(02) 2 3" xfId="2869"/>
    <cellStyle name="_Multiple_ARI_CAPSTR_120804(02) 3" xfId="2870"/>
    <cellStyle name="_Multiple_ARI_CAPSTR_120804(02) 3 2" xfId="2871"/>
    <cellStyle name="_Multiple_ARI_CAPSTR_120804(02) 4" xfId="2872"/>
    <cellStyle name="_Multiple_Asset Valuation Summary - Hotel2" xfId="2873"/>
    <cellStyle name="_Multiple_Asset Valuation Summary - Hotel2 2" xfId="2874"/>
    <cellStyle name="_Multiple_Asset Valuation Summary - Hotel2 2 2" xfId="2875"/>
    <cellStyle name="_Multiple_Asset Valuation Summary - Hotel2 2 2 2" xfId="2876"/>
    <cellStyle name="_Multiple_Asset Valuation Summary - Hotel2 2 3" xfId="2877"/>
    <cellStyle name="_Multiple_Asset Valuation Summary - Hotel2 3" xfId="2878"/>
    <cellStyle name="_Multiple_Asset Valuation Summary - Hotel2 3 2" xfId="2879"/>
    <cellStyle name="_Multiple_Asset Valuation Summary - Hotel2 4" xfId="2880"/>
    <cellStyle name="_Multiple_Asset Valuation Summary - Hotel3" xfId="2881"/>
    <cellStyle name="_Multiple_Asset Valuation Summary - Hotel3 2" xfId="2882"/>
    <cellStyle name="_Multiple_Asset Valuation Summary - Hotel3 2 2" xfId="2883"/>
    <cellStyle name="_Multiple_Asset Valuation Summary - Hotel3 2 2 2" xfId="2884"/>
    <cellStyle name="_Multiple_Asset Valuation Summary - Hotel3 2 3" xfId="2885"/>
    <cellStyle name="_Multiple_Asset Valuation Summary - Hotel3 3" xfId="2886"/>
    <cellStyle name="_Multiple_Asset Valuation Summary - Hotel3 3 2" xfId="2887"/>
    <cellStyle name="_Multiple_Asset Valuation Summary - Hotel3 4" xfId="2888"/>
    <cellStyle name="_Multiple_AVP" xfId="2889"/>
    <cellStyle name="_Multiple_AVP 2" xfId="2890"/>
    <cellStyle name="_Multiple_AVP 2 2" xfId="2891"/>
    <cellStyle name="_Multiple_AVP 2 2 2" xfId="2892"/>
    <cellStyle name="_Multiple_AVP 2 3" xfId="2893"/>
    <cellStyle name="_Multiple_AVP 3" xfId="2894"/>
    <cellStyle name="_Multiple_AVP 3 2" xfId="2895"/>
    <cellStyle name="_Multiple_AVP 4" xfId="2896"/>
    <cellStyle name="_Multiple_Balance Sheet" xfId="83"/>
    <cellStyle name="_Multiple_Balance Sheet 2" xfId="2897"/>
    <cellStyle name="_Multiple_Balance Sheet 2 2" xfId="2898"/>
    <cellStyle name="_Multiple_Balance Sheet 2 2 2" xfId="2899"/>
    <cellStyle name="_Multiple_Balance Sheet 2 3" xfId="2900"/>
    <cellStyle name="_Multiple_Balance Sheet 3" xfId="2901"/>
    <cellStyle name="_Multiple_Balance Sheet 3 2" xfId="2902"/>
    <cellStyle name="_Multiple_Balance Sheet 4" xfId="2903"/>
    <cellStyle name="_Multiple_Balance Sheet 4 2" xfId="57817"/>
    <cellStyle name="_Multiple_Balance Sheet 5" xfId="48443"/>
    <cellStyle name="_Multiple_Balance Sheet 5 2" xfId="57818"/>
    <cellStyle name="_Multiple_Balance Sheet 6" xfId="57819"/>
    <cellStyle name="_Multiple_Book1" xfId="2904"/>
    <cellStyle name="_Multiple_Book1 2" xfId="2905"/>
    <cellStyle name="_Multiple_Book1 2 2" xfId="2906"/>
    <cellStyle name="_Multiple_Book1_03 LA 021005 ARC Debt Schedule" xfId="2907"/>
    <cellStyle name="_Multiple_Book1_03 LA 021005 ARC Debt Schedule 2" xfId="2908"/>
    <cellStyle name="_Multiple_Book1_03 LA 021005 ARC Debt Schedule 2 2" xfId="2909"/>
    <cellStyle name="_Multiple_Book1_03 LA 021005 ARC Debt Schedule 2 2 2" xfId="2910"/>
    <cellStyle name="_Multiple_Book1_03 LA 021005 ARC Debt Schedule 2 3" xfId="2911"/>
    <cellStyle name="_Multiple_Book1_03 LA 021005 ARC Debt Schedule 3" xfId="2912"/>
    <cellStyle name="_Multiple_Book1_03 LA 021005 ARC Debt Schedule 3 2" xfId="2913"/>
    <cellStyle name="_Multiple_Book1_03 LA 021005 ARC Debt Schedule 4" xfId="2914"/>
    <cellStyle name="_Multiple_Book1_04 CPJ Merger Model" xfId="2915"/>
    <cellStyle name="_Multiple_Book1_04 CPJ Merger Model 2" xfId="2916"/>
    <cellStyle name="_Multiple_Book1_04 CPJ Merger Model 2 2" xfId="2917"/>
    <cellStyle name="_Multiple_Book1_04 CPJ Merger Model 2 2 2" xfId="2918"/>
    <cellStyle name="_Multiple_Book1_04 CPJ Merger Model 2 3" xfId="2919"/>
    <cellStyle name="_Multiple_Book1_04 CPJ Merger Model 3" xfId="2920"/>
    <cellStyle name="_Multiple_Book1_04 CPJ Merger Model 3 2" xfId="2921"/>
    <cellStyle name="_Multiple_Book1_04 CPJ Merger Model 4" xfId="2922"/>
    <cellStyle name="_Multiple_Book1_06 DE Acquisition Model" xfId="2923"/>
    <cellStyle name="_Multiple_Book1_06 DE Acquisition Model 2" xfId="2924"/>
    <cellStyle name="_Multiple_Book1_06 DE Acquisition Model 2 2" xfId="2925"/>
    <cellStyle name="_Multiple_Book1_06 DE Acquisition Model 2 2 2" xfId="2926"/>
    <cellStyle name="_Multiple_Book1_06 DE Acquisition Model 2 3" xfId="2927"/>
    <cellStyle name="_Multiple_Book1_06 DE Acquisition Model 3" xfId="2928"/>
    <cellStyle name="_Multiple_Book1_06 DE Acquisition Model 3 2" xfId="2929"/>
    <cellStyle name="_Multiple_Book1_06 DE Acquisition Model 4" xfId="2930"/>
    <cellStyle name="_Multiple_Book1_Debt Refinancing" xfId="2931"/>
    <cellStyle name="_Multiple_Book1_Debt Refinancing 2" xfId="2932"/>
    <cellStyle name="_Multiple_Book1_Debt Refinancing 2 2" xfId="2933"/>
    <cellStyle name="_Multiple_Book1_Debt Refinancing 2 2 2" xfId="2934"/>
    <cellStyle name="_Multiple_Book1_Debt Refinancing 2 3" xfId="2935"/>
    <cellStyle name="_Multiple_Book1_Debt Refinancing 3" xfId="2936"/>
    <cellStyle name="_Multiple_Book1_Debt Refinancing 3 2" xfId="2937"/>
    <cellStyle name="_Multiple_Book1_Debt Refinancing 4" xfId="2938"/>
    <cellStyle name="_Multiple_Book2" xfId="2939"/>
    <cellStyle name="_Multiple_Book2 2" xfId="2940"/>
    <cellStyle name="_Multiple_Book2 2 2" xfId="2941"/>
    <cellStyle name="_Multiple_Book2 2 2 2" xfId="2942"/>
    <cellStyle name="_Multiple_Book2 2 3" xfId="2943"/>
    <cellStyle name="_Multiple_Book2 3" xfId="2944"/>
    <cellStyle name="_Multiple_Book2 3 2" xfId="2945"/>
    <cellStyle name="_Multiple_Book2 3 3" xfId="57820"/>
    <cellStyle name="_Multiple_Book2 4" xfId="2946"/>
    <cellStyle name="_Multiple_Book2_Keybank (formly Orix Compare " xfId="2947"/>
    <cellStyle name="_Multiple_Book2_Keybank (formly Orix Compare  2" xfId="2948"/>
    <cellStyle name="_Multiple_Book2_Keybank (formly Orix Compare  2 2" xfId="2949"/>
    <cellStyle name="_Multiple_Book2_Keybank (formly Orix Compare  2 2 2" xfId="2950"/>
    <cellStyle name="_Multiple_Book2_Keybank (formly Orix Compare  2 3" xfId="2951"/>
    <cellStyle name="_Multiple_Book2_Keybank (formly Orix Compare  3" xfId="2952"/>
    <cellStyle name="_Multiple_Book2_Keybank (formly Orix Compare  3 2" xfId="2953"/>
    <cellStyle name="_Multiple_Book2_Keybank (formly Orix Compare  4" xfId="2954"/>
    <cellStyle name="_Multiple_Book2_Summary" xfId="2955"/>
    <cellStyle name="_Multiple_Book2_Summary 2" xfId="2956"/>
    <cellStyle name="_Multiple_Book2_Summary 2 2" xfId="2957"/>
    <cellStyle name="_Multiple_Book4" xfId="2958"/>
    <cellStyle name="_Multiple_Book4 2" xfId="2959"/>
    <cellStyle name="_Multiple_Book4 2 2" xfId="2960"/>
    <cellStyle name="_Multiple_Book4 2 2 2" xfId="2961"/>
    <cellStyle name="_Multiple_Book4 2 3" xfId="2962"/>
    <cellStyle name="_Multiple_Book4 3" xfId="2963"/>
    <cellStyle name="_Multiple_Book4 3 2" xfId="2964"/>
    <cellStyle name="_Multiple_Book4 4" xfId="2965"/>
    <cellStyle name="_Multiple_BSCMSI 2006 PWR11 Appendix C" xfId="48444"/>
    <cellStyle name="_Multiple_BSCMSI 2006 PWR11 Appendix C 2" xfId="48445"/>
    <cellStyle name="_Multiple_BSCMSI 2006 PWR11 Appendix C 3" xfId="48446"/>
    <cellStyle name="_Multiple_BSCMSI 2006 PWR11 MF Tape Template" xfId="2966"/>
    <cellStyle name="_Multiple_BSCMSI 2006 PWR11 MF Tape Template 2" xfId="2967"/>
    <cellStyle name="_Multiple_BSCMSI 2006 PWR11 MF Tape Template 2 2" xfId="2968"/>
    <cellStyle name="_Multiple_BSCMSI 2006 PWR11 MF Tape Template 3" xfId="48447"/>
    <cellStyle name="_Multiple_BSCMSI 2006 PWR11 MF Tape_WFB" xfId="2969"/>
    <cellStyle name="_Multiple_BSCMSI 2006 PWR11 MF Tape_WFB 2" xfId="2970"/>
    <cellStyle name="_Multiple_BSCMSI 2006 PWR11 MF Tape_WFB 2 2" xfId="2971"/>
    <cellStyle name="_Multiple_BSCMSI 2006 PWR11 MF Tape_WFB 3" xfId="48448"/>
    <cellStyle name="_Multiple_BSCMSI 2006-PWR11 Appendix C" xfId="48449"/>
    <cellStyle name="_Multiple_BSCMSI 2006-PWR11 Appendix C (2)" xfId="48450"/>
    <cellStyle name="_Multiple_BSCMSI 2006-PWR11 Appendix C (2) 2" xfId="48451"/>
    <cellStyle name="_Multiple_BSCMSI 2006-PWR11 Appendix C (2) 2 2" xfId="57821"/>
    <cellStyle name="_Multiple_BSCMSI 2006-PWR11 Appendix C (2) 3" xfId="48452"/>
    <cellStyle name="_Multiple_BSCMSI 2006-PWR11 Appendix C (2) 3 2" xfId="57822"/>
    <cellStyle name="_Multiple_BSCMSI 2006-PWR11 Appendix C (2) 4" xfId="48453"/>
    <cellStyle name="_Multiple_BSCMSI 2006-PWR11 Appendix C (2) 4 2" xfId="57823"/>
    <cellStyle name="_Multiple_BSCMSI 2006-PWR11 Appendix C (2) 5" xfId="57824"/>
    <cellStyle name="_Multiple_BSCMSI 2006-PWR11 Appendix C (2) 5 2" xfId="57825"/>
    <cellStyle name="_Multiple_BSCMSI 2006-PWR11 Appendix C (2) 6" xfId="57826"/>
    <cellStyle name="_Multiple_BSCMSI 2006-PWR11 Appendix C 10" xfId="48454"/>
    <cellStyle name="_Multiple_BSCMSI 2006-PWR11 Appendix C 10 2" xfId="57827"/>
    <cellStyle name="_Multiple_BSCMSI 2006-PWR11 Appendix C 11" xfId="48455"/>
    <cellStyle name="_Multiple_BSCMSI 2006-PWR11 Appendix C 11 2" xfId="57828"/>
    <cellStyle name="_Multiple_BSCMSI 2006-PWR11 Appendix C 12" xfId="48456"/>
    <cellStyle name="_Multiple_BSCMSI 2006-PWR11 Appendix C 12 2" xfId="57829"/>
    <cellStyle name="_Multiple_BSCMSI 2006-PWR11 Appendix C 13" xfId="48457"/>
    <cellStyle name="_Multiple_BSCMSI 2006-PWR11 Appendix C 13 2" xfId="57830"/>
    <cellStyle name="_Multiple_BSCMSI 2006-PWR11 Appendix C 14" xfId="48458"/>
    <cellStyle name="_Multiple_BSCMSI 2006-PWR11 Appendix C 14 2" xfId="57831"/>
    <cellStyle name="_Multiple_BSCMSI 2006-PWR11 Appendix C 15" xfId="48459"/>
    <cellStyle name="_Multiple_BSCMSI 2006-PWR11 Appendix C 15 2" xfId="57832"/>
    <cellStyle name="_Multiple_BSCMSI 2006-PWR11 Appendix C 16" xfId="48460"/>
    <cellStyle name="_Multiple_BSCMSI 2006-PWR11 Appendix C 16 2" xfId="57833"/>
    <cellStyle name="_Multiple_BSCMSI 2006-PWR11 Appendix C 17" xfId="48461"/>
    <cellStyle name="_Multiple_BSCMSI 2006-PWR11 Appendix C 17 2" xfId="57834"/>
    <cellStyle name="_Multiple_BSCMSI 2006-PWR11 Appendix C 18" xfId="48462"/>
    <cellStyle name="_Multiple_BSCMSI 2006-PWR11 Appendix C 18 2" xfId="57835"/>
    <cellStyle name="_Multiple_BSCMSI 2006-PWR11 Appendix C 19" xfId="48463"/>
    <cellStyle name="_Multiple_BSCMSI 2006-PWR11 Appendix C 19 2" xfId="57836"/>
    <cellStyle name="_Multiple_BSCMSI 2006-PWR11 Appendix C 2" xfId="48464"/>
    <cellStyle name="_Multiple_BSCMSI 2006-PWR11 Appendix C 2 2" xfId="57837"/>
    <cellStyle name="_Multiple_BSCMSI 2006-PWR11 Appendix C 20" xfId="48465"/>
    <cellStyle name="_Multiple_BSCMSI 2006-PWR11 Appendix C 20 2" xfId="57838"/>
    <cellStyle name="_Multiple_BSCMSI 2006-PWR11 Appendix C 21" xfId="48466"/>
    <cellStyle name="_Multiple_BSCMSI 2006-PWR11 Appendix C 21 2" xfId="57839"/>
    <cellStyle name="_Multiple_BSCMSI 2006-PWR11 Appendix C 22" xfId="48467"/>
    <cellStyle name="_Multiple_BSCMSI 2006-PWR11 Appendix C 23" xfId="48468"/>
    <cellStyle name="_Multiple_BSCMSI 2006-PWR11 Appendix C 24" xfId="48469"/>
    <cellStyle name="_Multiple_BSCMSI 2006-PWR11 Appendix C 25" xfId="48470"/>
    <cellStyle name="_Multiple_BSCMSI 2006-PWR11 Appendix C 26" xfId="48471"/>
    <cellStyle name="_Multiple_BSCMSI 2006-PWR11 Appendix C 27" xfId="48472"/>
    <cellStyle name="_Multiple_BSCMSI 2006-PWR11 Appendix C 28" xfId="48473"/>
    <cellStyle name="_Multiple_BSCMSI 2006-PWR11 Appendix C 29" xfId="48474"/>
    <cellStyle name="_Multiple_BSCMSI 2006-PWR11 Appendix C 3" xfId="48475"/>
    <cellStyle name="_Multiple_BSCMSI 2006-PWR11 Appendix C 3 2" xfId="57840"/>
    <cellStyle name="_Multiple_BSCMSI 2006-PWR11 Appendix C 30" xfId="48476"/>
    <cellStyle name="_Multiple_BSCMSI 2006-PWR11 Appendix C 31" xfId="48477"/>
    <cellStyle name="_Multiple_BSCMSI 2006-PWR11 Appendix C 32" xfId="48478"/>
    <cellStyle name="_Multiple_BSCMSI 2006-PWR11 Appendix C 33" xfId="48479"/>
    <cellStyle name="_Multiple_BSCMSI 2006-PWR11 Appendix C 34" xfId="48480"/>
    <cellStyle name="_Multiple_BSCMSI 2006-PWR11 Appendix C 35" xfId="48481"/>
    <cellStyle name="_Multiple_BSCMSI 2006-PWR11 Appendix C 36" xfId="48482"/>
    <cellStyle name="_Multiple_BSCMSI 2006-PWR11 Appendix C 37" xfId="48483"/>
    <cellStyle name="_Multiple_BSCMSI 2006-PWR11 Appendix C 38" xfId="48484"/>
    <cellStyle name="_Multiple_BSCMSI 2006-PWR11 Appendix C 39" xfId="48485"/>
    <cellStyle name="_Multiple_BSCMSI 2006-PWR11 Appendix C 4" xfId="48486"/>
    <cellStyle name="_Multiple_BSCMSI 2006-PWR11 Appendix C 4 2" xfId="57841"/>
    <cellStyle name="_Multiple_BSCMSI 2006-PWR11 Appendix C 40" xfId="48487"/>
    <cellStyle name="_Multiple_BSCMSI 2006-PWR11 Appendix C 41" xfId="48488"/>
    <cellStyle name="_Multiple_BSCMSI 2006-PWR11 Appendix C 42" xfId="48489"/>
    <cellStyle name="_Multiple_BSCMSI 2006-PWR11 Appendix C 43" xfId="48490"/>
    <cellStyle name="_Multiple_BSCMSI 2006-PWR11 Appendix C 44" xfId="48491"/>
    <cellStyle name="_Multiple_BSCMSI 2006-PWR11 Appendix C 45" xfId="57842"/>
    <cellStyle name="_Multiple_BSCMSI 2006-PWR11 Appendix C 46" xfId="57843"/>
    <cellStyle name="_Multiple_BSCMSI 2006-PWR11 Appendix C 47" xfId="57844"/>
    <cellStyle name="_Multiple_BSCMSI 2006-PWR11 Appendix C 48" xfId="57845"/>
    <cellStyle name="_Multiple_BSCMSI 2006-PWR11 Appendix C 49" xfId="57846"/>
    <cellStyle name="_Multiple_BSCMSI 2006-PWR11 Appendix C 5" xfId="48492"/>
    <cellStyle name="_Multiple_BSCMSI 2006-PWR11 Appendix C 5 2" xfId="57847"/>
    <cellStyle name="_Multiple_BSCMSI 2006-PWR11 Appendix C 50" xfId="57848"/>
    <cellStyle name="_Multiple_BSCMSI 2006-PWR11 Appendix C 51" xfId="57849"/>
    <cellStyle name="_Multiple_BSCMSI 2006-PWR11 Appendix C 52" xfId="57850"/>
    <cellStyle name="_Multiple_BSCMSI 2006-PWR11 Appendix C 53" xfId="57851"/>
    <cellStyle name="_Multiple_BSCMSI 2006-PWR11 Appendix C 54" xfId="57852"/>
    <cellStyle name="_Multiple_BSCMSI 2006-PWR11 Appendix C 55" xfId="57853"/>
    <cellStyle name="_Multiple_BSCMSI 2006-PWR11 Appendix C 56" xfId="57854"/>
    <cellStyle name="_Multiple_BSCMSI 2006-PWR11 Appendix C 57" xfId="57855"/>
    <cellStyle name="_Multiple_BSCMSI 2006-PWR11 Appendix C 58" xfId="57856"/>
    <cellStyle name="_Multiple_BSCMSI 2006-PWR11 Appendix C 59" xfId="57857"/>
    <cellStyle name="_Multiple_BSCMSI 2006-PWR11 Appendix C 6" xfId="48493"/>
    <cellStyle name="_Multiple_BSCMSI 2006-PWR11 Appendix C 6 2" xfId="57858"/>
    <cellStyle name="_Multiple_BSCMSI 2006-PWR11 Appendix C 60" xfId="57859"/>
    <cellStyle name="_Multiple_BSCMSI 2006-PWR11 Appendix C 61" xfId="57860"/>
    <cellStyle name="_Multiple_BSCMSI 2006-PWR11 Appendix C 62" xfId="57861"/>
    <cellStyle name="_Multiple_BSCMSI 2006-PWR11 Appendix C 63" xfId="57862"/>
    <cellStyle name="_Multiple_BSCMSI 2006-PWR11 Appendix C 64" xfId="57863"/>
    <cellStyle name="_Multiple_BSCMSI 2006-PWR11 Appendix C 65" xfId="57864"/>
    <cellStyle name="_Multiple_BSCMSI 2006-PWR11 Appendix C 66" xfId="57865"/>
    <cellStyle name="_Multiple_BSCMSI 2006-PWR11 Appendix C 67" xfId="57866"/>
    <cellStyle name="_Multiple_BSCMSI 2006-PWR11 Appendix C 68" xfId="57867"/>
    <cellStyle name="_Multiple_BSCMSI 2006-PWR11 Appendix C 69" xfId="57868"/>
    <cellStyle name="_Multiple_BSCMSI 2006-PWR11 Appendix C 7" xfId="48494"/>
    <cellStyle name="_Multiple_BSCMSI 2006-PWR11 Appendix C 7 2" xfId="57869"/>
    <cellStyle name="_Multiple_BSCMSI 2006-PWR11 Appendix C 70" xfId="57870"/>
    <cellStyle name="_Multiple_BSCMSI 2006-PWR11 Appendix C 70 2" xfId="57871"/>
    <cellStyle name="_Multiple_BSCMSI 2006-PWR11 Appendix C 71" xfId="57872"/>
    <cellStyle name="_Multiple_BSCMSI 2006-PWR11 Appendix C 72" xfId="57873"/>
    <cellStyle name="_Multiple_BSCMSI 2006-PWR11 Appendix C 73" xfId="57874"/>
    <cellStyle name="_Multiple_BSCMSI 2006-PWR11 Appendix C 74" xfId="57875"/>
    <cellStyle name="_Multiple_BSCMSI 2006-PWR11 Appendix C 75" xfId="57876"/>
    <cellStyle name="_Multiple_BSCMSI 2006-PWR11 Appendix C 76" xfId="57877"/>
    <cellStyle name="_Multiple_BSCMSI 2006-PWR11 Appendix C 77" xfId="57878"/>
    <cellStyle name="_Multiple_BSCMSI 2006-PWR11 Appendix C 78" xfId="57879"/>
    <cellStyle name="_Multiple_BSCMSI 2006-PWR11 Appendix C 79" xfId="57880"/>
    <cellStyle name="_Multiple_BSCMSI 2006-PWR11 Appendix C 8" xfId="48495"/>
    <cellStyle name="_Multiple_BSCMSI 2006-PWR11 Appendix C 8 2" xfId="57881"/>
    <cellStyle name="_Multiple_BSCMSI 2006-PWR11 Appendix C 80" xfId="57882"/>
    <cellStyle name="_Multiple_BSCMSI 2006-PWR11 Appendix C 81" xfId="57883"/>
    <cellStyle name="_Multiple_BSCMSI 2006-PWR11 Appendix C 82" xfId="57884"/>
    <cellStyle name="_Multiple_BSCMSI 2006-PWR11 Appendix C 83" xfId="57885"/>
    <cellStyle name="_Multiple_BSCMSI 2006-PWR11 Appendix C 84" xfId="57886"/>
    <cellStyle name="_Multiple_BSCMSI 2006-PWR11 Appendix C 85" xfId="57887"/>
    <cellStyle name="_Multiple_BSCMSI 2006-PWR11 Appendix C 9" xfId="48496"/>
    <cellStyle name="_Multiple_BSCMSI 2006-PWR11 Appendix C 9 2" xfId="57888"/>
    <cellStyle name="_Multiple_BSCMSI 2006-PWR13_WFB Prelim Tape_07 13_First Industrial Prop Lvl" xfId="48497"/>
    <cellStyle name="_Multiple_BSCMSI 2006-PWR13_WFB Prelim Tape_07 13_First Industrial Prop Lvl 2" xfId="48498"/>
    <cellStyle name="_Multiple_BSCMSI 2006-PWR13_WFB Prelim Tape_07 13_First Industrial Prop Lvl 2 2" xfId="57889"/>
    <cellStyle name="_Multiple_BSCMSI 2006-PWR13_WFB Prelim Tape_07 13_First Industrial Prop Lvl 3" xfId="48499"/>
    <cellStyle name="_Multiple_BSCMSI 2006-PWR13_WFB Prelim Tape_07 13_First Industrial Prop Lvl 3 2" xfId="57890"/>
    <cellStyle name="_Multiple_BSCMSI 2006-PWR13_WFB Prelim Tape_07 13_First Industrial Prop Lvl 4" xfId="48500"/>
    <cellStyle name="_Multiple_BSCMSI 2006-PWR13_WFB Prelim Tape_07 13_First Industrial Prop Lvl 4 2" xfId="57891"/>
    <cellStyle name="_Multiple_BSCMSI 2006-PWR13_WFB Prelim Tape_07 13_First Industrial Prop Lvl 5" xfId="57892"/>
    <cellStyle name="_Multiple_BSCMSI 2006-PWR13_WFB Prelim Tape_07 13_First Industrial Prop Lvl 5 2" xfId="57893"/>
    <cellStyle name="_Multiple_BSCMSI 2006-PWR13_WFB Prelim Tape_07 13_First Industrial Prop Lvl 6" xfId="57894"/>
    <cellStyle name="_Multiple_Capital Structure v 18.3" xfId="2972"/>
    <cellStyle name="_Multiple_Capital Structure v 18.3 2" xfId="2973"/>
    <cellStyle name="_Multiple_Capital Structure v 18.3 2 2" xfId="2974"/>
    <cellStyle name="_Multiple_Capital Structure v 18.3 2 2 2" xfId="2975"/>
    <cellStyle name="_Multiple_Capital Structure v 18.3 2 3" xfId="2976"/>
    <cellStyle name="_Multiple_Capital Structure v 18.3 3" xfId="2977"/>
    <cellStyle name="_Multiple_Capital Structure v 18.3 3 2" xfId="2978"/>
    <cellStyle name="_Multiple_Capital Structure v 18.3 4" xfId="2979"/>
    <cellStyle name="_Multiple_CD Merger Model 01" xfId="2980"/>
    <cellStyle name="_Multiple_CD Merger Model 01 2" xfId="2981"/>
    <cellStyle name="_Multiple_CD Merger Model 01 2 2" xfId="2982"/>
    <cellStyle name="_Multiple_CD Merger Model 01 2 2 2" xfId="2983"/>
    <cellStyle name="_Multiple_CD Merger Model 01 2 3" xfId="2984"/>
    <cellStyle name="_Multiple_CD Merger Model 01 3" xfId="2985"/>
    <cellStyle name="_Multiple_CD Merger Model 01 3 2" xfId="2986"/>
    <cellStyle name="_Multiple_CD Merger Model 01 4" xfId="2987"/>
    <cellStyle name="_Multiple_compress list" xfId="2988"/>
    <cellStyle name="_Multiple_compress list 2" xfId="2989"/>
    <cellStyle name="_Multiple_compress list 2 2" xfId="2990"/>
    <cellStyle name="_Multiple_compress list 2 2 2" xfId="2991"/>
    <cellStyle name="_Multiple_compress list 2 3" xfId="2992"/>
    <cellStyle name="_Multiple_compress list 3" xfId="2993"/>
    <cellStyle name="_Multiple_compress list 3 2" xfId="2994"/>
    <cellStyle name="_Multiple_compress list 4" xfId="2995"/>
    <cellStyle name="_Multiple_contribution_analysis" xfId="2996"/>
    <cellStyle name="_Multiple_Criteria" xfId="84"/>
    <cellStyle name="_Multiple_Criteria 2" xfId="2997"/>
    <cellStyle name="_Multiple_Criteria 2 2" xfId="2998"/>
    <cellStyle name="_Multiple_Criteria 2 2 2" xfId="2999"/>
    <cellStyle name="_Multiple_Criteria 2 3" xfId="3000"/>
    <cellStyle name="_Multiple_Criteria 3" xfId="3001"/>
    <cellStyle name="_Multiple_Criteria 3 2" xfId="3002"/>
    <cellStyle name="_Multiple_Criteria 4" xfId="3003"/>
    <cellStyle name="_Multiple_Criteria 4 2" xfId="57895"/>
    <cellStyle name="_Multiple_Criteria 5" xfId="48501"/>
    <cellStyle name="_Multiple_Criteria 5 2" xfId="57896"/>
    <cellStyle name="_Multiple_Criteria 6" xfId="57897"/>
    <cellStyle name="_Multiple_csc" xfId="3004"/>
    <cellStyle name="_Multiple_csc 2" xfId="3005"/>
    <cellStyle name="_Multiple_csc 2 2" xfId="3006"/>
    <cellStyle name="_Multiple_csc 2 2 2" xfId="3007"/>
    <cellStyle name="_Multiple_csc 2 3" xfId="3008"/>
    <cellStyle name="_Multiple_csc 3" xfId="3009"/>
    <cellStyle name="_Multiple_csc 3 2" xfId="3010"/>
    <cellStyle name="_Multiple_csc 4" xfId="3011"/>
    <cellStyle name="_Multiple_Data Tape" xfId="85"/>
    <cellStyle name="_Multiple_Data Tape 2" xfId="3012"/>
    <cellStyle name="_Multiple_Data Tape 2 2" xfId="3013"/>
    <cellStyle name="_Multiple_Data Tape 2 2 2" xfId="3014"/>
    <cellStyle name="_Multiple_Data Tape 2 3" xfId="3015"/>
    <cellStyle name="_Multiple_Data Tape 3" xfId="3016"/>
    <cellStyle name="_Multiple_Data Tape 3 2" xfId="3017"/>
    <cellStyle name="_Multiple_Data Tape 4" xfId="3018"/>
    <cellStyle name="_Multiple_Data Tape 4 2" xfId="57898"/>
    <cellStyle name="_Multiple_Data Tape 5" xfId="48502"/>
    <cellStyle name="_Multiple_Data Tape 5 2" xfId="57899"/>
    <cellStyle name="_Multiple_Data Tape 6" xfId="57900"/>
    <cellStyle name="_Multiple_Data_Tape" xfId="86"/>
    <cellStyle name="_Multiple_Data_Tape 2" xfId="3019"/>
    <cellStyle name="_Multiple_Data_Tape 2 2" xfId="3020"/>
    <cellStyle name="_Multiple_Data_Tape 2 2 2" xfId="3021"/>
    <cellStyle name="_Multiple_Data_Tape 2 3" xfId="3022"/>
    <cellStyle name="_Multiple_Data_Tape 3" xfId="3023"/>
    <cellStyle name="_Multiple_Data_Tape 3 2" xfId="3024"/>
    <cellStyle name="_Multiple_Data_Tape 4" xfId="3025"/>
    <cellStyle name="_Multiple_Data_Tape 4 2" xfId="57901"/>
    <cellStyle name="_Multiple_Data_Tape 5" xfId="48503"/>
    <cellStyle name="_Multiple_Data_Tape 5 2" xfId="57902"/>
    <cellStyle name="_Multiple_Data_Tape 6" xfId="57903"/>
    <cellStyle name="_Multiple_DCF" xfId="3026"/>
    <cellStyle name="_Multiple_DCF 2" xfId="3027"/>
    <cellStyle name="_Multiple_DCF 2 2" xfId="3028"/>
    <cellStyle name="_Multiple_DCF 2 2 2" xfId="3029"/>
    <cellStyle name="_Multiple_DCF 2 3" xfId="3030"/>
    <cellStyle name="_Multiple_DCF 3" xfId="3031"/>
    <cellStyle name="_Multiple_DCF 3 2" xfId="3032"/>
    <cellStyle name="_Multiple_DCF 4" xfId="3033"/>
    <cellStyle name="_Multiple_Del Amo Upside Analysis" xfId="3034"/>
    <cellStyle name="_Multiple_Del Amo Upside Analysis 2" xfId="3035"/>
    <cellStyle name="_Multiple_Del Amo Upside Analysis 2 2" xfId="3036"/>
    <cellStyle name="_Multiple_Del Amo Upside Analysis 2 2 2" xfId="3037"/>
    <cellStyle name="_Multiple_Del Amo Upside Analysis 2 3" xfId="3038"/>
    <cellStyle name="_Multiple_Del Amo Upside Analysis 3" xfId="3039"/>
    <cellStyle name="_Multiple_Del Amo Upside Analysis 3 2" xfId="3040"/>
    <cellStyle name="_Multiple_Del Amo Upside Analysis 4" xfId="3041"/>
    <cellStyle name="_Multiple_Draft Clayton Tape 11.05.2001 CGC Tape" xfId="3042"/>
    <cellStyle name="_Multiple_Draft Clayton Tape 11.05.2001 CGC Tape 2" xfId="3043"/>
    <cellStyle name="_Multiple_Draft Clayton Tape 11.05.2001 CGC Tape 2 2" xfId="3044"/>
    <cellStyle name="_Multiple_Draft Clayton Tape 11.05.2001 CGC Tape 2 2 2" xfId="3045"/>
    <cellStyle name="_Multiple_Draft Clayton Tape 11.05.2001 CGC Tape 2 3" xfId="3046"/>
    <cellStyle name="_Multiple_Draft Clayton Tape 11.05.2001 CGC Tape 3" xfId="3047"/>
    <cellStyle name="_Multiple_Draft Clayton Tape 11.05.2001 CGC Tape 3 2" xfId="3048"/>
    <cellStyle name="_Multiple_Draft Clayton Tape 11.05.2001 CGC Tape 4" xfId="3049"/>
    <cellStyle name="_Multiple_Estimated Net Asset Value" xfId="3050"/>
    <cellStyle name="_Multiple_Estimated Net Asset Value 2" xfId="3051"/>
    <cellStyle name="_Multiple_Estimated Net Asset Value 2 2" xfId="3052"/>
    <cellStyle name="_Multiple_Estimated Net Asset Value 2 2 2" xfId="3053"/>
    <cellStyle name="_Multiple_Estimated Net Asset Value 2 3" xfId="3054"/>
    <cellStyle name="_Multiple_Estimated Net Asset Value 3" xfId="3055"/>
    <cellStyle name="_Multiple_Estimated Net Asset Value 3 2" xfId="3056"/>
    <cellStyle name="_Multiple_Estimated Net Asset Value 4" xfId="3057"/>
    <cellStyle name="_Multiple_GSFL6" xfId="48504"/>
    <cellStyle name="_Multiple_GSFL6 2" xfId="48505"/>
    <cellStyle name="_Multiple_GSFL6 2 2" xfId="57904"/>
    <cellStyle name="_Multiple_GSFL6 3" xfId="48506"/>
    <cellStyle name="_Multiple_GSFL6 3 2" xfId="57905"/>
    <cellStyle name="_Multiple_GSFL6 4" xfId="48507"/>
    <cellStyle name="_Multiple_GSFL6 4 2" xfId="57906"/>
    <cellStyle name="_Multiple_GSFL6 5" xfId="57907"/>
    <cellStyle name="_Multiple_GSFL6 5 2" xfId="57908"/>
    <cellStyle name="_Multiple_GSFL6 6" xfId="57909"/>
    <cellStyle name="_Multiple_HMSModel 8.30.01_b" xfId="3058"/>
    <cellStyle name="_Multiple_HMSModel 8.30.01_b 2" xfId="3059"/>
    <cellStyle name="_Multiple_HMSModel 8.30.01_b 2 2" xfId="3060"/>
    <cellStyle name="_Multiple_HMSModel 8.30.01_b 2 2 2" xfId="3061"/>
    <cellStyle name="_Multiple_HMSModel 8.30.01_b 2 3" xfId="3062"/>
    <cellStyle name="_Multiple_HMSModel 8.30.01_b 3" xfId="3063"/>
    <cellStyle name="_Multiple_HMSModel 8.30.01_b 3 2" xfId="3064"/>
    <cellStyle name="_Multiple_HMSModel 8.30.01_b 4" xfId="3065"/>
    <cellStyle name="_Multiple_Input" xfId="87"/>
    <cellStyle name="_Multiple_Input 2" xfId="3066"/>
    <cellStyle name="_Multiple_Input 2 2" xfId="3067"/>
    <cellStyle name="_Multiple_Input 2 2 2" xfId="3068"/>
    <cellStyle name="_Multiple_Input 2 3" xfId="3069"/>
    <cellStyle name="_Multiple_Input 3" xfId="3070"/>
    <cellStyle name="_Multiple_Input 3 2" xfId="3071"/>
    <cellStyle name="_Multiple_Input 4" xfId="3072"/>
    <cellStyle name="_Multiple_Input 4 2" xfId="57910"/>
    <cellStyle name="_Multiple_Input 5" xfId="48508"/>
    <cellStyle name="_Multiple_Input 5 2" xfId="57911"/>
    <cellStyle name="_Multiple_Input 6" xfId="57912"/>
    <cellStyle name="_Multiple_Keybank (formly Orix Compare " xfId="3073"/>
    <cellStyle name="_Multiple_Keybank (formly Orix Compare  2" xfId="3074"/>
    <cellStyle name="_Multiple_Keybank (formly Orix Compare  2 2" xfId="3075"/>
    <cellStyle name="_Multiple_Keybank (formly Orix Compare  2 2 2" xfId="3076"/>
    <cellStyle name="_Multiple_Keybank (formly Orix Compare  2 3" xfId="3077"/>
    <cellStyle name="_Multiple_Keybank (formly Orix Compare  3" xfId="3078"/>
    <cellStyle name="_Multiple_Keybank (formly Orix Compare  3 2" xfId="3079"/>
    <cellStyle name="_Multiple_Keybank (formly Orix Compare  4" xfId="3080"/>
    <cellStyle name="_Multiple_Keystone Cap Structure Summary" xfId="3081"/>
    <cellStyle name="_Multiple_Keystone Cap Structure Summary 2" xfId="3082"/>
    <cellStyle name="_Multiple_Keystone Cap Structure Summary 2 2" xfId="3083"/>
    <cellStyle name="_Multiple_Keystone Cap Structure Summary 2 2 2" xfId="3084"/>
    <cellStyle name="_Multiple_Keystone Cap Structure Summary 2 3" xfId="3085"/>
    <cellStyle name="_Multiple_Keystone Cap Structure Summary 3" xfId="3086"/>
    <cellStyle name="_Multiple_Keystone Cap Structure Summary 3 2" xfId="3087"/>
    <cellStyle name="_Multiple_Keystone Cap Structure Summary 4" xfId="3088"/>
    <cellStyle name="_Multiple_KTR Update Q403" xfId="3089"/>
    <cellStyle name="_Multiple_KTR Update Q403 2" xfId="3090"/>
    <cellStyle name="_Multiple_KTR Update Q403 2 2" xfId="3091"/>
    <cellStyle name="_Multiple_KTR Update Q403 2 2 2" xfId="3092"/>
    <cellStyle name="_Multiple_KTR Update Q403 2 3" xfId="3093"/>
    <cellStyle name="_Multiple_KTR Update Q403 3" xfId="3094"/>
    <cellStyle name="_Multiple_KTR Update Q403 3 2" xfId="3095"/>
    <cellStyle name="_Multiple_KTR Update Q403 4" xfId="3096"/>
    <cellStyle name="_Multiple_LBO 7" xfId="3097"/>
    <cellStyle name="_Multiple_LBO 7 2" xfId="3098"/>
    <cellStyle name="_Multiple_LBO 7 2 2" xfId="3099"/>
    <cellStyle name="_Multiple_LBO 7 2 2 2" xfId="3100"/>
    <cellStyle name="_Multiple_LBO 7 2 3" xfId="3101"/>
    <cellStyle name="_Multiple_LBO 7 3" xfId="3102"/>
    <cellStyle name="_Multiple_LBO 7 3 2" xfId="3103"/>
    <cellStyle name="_Multiple_LBO 7 4" xfId="3104"/>
    <cellStyle name="_Multiple_merger_plans_lasalle" xfId="3105"/>
    <cellStyle name="_Multiple_merger_plans_lasalle 2" xfId="3106"/>
    <cellStyle name="_Multiple_merger_plans_lasalle 2 2" xfId="3107"/>
    <cellStyle name="_Multiple_merger_plans_lasalle 2 2 2" xfId="3108"/>
    <cellStyle name="_Multiple_merger_plans_lasalle 2 3" xfId="3109"/>
    <cellStyle name="_Multiple_merger_plans_lasalle 3" xfId="3110"/>
    <cellStyle name="_Multiple_merger_plans_lasalle 3 2" xfId="3111"/>
    <cellStyle name="_Multiple_merger_plans_lasalle 4" xfId="3112"/>
    <cellStyle name="_Multiple_MIS  1285 6_12_01 for RAs" xfId="3113"/>
    <cellStyle name="_Multiple_MIS  1285 6_12_01 for RAs 2" xfId="3114"/>
    <cellStyle name="_Multiple_MIS  1285 6_12_01 for RAs 2 2" xfId="3115"/>
    <cellStyle name="_Multiple_Model 12 Board" xfId="3116"/>
    <cellStyle name="_Multiple_Model 12 Board 2" xfId="3117"/>
    <cellStyle name="_Multiple_Model 12 Board 2 2" xfId="3118"/>
    <cellStyle name="_Multiple_Model 12 Board 2 2 2" xfId="3119"/>
    <cellStyle name="_Multiple_Model 12 Board 2 3" xfId="3120"/>
    <cellStyle name="_Multiple_Model 12 Board 3" xfId="3121"/>
    <cellStyle name="_Multiple_Model 12 Board 3 2" xfId="3122"/>
    <cellStyle name="_Multiple_Model 12 Board 4" xfId="3123"/>
    <cellStyle name="_Multiple_Model 60" xfId="3124"/>
    <cellStyle name="_Multiple_Model 60 2" xfId="3125"/>
    <cellStyle name="_Multiple_Model 60 2 2" xfId="3126"/>
    <cellStyle name="_Multiple_Model 60 2 2 2" xfId="3127"/>
    <cellStyle name="_Multiple_Model 60 2 3" xfId="3128"/>
    <cellStyle name="_Multiple_Model 60 3" xfId="3129"/>
    <cellStyle name="_Multiple_Model 60 3 2" xfId="3130"/>
    <cellStyle name="_Multiple_Model 60 4" xfId="3131"/>
    <cellStyle name="_Multiple_MSDWC_2003TOP11_swl_0108" xfId="48509"/>
    <cellStyle name="_Multiple_MSDWC_2003TOP11_swl_0108 2" xfId="48510"/>
    <cellStyle name="_Multiple_MSDWC_2003TOP11_swl_0108 2 2" xfId="57913"/>
    <cellStyle name="_Multiple_MSDWC_2003TOP11_swl_0108 3" xfId="48511"/>
    <cellStyle name="_Multiple_MSDWC_2003TOP11_swl_0108 3 2" xfId="57914"/>
    <cellStyle name="_Multiple_MSDWC_2003TOP11_swl_0108 4" xfId="48512"/>
    <cellStyle name="_Multiple_MSDWC_2003TOP11_swl_0108 4 2" xfId="57915"/>
    <cellStyle name="_Multiple_MSDWC_2003TOP11_swl_0108 5" xfId="57916"/>
    <cellStyle name="_Multiple_MSDWC_2003TOP11_swl_0108 5 2" xfId="57917"/>
    <cellStyle name="_Multiple_MSDWC_2003TOP11_swl_0108 6" xfId="57918"/>
    <cellStyle name="_Multiple_new Investor watchlist template" xfId="48513"/>
    <cellStyle name="_Multiple_new Investor watchlist template 2" xfId="48514"/>
    <cellStyle name="_Multiple_new Investor watchlist template 3" xfId="48515"/>
    <cellStyle name="_Multiple_NPV" xfId="3132"/>
    <cellStyle name="_Multiple_NPV 2" xfId="3133"/>
    <cellStyle name="_Multiple_NPV 2 2" xfId="3134"/>
    <cellStyle name="_Multiple_NPV 2 2 2" xfId="3135"/>
    <cellStyle name="_Multiple_NPV 2 3" xfId="3136"/>
    <cellStyle name="_Multiple_NPV 3" xfId="3137"/>
    <cellStyle name="_Multiple_NPV 3 2" xfId="3138"/>
    <cellStyle name="_Multiple_NPV 4" xfId="3139"/>
    <cellStyle name="_Multiple_Options" xfId="3140"/>
    <cellStyle name="_Multiple_Options 2" xfId="3141"/>
    <cellStyle name="_Multiple_Options 2 2" xfId="3142"/>
    <cellStyle name="_Multiple_Options 2 2 2" xfId="3143"/>
    <cellStyle name="_Multiple_Options 2 3" xfId="3144"/>
    <cellStyle name="_Multiple_Options 3" xfId="3145"/>
    <cellStyle name="_Multiple_Options 3 2" xfId="3146"/>
    <cellStyle name="_Multiple_Options 4" xfId="3147"/>
    <cellStyle name="_Multiple_Output with formats" xfId="48516"/>
    <cellStyle name="_Multiple_Output with formats 2" xfId="48517"/>
    <cellStyle name="_Multiple_Output with formats 3" xfId="48518"/>
    <cellStyle name="_Multiple_Pools" xfId="88"/>
    <cellStyle name="_Multiple_Pools 2" xfId="3148"/>
    <cellStyle name="_Multiple_Pools 2 2" xfId="3149"/>
    <cellStyle name="_Multiple_Pools 2 2 2" xfId="3150"/>
    <cellStyle name="_Multiple_Pools 2 3" xfId="3151"/>
    <cellStyle name="_Multiple_Pools 3" xfId="3152"/>
    <cellStyle name="_Multiple_Pools 3 2" xfId="3153"/>
    <cellStyle name="_Multiple_Pools 4" xfId="3154"/>
    <cellStyle name="_Multiple_Pools 4 2" xfId="57919"/>
    <cellStyle name="_Multiple_Pools 5" xfId="48519"/>
    <cellStyle name="_Multiple_Pools 5 2" xfId="57920"/>
    <cellStyle name="_Multiple_Pools 6" xfId="57921"/>
    <cellStyle name="_Multiple_Prosup" xfId="48520"/>
    <cellStyle name="_Multiple_Prosup 2" xfId="48521"/>
    <cellStyle name="_Multiple_Prosup 2 2" xfId="57922"/>
    <cellStyle name="_Multiple_Prosup 3" xfId="48522"/>
    <cellStyle name="_Multiple_Prosup 3 2" xfId="57923"/>
    <cellStyle name="_Multiple_Prosup 4" xfId="48523"/>
    <cellStyle name="_Multiple_Prosup 4 2" xfId="57924"/>
    <cellStyle name="_Multiple_Prosup 5" xfId="57925"/>
    <cellStyle name="_Multiple_Prosup 5 2" xfId="57926"/>
    <cellStyle name="_Multiple_Prosup 6" xfId="57927"/>
    <cellStyle name="_Multiple_PWR13 Prelim Tape Update final_07.10.06" xfId="48524"/>
    <cellStyle name="_Multiple_PWR13 Prelim Tape Update final_07.10.06 2" xfId="48525"/>
    <cellStyle name="_Multiple_PWR13 Prelim Tape Update final_07.10.06 3" xfId="48526"/>
    <cellStyle name="_Multiple_Rent Roll.year-by-year 2" xfId="3155"/>
    <cellStyle name="_Multiple_Rent Roll.year-by-year 2 2" xfId="3156"/>
    <cellStyle name="_Multiple_Rent Roll.year-by-year 2 2 2" xfId="3157"/>
    <cellStyle name="_Multiple_Rent Roll.year-by-year 2 2 2 2" xfId="3158"/>
    <cellStyle name="_Multiple_Rent Roll.year-by-year 2 2 3" xfId="3159"/>
    <cellStyle name="_Multiple_Rent Roll.year-by-year 2 3" xfId="3160"/>
    <cellStyle name="_Multiple_Rent Roll.year-by-year 2 3 2" xfId="3161"/>
    <cellStyle name="_Multiple_Rent Roll.year-by-year 2 4" xfId="3162"/>
    <cellStyle name="_Multiple_Seller" xfId="48527"/>
    <cellStyle name="_Multiple_Seller 2" xfId="48528"/>
    <cellStyle name="_Multiple_Seller 2 2" xfId="57928"/>
    <cellStyle name="_Multiple_Seller 3" xfId="48529"/>
    <cellStyle name="_Multiple_Seller 3 2" xfId="57929"/>
    <cellStyle name="_Multiple_Seller 4" xfId="48530"/>
    <cellStyle name="_Multiple_Seller 4 2" xfId="57930"/>
    <cellStyle name="_Multiple_Seller 5" xfId="57931"/>
    <cellStyle name="_Multiple_Seller 5 2" xfId="57932"/>
    <cellStyle name="_Multiple_Seller 6" xfId="57933"/>
    <cellStyle name="_Multiple_seller from annex A" xfId="48531"/>
    <cellStyle name="_Multiple_seller from annex A 2" xfId="48532"/>
    <cellStyle name="_Multiple_seller from annex A 3" xfId="48533"/>
    <cellStyle name="_Multiple_Senario Input Assumptions" xfId="89"/>
    <cellStyle name="_Multiple_Senario Input Assumptions 2" xfId="3163"/>
    <cellStyle name="_Multiple_Senario Input Assumptions 2 2" xfId="3164"/>
    <cellStyle name="_Multiple_Senario Input Assumptions 2 2 2" xfId="3165"/>
    <cellStyle name="_Multiple_Senario Input Assumptions 2 3" xfId="3166"/>
    <cellStyle name="_Multiple_Senario Input Assumptions 3" xfId="3167"/>
    <cellStyle name="_Multiple_Senario Input Assumptions 3 2" xfId="3168"/>
    <cellStyle name="_Multiple_Senario Input Assumptions 4" xfId="3169"/>
    <cellStyle name="_Multiple_Senario Input Assumptions 4 2" xfId="57934"/>
    <cellStyle name="_Multiple_Senario Input Assumptions 5" xfId="48534"/>
    <cellStyle name="_Multiple_Senario Input Assumptions 5 2" xfId="57935"/>
    <cellStyle name="_Multiple_Senario Input Assumptions 6" xfId="57936"/>
    <cellStyle name="_Multiple_Setup" xfId="48535"/>
    <cellStyle name="_Multiple_Setup 2" xfId="48536"/>
    <cellStyle name="_Multiple_Setup 2 2" xfId="57937"/>
    <cellStyle name="_Multiple_Setup 3" xfId="48537"/>
    <cellStyle name="_Multiple_Setup 3 2" xfId="57938"/>
    <cellStyle name="_Multiple_Setup 4" xfId="48538"/>
    <cellStyle name="_Multiple_Setup 4 2" xfId="57939"/>
    <cellStyle name="_Multiple_Setup 5" xfId="57940"/>
    <cellStyle name="_Multiple_Setup 5 2" xfId="57941"/>
    <cellStyle name="_Multiple_Setup 6" xfId="57942"/>
    <cellStyle name="_Multiple_Sheet1" xfId="90"/>
    <cellStyle name="_Multiple_Sheet1 2" xfId="3170"/>
    <cellStyle name="_Multiple_Sheet1 2 2" xfId="3171"/>
    <cellStyle name="_Multiple_Sheet1 2 2 2" xfId="3172"/>
    <cellStyle name="_Multiple_Sheet1 2 3" xfId="3173"/>
    <cellStyle name="_Multiple_Sheet1 3" xfId="3174"/>
    <cellStyle name="_Multiple_Sheet1 3 2" xfId="3175"/>
    <cellStyle name="_Multiple_Sheet1 4" xfId="3176"/>
    <cellStyle name="_Multiple_Sheet1 4 2" xfId="57943"/>
    <cellStyle name="_Multiple_Sheet1 5" xfId="48539"/>
    <cellStyle name="_Multiple_Sheet1 5 2" xfId="57944"/>
    <cellStyle name="_Multiple_Sheet1 6" xfId="57945"/>
    <cellStyle name="_Multiple_Sheet1_Balance Sheet" xfId="91"/>
    <cellStyle name="_Multiple_Sheet1_Balance Sheet 2" xfId="3177"/>
    <cellStyle name="_Multiple_Sheet1_Balance Sheet 2 2" xfId="3178"/>
    <cellStyle name="_Multiple_Sheet1_Balance Sheet 2 2 2" xfId="3179"/>
    <cellStyle name="_Multiple_Sheet1_Balance Sheet 2 3" xfId="3180"/>
    <cellStyle name="_Multiple_Sheet1_Balance Sheet 3" xfId="3181"/>
    <cellStyle name="_Multiple_Sheet1_Balance Sheet 3 2" xfId="3182"/>
    <cellStyle name="_Multiple_Sheet1_Balance Sheet 4" xfId="3183"/>
    <cellStyle name="_Multiple_Sheet1_Balance Sheet 4 2" xfId="57946"/>
    <cellStyle name="_Multiple_Sheet1_Balance Sheet 5" xfId="48540"/>
    <cellStyle name="_Multiple_Sheet1_Balance Sheet 5 2" xfId="57947"/>
    <cellStyle name="_Multiple_Sheet1_Balance Sheet 6" xfId="57948"/>
    <cellStyle name="_Multiple_Sheet1_Criteria" xfId="92"/>
    <cellStyle name="_Multiple_Sheet1_Criteria 2" xfId="3184"/>
    <cellStyle name="_Multiple_Sheet1_Criteria 2 2" xfId="3185"/>
    <cellStyle name="_Multiple_Sheet1_Criteria 2 2 2" xfId="3186"/>
    <cellStyle name="_Multiple_Sheet1_Criteria 2 3" xfId="3187"/>
    <cellStyle name="_Multiple_Sheet1_Criteria 3" xfId="3188"/>
    <cellStyle name="_Multiple_Sheet1_Criteria 3 2" xfId="3189"/>
    <cellStyle name="_Multiple_Sheet1_Criteria 4" xfId="3190"/>
    <cellStyle name="_Multiple_Sheet1_Criteria 4 2" xfId="57949"/>
    <cellStyle name="_Multiple_Sheet1_Criteria 5" xfId="48541"/>
    <cellStyle name="_Multiple_Sheet1_Criteria 5 2" xfId="57950"/>
    <cellStyle name="_Multiple_Sheet1_Criteria 6" xfId="57951"/>
    <cellStyle name="_Multiple_Sheet1_Data Tape" xfId="93"/>
    <cellStyle name="_Multiple_Sheet1_Data Tape 2" xfId="3191"/>
    <cellStyle name="_Multiple_Sheet1_Data Tape 2 2" xfId="3192"/>
    <cellStyle name="_Multiple_Sheet1_Data Tape 2 2 2" xfId="3193"/>
    <cellStyle name="_Multiple_Sheet1_Data Tape 2 3" xfId="3194"/>
    <cellStyle name="_Multiple_Sheet1_Data Tape 3" xfId="3195"/>
    <cellStyle name="_Multiple_Sheet1_Data Tape 3 2" xfId="3196"/>
    <cellStyle name="_Multiple_Sheet1_Data Tape 4" xfId="3197"/>
    <cellStyle name="_Multiple_Sheet1_Data Tape 4 2" xfId="57952"/>
    <cellStyle name="_Multiple_Sheet1_Data Tape 5" xfId="48542"/>
    <cellStyle name="_Multiple_Sheet1_Data Tape 5 2" xfId="57953"/>
    <cellStyle name="_Multiple_Sheet1_Data Tape 6" xfId="57954"/>
    <cellStyle name="_Multiple_Sheet1_Data_Tape" xfId="94"/>
    <cellStyle name="_Multiple_Sheet1_Data_Tape 2" xfId="3198"/>
    <cellStyle name="_Multiple_Sheet1_Data_Tape 2 2" xfId="3199"/>
    <cellStyle name="_Multiple_Sheet1_Data_Tape 2 2 2" xfId="3200"/>
    <cellStyle name="_Multiple_Sheet1_Data_Tape 2 3" xfId="3201"/>
    <cellStyle name="_Multiple_Sheet1_Data_Tape 3" xfId="3202"/>
    <cellStyle name="_Multiple_Sheet1_Data_Tape 3 2" xfId="3203"/>
    <cellStyle name="_Multiple_Sheet1_Data_Tape 4" xfId="3204"/>
    <cellStyle name="_Multiple_Sheet1_Data_Tape 4 2" xfId="57955"/>
    <cellStyle name="_Multiple_Sheet1_Data_Tape 5" xfId="48543"/>
    <cellStyle name="_Multiple_Sheet1_Data_Tape 5 2" xfId="57956"/>
    <cellStyle name="_Multiple_Sheet1_Data_Tape 6" xfId="57957"/>
    <cellStyle name="_Multiple_Sheet1_Input" xfId="95"/>
    <cellStyle name="_Multiple_Sheet1_Input 2" xfId="3205"/>
    <cellStyle name="_Multiple_Sheet1_Input 2 2" xfId="3206"/>
    <cellStyle name="_Multiple_Sheet1_Input 2 2 2" xfId="3207"/>
    <cellStyle name="_Multiple_Sheet1_Input 2 3" xfId="3208"/>
    <cellStyle name="_Multiple_Sheet1_Input 3" xfId="3209"/>
    <cellStyle name="_Multiple_Sheet1_Input 3 2" xfId="3210"/>
    <cellStyle name="_Multiple_Sheet1_Input 4" xfId="3211"/>
    <cellStyle name="_Multiple_Sheet1_Input 4 2" xfId="57958"/>
    <cellStyle name="_Multiple_Sheet1_Input 5" xfId="48544"/>
    <cellStyle name="_Multiple_Sheet1_Input 5 2" xfId="57959"/>
    <cellStyle name="_Multiple_Sheet1_Input 6" xfId="57960"/>
    <cellStyle name="_Multiple_Sheet1_Pools" xfId="96"/>
    <cellStyle name="_Multiple_Sheet1_Pools 2" xfId="3212"/>
    <cellStyle name="_Multiple_Sheet1_Pools 2 2" xfId="3213"/>
    <cellStyle name="_Multiple_Sheet1_Pools 2 2 2" xfId="3214"/>
    <cellStyle name="_Multiple_Sheet1_Pools 2 3" xfId="3215"/>
    <cellStyle name="_Multiple_Sheet1_Pools 3" xfId="3216"/>
    <cellStyle name="_Multiple_Sheet1_Pools 3 2" xfId="3217"/>
    <cellStyle name="_Multiple_Sheet1_Pools 4" xfId="3218"/>
    <cellStyle name="_Multiple_Sheet1_Pools 4 2" xfId="57961"/>
    <cellStyle name="_Multiple_Sheet1_Pools 5" xfId="48545"/>
    <cellStyle name="_Multiple_Sheet1_Pools 5 2" xfId="57962"/>
    <cellStyle name="_Multiple_Sheet1_Pools 6" xfId="57963"/>
    <cellStyle name="_Multiple_Sheet1_Senario Input Assumptions" xfId="97"/>
    <cellStyle name="_Multiple_Sheet1_Senario Input Assumptions 2" xfId="3219"/>
    <cellStyle name="_Multiple_Sheet1_Senario Input Assumptions 2 2" xfId="3220"/>
    <cellStyle name="_Multiple_Sheet1_Senario Input Assumptions 2 2 2" xfId="3221"/>
    <cellStyle name="_Multiple_Sheet1_Senario Input Assumptions 2 3" xfId="3222"/>
    <cellStyle name="_Multiple_Sheet1_Senario Input Assumptions 3" xfId="3223"/>
    <cellStyle name="_Multiple_Sheet1_Senario Input Assumptions 3 2" xfId="3224"/>
    <cellStyle name="_Multiple_Sheet1_Senario Input Assumptions 4" xfId="3225"/>
    <cellStyle name="_Multiple_Sheet1_Senario Input Assumptions 4 2" xfId="57964"/>
    <cellStyle name="_Multiple_Sheet1_Senario Input Assumptions 5" xfId="48546"/>
    <cellStyle name="_Multiple_Sheet1_Senario Input Assumptions 5 2" xfId="57965"/>
    <cellStyle name="_Multiple_Sheet1_Senario Input Assumptions 6" xfId="57966"/>
    <cellStyle name="_Multiple_Sheet1_Structure Model_2003_test2" xfId="98"/>
    <cellStyle name="_Multiple_Sheet1_Structure Model_2003_test2 2" xfId="3227"/>
    <cellStyle name="_Multiple_Sheet1_Structure Model_2003_test2 2 2" xfId="3228"/>
    <cellStyle name="_Multiple_Sheet1_Structure Model_2003_test2 2 2 2" xfId="3229"/>
    <cellStyle name="_Multiple_Sheet1_Structure Model_2003_test2 2 3" xfId="3230"/>
    <cellStyle name="_Multiple_Sheet1_Structure Model_2003_test2 3" xfId="3231"/>
    <cellStyle name="_Multiple_Sheet1_Structure Model_2003_test2 3 2" xfId="3232"/>
    <cellStyle name="_Multiple_Sheet1_Structure Model_2003_test2 4" xfId="3233"/>
    <cellStyle name="_Multiple_Sheet1_Structure Model_2003_test2 4 2" xfId="57967"/>
    <cellStyle name="_Multiple_Sheet1_Structure Model_2003_test2 5" xfId="48547"/>
    <cellStyle name="_Multiple_Sheet1_Structure Model_2003_test2 5 2" xfId="57968"/>
    <cellStyle name="_Multiple_Sheet1_Structure Model_2003_test2 6" xfId="57969"/>
    <cellStyle name="_Multiple_Sheet3" xfId="99"/>
    <cellStyle name="_Multiple_Sheet3 2" xfId="3235"/>
    <cellStyle name="_Multiple_Sheet3 2 2" xfId="3236"/>
    <cellStyle name="_Multiple_Sheet3 2 2 2" xfId="3237"/>
    <cellStyle name="_Multiple_Sheet3 2 3" xfId="3238"/>
    <cellStyle name="_Multiple_Sheet3 3" xfId="3239"/>
    <cellStyle name="_Multiple_Sheet3 3 2" xfId="3240"/>
    <cellStyle name="_Multiple_Sheet3 4" xfId="3241"/>
    <cellStyle name="_Multiple_Sheet3 4 2" xfId="57970"/>
    <cellStyle name="_Multiple_Sheet3 5" xfId="48548"/>
    <cellStyle name="_Multiple_Sheet3 5 2" xfId="57971"/>
    <cellStyle name="_Multiple_Sheet3 6" xfId="57972"/>
    <cellStyle name="_Multiple_SM" xfId="48549"/>
    <cellStyle name="_Multiple_SM 2" xfId="48550"/>
    <cellStyle name="_Multiple_SM 2 2" xfId="57973"/>
    <cellStyle name="_Multiple_SM 3" xfId="48551"/>
    <cellStyle name="_Multiple_SM 3 2" xfId="57974"/>
    <cellStyle name="_Multiple_SM 4" xfId="48552"/>
    <cellStyle name="_Multiple_SM 4 2" xfId="57975"/>
    <cellStyle name="_Multiple_SM 5" xfId="57976"/>
    <cellStyle name="_Multiple_SM 5 2" xfId="57977"/>
    <cellStyle name="_Multiple_SM 6" xfId="57978"/>
    <cellStyle name="_Multiple_Stephen" xfId="48553"/>
    <cellStyle name="_Multiple_Stephen 2" xfId="48554"/>
    <cellStyle name="_Multiple_Stephen 2 2" xfId="57979"/>
    <cellStyle name="_Multiple_Stephen 3" xfId="48555"/>
    <cellStyle name="_Multiple_Stephen 3 2" xfId="57980"/>
    <cellStyle name="_Multiple_Stephen 4" xfId="48556"/>
    <cellStyle name="_Multiple_Stephen 4 2" xfId="57981"/>
    <cellStyle name="_Multiple_Stephen 5" xfId="57982"/>
    <cellStyle name="_Multiple_Stephen 5 2" xfId="57983"/>
    <cellStyle name="_Multiple_Stephen 6" xfId="57984"/>
    <cellStyle name="_Multiple_Structure Model_2003_test2" xfId="100"/>
    <cellStyle name="_Multiple_Structure Model_2003_test2 2" xfId="3242"/>
    <cellStyle name="_Multiple_Structure Model_2003_test2 2 2" xfId="3243"/>
    <cellStyle name="_Multiple_Structure Model_2003_test2 2 2 2" xfId="3244"/>
    <cellStyle name="_Multiple_Structure Model_2003_test2 2 3" xfId="3245"/>
    <cellStyle name="_Multiple_Structure Model_2003_test2 3" xfId="3246"/>
    <cellStyle name="_Multiple_Structure Model_2003_test2 3 2" xfId="3247"/>
    <cellStyle name="_Multiple_Structure Model_2003_test2 4" xfId="3248"/>
    <cellStyle name="_Multiple_Structure Model_2003_test2 4 2" xfId="57985"/>
    <cellStyle name="_Multiple_Structure Model_2003_test2 5" xfId="48557"/>
    <cellStyle name="_Multiple_Structure Model_2003_test2 5 2" xfId="57986"/>
    <cellStyle name="_Multiple_Structure Model_2003_test2 6" xfId="57987"/>
    <cellStyle name="_Multiple_Summary" xfId="3249"/>
    <cellStyle name="_Multiple_Summary 2" xfId="3250"/>
    <cellStyle name="_Multiple_Summary 2 2" xfId="3251"/>
    <cellStyle name="_Multiple_summary page" xfId="3252"/>
    <cellStyle name="_Multiple_summary page 2" xfId="3253"/>
    <cellStyle name="_Multiple_summary page 2 2" xfId="3254"/>
    <cellStyle name="_Multiple_summary page 2 2 2" xfId="3255"/>
    <cellStyle name="_Multiple_summary page 2 3" xfId="3256"/>
    <cellStyle name="_Multiple_summary page 3" xfId="3257"/>
    <cellStyle name="_Multiple_summary page 3 2" xfId="3258"/>
    <cellStyle name="_Multiple_summary page 4" xfId="3259"/>
    <cellStyle name="_Multiple_Tape Prop &amp; Prop subtype Format" xfId="3260"/>
    <cellStyle name="_Multiple_Tape Prop &amp; Prop subtype Format 2" xfId="3261"/>
    <cellStyle name="_Multiple_Tape Prop &amp; Prop subtype Format 2 2" xfId="3262"/>
    <cellStyle name="_Multiple_Tape Prop &amp; Prop subtype Format 3" xfId="48558"/>
    <cellStyle name="_Multiple_Unfunded Obligation Reserve Calc." xfId="48559"/>
    <cellStyle name="_Multiple_Unfunded Obligation Reserve Calc. 2" xfId="48560"/>
    <cellStyle name="_Multiple_Unfunded Obligation Reserve Calc. 3" xfId="48561"/>
    <cellStyle name="_Multiple_Unfunded Obligation Reserve Calc. 4" xfId="48562"/>
    <cellStyle name="_Multiple_UW 5_5_03" xfId="3263"/>
    <cellStyle name="_Multiple_UW 5_5_03 2" xfId="3264"/>
    <cellStyle name="_Multiple_UW 5_5_03 2 2" xfId="3265"/>
    <cellStyle name="_Multiple_UW 5_5_03 2 2 2" xfId="3266"/>
    <cellStyle name="_Multiple_UW 5_5_03 2 3" xfId="3267"/>
    <cellStyle name="_Multiple_UW 5_5_03 3" xfId="3268"/>
    <cellStyle name="_Multiple_UW 5_5_03 3 2" xfId="3269"/>
    <cellStyle name="_Multiple_UW 5_5_03 4" xfId="3270"/>
    <cellStyle name="_Multiple_WACC" xfId="3271"/>
    <cellStyle name="_Multiple_WACC 2" xfId="3272"/>
    <cellStyle name="_Multiple_WACC 2 2" xfId="3273"/>
    <cellStyle name="_Multiple_WACC 2 2 2" xfId="3274"/>
    <cellStyle name="_Multiple_WACC 2 3" xfId="3275"/>
    <cellStyle name="_Multiple_WACC 3" xfId="3276"/>
    <cellStyle name="_Multiple_WACC 3 2" xfId="3277"/>
    <cellStyle name="_Multiple_WACC 4" xfId="3278"/>
    <cellStyle name="_Multiple_Wolv Pfd" xfId="3279"/>
    <cellStyle name="_Multiple_Wolv Pfd 2" xfId="3280"/>
    <cellStyle name="_Multiple_Wolv Pfd 2 2" xfId="3281"/>
    <cellStyle name="_Multiple_Wolv Pfd 2 2 2" xfId="3282"/>
    <cellStyle name="_Multiple_Wolv Pfd 2 3" xfId="3283"/>
    <cellStyle name="_Multiple_Wolv Pfd 3" xfId="3284"/>
    <cellStyle name="_Multiple_Wolv Pfd 3 2" xfId="3285"/>
    <cellStyle name="_Multiple_Wolv Pfd 4" xfId="3286"/>
    <cellStyle name="_MultipleSpace" xfId="101"/>
    <cellStyle name="_MultipleSpace 2" xfId="3287"/>
    <cellStyle name="_MultipleSpace 2 2" xfId="3288"/>
    <cellStyle name="_MultipleSpace 2 2 2" xfId="3289"/>
    <cellStyle name="_MultipleSpace 2 3" xfId="3290"/>
    <cellStyle name="_MultipleSpace 3" xfId="3291"/>
    <cellStyle name="_MultipleSpace 3 2" xfId="3292"/>
    <cellStyle name="_MultipleSpace 3 3" xfId="57988"/>
    <cellStyle name="_MultipleSpace 4" xfId="3293"/>
    <cellStyle name="_MultipleSpace 5" xfId="48563"/>
    <cellStyle name="_MultipleSpace_#64- Wyndham Mt. Laurel Hotel - Working" xfId="3294"/>
    <cellStyle name="_MultipleSpace_#64- Wyndham Mt. Laurel Hotel - Working 2" xfId="3295"/>
    <cellStyle name="_MultipleSpace_#64- Wyndham Mt. Laurel Hotel - Working 2 2" xfId="3296"/>
    <cellStyle name="_MultipleSpace__EY Office Rent Step PV Calc- 051702" xfId="3297"/>
    <cellStyle name="_MultipleSpace__EY Office Rent Step PV Calc- 051702 2" xfId="3298"/>
    <cellStyle name="_MultipleSpace__EY Office Rent Step PV Calc- 051702 2 2" xfId="3299"/>
    <cellStyle name="_MultipleSpace_02 Secured Debt Summary" xfId="3300"/>
    <cellStyle name="_MultipleSpace_02 Secured Debt Summary 2" xfId="3301"/>
    <cellStyle name="_MultipleSpace_02 Secured Debt Summary 2 2" xfId="3302"/>
    <cellStyle name="_MultipleSpace_02 Secured Debt Summary 2 2 2" xfId="3303"/>
    <cellStyle name="_MultipleSpace_02 Secured Debt Summary 2 3" xfId="3304"/>
    <cellStyle name="_MultipleSpace_02 Secured Debt Summary 3" xfId="3305"/>
    <cellStyle name="_MultipleSpace_02 Secured Debt Summary 3 2" xfId="3306"/>
    <cellStyle name="_MultipleSpace_02 Secured Debt Summary 4" xfId="3307"/>
    <cellStyle name="_MultipleSpace_03 LA 021005 ARC Debt Schedule" xfId="3308"/>
    <cellStyle name="_MultipleSpace_03 LA 021005 ARC Debt Schedule 2" xfId="3309"/>
    <cellStyle name="_MultipleSpace_03 LA 021005 ARC Debt Schedule 2 2" xfId="3310"/>
    <cellStyle name="_MultipleSpace_03 LA 021005 ARC Debt Schedule 2 2 2" xfId="3311"/>
    <cellStyle name="_MultipleSpace_03 LA 021005 ARC Debt Schedule 2 3" xfId="3312"/>
    <cellStyle name="_MultipleSpace_03 LA 021005 ARC Debt Schedule 3" xfId="3313"/>
    <cellStyle name="_MultipleSpace_03 LA 021005 ARC Debt Schedule 3 2" xfId="3314"/>
    <cellStyle name="_MultipleSpace_03 LA 021005 ARC Debt Schedule 4" xfId="3315"/>
    <cellStyle name="_MultipleSpace_03 Secured Prepayment Analysis" xfId="3316"/>
    <cellStyle name="_MultipleSpace_03 Secured Prepayment Analysis 2" xfId="3317"/>
    <cellStyle name="_MultipleSpace_03 Secured Prepayment Analysis 2 2" xfId="3318"/>
    <cellStyle name="_MultipleSpace_03 Secured Prepayment Analysis 2 2 2" xfId="3319"/>
    <cellStyle name="_MultipleSpace_03 Secured Prepayment Analysis 2 3" xfId="3320"/>
    <cellStyle name="_MultipleSpace_03 Secured Prepayment Analysis 3" xfId="3321"/>
    <cellStyle name="_MultipleSpace_03 Secured Prepayment Analysis 3 2" xfId="3322"/>
    <cellStyle name="_MultipleSpace_03 Secured Prepayment Analysis 4" xfId="3323"/>
    <cellStyle name="_MultipleSpace_04 CPJ Merger Model" xfId="3324"/>
    <cellStyle name="_MultipleSpace_04 CPJ Merger Model 2" xfId="3325"/>
    <cellStyle name="_MultipleSpace_04 CPJ Merger Model 2 2" xfId="3326"/>
    <cellStyle name="_MultipleSpace_04 CPJ Merger Model 2 2 2" xfId="3327"/>
    <cellStyle name="_MultipleSpace_04 CPJ Merger Model 2 3" xfId="3328"/>
    <cellStyle name="_MultipleSpace_04 CPJ Merger Model 3" xfId="3329"/>
    <cellStyle name="_MultipleSpace_04 CPJ Merger Model 3 2" xfId="3330"/>
    <cellStyle name="_MultipleSpace_04 CPJ Merger Model 4" xfId="3331"/>
    <cellStyle name="_MultipleSpace_04 Masai Merger Model" xfId="3332"/>
    <cellStyle name="_MultipleSpace_04 Masai Merger Model 2" xfId="3333"/>
    <cellStyle name="_MultipleSpace_04 Masai Merger Model 2 2" xfId="3334"/>
    <cellStyle name="_MultipleSpace_04 Masai Merger Model 2 2 2" xfId="3335"/>
    <cellStyle name="_MultipleSpace_04 Masai Merger Model 2 3" xfId="3336"/>
    <cellStyle name="_MultipleSpace_04 Masai Merger Model 3" xfId="3337"/>
    <cellStyle name="_MultipleSpace_04 Masai Merger Model 3 2" xfId="3338"/>
    <cellStyle name="_MultipleSpace_04 Masai Merger Model 4" xfId="3339"/>
    <cellStyle name="_MultipleSpace_04 Secured Prepayment Analysis" xfId="3340"/>
    <cellStyle name="_MultipleSpace_04 Secured Prepayment Analysis 2" xfId="3341"/>
    <cellStyle name="_MultipleSpace_04 Secured Prepayment Analysis 2 2" xfId="3342"/>
    <cellStyle name="_MultipleSpace_04 Secured Prepayment Analysis 2 2 2" xfId="3343"/>
    <cellStyle name="_MultipleSpace_04 Secured Prepayment Analysis 2 3" xfId="3344"/>
    <cellStyle name="_MultipleSpace_04 Secured Prepayment Analysis 3" xfId="3345"/>
    <cellStyle name="_MultipleSpace_04 Secured Prepayment Analysis 3 2" xfId="3346"/>
    <cellStyle name="_MultipleSpace_04 Secured Prepayment Analysis 4" xfId="3347"/>
    <cellStyle name="_MultipleSpace_06 DE Acquisition Model" xfId="3348"/>
    <cellStyle name="_MultipleSpace_06 DE Acquisition Model 2" xfId="3349"/>
    <cellStyle name="_MultipleSpace_06 DE Acquisition Model 2 2" xfId="3350"/>
    <cellStyle name="_MultipleSpace_06 DE Acquisition Model 2 2 2" xfId="3351"/>
    <cellStyle name="_MultipleSpace_06 DE Acquisition Model 2 3" xfId="3352"/>
    <cellStyle name="_MultipleSpace_06 DE Acquisition Model 3" xfId="3353"/>
    <cellStyle name="_MultipleSpace_06 DE Acquisition Model 3 2" xfId="3354"/>
    <cellStyle name="_MultipleSpace_06 DE Acquisition Model 4" xfId="3355"/>
    <cellStyle name="_MultipleSpace_18 Merger Model  NAV1" xfId="3356"/>
    <cellStyle name="_MultipleSpace_18 Merger Model  NAV1 2" xfId="3357"/>
    <cellStyle name="_MultipleSpace_18 Merger Model  NAV1 2 2" xfId="3358"/>
    <cellStyle name="_MultipleSpace_18 Merger Model  NAV1 2 2 2" xfId="3359"/>
    <cellStyle name="_MultipleSpace_18 Merger Model  NAV1 2 3" xfId="3360"/>
    <cellStyle name="_MultipleSpace_18 Merger Model  NAV1 3" xfId="3361"/>
    <cellStyle name="_MultipleSpace_18 Merger Model  NAV1 3 2" xfId="3362"/>
    <cellStyle name="_MultipleSpace_18 Merger Model  NAV1 4" xfId="3363"/>
    <cellStyle name="_MultipleSpace_Accounting Tape" xfId="3364"/>
    <cellStyle name="_MultipleSpace_Accounting Tape 2" xfId="3365"/>
    <cellStyle name="_MultipleSpace_Accounting Tape 2 2" xfId="3366"/>
    <cellStyle name="_MultipleSpace_Accounting Tape 3" xfId="48564"/>
    <cellStyle name="_MultipleSpace_Acct Tape" xfId="3367"/>
    <cellStyle name="_MultipleSpace_Acct Tape 2" xfId="3368"/>
    <cellStyle name="_MultipleSpace_Acct Tape 2 2" xfId="3369"/>
    <cellStyle name="_MultipleSpace_Acct Tape 2 2 2" xfId="3370"/>
    <cellStyle name="_MultipleSpace_Acct Tape 2 3" xfId="3371"/>
    <cellStyle name="_MultipleSpace_Acct Tape 3" xfId="3372"/>
    <cellStyle name="_MultipleSpace_Acct Tape 3 2" xfId="3373"/>
    <cellStyle name="_MultipleSpace_Acct Tape 4" xfId="3374"/>
    <cellStyle name="_MultipleSpace_Acct. Tape" xfId="48565"/>
    <cellStyle name="_MultipleSpace_Acct. Tape 2" xfId="48566"/>
    <cellStyle name="_MultipleSpace_Acct. Tape 2 2" xfId="57989"/>
    <cellStyle name="_MultipleSpace_Acct. Tape 3" xfId="48567"/>
    <cellStyle name="_MultipleSpace_Acct. Tape 3 2" xfId="57990"/>
    <cellStyle name="_MultipleSpace_Acct. Tape 4" xfId="48568"/>
    <cellStyle name="_MultipleSpace_Acct. Tape 4 2" xfId="57991"/>
    <cellStyle name="_MultipleSpace_Acct. Tape 5" xfId="57992"/>
    <cellStyle name="_MultipleSpace_Acct. Tape 5 2" xfId="57993"/>
    <cellStyle name="_MultipleSpace_Acct. Tape 6" xfId="57994"/>
    <cellStyle name="_MultipleSpace_Am Schedule" xfId="3375"/>
    <cellStyle name="_MultipleSpace_Am Schedule 2" xfId="3376"/>
    <cellStyle name="_MultipleSpace_Am Schedule 2 2" xfId="3377"/>
    <cellStyle name="_MultipleSpace_Am Schedule 2 2 2" xfId="3378"/>
    <cellStyle name="_MultipleSpace_Am Schedule 2 3" xfId="3379"/>
    <cellStyle name="_MultipleSpace_Am Schedule 3" xfId="3380"/>
    <cellStyle name="_MultipleSpace_Am Schedule 3 2" xfId="3381"/>
    <cellStyle name="_MultipleSpace_Am Schedule 4" xfId="3382"/>
    <cellStyle name="_MultipleSpace_Appendix C" xfId="3383"/>
    <cellStyle name="_MultipleSpace_Appendix C 2" xfId="3384"/>
    <cellStyle name="_MultipleSpace_Appendix C 2 2" xfId="3385"/>
    <cellStyle name="_MultipleSpace_Appendix C 2 2 2" xfId="3386"/>
    <cellStyle name="_MultipleSpace_Appendix C 2 3" xfId="3387"/>
    <cellStyle name="_MultipleSpace_Appendix C 3" xfId="3388"/>
    <cellStyle name="_MultipleSpace_Appendix C 3 2" xfId="3389"/>
    <cellStyle name="_MultipleSpace_Appendix C 4" xfId="3390"/>
    <cellStyle name="_MultipleSpace_Appendix C 4 2" xfId="57995"/>
    <cellStyle name="_MultipleSpace_Appendix C 5" xfId="57996"/>
    <cellStyle name="_MultipleSpace_Appendix C 5 2" xfId="57997"/>
    <cellStyle name="_MultipleSpace_Appendix C 6" xfId="57998"/>
    <cellStyle name="_MultipleSpace_Appendix C_627-" xfId="48569"/>
    <cellStyle name="_MultipleSpace_Appendix C_627- 2" xfId="48570"/>
    <cellStyle name="_MultipleSpace_Appendix C_627- 3" xfId="48571"/>
    <cellStyle name="_MultipleSpace_Appendix C_627-TOP27" xfId="48572"/>
    <cellStyle name="_MultipleSpace_Appendix C_627-TOP27 2" xfId="48573"/>
    <cellStyle name="_MultipleSpace_Appendix C_627-TOP27 3" xfId="48574"/>
    <cellStyle name="_MultipleSpace_Appendix C_Appendix II" xfId="48575"/>
    <cellStyle name="_MultipleSpace_Appendix C_Appendix II 2" xfId="48576"/>
    <cellStyle name="_MultipleSpace_Appendix C_Appendix II 2 2" xfId="57999"/>
    <cellStyle name="_MultipleSpace_Appendix C_Appendix II 3" xfId="48577"/>
    <cellStyle name="_MultipleSpace_Appendix C_Appendix II 3 2" xfId="58000"/>
    <cellStyle name="_MultipleSpace_Appendix C_Appendix II 4" xfId="48578"/>
    <cellStyle name="_MultipleSpace_Appendix C_Appendix II 4 2" xfId="58001"/>
    <cellStyle name="_MultipleSpace_Appendix C_Appendix II 5" xfId="58002"/>
    <cellStyle name="_MultipleSpace_Appendix C_Appendix II 5 2" xfId="58003"/>
    <cellStyle name="_MultipleSpace_Appendix C_Appendix II 6" xfId="58004"/>
    <cellStyle name="_MultipleSpace_Appendix C_BSCMSI 2006-PWR11 Appendix C" xfId="48579"/>
    <cellStyle name="_MultipleSpace_Appendix C_BSCMSI 2006-PWR11 Appendix C 2" xfId="48580"/>
    <cellStyle name="_MultipleSpace_Appendix C_BSCMSI 2006-PWR11 Appendix C 3" xfId="48581"/>
    <cellStyle name="_MultipleSpace_Appendix C_Loans % #'s Groups" xfId="48582"/>
    <cellStyle name="_MultipleSpace_Appendix C_Loans % #'s Groups 2" xfId="48583"/>
    <cellStyle name="_MultipleSpace_Appendix C_Loans % #'s Groups 2 2" xfId="58005"/>
    <cellStyle name="_MultipleSpace_Appendix C_Loans % #'s Groups 3" xfId="48584"/>
    <cellStyle name="_MultipleSpace_Appendix C_Loans % #'s Groups 3 2" xfId="58006"/>
    <cellStyle name="_MultipleSpace_Appendix C_Loans % #'s Groups 4" xfId="48585"/>
    <cellStyle name="_MultipleSpace_Appendix C_Loans % #'s Groups 4 2" xfId="58007"/>
    <cellStyle name="_MultipleSpace_Appendix C_Loans % #'s Groups 5" xfId="58008"/>
    <cellStyle name="_MultipleSpace_Appendix C_Loans % #'s Groups 5 2" xfId="58009"/>
    <cellStyle name="_MultipleSpace_Appendix C_Loans % #'s Groups 6" xfId="58010"/>
    <cellStyle name="_MultipleSpace_Appendix C_Prosup Working" xfId="48586"/>
    <cellStyle name="_MultipleSpace_Appendix C_Prosup Working 2" xfId="48587"/>
    <cellStyle name="_MultipleSpace_Appendix C_Prosup Working 2 2" xfId="58011"/>
    <cellStyle name="_MultipleSpace_Appendix C_Prosup Working 3" xfId="48588"/>
    <cellStyle name="_MultipleSpace_Appendix C_Prosup Working 3 2" xfId="58012"/>
    <cellStyle name="_MultipleSpace_Appendix C_Prosup Working 4" xfId="48589"/>
    <cellStyle name="_MultipleSpace_Appendix C_Prosup Working 4 2" xfId="58013"/>
    <cellStyle name="_MultipleSpace_Appendix C_Prosup Working 5" xfId="58014"/>
    <cellStyle name="_MultipleSpace_Appendix C_Prosup Working 5 2" xfId="58015"/>
    <cellStyle name="_MultipleSpace_Appendix C_Prosup Working 6" xfId="58016"/>
    <cellStyle name="_MultipleSpace_Appendix C_seller from annex A" xfId="48590"/>
    <cellStyle name="_MultipleSpace_Appendix C_seller from annex A 2" xfId="48591"/>
    <cellStyle name="_MultipleSpace_Appendix C_seller from annex A 3" xfId="48592"/>
    <cellStyle name="_MultipleSpace_ARC Update Q304" xfId="3391"/>
    <cellStyle name="_MultipleSpace_ARC Update Q304 2" xfId="3392"/>
    <cellStyle name="_MultipleSpace_ARC Update Q304 2 2" xfId="3393"/>
    <cellStyle name="_MultipleSpace_ARC Update Q304 2 2 2" xfId="3394"/>
    <cellStyle name="_MultipleSpace_ARC Update Q304 2 3" xfId="3395"/>
    <cellStyle name="_MultipleSpace_ARC Update Q304 3" xfId="3396"/>
    <cellStyle name="_MultipleSpace_ARC Update Q304 3 2" xfId="3397"/>
    <cellStyle name="_MultipleSpace_ARC Update Q304 4" xfId="3398"/>
    <cellStyle name="_MultipleSpace_AREH ASR 092203 CURRENT V2" xfId="3399"/>
    <cellStyle name="_MultipleSpace_AREH ASR 092203 CURRENT V2 2" xfId="3400"/>
    <cellStyle name="_MultipleSpace_AREH ASR 092203 CURRENT V2 2 2" xfId="3401"/>
    <cellStyle name="_MultipleSpace_ARI_CAPSTR_120804(02)" xfId="3402"/>
    <cellStyle name="_MultipleSpace_ARI_CAPSTR_120804(02) 2" xfId="3403"/>
    <cellStyle name="_MultipleSpace_ARI_CAPSTR_120804(02) 2 2" xfId="3404"/>
    <cellStyle name="_MultipleSpace_ARI_CAPSTR_120804(02) 2 2 2" xfId="3405"/>
    <cellStyle name="_MultipleSpace_ARI_CAPSTR_120804(02) 2 3" xfId="3406"/>
    <cellStyle name="_MultipleSpace_ARI_CAPSTR_120804(02) 3" xfId="3407"/>
    <cellStyle name="_MultipleSpace_ARI_CAPSTR_120804(02) 3 2" xfId="3408"/>
    <cellStyle name="_MultipleSpace_ARI_CAPSTR_120804(02) 4" xfId="3409"/>
    <cellStyle name="_MultipleSpace_Asset Valuation Summary - Hotel2" xfId="3410"/>
    <cellStyle name="_MultipleSpace_Asset Valuation Summary - Hotel2 2" xfId="3411"/>
    <cellStyle name="_MultipleSpace_Asset Valuation Summary - Hotel2 2 2" xfId="3412"/>
    <cellStyle name="_MultipleSpace_Asset Valuation Summary - Hotel2 2 2 2" xfId="3413"/>
    <cellStyle name="_MultipleSpace_Asset Valuation Summary - Hotel2 2 3" xfId="3414"/>
    <cellStyle name="_MultipleSpace_Asset Valuation Summary - Hotel2 3" xfId="3415"/>
    <cellStyle name="_MultipleSpace_Asset Valuation Summary - Hotel2 3 2" xfId="3416"/>
    <cellStyle name="_MultipleSpace_Asset Valuation Summary - Hotel2 4" xfId="3417"/>
    <cellStyle name="_MultipleSpace_Asset Valuation Summary - Hotel3" xfId="3418"/>
    <cellStyle name="_MultipleSpace_Asset Valuation Summary - Hotel3 2" xfId="3419"/>
    <cellStyle name="_MultipleSpace_Asset Valuation Summary - Hotel3 2 2" xfId="3420"/>
    <cellStyle name="_MultipleSpace_Asset Valuation Summary - Hotel3 2 2 2" xfId="3421"/>
    <cellStyle name="_MultipleSpace_Asset Valuation Summary - Hotel3 2 3" xfId="3422"/>
    <cellStyle name="_MultipleSpace_Asset Valuation Summary - Hotel3 3" xfId="3423"/>
    <cellStyle name="_MultipleSpace_Asset Valuation Summary - Hotel3 3 2" xfId="3424"/>
    <cellStyle name="_MultipleSpace_Asset Valuation Summary - Hotel3 4" xfId="3425"/>
    <cellStyle name="_MultipleSpace_AVP" xfId="3426"/>
    <cellStyle name="_MultipleSpace_AVP 2" xfId="3427"/>
    <cellStyle name="_MultipleSpace_AVP 2 2" xfId="3428"/>
    <cellStyle name="_MultipleSpace_AVP 2 2 2" xfId="3429"/>
    <cellStyle name="_MultipleSpace_AVP 2 3" xfId="3430"/>
    <cellStyle name="_MultipleSpace_AVP 3" xfId="3431"/>
    <cellStyle name="_MultipleSpace_AVP 3 2" xfId="3432"/>
    <cellStyle name="_MultipleSpace_AVP 4" xfId="3433"/>
    <cellStyle name="_MultipleSpace_Book1" xfId="3434"/>
    <cellStyle name="_MultipleSpace_Book1 2" xfId="3435"/>
    <cellStyle name="_MultipleSpace_Book1 2 2" xfId="3436"/>
    <cellStyle name="_MultipleSpace_Book1_03 LA 021005 ARC Debt Schedule" xfId="3437"/>
    <cellStyle name="_MultipleSpace_Book1_03 LA 021005 ARC Debt Schedule 2" xfId="3438"/>
    <cellStyle name="_MultipleSpace_Book1_03 LA 021005 ARC Debt Schedule 2 2" xfId="3439"/>
    <cellStyle name="_MultipleSpace_Book1_03 LA 021005 ARC Debt Schedule 2 2 2" xfId="3440"/>
    <cellStyle name="_MultipleSpace_Book1_03 LA 021005 ARC Debt Schedule 2 3" xfId="3441"/>
    <cellStyle name="_MultipleSpace_Book1_03 LA 021005 ARC Debt Schedule 3" xfId="3442"/>
    <cellStyle name="_MultipleSpace_Book1_03 LA 021005 ARC Debt Schedule 3 2" xfId="3443"/>
    <cellStyle name="_MultipleSpace_Book1_03 LA 021005 ARC Debt Schedule 4" xfId="3444"/>
    <cellStyle name="_MultipleSpace_Book1_04 CPJ Merger Model" xfId="3445"/>
    <cellStyle name="_MultipleSpace_Book1_04 CPJ Merger Model 2" xfId="3446"/>
    <cellStyle name="_MultipleSpace_Book1_04 CPJ Merger Model 2 2" xfId="3447"/>
    <cellStyle name="_MultipleSpace_Book1_04 CPJ Merger Model 2 2 2" xfId="3448"/>
    <cellStyle name="_MultipleSpace_Book1_04 CPJ Merger Model 2 3" xfId="3449"/>
    <cellStyle name="_MultipleSpace_Book1_04 CPJ Merger Model 3" xfId="3450"/>
    <cellStyle name="_MultipleSpace_Book1_04 CPJ Merger Model 3 2" xfId="3451"/>
    <cellStyle name="_MultipleSpace_Book1_04 CPJ Merger Model 4" xfId="3452"/>
    <cellStyle name="_MultipleSpace_Book1_06 DE Acquisition Model" xfId="3453"/>
    <cellStyle name="_MultipleSpace_Book1_06 DE Acquisition Model 2" xfId="3454"/>
    <cellStyle name="_MultipleSpace_Book1_06 DE Acquisition Model 2 2" xfId="3455"/>
    <cellStyle name="_MultipleSpace_Book1_06 DE Acquisition Model 2 2 2" xfId="3456"/>
    <cellStyle name="_MultipleSpace_Book1_06 DE Acquisition Model 2 3" xfId="3457"/>
    <cellStyle name="_MultipleSpace_Book1_06 DE Acquisition Model 3" xfId="3458"/>
    <cellStyle name="_MultipleSpace_Book1_06 DE Acquisition Model 3 2" xfId="3459"/>
    <cellStyle name="_MultipleSpace_Book1_06 DE Acquisition Model 4" xfId="3460"/>
    <cellStyle name="_MultipleSpace_Book1_Debt Refinancing" xfId="3461"/>
    <cellStyle name="_MultipleSpace_Book1_Debt Refinancing 2" xfId="3462"/>
    <cellStyle name="_MultipleSpace_Book1_Debt Refinancing 2 2" xfId="3463"/>
    <cellStyle name="_MultipleSpace_Book1_Debt Refinancing 2 2 2" xfId="3464"/>
    <cellStyle name="_MultipleSpace_Book1_Debt Refinancing 2 3" xfId="3465"/>
    <cellStyle name="_MultipleSpace_Book1_Debt Refinancing 3" xfId="3466"/>
    <cellStyle name="_MultipleSpace_Book1_Debt Refinancing 3 2" xfId="3467"/>
    <cellStyle name="_MultipleSpace_Book1_Debt Refinancing 4" xfId="3468"/>
    <cellStyle name="_MultipleSpace_Book2" xfId="3469"/>
    <cellStyle name="_MultipleSpace_Book2 2" xfId="3470"/>
    <cellStyle name="_MultipleSpace_Book2 2 2" xfId="3471"/>
    <cellStyle name="_MultipleSpace_Book2 2 2 2" xfId="3472"/>
    <cellStyle name="_MultipleSpace_Book2 2 3" xfId="3473"/>
    <cellStyle name="_MultipleSpace_Book2 3" xfId="3474"/>
    <cellStyle name="_MultipleSpace_Book2 3 2" xfId="3475"/>
    <cellStyle name="_MultipleSpace_Book2 3 3" xfId="58017"/>
    <cellStyle name="_MultipleSpace_Book2 4" xfId="3476"/>
    <cellStyle name="_MultipleSpace_Book2_Keybank (formly Orix Compare " xfId="3477"/>
    <cellStyle name="_MultipleSpace_Book2_Keybank (formly Orix Compare  2" xfId="3478"/>
    <cellStyle name="_MultipleSpace_Book2_Keybank (formly Orix Compare  2 2" xfId="3479"/>
    <cellStyle name="_MultipleSpace_Book2_Keybank (formly Orix Compare  2 2 2" xfId="3480"/>
    <cellStyle name="_MultipleSpace_Book2_Keybank (formly Orix Compare  2 3" xfId="3481"/>
    <cellStyle name="_MultipleSpace_Book2_Keybank (formly Orix Compare  3" xfId="3482"/>
    <cellStyle name="_MultipleSpace_Book2_Keybank (formly Orix Compare  3 2" xfId="3483"/>
    <cellStyle name="_MultipleSpace_Book2_Keybank (formly Orix Compare  4" xfId="3484"/>
    <cellStyle name="_MultipleSpace_Book2_Summary" xfId="3485"/>
    <cellStyle name="_MultipleSpace_Book2_Summary 2" xfId="3486"/>
    <cellStyle name="_MultipleSpace_Book2_Summary 2 2" xfId="3487"/>
    <cellStyle name="_MultipleSpace_Book4" xfId="3488"/>
    <cellStyle name="_MultipleSpace_Book4 2" xfId="3489"/>
    <cellStyle name="_MultipleSpace_Book4 2 2" xfId="3490"/>
    <cellStyle name="_MultipleSpace_Book4 2 2 2" xfId="3491"/>
    <cellStyle name="_MultipleSpace_Book4 2 3" xfId="3492"/>
    <cellStyle name="_MultipleSpace_Book4 3" xfId="3493"/>
    <cellStyle name="_MultipleSpace_Book4 3 2" xfId="3494"/>
    <cellStyle name="_MultipleSpace_Book4 4" xfId="3495"/>
    <cellStyle name="_MultipleSpace_BSCMSI 2006 PWR11 Appendix C" xfId="48593"/>
    <cellStyle name="_MultipleSpace_BSCMSI 2006 PWR11 Appendix C 2" xfId="48594"/>
    <cellStyle name="_MultipleSpace_BSCMSI 2006 PWR11 Appendix C 3" xfId="48595"/>
    <cellStyle name="_MultipleSpace_BSCMSI 2006 PWR11 MF Tape Template" xfId="3496"/>
    <cellStyle name="_MultipleSpace_BSCMSI 2006 PWR11 MF Tape Template 2" xfId="3497"/>
    <cellStyle name="_MultipleSpace_BSCMSI 2006 PWR11 MF Tape Template 2 2" xfId="3498"/>
    <cellStyle name="_MultipleSpace_BSCMSI 2006 PWR11 MF Tape Template 3" xfId="48596"/>
    <cellStyle name="_MultipleSpace_BSCMSI 2006 PWR11 MF Tape_WFB" xfId="3499"/>
    <cellStyle name="_MultipleSpace_BSCMSI 2006 PWR11 MF Tape_WFB 2" xfId="3500"/>
    <cellStyle name="_MultipleSpace_BSCMSI 2006 PWR11 MF Tape_WFB 2 2" xfId="3501"/>
    <cellStyle name="_MultipleSpace_BSCMSI 2006 PWR11 MF Tape_WFB 3" xfId="48597"/>
    <cellStyle name="_MultipleSpace_BSCMSI 2006-PWR11 Appendix C" xfId="48598"/>
    <cellStyle name="_MultipleSpace_BSCMSI 2006-PWR11 Appendix C (2)" xfId="48599"/>
    <cellStyle name="_MultipleSpace_BSCMSI 2006-PWR11 Appendix C (2) 2" xfId="48600"/>
    <cellStyle name="_MultipleSpace_BSCMSI 2006-PWR11 Appendix C (2) 2 2" xfId="58018"/>
    <cellStyle name="_MultipleSpace_BSCMSI 2006-PWR11 Appendix C (2) 3" xfId="48601"/>
    <cellStyle name="_MultipleSpace_BSCMSI 2006-PWR11 Appendix C (2) 3 2" xfId="58019"/>
    <cellStyle name="_MultipleSpace_BSCMSI 2006-PWR11 Appendix C (2) 4" xfId="48602"/>
    <cellStyle name="_MultipleSpace_BSCMSI 2006-PWR11 Appendix C (2) 4 2" xfId="58020"/>
    <cellStyle name="_MultipleSpace_BSCMSI 2006-PWR11 Appendix C (2) 5" xfId="58021"/>
    <cellStyle name="_MultipleSpace_BSCMSI 2006-PWR11 Appendix C (2) 5 2" xfId="58022"/>
    <cellStyle name="_MultipleSpace_BSCMSI 2006-PWR11 Appendix C (2) 6" xfId="58023"/>
    <cellStyle name="_MultipleSpace_BSCMSI 2006-PWR11 Appendix C 10" xfId="48603"/>
    <cellStyle name="_MultipleSpace_BSCMSI 2006-PWR11 Appendix C 10 2" xfId="58024"/>
    <cellStyle name="_MultipleSpace_BSCMSI 2006-PWR11 Appendix C 11" xfId="48604"/>
    <cellStyle name="_MultipleSpace_BSCMSI 2006-PWR11 Appendix C 11 2" xfId="58025"/>
    <cellStyle name="_MultipleSpace_BSCMSI 2006-PWR11 Appendix C 12" xfId="48605"/>
    <cellStyle name="_MultipleSpace_BSCMSI 2006-PWR11 Appendix C 12 2" xfId="58026"/>
    <cellStyle name="_MultipleSpace_BSCMSI 2006-PWR11 Appendix C 13" xfId="48606"/>
    <cellStyle name="_MultipleSpace_BSCMSI 2006-PWR11 Appendix C 13 2" xfId="58027"/>
    <cellStyle name="_MultipleSpace_BSCMSI 2006-PWR11 Appendix C 14" xfId="48607"/>
    <cellStyle name="_MultipleSpace_BSCMSI 2006-PWR11 Appendix C 14 2" xfId="58028"/>
    <cellStyle name="_MultipleSpace_BSCMSI 2006-PWR11 Appendix C 15" xfId="48608"/>
    <cellStyle name="_MultipleSpace_BSCMSI 2006-PWR11 Appendix C 15 2" xfId="58029"/>
    <cellStyle name="_MultipleSpace_BSCMSI 2006-PWR11 Appendix C 16" xfId="48609"/>
    <cellStyle name="_MultipleSpace_BSCMSI 2006-PWR11 Appendix C 16 2" xfId="58030"/>
    <cellStyle name="_MultipleSpace_BSCMSI 2006-PWR11 Appendix C 17" xfId="48610"/>
    <cellStyle name="_MultipleSpace_BSCMSI 2006-PWR11 Appendix C 17 2" xfId="58031"/>
    <cellStyle name="_MultipleSpace_BSCMSI 2006-PWR11 Appendix C 18" xfId="48611"/>
    <cellStyle name="_MultipleSpace_BSCMSI 2006-PWR11 Appendix C 18 2" xfId="58032"/>
    <cellStyle name="_MultipleSpace_BSCMSI 2006-PWR11 Appendix C 19" xfId="48612"/>
    <cellStyle name="_MultipleSpace_BSCMSI 2006-PWR11 Appendix C 19 2" xfId="58033"/>
    <cellStyle name="_MultipleSpace_BSCMSI 2006-PWR11 Appendix C 2" xfId="48613"/>
    <cellStyle name="_MultipleSpace_BSCMSI 2006-PWR11 Appendix C 2 2" xfId="58034"/>
    <cellStyle name="_MultipleSpace_BSCMSI 2006-PWR11 Appendix C 20" xfId="48614"/>
    <cellStyle name="_MultipleSpace_BSCMSI 2006-PWR11 Appendix C 20 2" xfId="58035"/>
    <cellStyle name="_MultipleSpace_BSCMSI 2006-PWR11 Appendix C 21" xfId="48615"/>
    <cellStyle name="_MultipleSpace_BSCMSI 2006-PWR11 Appendix C 21 2" xfId="58036"/>
    <cellStyle name="_MultipleSpace_BSCMSI 2006-PWR11 Appendix C 22" xfId="48616"/>
    <cellStyle name="_MultipleSpace_BSCMSI 2006-PWR11 Appendix C 23" xfId="48617"/>
    <cellStyle name="_MultipleSpace_BSCMSI 2006-PWR11 Appendix C 24" xfId="48618"/>
    <cellStyle name="_MultipleSpace_BSCMSI 2006-PWR11 Appendix C 25" xfId="48619"/>
    <cellStyle name="_MultipleSpace_BSCMSI 2006-PWR11 Appendix C 26" xfId="48620"/>
    <cellStyle name="_MultipleSpace_BSCMSI 2006-PWR11 Appendix C 27" xfId="48621"/>
    <cellStyle name="_MultipleSpace_BSCMSI 2006-PWR11 Appendix C 28" xfId="48622"/>
    <cellStyle name="_MultipleSpace_BSCMSI 2006-PWR11 Appendix C 29" xfId="48623"/>
    <cellStyle name="_MultipleSpace_BSCMSI 2006-PWR11 Appendix C 3" xfId="48624"/>
    <cellStyle name="_MultipleSpace_BSCMSI 2006-PWR11 Appendix C 3 2" xfId="58037"/>
    <cellStyle name="_MultipleSpace_BSCMSI 2006-PWR11 Appendix C 30" xfId="48625"/>
    <cellStyle name="_MultipleSpace_BSCMSI 2006-PWR11 Appendix C 31" xfId="48626"/>
    <cellStyle name="_MultipleSpace_BSCMSI 2006-PWR11 Appendix C 32" xfId="48627"/>
    <cellStyle name="_MultipleSpace_BSCMSI 2006-PWR11 Appendix C 33" xfId="48628"/>
    <cellStyle name="_MultipleSpace_BSCMSI 2006-PWR11 Appendix C 34" xfId="48629"/>
    <cellStyle name="_MultipleSpace_BSCMSI 2006-PWR11 Appendix C 35" xfId="48630"/>
    <cellStyle name="_MultipleSpace_BSCMSI 2006-PWR11 Appendix C 36" xfId="48631"/>
    <cellStyle name="_MultipleSpace_BSCMSI 2006-PWR11 Appendix C 37" xfId="48632"/>
    <cellStyle name="_MultipleSpace_BSCMSI 2006-PWR11 Appendix C 38" xfId="48633"/>
    <cellStyle name="_MultipleSpace_BSCMSI 2006-PWR11 Appendix C 39" xfId="48634"/>
    <cellStyle name="_MultipleSpace_BSCMSI 2006-PWR11 Appendix C 4" xfId="48635"/>
    <cellStyle name="_MultipleSpace_BSCMSI 2006-PWR11 Appendix C 4 2" xfId="58038"/>
    <cellStyle name="_MultipleSpace_BSCMSI 2006-PWR11 Appendix C 40" xfId="48636"/>
    <cellStyle name="_MultipleSpace_BSCMSI 2006-PWR11 Appendix C 41" xfId="48637"/>
    <cellStyle name="_MultipleSpace_BSCMSI 2006-PWR11 Appendix C 42" xfId="48638"/>
    <cellStyle name="_MultipleSpace_BSCMSI 2006-PWR11 Appendix C 43" xfId="48639"/>
    <cellStyle name="_MultipleSpace_BSCMSI 2006-PWR11 Appendix C 44" xfId="48640"/>
    <cellStyle name="_MultipleSpace_BSCMSI 2006-PWR11 Appendix C 45" xfId="58039"/>
    <cellStyle name="_MultipleSpace_BSCMSI 2006-PWR11 Appendix C 46" xfId="58040"/>
    <cellStyle name="_MultipleSpace_BSCMSI 2006-PWR11 Appendix C 47" xfId="58041"/>
    <cellStyle name="_MultipleSpace_BSCMSI 2006-PWR11 Appendix C 48" xfId="58042"/>
    <cellStyle name="_MultipleSpace_BSCMSI 2006-PWR11 Appendix C 49" xfId="58043"/>
    <cellStyle name="_MultipleSpace_BSCMSI 2006-PWR11 Appendix C 5" xfId="48641"/>
    <cellStyle name="_MultipleSpace_BSCMSI 2006-PWR11 Appendix C 5 2" xfId="58044"/>
    <cellStyle name="_MultipleSpace_BSCMSI 2006-PWR11 Appendix C 50" xfId="58045"/>
    <cellStyle name="_MultipleSpace_BSCMSI 2006-PWR11 Appendix C 51" xfId="58046"/>
    <cellStyle name="_MultipleSpace_BSCMSI 2006-PWR11 Appendix C 52" xfId="58047"/>
    <cellStyle name="_MultipleSpace_BSCMSI 2006-PWR11 Appendix C 53" xfId="58048"/>
    <cellStyle name="_MultipleSpace_BSCMSI 2006-PWR11 Appendix C 54" xfId="58049"/>
    <cellStyle name="_MultipleSpace_BSCMSI 2006-PWR11 Appendix C 55" xfId="58050"/>
    <cellStyle name="_MultipleSpace_BSCMSI 2006-PWR11 Appendix C 56" xfId="58051"/>
    <cellStyle name="_MultipleSpace_BSCMSI 2006-PWR11 Appendix C 57" xfId="58052"/>
    <cellStyle name="_MultipleSpace_BSCMSI 2006-PWR11 Appendix C 58" xfId="58053"/>
    <cellStyle name="_MultipleSpace_BSCMSI 2006-PWR11 Appendix C 59" xfId="58054"/>
    <cellStyle name="_MultipleSpace_BSCMSI 2006-PWR11 Appendix C 6" xfId="48642"/>
    <cellStyle name="_MultipleSpace_BSCMSI 2006-PWR11 Appendix C 6 2" xfId="58055"/>
    <cellStyle name="_MultipleSpace_BSCMSI 2006-PWR11 Appendix C 60" xfId="58056"/>
    <cellStyle name="_MultipleSpace_BSCMSI 2006-PWR11 Appendix C 61" xfId="58057"/>
    <cellStyle name="_MultipleSpace_BSCMSI 2006-PWR11 Appendix C 62" xfId="58058"/>
    <cellStyle name="_MultipleSpace_BSCMSI 2006-PWR11 Appendix C 63" xfId="58059"/>
    <cellStyle name="_MultipleSpace_BSCMSI 2006-PWR11 Appendix C 64" xfId="58060"/>
    <cellStyle name="_MultipleSpace_BSCMSI 2006-PWR11 Appendix C 65" xfId="58061"/>
    <cellStyle name="_MultipleSpace_BSCMSI 2006-PWR11 Appendix C 66" xfId="58062"/>
    <cellStyle name="_MultipleSpace_BSCMSI 2006-PWR11 Appendix C 67" xfId="58063"/>
    <cellStyle name="_MultipleSpace_BSCMSI 2006-PWR11 Appendix C 68" xfId="58064"/>
    <cellStyle name="_MultipleSpace_BSCMSI 2006-PWR11 Appendix C 69" xfId="58065"/>
    <cellStyle name="_MultipleSpace_BSCMSI 2006-PWR11 Appendix C 7" xfId="48643"/>
    <cellStyle name="_MultipleSpace_BSCMSI 2006-PWR11 Appendix C 7 2" xfId="58066"/>
    <cellStyle name="_MultipleSpace_BSCMSI 2006-PWR11 Appendix C 70" xfId="58067"/>
    <cellStyle name="_MultipleSpace_BSCMSI 2006-PWR11 Appendix C 70 2" xfId="58068"/>
    <cellStyle name="_MultipleSpace_BSCMSI 2006-PWR11 Appendix C 71" xfId="58069"/>
    <cellStyle name="_MultipleSpace_BSCMSI 2006-PWR11 Appendix C 72" xfId="58070"/>
    <cellStyle name="_MultipleSpace_BSCMSI 2006-PWR11 Appendix C 73" xfId="58071"/>
    <cellStyle name="_MultipleSpace_BSCMSI 2006-PWR11 Appendix C 74" xfId="58072"/>
    <cellStyle name="_MultipleSpace_BSCMSI 2006-PWR11 Appendix C 75" xfId="58073"/>
    <cellStyle name="_MultipleSpace_BSCMSI 2006-PWR11 Appendix C 76" xfId="58074"/>
    <cellStyle name="_MultipleSpace_BSCMSI 2006-PWR11 Appendix C 77" xfId="58075"/>
    <cellStyle name="_MultipleSpace_BSCMSI 2006-PWR11 Appendix C 78" xfId="58076"/>
    <cellStyle name="_MultipleSpace_BSCMSI 2006-PWR11 Appendix C 79" xfId="58077"/>
    <cellStyle name="_MultipleSpace_BSCMSI 2006-PWR11 Appendix C 8" xfId="48644"/>
    <cellStyle name="_MultipleSpace_BSCMSI 2006-PWR11 Appendix C 8 2" xfId="58078"/>
    <cellStyle name="_MultipleSpace_BSCMSI 2006-PWR11 Appendix C 80" xfId="58079"/>
    <cellStyle name="_MultipleSpace_BSCMSI 2006-PWR11 Appendix C 81" xfId="58080"/>
    <cellStyle name="_MultipleSpace_BSCMSI 2006-PWR11 Appendix C 82" xfId="58081"/>
    <cellStyle name="_MultipleSpace_BSCMSI 2006-PWR11 Appendix C 83" xfId="58082"/>
    <cellStyle name="_MultipleSpace_BSCMSI 2006-PWR11 Appendix C 84" xfId="58083"/>
    <cellStyle name="_MultipleSpace_BSCMSI 2006-PWR11 Appendix C 85" xfId="58084"/>
    <cellStyle name="_MultipleSpace_BSCMSI 2006-PWR11 Appendix C 9" xfId="48645"/>
    <cellStyle name="_MultipleSpace_BSCMSI 2006-PWR11 Appendix C 9 2" xfId="58085"/>
    <cellStyle name="_MultipleSpace_BSCMSI 2006-PWR13_WFB Prelim Tape_07 13_First Industrial Prop Lvl" xfId="48646"/>
    <cellStyle name="_MultipleSpace_BSCMSI 2006-PWR13_WFB Prelim Tape_07 13_First Industrial Prop Lvl 2" xfId="48647"/>
    <cellStyle name="_MultipleSpace_BSCMSI 2006-PWR13_WFB Prelim Tape_07 13_First Industrial Prop Lvl 2 2" xfId="58086"/>
    <cellStyle name="_MultipleSpace_BSCMSI 2006-PWR13_WFB Prelim Tape_07 13_First Industrial Prop Lvl 3" xfId="48648"/>
    <cellStyle name="_MultipleSpace_BSCMSI 2006-PWR13_WFB Prelim Tape_07 13_First Industrial Prop Lvl 3 2" xfId="58087"/>
    <cellStyle name="_MultipleSpace_BSCMSI 2006-PWR13_WFB Prelim Tape_07 13_First Industrial Prop Lvl 4" xfId="48649"/>
    <cellStyle name="_MultipleSpace_BSCMSI 2006-PWR13_WFB Prelim Tape_07 13_First Industrial Prop Lvl 4 2" xfId="58088"/>
    <cellStyle name="_MultipleSpace_BSCMSI 2006-PWR13_WFB Prelim Tape_07 13_First Industrial Prop Lvl 5" xfId="58089"/>
    <cellStyle name="_MultipleSpace_BSCMSI 2006-PWR13_WFB Prelim Tape_07 13_First Industrial Prop Lvl 5 2" xfId="58090"/>
    <cellStyle name="_MultipleSpace_BSCMSI 2006-PWR13_WFB Prelim Tape_07 13_First Industrial Prop Lvl 6" xfId="58091"/>
    <cellStyle name="_MultipleSpace_CD Merger Model 01" xfId="3502"/>
    <cellStyle name="_MultipleSpace_CD Merger Model 01 2" xfId="3503"/>
    <cellStyle name="_MultipleSpace_CD Merger Model 01 2 2" xfId="3504"/>
    <cellStyle name="_MultipleSpace_CD Merger Model 01 2 2 2" xfId="3505"/>
    <cellStyle name="_MultipleSpace_CD Merger Model 01 2 3" xfId="3506"/>
    <cellStyle name="_MultipleSpace_CD Merger Model 01 3" xfId="3507"/>
    <cellStyle name="_MultipleSpace_CD Merger Model 01 3 2" xfId="3508"/>
    <cellStyle name="_MultipleSpace_CD Merger Model 01 4" xfId="3509"/>
    <cellStyle name="_MultipleSpace_compress list" xfId="3510"/>
    <cellStyle name="_MultipleSpace_compress list 2" xfId="3511"/>
    <cellStyle name="_MultipleSpace_compress list 2 2" xfId="3512"/>
    <cellStyle name="_MultipleSpace_compress list 2 2 2" xfId="3513"/>
    <cellStyle name="_MultipleSpace_compress list 2 3" xfId="3514"/>
    <cellStyle name="_MultipleSpace_compress list 3" xfId="3515"/>
    <cellStyle name="_MultipleSpace_compress list 3 2" xfId="3516"/>
    <cellStyle name="_MultipleSpace_compress list 4" xfId="3517"/>
    <cellStyle name="_MultipleSpace_contribution_analysis" xfId="3518"/>
    <cellStyle name="_MultipleSpace_csc" xfId="3519"/>
    <cellStyle name="_MultipleSpace_csc 2" xfId="3520"/>
    <cellStyle name="_MultipleSpace_csc 2 2" xfId="3521"/>
    <cellStyle name="_MultipleSpace_csc 2 2 2" xfId="3522"/>
    <cellStyle name="_MultipleSpace_csc 2 3" xfId="3523"/>
    <cellStyle name="_MultipleSpace_csc 3" xfId="3524"/>
    <cellStyle name="_MultipleSpace_csc 3 2" xfId="3525"/>
    <cellStyle name="_MultipleSpace_csc 4" xfId="3526"/>
    <cellStyle name="_MultipleSpace_Del Amo Upside Analysis" xfId="3527"/>
    <cellStyle name="_MultipleSpace_Del Amo Upside Analysis 2" xfId="3528"/>
    <cellStyle name="_MultipleSpace_Del Amo Upside Analysis 2 2" xfId="3529"/>
    <cellStyle name="_MultipleSpace_Del Amo Upside Analysis 2 2 2" xfId="3530"/>
    <cellStyle name="_MultipleSpace_Del Amo Upside Analysis 2 3" xfId="3531"/>
    <cellStyle name="_MultipleSpace_Del Amo Upside Analysis 3" xfId="3532"/>
    <cellStyle name="_MultipleSpace_Del Amo Upside Analysis 3 2" xfId="3533"/>
    <cellStyle name="_MultipleSpace_Del Amo Upside Analysis 4" xfId="3534"/>
    <cellStyle name="_MultipleSpace_Draft Clayton Tape 11.05.2001 CGC Tape" xfId="3535"/>
    <cellStyle name="_MultipleSpace_Draft Clayton Tape 11.05.2001 CGC Tape 2" xfId="3536"/>
    <cellStyle name="_MultipleSpace_Draft Clayton Tape 11.05.2001 CGC Tape 2 2" xfId="3537"/>
    <cellStyle name="_MultipleSpace_Draft Clayton Tape 11.05.2001 CGC Tape 2 2 2" xfId="3538"/>
    <cellStyle name="_MultipleSpace_Draft Clayton Tape 11.05.2001 CGC Tape 2 3" xfId="3539"/>
    <cellStyle name="_MultipleSpace_Draft Clayton Tape 11.05.2001 CGC Tape 3" xfId="3540"/>
    <cellStyle name="_MultipleSpace_Draft Clayton Tape 11.05.2001 CGC Tape 3 2" xfId="3541"/>
    <cellStyle name="_MultipleSpace_Draft Clayton Tape 11.05.2001 CGC Tape 4" xfId="3542"/>
    <cellStyle name="_MultipleSpace_Estimated Net Asset Value" xfId="3543"/>
    <cellStyle name="_MultipleSpace_Estimated Net Asset Value 2" xfId="3544"/>
    <cellStyle name="_MultipleSpace_Estimated Net Asset Value 2 2" xfId="3545"/>
    <cellStyle name="_MultipleSpace_Estimated Net Asset Value 2 2 2" xfId="3546"/>
    <cellStyle name="_MultipleSpace_Estimated Net Asset Value 2 3" xfId="3547"/>
    <cellStyle name="_MultipleSpace_Estimated Net Asset Value 3" xfId="3548"/>
    <cellStyle name="_MultipleSpace_Estimated Net Asset Value 3 2" xfId="3549"/>
    <cellStyle name="_MultipleSpace_Estimated Net Asset Value 4" xfId="3550"/>
    <cellStyle name="_MultipleSpace_GSFL6" xfId="48650"/>
    <cellStyle name="_MultipleSpace_GSFL6 2" xfId="48651"/>
    <cellStyle name="_MultipleSpace_GSFL6 2 2" xfId="58092"/>
    <cellStyle name="_MultipleSpace_GSFL6 3" xfId="48652"/>
    <cellStyle name="_MultipleSpace_GSFL6 3 2" xfId="58093"/>
    <cellStyle name="_MultipleSpace_GSFL6 4" xfId="48653"/>
    <cellStyle name="_MultipleSpace_GSFL6 4 2" xfId="58094"/>
    <cellStyle name="_MultipleSpace_GSFL6 5" xfId="58095"/>
    <cellStyle name="_MultipleSpace_GSFL6 5 2" xfId="58096"/>
    <cellStyle name="_MultipleSpace_GSFL6 6" xfId="58097"/>
    <cellStyle name="_MultipleSpace_HMSModel 8.30.01_b" xfId="3551"/>
    <cellStyle name="_MultipleSpace_HMSModel 8.30.01_b 2" xfId="3552"/>
    <cellStyle name="_MultipleSpace_HMSModel 8.30.01_b 2 2" xfId="3553"/>
    <cellStyle name="_MultipleSpace_HMSModel 8.30.01_b 2 2 2" xfId="3554"/>
    <cellStyle name="_MultipleSpace_HMSModel 8.30.01_b 2 3" xfId="3555"/>
    <cellStyle name="_MultipleSpace_HMSModel 8.30.01_b 3" xfId="3556"/>
    <cellStyle name="_MultipleSpace_HMSModel 8.30.01_b 3 2" xfId="3557"/>
    <cellStyle name="_MultipleSpace_HMSModel 8.30.01_b 4" xfId="3558"/>
    <cellStyle name="_MultipleSpace_Keybank (formly Orix Compare " xfId="3559"/>
    <cellStyle name="_MultipleSpace_Keybank (formly Orix Compare  2" xfId="3560"/>
    <cellStyle name="_MultipleSpace_Keybank (formly Orix Compare  2 2" xfId="3561"/>
    <cellStyle name="_MultipleSpace_Keybank (formly Orix Compare  2 2 2" xfId="3562"/>
    <cellStyle name="_MultipleSpace_Keybank (formly Orix Compare  2 3" xfId="3563"/>
    <cellStyle name="_MultipleSpace_Keybank (formly Orix Compare  3" xfId="3564"/>
    <cellStyle name="_MultipleSpace_Keybank (formly Orix Compare  3 2" xfId="3565"/>
    <cellStyle name="_MultipleSpace_Keybank (formly Orix Compare  4" xfId="3566"/>
    <cellStyle name="_MultipleSpace_Keystone Cap Structure Summary" xfId="3567"/>
    <cellStyle name="_MultipleSpace_Keystone Cap Structure Summary 2" xfId="3568"/>
    <cellStyle name="_MultipleSpace_Keystone Cap Structure Summary 2 2" xfId="3569"/>
    <cellStyle name="_MultipleSpace_Keystone Cap Structure Summary 2 2 2" xfId="3570"/>
    <cellStyle name="_MultipleSpace_Keystone Cap Structure Summary 2 3" xfId="3571"/>
    <cellStyle name="_MultipleSpace_Keystone Cap Structure Summary 3" xfId="3572"/>
    <cellStyle name="_MultipleSpace_Keystone Cap Structure Summary 3 2" xfId="3573"/>
    <cellStyle name="_MultipleSpace_Keystone Cap Structure Summary 4" xfId="3574"/>
    <cellStyle name="_MultipleSpace_KTR Update Q403" xfId="3575"/>
    <cellStyle name="_MultipleSpace_KTR Update Q403 2" xfId="3576"/>
    <cellStyle name="_MultipleSpace_KTR Update Q403 2 2" xfId="3577"/>
    <cellStyle name="_MultipleSpace_KTR Update Q403 2 2 2" xfId="3578"/>
    <cellStyle name="_MultipleSpace_KTR Update Q403 2 3" xfId="3579"/>
    <cellStyle name="_MultipleSpace_KTR Update Q403 3" xfId="3580"/>
    <cellStyle name="_MultipleSpace_KTR Update Q403 3 2" xfId="3581"/>
    <cellStyle name="_MultipleSpace_KTR Update Q403 4" xfId="3582"/>
    <cellStyle name="_MultipleSpace_merger_plans_lasalle" xfId="3583"/>
    <cellStyle name="_MultipleSpace_merger_plans_lasalle 2" xfId="3584"/>
    <cellStyle name="_MultipleSpace_merger_plans_lasalle 2 2" xfId="3585"/>
    <cellStyle name="_MultipleSpace_merger_plans_lasalle 2 2 2" xfId="3586"/>
    <cellStyle name="_MultipleSpace_merger_plans_lasalle 2 3" xfId="3587"/>
    <cellStyle name="_MultipleSpace_merger_plans_lasalle 3" xfId="3588"/>
    <cellStyle name="_MultipleSpace_merger_plans_lasalle 3 2" xfId="3589"/>
    <cellStyle name="_MultipleSpace_merger_plans_lasalle 4" xfId="3590"/>
    <cellStyle name="_MultipleSpace_MIS  1285 6_12_01 for RAs" xfId="3591"/>
    <cellStyle name="_MultipleSpace_MIS  1285 6_12_01 for RAs 2" xfId="3592"/>
    <cellStyle name="_MultipleSpace_MIS  1285 6_12_01 for RAs 2 2" xfId="3593"/>
    <cellStyle name="_MultipleSpace_MSDWC_2003TOP11_swl_0108" xfId="48654"/>
    <cellStyle name="_MultipleSpace_MSDWC_2003TOP11_swl_0108 2" xfId="48655"/>
    <cellStyle name="_MultipleSpace_MSDWC_2003TOP11_swl_0108 2 2" xfId="58098"/>
    <cellStyle name="_MultipleSpace_MSDWC_2003TOP11_swl_0108 3" xfId="48656"/>
    <cellStyle name="_MultipleSpace_MSDWC_2003TOP11_swl_0108 3 2" xfId="58099"/>
    <cellStyle name="_MultipleSpace_MSDWC_2003TOP11_swl_0108 4" xfId="48657"/>
    <cellStyle name="_MultipleSpace_MSDWC_2003TOP11_swl_0108 4 2" xfId="58100"/>
    <cellStyle name="_MultipleSpace_MSDWC_2003TOP11_swl_0108 5" xfId="58101"/>
    <cellStyle name="_MultipleSpace_MSDWC_2003TOP11_swl_0108 5 2" xfId="58102"/>
    <cellStyle name="_MultipleSpace_MSDWC_2003TOP11_swl_0108 6" xfId="58103"/>
    <cellStyle name="_MultipleSpace_new Investor watchlist template" xfId="48658"/>
    <cellStyle name="_MultipleSpace_new Investor watchlist template 2" xfId="48659"/>
    <cellStyle name="_MultipleSpace_new Investor watchlist template 3" xfId="48660"/>
    <cellStyle name="_MultipleSpace_NPV" xfId="3594"/>
    <cellStyle name="_MultipleSpace_NPV 2" xfId="3595"/>
    <cellStyle name="_MultipleSpace_NPV 2 2" xfId="3596"/>
    <cellStyle name="_MultipleSpace_NPV 2 2 2" xfId="3597"/>
    <cellStyle name="_MultipleSpace_NPV 2 3" xfId="3598"/>
    <cellStyle name="_MultipleSpace_NPV 3" xfId="3599"/>
    <cellStyle name="_MultipleSpace_NPV 3 2" xfId="3600"/>
    <cellStyle name="_MultipleSpace_NPV 4" xfId="3601"/>
    <cellStyle name="_MultipleSpace_Output with formats" xfId="48661"/>
    <cellStyle name="_MultipleSpace_Output with formats 2" xfId="48662"/>
    <cellStyle name="_MultipleSpace_Output with formats 3" xfId="48663"/>
    <cellStyle name="_MultipleSpace_Prosup" xfId="48664"/>
    <cellStyle name="_MultipleSpace_Prosup 2" xfId="48665"/>
    <cellStyle name="_MultipleSpace_Prosup 2 2" xfId="58104"/>
    <cellStyle name="_MultipleSpace_Prosup 3" xfId="48666"/>
    <cellStyle name="_MultipleSpace_Prosup 3 2" xfId="58105"/>
    <cellStyle name="_MultipleSpace_Prosup 4" xfId="48667"/>
    <cellStyle name="_MultipleSpace_Prosup 4 2" xfId="58106"/>
    <cellStyle name="_MultipleSpace_Prosup 5" xfId="58107"/>
    <cellStyle name="_MultipleSpace_Prosup 5 2" xfId="58108"/>
    <cellStyle name="_MultipleSpace_Prosup 6" xfId="58109"/>
    <cellStyle name="_MultipleSpace_PWR13 Prelim Tape Update final_07.10.06" xfId="48668"/>
    <cellStyle name="_MultipleSpace_PWR13 Prelim Tape Update final_07.10.06 2" xfId="48669"/>
    <cellStyle name="_MultipleSpace_PWR13 Prelim Tape Update final_07.10.06 3" xfId="48670"/>
    <cellStyle name="_MultipleSpace_Rent Roll.year-by-year 2" xfId="3602"/>
    <cellStyle name="_MultipleSpace_Rent Roll.year-by-year 2 2" xfId="3603"/>
    <cellStyle name="_MultipleSpace_Rent Roll.year-by-year 2 2 2" xfId="3604"/>
    <cellStyle name="_MultipleSpace_Rent Roll.year-by-year 2 2 2 2" xfId="3605"/>
    <cellStyle name="_MultipleSpace_Rent Roll.year-by-year 2 2 3" xfId="3606"/>
    <cellStyle name="_MultipleSpace_Rent Roll.year-by-year 2 3" xfId="3607"/>
    <cellStyle name="_MultipleSpace_Rent Roll.year-by-year 2 3 2" xfId="3608"/>
    <cellStyle name="_MultipleSpace_Rent Roll.year-by-year 2 4" xfId="3609"/>
    <cellStyle name="_MultipleSpace_Seller" xfId="48671"/>
    <cellStyle name="_MultipleSpace_Seller 2" xfId="48672"/>
    <cellStyle name="_MultipleSpace_Seller 2 2" xfId="58110"/>
    <cellStyle name="_MultipleSpace_Seller 3" xfId="48673"/>
    <cellStyle name="_MultipleSpace_Seller 3 2" xfId="58111"/>
    <cellStyle name="_MultipleSpace_Seller 4" xfId="48674"/>
    <cellStyle name="_MultipleSpace_Seller 4 2" xfId="58112"/>
    <cellStyle name="_MultipleSpace_Seller 5" xfId="58113"/>
    <cellStyle name="_MultipleSpace_Seller 5 2" xfId="58114"/>
    <cellStyle name="_MultipleSpace_Seller 6" xfId="58115"/>
    <cellStyle name="_MultipleSpace_seller from annex A" xfId="48675"/>
    <cellStyle name="_MultipleSpace_seller from annex A 2" xfId="48676"/>
    <cellStyle name="_MultipleSpace_seller from annex A 3" xfId="48677"/>
    <cellStyle name="_MultipleSpace_Setup" xfId="48678"/>
    <cellStyle name="_MultipleSpace_Setup 2" xfId="48679"/>
    <cellStyle name="_MultipleSpace_Setup 2 2" xfId="58116"/>
    <cellStyle name="_MultipleSpace_Setup 3" xfId="48680"/>
    <cellStyle name="_MultipleSpace_Setup 3 2" xfId="58117"/>
    <cellStyle name="_MultipleSpace_Setup 4" xfId="48681"/>
    <cellStyle name="_MultipleSpace_Setup 4 2" xfId="58118"/>
    <cellStyle name="_MultipleSpace_Setup 5" xfId="58119"/>
    <cellStyle name="_MultipleSpace_Setup 5 2" xfId="58120"/>
    <cellStyle name="_MultipleSpace_Setup 6" xfId="58121"/>
    <cellStyle name="_MultipleSpace_Sheet1" xfId="48682"/>
    <cellStyle name="_MultipleSpace_Sheet1 2" xfId="48683"/>
    <cellStyle name="_MultipleSpace_Sheet1 3" xfId="48684"/>
    <cellStyle name="_MultipleSpace_SM" xfId="48685"/>
    <cellStyle name="_MultipleSpace_SM 2" xfId="48686"/>
    <cellStyle name="_MultipleSpace_SM 2 2" xfId="58122"/>
    <cellStyle name="_MultipleSpace_SM 3" xfId="48687"/>
    <cellStyle name="_MultipleSpace_SM 3 2" xfId="58123"/>
    <cellStyle name="_MultipleSpace_SM 4" xfId="48688"/>
    <cellStyle name="_MultipleSpace_SM 4 2" xfId="58124"/>
    <cellStyle name="_MultipleSpace_SM 5" xfId="58125"/>
    <cellStyle name="_MultipleSpace_SM 5 2" xfId="58126"/>
    <cellStyle name="_MultipleSpace_SM 6" xfId="58127"/>
    <cellStyle name="_MultipleSpace_Stephen" xfId="48689"/>
    <cellStyle name="_MultipleSpace_Stephen 2" xfId="48690"/>
    <cellStyle name="_MultipleSpace_Stephen 2 2" xfId="58128"/>
    <cellStyle name="_MultipleSpace_Stephen 3" xfId="48691"/>
    <cellStyle name="_MultipleSpace_Stephen 3 2" xfId="58129"/>
    <cellStyle name="_MultipleSpace_Stephen 4" xfId="48692"/>
    <cellStyle name="_MultipleSpace_Stephen 4 2" xfId="58130"/>
    <cellStyle name="_MultipleSpace_Stephen 5" xfId="58131"/>
    <cellStyle name="_MultipleSpace_Stephen 5 2" xfId="58132"/>
    <cellStyle name="_MultipleSpace_Stephen 6" xfId="58133"/>
    <cellStyle name="_MultipleSpace_Summary" xfId="3610"/>
    <cellStyle name="_MultipleSpace_Summary 2" xfId="3611"/>
    <cellStyle name="_MultipleSpace_Summary 2 2" xfId="3612"/>
    <cellStyle name="_MultipleSpace_summary page" xfId="3613"/>
    <cellStyle name="_MultipleSpace_summary page 2" xfId="3614"/>
    <cellStyle name="_MultipleSpace_summary page 2 2" xfId="3615"/>
    <cellStyle name="_MultipleSpace_summary page 2 2 2" xfId="3616"/>
    <cellStyle name="_MultipleSpace_summary page 2 3" xfId="3617"/>
    <cellStyle name="_MultipleSpace_summary page 3" xfId="3618"/>
    <cellStyle name="_MultipleSpace_summary page 3 2" xfId="3619"/>
    <cellStyle name="_MultipleSpace_summary page 4" xfId="3620"/>
    <cellStyle name="_MultipleSpace_Tape Prop &amp; Prop subtype Format" xfId="3621"/>
    <cellStyle name="_MultipleSpace_Tape Prop &amp; Prop subtype Format 2" xfId="3622"/>
    <cellStyle name="_MultipleSpace_Tape Prop &amp; Prop subtype Format 2 2" xfId="3623"/>
    <cellStyle name="_MultipleSpace_Tape Prop &amp; Prop subtype Format 3" xfId="48693"/>
    <cellStyle name="_MultipleSpace_Unfunded Obligation Reserve Calc." xfId="48694"/>
    <cellStyle name="_MultipleSpace_Unfunded Obligation Reserve Calc. 2" xfId="48695"/>
    <cellStyle name="_MultipleSpace_Unfunded Obligation Reserve Calc. 3" xfId="48696"/>
    <cellStyle name="_MultipleSpace_Unfunded Obligation Reserve Calc. 4" xfId="48697"/>
    <cellStyle name="_MultipleSpace_UW 5_5_03" xfId="3624"/>
    <cellStyle name="_MultipleSpace_UW 5_5_03 2" xfId="3625"/>
    <cellStyle name="_MultipleSpace_UW 5_5_03 2 2" xfId="3626"/>
    <cellStyle name="_MultipleSpace_UW 5_5_03 2 2 2" xfId="3627"/>
    <cellStyle name="_MultipleSpace_UW 5_5_03 2 3" xfId="3628"/>
    <cellStyle name="_MultipleSpace_UW 5_5_03 3" xfId="3629"/>
    <cellStyle name="_MultipleSpace_UW 5_5_03 3 2" xfId="3630"/>
    <cellStyle name="_MultipleSpace_UW 5_5_03 4" xfId="3631"/>
    <cellStyle name="_MultipleSpace_Wolv Pfd" xfId="3632"/>
    <cellStyle name="_MultipleSpace_Wolv Pfd 2" xfId="3633"/>
    <cellStyle name="_MultipleSpace_Wolv Pfd 2 2" xfId="3634"/>
    <cellStyle name="_MultipleSpace_Wolv Pfd 2 2 2" xfId="3635"/>
    <cellStyle name="_MultipleSpace_Wolv Pfd 2 3" xfId="3636"/>
    <cellStyle name="_MultipleSpace_Wolv Pfd 3" xfId="3637"/>
    <cellStyle name="_MultipleSpace_Wolv Pfd 3 2" xfId="3638"/>
    <cellStyle name="_MultipleSpace_Wolv Pfd 4" xfId="3639"/>
    <cellStyle name="_NAV_FINAL 3" xfId="48698"/>
    <cellStyle name="_new Investor watchlist template" xfId="48699"/>
    <cellStyle name="_new Investor watchlist template 2" xfId="48700"/>
    <cellStyle name="_new Investor watchlist template 2 2" xfId="58134"/>
    <cellStyle name="_new Investor watchlist template 3" xfId="48701"/>
    <cellStyle name="_new Investor watchlist template 3 2" xfId="58135"/>
    <cellStyle name="_new Investor watchlist template 4" xfId="48702"/>
    <cellStyle name="_new Investor watchlist template 4 2" xfId="58136"/>
    <cellStyle name="_new Investor watchlist template 5" xfId="58137"/>
    <cellStyle name="_new Investor watchlist template 5 2" xfId="58138"/>
    <cellStyle name="_new Investor watchlist template 6" xfId="58139"/>
    <cellStyle name="_NOI_by property" xfId="48703"/>
    <cellStyle name="_Nov Rec" xfId="3640"/>
    <cellStyle name="_Nov Rec 2" xfId="3641"/>
    <cellStyle name="_Nov Rec 2 2" xfId="3642"/>
    <cellStyle name="_Nov Rec 2 2 2" xfId="3643"/>
    <cellStyle name="_Nov Rec 2 3" xfId="3644"/>
    <cellStyle name="_Nov Rec 3" xfId="3645"/>
    <cellStyle name="_Nov Rec 3 2" xfId="3646"/>
    <cellStyle name="_Nov Rec 4" xfId="3647"/>
    <cellStyle name="_Nov Rec_Top Level Recon " xfId="3648"/>
    <cellStyle name="_Nov Rec_Top Level Recon  2" xfId="3649"/>
    <cellStyle name="_nwpwr" xfId="48704"/>
    <cellStyle name="_nwpwr 2" xfId="48705"/>
    <cellStyle name="_nwpwr 2 2" xfId="58140"/>
    <cellStyle name="_nwpwr 3" xfId="48706"/>
    <cellStyle name="_nwpwr 3 2" xfId="58141"/>
    <cellStyle name="_nwpwr 4" xfId="48707"/>
    <cellStyle name="_nwpwr 4 2" xfId="58142"/>
    <cellStyle name="_nwpwr 5" xfId="58143"/>
    <cellStyle name="_nwpwr 5 2" xfId="58144"/>
    <cellStyle name="_nwpwr 6" xfId="58145"/>
    <cellStyle name="_NXL - LBO Template Model (v2)" xfId="48708"/>
    <cellStyle name="_NXL make whole calculations 12.08.06" xfId="48709"/>
    <cellStyle name="_Older model" xfId="48710"/>
    <cellStyle name="_Output with formats" xfId="48711"/>
    <cellStyle name="_Output with formats 2" xfId="48712"/>
    <cellStyle name="_Output with formats 2 2" xfId="58146"/>
    <cellStyle name="_Output with formats 3" xfId="48713"/>
    <cellStyle name="_Output with formats 3 2" xfId="58147"/>
    <cellStyle name="_Output with formats 4" xfId="48714"/>
    <cellStyle name="_Output with formats 4 2" xfId="58148"/>
    <cellStyle name="_Output with formats 5" xfId="58149"/>
    <cellStyle name="_Output with formats 5 2" xfId="58150"/>
    <cellStyle name="_Output with formats 6" xfId="58151"/>
    <cellStyle name="_Percent" xfId="3650"/>
    <cellStyle name="_Percent 2" xfId="3651"/>
    <cellStyle name="_Percent 2 2" xfId="3652"/>
    <cellStyle name="_Percent 3" xfId="48715"/>
    <cellStyle name="_Percent_04 Masai Merger Model" xfId="3653"/>
    <cellStyle name="_Percent_04 Masai Merger Model 2" xfId="3654"/>
    <cellStyle name="_Percent_04 Masai Merger Model 2 2" xfId="3655"/>
    <cellStyle name="_Percent_04 Masai Merger Model 2 2 2" xfId="3656"/>
    <cellStyle name="_Percent_04 Masai Merger Model 2 3" xfId="3657"/>
    <cellStyle name="_Percent_04 Masai Merger Model 3" xfId="3658"/>
    <cellStyle name="_Percent_04 Masai Merger Model 3 2" xfId="3659"/>
    <cellStyle name="_Percent_04 Masai Merger Model 4" xfId="3660"/>
    <cellStyle name="_Percent_ARC Update Q304" xfId="3661"/>
    <cellStyle name="_Percent_AVP" xfId="3662"/>
    <cellStyle name="_Percent_AVP 2" xfId="3663"/>
    <cellStyle name="_Percent_AVP 2 2" xfId="3664"/>
    <cellStyle name="_Percent_AVP 2 2 2" xfId="3665"/>
    <cellStyle name="_Percent_AVP 2 3" xfId="3666"/>
    <cellStyle name="_Percent_AVP 3" xfId="3667"/>
    <cellStyle name="_Percent_AVP 3 2" xfId="3668"/>
    <cellStyle name="_Percent_AVP 4" xfId="3669"/>
    <cellStyle name="_Percent_Book1" xfId="3670"/>
    <cellStyle name="_Percent_Book1 2" xfId="3671"/>
    <cellStyle name="_Percent_Book1 2 2" xfId="3672"/>
    <cellStyle name="_Percent_Book1 2 2 2" xfId="3673"/>
    <cellStyle name="_Percent_Book1 2 3" xfId="3674"/>
    <cellStyle name="_Percent_Book1 3" xfId="3675"/>
    <cellStyle name="_Percent_Book1 3 2" xfId="3676"/>
    <cellStyle name="_Percent_Book1 4" xfId="3677"/>
    <cellStyle name="_Percent_Book2" xfId="3678"/>
    <cellStyle name="_Percent_contribution_analysis" xfId="3679"/>
    <cellStyle name="_Percent_KTR Update Q403" xfId="3680"/>
    <cellStyle name="_Percent_Rent Roll.year-by-year 2" xfId="3681"/>
    <cellStyle name="_Percent_Rent Roll.year-by-year 2 2" xfId="3682"/>
    <cellStyle name="_Percent_Rent Roll.year-by-year 2 2 2" xfId="3683"/>
    <cellStyle name="_Percent_Rent Roll.year-by-year 2 2 2 2" xfId="3684"/>
    <cellStyle name="_Percent_Rent Roll.year-by-year 2 2 3" xfId="3685"/>
    <cellStyle name="_Percent_Rent Roll.year-by-year 2 3" xfId="3686"/>
    <cellStyle name="_Percent_Rent Roll.year-by-year 2 3 2" xfId="3687"/>
    <cellStyle name="_Percent_Rent Roll.year-by-year 2 4" xfId="3688"/>
    <cellStyle name="_Percent_Sheet1" xfId="48716"/>
    <cellStyle name="_Percent_U and Z Debt Schedules" xfId="3689"/>
    <cellStyle name="_Percent_Wolv Pfd" xfId="3690"/>
    <cellStyle name="_Percent_Wolv Pfd 2" xfId="3691"/>
    <cellStyle name="_Percent_Wolv Pfd 2 2" xfId="3692"/>
    <cellStyle name="_Percent_Wolv Pfd 2 2 2" xfId="3693"/>
    <cellStyle name="_Percent_Wolv Pfd 2 3" xfId="3694"/>
    <cellStyle name="_Percent_Wolv Pfd 3" xfId="3695"/>
    <cellStyle name="_Percent_Wolv Pfd 3 2" xfId="3696"/>
    <cellStyle name="_Percent_Wolv Pfd 4" xfId="3697"/>
    <cellStyle name="_PercentSpace" xfId="3698"/>
    <cellStyle name="_PercentSpace 2" xfId="3699"/>
    <cellStyle name="_PercentSpace 2 2" xfId="3700"/>
    <cellStyle name="_PercentSpace 3" xfId="48717"/>
    <cellStyle name="_PercentSpace_AVP" xfId="3701"/>
    <cellStyle name="_PercentSpace_AVP 2" xfId="3702"/>
    <cellStyle name="_PercentSpace_AVP 2 2" xfId="3703"/>
    <cellStyle name="_PercentSpace_AVP 2 2 2" xfId="3704"/>
    <cellStyle name="_PercentSpace_AVP 2 3" xfId="3705"/>
    <cellStyle name="_PercentSpace_AVP 3" xfId="3706"/>
    <cellStyle name="_PercentSpace_AVP 3 2" xfId="3707"/>
    <cellStyle name="_PercentSpace_AVP 4" xfId="3708"/>
    <cellStyle name="_PercentSpace_Book1" xfId="3709"/>
    <cellStyle name="_PercentSpace_Book1 2" xfId="3710"/>
    <cellStyle name="_PercentSpace_Book1 2 2" xfId="3711"/>
    <cellStyle name="_PercentSpace_Book1 2 2 2" xfId="3712"/>
    <cellStyle name="_PercentSpace_Book1 2 3" xfId="3713"/>
    <cellStyle name="_PercentSpace_Book1 3" xfId="3714"/>
    <cellStyle name="_PercentSpace_Book1 3 2" xfId="3715"/>
    <cellStyle name="_PercentSpace_Book1 4" xfId="3716"/>
    <cellStyle name="_PercentSpace_contribution_analysis" xfId="3717"/>
    <cellStyle name="_PercentSpace_Rent Roll.year-by-year 2" xfId="3718"/>
    <cellStyle name="_PercentSpace_Rent Roll.year-by-year 2 2" xfId="3719"/>
    <cellStyle name="_PercentSpace_Rent Roll.year-by-year 2 2 2" xfId="3720"/>
    <cellStyle name="_PercentSpace_Rent Roll.year-by-year 2 2 2 2" xfId="3721"/>
    <cellStyle name="_PercentSpace_Rent Roll.year-by-year 2 2 3" xfId="3722"/>
    <cellStyle name="_PercentSpace_Rent Roll.year-by-year 2 3" xfId="3723"/>
    <cellStyle name="_PercentSpace_Rent Roll.year-by-year 2 3 2" xfId="3724"/>
    <cellStyle name="_PercentSpace_Rent Roll.year-by-year 2 4" xfId="3725"/>
    <cellStyle name="_PercentSpace_Sheet1" xfId="48718"/>
    <cellStyle name="_PercentSpace_Wolv Pfd" xfId="3726"/>
    <cellStyle name="_PercentSpace_Wolv Pfd 2" xfId="3727"/>
    <cellStyle name="_PercentSpace_Wolv Pfd 2 2" xfId="3728"/>
    <cellStyle name="_PercentSpace_Wolv Pfd 2 2 2" xfId="3729"/>
    <cellStyle name="_PercentSpace_Wolv Pfd 2 3" xfId="3730"/>
    <cellStyle name="_PercentSpace_Wolv Pfd 3" xfId="3731"/>
    <cellStyle name="_PercentSpace_Wolv Pfd 3 2" xfId="3732"/>
    <cellStyle name="_PercentSpace_Wolv Pfd 4" xfId="3733"/>
    <cellStyle name="_PLRE Yield 4-19-04" xfId="48719"/>
    <cellStyle name="_PLRE Yield 4-26-04" xfId="48720"/>
    <cellStyle name="_PLRE Yield 5-18-04" xfId="48721"/>
    <cellStyle name="_Portfolio overview v5" xfId="48722"/>
    <cellStyle name="_Pre-Close True-up Items" xfId="102"/>
    <cellStyle name="_Pre-Close True-up Items 2" xfId="3735"/>
    <cellStyle name="_Pre-Close True-up Items 2 2" xfId="3736"/>
    <cellStyle name="_Pre-Close True-up Items 2 2 2" xfId="3737"/>
    <cellStyle name="_Pre-Close True-up Items 2 3" xfId="3738"/>
    <cellStyle name="_Pre-Close True-up Items 3" xfId="3739"/>
    <cellStyle name="_Pre-Close True-up Items 3 2" xfId="3740"/>
    <cellStyle name="_Pre-Close True-up Items 4" xfId="3741"/>
    <cellStyle name="_Pre-Close True-up Items_Top Level Recon " xfId="3742"/>
    <cellStyle name="_Pre-Close True-up Items_Top Level Recon  2" xfId="3743"/>
    <cellStyle name="_Project Cannes - Valuation model.06.07.05.v1" xfId="48723"/>
    <cellStyle name="_Project Extension_Prelim NAVv5.4" xfId="48724"/>
    <cellStyle name="_Prop Data" xfId="48725"/>
    <cellStyle name="_Prosup" xfId="48726"/>
    <cellStyle name="_Prosup 2" xfId="48727"/>
    <cellStyle name="_Prosup 2 2" xfId="58152"/>
    <cellStyle name="_Prosup 3" xfId="48728"/>
    <cellStyle name="_Prosup 3 2" xfId="58153"/>
    <cellStyle name="_Prosup 4" xfId="48729"/>
    <cellStyle name="_Prosup 4 2" xfId="58154"/>
    <cellStyle name="_Prosup 5" xfId="58155"/>
    <cellStyle name="_Prosup 5 2" xfId="58156"/>
    <cellStyle name="_Prosup 6" xfId="58157"/>
    <cellStyle name="_PWR 12 Wells Exceptons 5.12.06" xfId="48730"/>
    <cellStyle name="_PWR 12 Wells Exceptons 5.12.06 2" xfId="48731"/>
    <cellStyle name="_PWR 12 Wells Exceptons 5.12.06 2 2" xfId="58158"/>
    <cellStyle name="_PWR 12 Wells Exceptons 5.12.06 3" xfId="48732"/>
    <cellStyle name="_PWR 12 Wells Exceptons 5.12.06 3 2" xfId="58159"/>
    <cellStyle name="_PWR 12 Wells Exceptons 5.12.06 4" xfId="48733"/>
    <cellStyle name="_PWR 12 Wells Exceptons 5.12.06 4 2" xfId="58160"/>
    <cellStyle name="_PWR 12 Wells Exceptons 5.12.06 5" xfId="58161"/>
    <cellStyle name="_PWR 12 Wells Exceptons 5.12.06 5 2" xfId="58162"/>
    <cellStyle name="_PWR 12 Wells Exceptons 5.12.06 6" xfId="58163"/>
    <cellStyle name="_PWR13 Prelim Tape Update final_07.10.06" xfId="48734"/>
    <cellStyle name="_PWR13 Prelim Tape Update final_07.10.06 2" xfId="48735"/>
    <cellStyle name="_PWR13 Prelim Tape Update final_07.10.06 2 2" xfId="58164"/>
    <cellStyle name="_PWR13 Prelim Tape Update final_07.10.06 3" xfId="48736"/>
    <cellStyle name="_PWR13 Prelim Tape Update final_07.10.06 3 2" xfId="58165"/>
    <cellStyle name="_PWR13 Prelim Tape Update final_07.10.06 4" xfId="48737"/>
    <cellStyle name="_PWR13 Prelim Tape Update final_07.10.06 4 2" xfId="58166"/>
    <cellStyle name="_PWR13 Prelim Tape Update final_07.10.06 5" xfId="58167"/>
    <cellStyle name="_PWR13 Prelim Tape Update final_07.10.06 5 2" xfId="58168"/>
    <cellStyle name="_PWR13 Prelim Tape Update final_07.10.06 6" xfId="58169"/>
    <cellStyle name="_Seller" xfId="48738"/>
    <cellStyle name="_Seller 2" xfId="48739"/>
    <cellStyle name="_Seller 2 2" xfId="58170"/>
    <cellStyle name="_Seller 3" xfId="48740"/>
    <cellStyle name="_Seller 3 2" xfId="58171"/>
    <cellStyle name="_Seller 4" xfId="48741"/>
    <cellStyle name="_Seller 4 2" xfId="58172"/>
    <cellStyle name="_Seller 5" xfId="58173"/>
    <cellStyle name="_Seller 5 2" xfId="58174"/>
    <cellStyle name="_Seller 6" xfId="58175"/>
    <cellStyle name="_seller from annex A" xfId="48742"/>
    <cellStyle name="_seller from annex A 2" xfId="48743"/>
    <cellStyle name="_seller from annex A 2 2" xfId="58176"/>
    <cellStyle name="_seller from annex A 3" xfId="48744"/>
    <cellStyle name="_seller from annex A 3 2" xfId="58177"/>
    <cellStyle name="_seller from annex A 4" xfId="48745"/>
    <cellStyle name="_seller from annex A 4 2" xfId="58178"/>
    <cellStyle name="_seller from annex A 5" xfId="58179"/>
    <cellStyle name="_seller from annex A 5 2" xfId="58180"/>
    <cellStyle name="_seller from annex A 6" xfId="58181"/>
    <cellStyle name="_Sept Rec" xfId="103"/>
    <cellStyle name="_Sept Rec 2" xfId="3744"/>
    <cellStyle name="_Sept Rec 2 2" xfId="3745"/>
    <cellStyle name="_Sept Rec 2 2 2" xfId="3746"/>
    <cellStyle name="_Sept Rec 2 3" xfId="3747"/>
    <cellStyle name="_Sept Rec 3" xfId="3748"/>
    <cellStyle name="_Sept Rec 3 2" xfId="3749"/>
    <cellStyle name="_Sept Rec 4" xfId="3750"/>
    <cellStyle name="_Sept Rec_Top Level Recon " xfId="3751"/>
    <cellStyle name="_Sept Rec_Top Level Recon  2" xfId="3752"/>
    <cellStyle name="_Set Up File" xfId="48746"/>
    <cellStyle name="_Set Up File 2" xfId="48747"/>
    <cellStyle name="_Set Up File 2 2" xfId="58182"/>
    <cellStyle name="_Set Up File 3" xfId="48748"/>
    <cellStyle name="_Set Up File 3 2" xfId="58183"/>
    <cellStyle name="_Set Up File 4" xfId="48749"/>
    <cellStyle name="_Set Up File 4 2" xfId="58184"/>
    <cellStyle name="_Set Up File 5" xfId="58185"/>
    <cellStyle name="_Set Up File 5 2" xfId="58186"/>
    <cellStyle name="_Set Up File 6" xfId="58187"/>
    <cellStyle name="_Setup" xfId="48750"/>
    <cellStyle name="_Setup 2" xfId="48751"/>
    <cellStyle name="_Setup 2 2" xfId="58188"/>
    <cellStyle name="_Setup 3" xfId="48752"/>
    <cellStyle name="_Setup 3 2" xfId="58189"/>
    <cellStyle name="_Setup 4" xfId="48753"/>
    <cellStyle name="_Setup 4 2" xfId="58190"/>
    <cellStyle name="_Setup 5" xfId="58191"/>
    <cellStyle name="_Setup 5 2" xfId="58192"/>
    <cellStyle name="_Setup 6" xfId="58193"/>
    <cellStyle name="_Sheet1" xfId="104"/>
    <cellStyle name="_Sheet1 2" xfId="3753"/>
    <cellStyle name="_Sheet1 2 2" xfId="3754"/>
    <cellStyle name="_Sheet1 2 2 2" xfId="3755"/>
    <cellStyle name="_Sheet1 2 3" xfId="3756"/>
    <cellStyle name="_Sheet1 3" xfId="3757"/>
    <cellStyle name="_Sheet1 3 2" xfId="3758"/>
    <cellStyle name="_Sheet1 4" xfId="3759"/>
    <cellStyle name="_Sheet1 4 2" xfId="58194"/>
    <cellStyle name="_Sheet1 5" xfId="48754"/>
    <cellStyle name="_Sheet1 5 2" xfId="58195"/>
    <cellStyle name="_Sheet1 6" xfId="48755"/>
    <cellStyle name="_Sheet1_1" xfId="3760"/>
    <cellStyle name="_Sheet1_1 2" xfId="3761"/>
    <cellStyle name="_Sheet1_1 2 2" xfId="3762"/>
    <cellStyle name="_Sheet1_1 3" xfId="3763"/>
    <cellStyle name="_Sheet1_1 4" xfId="48756"/>
    <cellStyle name="_Sheet1_Nov Rec" xfId="3764"/>
    <cellStyle name="_Sheet1_Nov Rec 2" xfId="3765"/>
    <cellStyle name="_Sheet1_Nov Rec 2 2" xfId="3766"/>
    <cellStyle name="_Sheet1_Nov Rec 2 2 2" xfId="3767"/>
    <cellStyle name="_Sheet1_Nov Rec 2 3" xfId="3768"/>
    <cellStyle name="_Sheet1_Nov Rec 3" xfId="3769"/>
    <cellStyle name="_Sheet1_Nov Rec 3 2" xfId="3770"/>
    <cellStyle name="_Sheet1_Nov Rec 4" xfId="3771"/>
    <cellStyle name="_Sheet1_Top Level Recon " xfId="3772"/>
    <cellStyle name="_Sheet1_Top Level Recon  2" xfId="3773"/>
    <cellStyle name="_Sheet2" xfId="105"/>
    <cellStyle name="_Sheet2 2" xfId="3774"/>
    <cellStyle name="_Sheet2 2 2" xfId="3775"/>
    <cellStyle name="_Sheet2 2 2 2" xfId="3776"/>
    <cellStyle name="_Sheet2 2 3" xfId="3777"/>
    <cellStyle name="_Sheet2 3" xfId="3778"/>
    <cellStyle name="_Sheet2 3 2" xfId="3779"/>
    <cellStyle name="_Sheet2 4" xfId="3780"/>
    <cellStyle name="_Sheet2_Top Level Recon " xfId="3781"/>
    <cellStyle name="_Sheet2_Top Level Recon  2" xfId="3782"/>
    <cellStyle name="_Sheet4" xfId="106"/>
    <cellStyle name="_Sheet4 2" xfId="3783"/>
    <cellStyle name="_Sheet4 2 2" xfId="3784"/>
    <cellStyle name="_Sheet4 2 2 2" xfId="3785"/>
    <cellStyle name="_Sheet4 2 3" xfId="3786"/>
    <cellStyle name="_Sheet4 3" xfId="3787"/>
    <cellStyle name="_Sheet4 3 2" xfId="3788"/>
    <cellStyle name="_Sheet4 4" xfId="3789"/>
    <cellStyle name="_Sheet4_Top Level Recon " xfId="3790"/>
    <cellStyle name="_Sheet4_Top Level Recon  2" xfId="3791"/>
    <cellStyle name="_Silver MTMv4.25.05" xfId="48757"/>
    <cellStyle name="_SM" xfId="48758"/>
    <cellStyle name="_SM 2" xfId="48759"/>
    <cellStyle name="_SM 2 2" xfId="58196"/>
    <cellStyle name="_SM 3" xfId="48760"/>
    <cellStyle name="_SM 3 2" xfId="58197"/>
    <cellStyle name="_SM 4" xfId="48761"/>
    <cellStyle name="_SM 4 2" xfId="58198"/>
    <cellStyle name="_SM 5" xfId="58199"/>
    <cellStyle name="_SM 5 2" xfId="58200"/>
    <cellStyle name="_SM 6" xfId="58201"/>
    <cellStyle name="_Sparklev5" xfId="48762"/>
    <cellStyle name="_Stephen" xfId="48763"/>
    <cellStyle name="_Stephen 2" xfId="48764"/>
    <cellStyle name="_Stephen 2 2" xfId="58202"/>
    <cellStyle name="_Stephen 3" xfId="48765"/>
    <cellStyle name="_Stephen 3 2" xfId="58203"/>
    <cellStyle name="_Stephen 4" xfId="48766"/>
    <cellStyle name="_Stephen 4 2" xfId="58204"/>
    <cellStyle name="_Stephen 5" xfId="58205"/>
    <cellStyle name="_Stephen 5 2" xfId="58206"/>
    <cellStyle name="_Stephen 6" xfId="58207"/>
    <cellStyle name="_Strats Prop" xfId="3792"/>
    <cellStyle name="_Strats Prop 2" xfId="3793"/>
    <cellStyle name="_Strats Prop 2 2" xfId="3794"/>
    <cellStyle name="_Strats Prop 2 2 2" xfId="3795"/>
    <cellStyle name="_Strats Prop 2 3" xfId="3796"/>
    <cellStyle name="_Strats Prop 3" xfId="3797"/>
    <cellStyle name="_Strats Prop 3 2" xfId="3798"/>
    <cellStyle name="_Strats Prop 4" xfId="3799"/>
    <cellStyle name="_Strats Prop 4 2" xfId="58208"/>
    <cellStyle name="_Strats Prop 5" xfId="58209"/>
    <cellStyle name="_Strats Prop 5 2" xfId="58210"/>
    <cellStyle name="_Strats Prop 6" xfId="58211"/>
    <cellStyle name="_Strats Prop_Top Level Recon " xfId="3800"/>
    <cellStyle name="_Strats Prop_Top Level Recon  2" xfId="3801"/>
    <cellStyle name="_SubHeading" xfId="107"/>
    <cellStyle name="_SubHeading_01 Model" xfId="3802"/>
    <cellStyle name="_SubHeading_01 Model 2" xfId="3803"/>
    <cellStyle name="_SubHeading_01 Model 3" xfId="48767"/>
    <cellStyle name="_SubHeading_01 Model 4" xfId="48768"/>
    <cellStyle name="_SubHeading_01 Model_Top Level Recon " xfId="3804"/>
    <cellStyle name="_SubHeading_01 Rent Roll" xfId="3805"/>
    <cellStyle name="_SubHeading_01 Rent Roll 2" xfId="3806"/>
    <cellStyle name="_SubHeading_01 Rent Roll 3" xfId="48769"/>
    <cellStyle name="_SubHeading_01 Rent Roll 4" xfId="48770"/>
    <cellStyle name="_SubHeading_01 Rent Roll_Top Level Recon " xfId="3807"/>
    <cellStyle name="_SubHeading_02 Del  Funding Schedule" xfId="3808"/>
    <cellStyle name="_SubHeading_02 Reimbursable Expenses for Shorenstein" xfId="3809"/>
    <cellStyle name="_SubHeading_02 Reimbursable Expenses for Shorenstein 2" xfId="3810"/>
    <cellStyle name="_SubHeading_02 Reimbursable Expenses for Shorenstein 3" xfId="48771"/>
    <cellStyle name="_SubHeading_02 Reimbursable Expenses for Shorenstein 4" xfId="48772"/>
    <cellStyle name="_SubHeading_02 Reimbursable Expenses for Shorenstein_Top Level Recon " xfId="3811"/>
    <cellStyle name="_SubHeading_02 Rent Roll" xfId="3812"/>
    <cellStyle name="_SubHeading_02 Rent Roll 2" xfId="3813"/>
    <cellStyle name="_SubHeading_02 Rent Roll 3" xfId="48773"/>
    <cellStyle name="_SubHeading_02 Rent Roll 4" xfId="48774"/>
    <cellStyle name="_SubHeading_02 Rent Roll_Top Level Recon " xfId="3814"/>
    <cellStyle name="_SubHeading_02 Secured Debt Summary" xfId="3815"/>
    <cellStyle name="_SubHeading_02 Secured Debt Summary 2" xfId="3816"/>
    <cellStyle name="_SubHeading_02 Secured Debt Summary 3" xfId="48775"/>
    <cellStyle name="_SubHeading_02 Secured Debt Summary 4" xfId="48776"/>
    <cellStyle name="_SubHeading_02 Secured Debt Summary_Top Level Recon " xfId="3817"/>
    <cellStyle name="_SubHeading_03 LA 021005 ARC Debt Schedule" xfId="3818"/>
    <cellStyle name="_SubHeading_03 LA 021005 ARC Debt Schedule 2" xfId="3819"/>
    <cellStyle name="_SubHeading_03 LA 021005 ARC Debt Schedule 3" xfId="48777"/>
    <cellStyle name="_SubHeading_03 LA 021005 ARC Debt Schedule 4" xfId="48778"/>
    <cellStyle name="_SubHeading_03 LA 021005 ARC Debt Schedule_Top Level Recon " xfId="3820"/>
    <cellStyle name="_SubHeading_04v2 UW" xfId="3821"/>
    <cellStyle name="_SubHeading_05 Apps Comm Memo" xfId="3822"/>
    <cellStyle name="_SubHeading_05 Apps Comm Memo 2" xfId="3823"/>
    <cellStyle name="_SubHeading_05 Apps Comm Memo 3" xfId="48779"/>
    <cellStyle name="_SubHeading_05 Apps Comm Memo 4" xfId="48780"/>
    <cellStyle name="_SubHeading_05 Apps Comm Memo_Top Level Recon " xfId="3824"/>
    <cellStyle name="_SubHeading_10 Brookline v4.1" xfId="3825"/>
    <cellStyle name="_SubHeading_12 UW 888 Seventh-bl" xfId="3826"/>
    <cellStyle name="_SubHeading_12 UW 888 Seventh-bl 2" xfId="3827"/>
    <cellStyle name="_SubHeading_12 UW 888 Seventh-bl 3" xfId="48781"/>
    <cellStyle name="_SubHeading_12 UW 888 Seventh-bl 4" xfId="48782"/>
    <cellStyle name="_SubHeading_12 UW 888 Seventh-bl_Top Level Recon " xfId="3828"/>
    <cellStyle name="_SubHeading_5 Top Tenant Profile" xfId="3829"/>
    <cellStyle name="_SubHeading_5 Top Tenant Profile 2" xfId="3830"/>
    <cellStyle name="_SubHeading_5 Top Tenant Profile 3" xfId="48783"/>
    <cellStyle name="_SubHeading_5 Top Tenant Profile 4" xfId="48784"/>
    <cellStyle name="_SubHeading_5 Top Tenant Profile_Top Level Recon " xfId="3831"/>
    <cellStyle name="_SubHeading_Argus Expenses" xfId="3832"/>
    <cellStyle name="_SubHeading_Argus Expenses 2" xfId="3833"/>
    <cellStyle name="_SubHeading_Argus Expenses 3" xfId="48785"/>
    <cellStyle name="_SubHeading_Argus Expenses 4" xfId="48786"/>
    <cellStyle name="_SubHeading_Argus Expenses_Top Level Recon " xfId="3834"/>
    <cellStyle name="_SubHeading_Argus Rent Roll Export" xfId="3835"/>
    <cellStyle name="_SubHeading_Argus Rent Roll Export 2" xfId="3836"/>
    <cellStyle name="_SubHeading_Argus Rent Roll Export 3" xfId="48787"/>
    <cellStyle name="_SubHeading_Argus Rent Roll Export 4" xfId="48788"/>
    <cellStyle name="_SubHeading_Argus Rent Roll Export_Top Level Recon " xfId="3837"/>
    <cellStyle name="_SubHeading_ARI_CAPSTR_120804(02)" xfId="3838"/>
    <cellStyle name="_SubHeading_ARI_CAPSTR_120804(02) 2" xfId="3839"/>
    <cellStyle name="_SubHeading_ARI_CAPSTR_120804(02) 3" xfId="48789"/>
    <cellStyle name="_SubHeading_ARI_CAPSTR_120804(02) 4" xfId="48790"/>
    <cellStyle name="_SubHeading_ARI_CAPSTR_120804(02)_Top Level Recon " xfId="3840"/>
    <cellStyle name="_SubHeading_BLTdsobenko27840" xfId="3841"/>
    <cellStyle name="_SubHeading_BLTdsobenko27840 2" xfId="3842"/>
    <cellStyle name="_SubHeading_BLTdsobenko27840 3" xfId="48791"/>
    <cellStyle name="_SubHeading_BLTdsobenko27840 4" xfId="48792"/>
    <cellStyle name="_SubHeading_BLTdsobenko27840_Top Level Recon " xfId="3843"/>
    <cellStyle name="_SubHeading_Book1" xfId="3844"/>
    <cellStyle name="_SubHeading_Book1 2" xfId="3845"/>
    <cellStyle name="_SubHeading_Book1 3" xfId="48793"/>
    <cellStyle name="_SubHeading_Book1 4" xfId="48794"/>
    <cellStyle name="_SubHeading_Book1_Top Level Recon " xfId="3846"/>
    <cellStyle name="_SubHeading_Book2" xfId="3847"/>
    <cellStyle name="_SubHeading_Book2 2" xfId="3848"/>
    <cellStyle name="_SubHeading_Book2 3" xfId="48795"/>
    <cellStyle name="_SubHeading_Book2 4" xfId="48796"/>
    <cellStyle name="_SubHeading_Book2_Top Level Recon " xfId="3849"/>
    <cellStyle name="_SubHeading_Breakage Costs 2-13-06 CRE (2)" xfId="3850"/>
    <cellStyle name="_SubHeading_Breakage Costs 2-13-06 CRE (2) 2" xfId="3851"/>
    <cellStyle name="_SubHeading_Breakage Costs 2-13-06 CRE (2) 3" xfId="48797"/>
    <cellStyle name="_SubHeading_Breakage Costs 2-13-06 CRE (2) 4" xfId="48798"/>
    <cellStyle name="_SubHeading_Breakage Costs 2-13-06 CRE (2)_Top Level Recon " xfId="3852"/>
    <cellStyle name="_SubHeading_Breakage Costs 2-23-06 CRE" xfId="3853"/>
    <cellStyle name="_SubHeading_Breakage Costs 2-23-06 CRE (3)" xfId="3854"/>
    <cellStyle name="_SubHeading_Breakage Costs 2-23-06 CRE (3) (2) (2)" xfId="3855"/>
    <cellStyle name="_SubHeading_Breakage Costs 2-23-06 CRE (3) (2) (2) 2" xfId="3856"/>
    <cellStyle name="_SubHeading_Breakage Costs 2-23-06 CRE (3) (2) (2) 3" xfId="48799"/>
    <cellStyle name="_SubHeading_Breakage Costs 2-23-06 CRE (3) (2) (2) 4" xfId="48800"/>
    <cellStyle name="_SubHeading_Breakage Costs 2-23-06 CRE (3) (2) (2)_Top Level Recon " xfId="3857"/>
    <cellStyle name="_SubHeading_Breakage Costs 2-23-06 CRE (3) 10" xfId="3858"/>
    <cellStyle name="_SubHeading_Breakage Costs 2-23-06 CRE (3) 11" xfId="3859"/>
    <cellStyle name="_SubHeading_Breakage Costs 2-23-06 CRE (3) 12" xfId="3860"/>
    <cellStyle name="_SubHeading_Breakage Costs 2-23-06 CRE (3) 13" xfId="3861"/>
    <cellStyle name="_SubHeading_Breakage Costs 2-23-06 CRE (3) 14" xfId="3862"/>
    <cellStyle name="_SubHeading_Breakage Costs 2-23-06 CRE (3) 15" xfId="3863"/>
    <cellStyle name="_SubHeading_Breakage Costs 2-23-06 CRE (3) 16" xfId="3864"/>
    <cellStyle name="_SubHeading_Breakage Costs 2-23-06 CRE (3) 17" xfId="3865"/>
    <cellStyle name="_SubHeading_Breakage Costs 2-23-06 CRE (3) 18" xfId="3866"/>
    <cellStyle name="_SubHeading_Breakage Costs 2-23-06 CRE (3) 19" xfId="3867"/>
    <cellStyle name="_SubHeading_Breakage Costs 2-23-06 CRE (3) 2" xfId="3868"/>
    <cellStyle name="_SubHeading_Breakage Costs 2-23-06 CRE (3) 20" xfId="3869"/>
    <cellStyle name="_SubHeading_Breakage Costs 2-23-06 CRE (3) 21" xfId="3870"/>
    <cellStyle name="_SubHeading_Breakage Costs 2-23-06 CRE (3) 22" xfId="3871"/>
    <cellStyle name="_SubHeading_Breakage Costs 2-23-06 CRE (3) 23" xfId="3872"/>
    <cellStyle name="_SubHeading_Breakage Costs 2-23-06 CRE (3) 24" xfId="3873"/>
    <cellStyle name="_SubHeading_Breakage Costs 2-23-06 CRE (3) 25" xfId="3874"/>
    <cellStyle name="_SubHeading_Breakage Costs 2-23-06 CRE (3) 26" xfId="3875"/>
    <cellStyle name="_SubHeading_Breakage Costs 2-23-06 CRE (3) 27" xfId="3876"/>
    <cellStyle name="_SubHeading_Breakage Costs 2-23-06 CRE (3) 28" xfId="3877"/>
    <cellStyle name="_SubHeading_Breakage Costs 2-23-06 CRE (3) 29" xfId="3878"/>
    <cellStyle name="_SubHeading_Breakage Costs 2-23-06 CRE (3) 3" xfId="3879"/>
    <cellStyle name="_SubHeading_Breakage Costs 2-23-06 CRE (3) 30" xfId="3880"/>
    <cellStyle name="_SubHeading_Breakage Costs 2-23-06 CRE (3) 31" xfId="3881"/>
    <cellStyle name="_SubHeading_Breakage Costs 2-23-06 CRE (3) 32" xfId="3882"/>
    <cellStyle name="_SubHeading_Breakage Costs 2-23-06 CRE (3) 33" xfId="3883"/>
    <cellStyle name="_SubHeading_Breakage Costs 2-23-06 CRE (3) 34" xfId="3884"/>
    <cellStyle name="_SubHeading_Breakage Costs 2-23-06 CRE (3) 35" xfId="3885"/>
    <cellStyle name="_SubHeading_Breakage Costs 2-23-06 CRE (3) 36" xfId="3886"/>
    <cellStyle name="_SubHeading_Breakage Costs 2-23-06 CRE (3) 37" xfId="3887"/>
    <cellStyle name="_SubHeading_Breakage Costs 2-23-06 CRE (3) 38" xfId="3888"/>
    <cellStyle name="_SubHeading_Breakage Costs 2-23-06 CRE (3) 39" xfId="3889"/>
    <cellStyle name="_SubHeading_Breakage Costs 2-23-06 CRE (3) 4" xfId="3890"/>
    <cellStyle name="_SubHeading_Breakage Costs 2-23-06 CRE (3) 40" xfId="3891"/>
    <cellStyle name="_SubHeading_Breakage Costs 2-23-06 CRE (3) 41" xfId="3892"/>
    <cellStyle name="_SubHeading_Breakage Costs 2-23-06 CRE (3) 42" xfId="3893"/>
    <cellStyle name="_SubHeading_Breakage Costs 2-23-06 CRE (3) 5" xfId="3894"/>
    <cellStyle name="_SubHeading_Breakage Costs 2-23-06 CRE (3) 6" xfId="3895"/>
    <cellStyle name="_SubHeading_Breakage Costs 2-23-06 CRE (3) 7" xfId="3896"/>
    <cellStyle name="_SubHeading_Breakage Costs 2-23-06 CRE (3) 8" xfId="3897"/>
    <cellStyle name="_SubHeading_Breakage Costs 2-23-06 CRE (3) 9" xfId="3898"/>
    <cellStyle name="_SubHeading_Breakage Costs 2-23-06 CRE (3)_Top Level Recon " xfId="3899"/>
    <cellStyle name="_SubHeading_Breakage Costs 2-23-06 CRE 10" xfId="3900"/>
    <cellStyle name="_SubHeading_Breakage Costs 2-23-06 CRE 11" xfId="3901"/>
    <cellStyle name="_SubHeading_Breakage Costs 2-23-06 CRE 12" xfId="3902"/>
    <cellStyle name="_SubHeading_Breakage Costs 2-23-06 CRE 13" xfId="3903"/>
    <cellStyle name="_SubHeading_Breakage Costs 2-23-06 CRE 14" xfId="3904"/>
    <cellStyle name="_SubHeading_Breakage Costs 2-23-06 CRE 15" xfId="3905"/>
    <cellStyle name="_SubHeading_Breakage Costs 2-23-06 CRE 16" xfId="3906"/>
    <cellStyle name="_SubHeading_Breakage Costs 2-23-06 CRE 17" xfId="3907"/>
    <cellStyle name="_SubHeading_Breakage Costs 2-23-06 CRE 18" xfId="3908"/>
    <cellStyle name="_SubHeading_Breakage Costs 2-23-06 CRE 19" xfId="3909"/>
    <cellStyle name="_SubHeading_Breakage Costs 2-23-06 CRE 2" xfId="3910"/>
    <cellStyle name="_SubHeading_Breakage Costs 2-23-06 CRE 20" xfId="3911"/>
    <cellStyle name="_SubHeading_Breakage Costs 2-23-06 CRE 21" xfId="3912"/>
    <cellStyle name="_SubHeading_Breakage Costs 2-23-06 CRE 22" xfId="3913"/>
    <cellStyle name="_SubHeading_Breakage Costs 2-23-06 CRE 23" xfId="3914"/>
    <cellStyle name="_SubHeading_Breakage Costs 2-23-06 CRE 24" xfId="3915"/>
    <cellStyle name="_SubHeading_Breakage Costs 2-23-06 CRE 25" xfId="3916"/>
    <cellStyle name="_SubHeading_Breakage Costs 2-23-06 CRE 26" xfId="3917"/>
    <cellStyle name="_SubHeading_Breakage Costs 2-23-06 CRE 27" xfId="3918"/>
    <cellStyle name="_SubHeading_Breakage Costs 2-23-06 CRE 28" xfId="3919"/>
    <cellStyle name="_SubHeading_Breakage Costs 2-23-06 CRE 29" xfId="3920"/>
    <cellStyle name="_SubHeading_Breakage Costs 2-23-06 CRE 3" xfId="3921"/>
    <cellStyle name="_SubHeading_Breakage Costs 2-23-06 CRE 30" xfId="3922"/>
    <cellStyle name="_SubHeading_Breakage Costs 2-23-06 CRE 31" xfId="3923"/>
    <cellStyle name="_SubHeading_Breakage Costs 2-23-06 CRE 32" xfId="3924"/>
    <cellStyle name="_SubHeading_Breakage Costs 2-23-06 CRE 33" xfId="3925"/>
    <cellStyle name="_SubHeading_Breakage Costs 2-23-06 CRE 34" xfId="3926"/>
    <cellStyle name="_SubHeading_Breakage Costs 2-23-06 CRE 35" xfId="3927"/>
    <cellStyle name="_SubHeading_Breakage Costs 2-23-06 CRE 36" xfId="3928"/>
    <cellStyle name="_SubHeading_Breakage Costs 2-23-06 CRE 37" xfId="3929"/>
    <cellStyle name="_SubHeading_Breakage Costs 2-23-06 CRE 38" xfId="3930"/>
    <cellStyle name="_SubHeading_Breakage Costs 2-23-06 CRE 39" xfId="3931"/>
    <cellStyle name="_SubHeading_Breakage Costs 2-23-06 CRE 4" xfId="3932"/>
    <cellStyle name="_SubHeading_Breakage Costs 2-23-06 CRE 40" xfId="3933"/>
    <cellStyle name="_SubHeading_Breakage Costs 2-23-06 CRE 41" xfId="3934"/>
    <cellStyle name="_SubHeading_Breakage Costs 2-23-06 CRE 42" xfId="3935"/>
    <cellStyle name="_SubHeading_Breakage Costs 2-23-06 CRE 5" xfId="3936"/>
    <cellStyle name="_SubHeading_Breakage Costs 2-23-06 CRE 6" xfId="3937"/>
    <cellStyle name="_SubHeading_Breakage Costs 2-23-06 CRE 7" xfId="3938"/>
    <cellStyle name="_SubHeading_Breakage Costs 2-23-06 CRE 8" xfId="3939"/>
    <cellStyle name="_SubHeading_Breakage Costs 2-23-06 CRE 9" xfId="3940"/>
    <cellStyle name="_SubHeading_Breakage Costs 2-23-06 CRE_Top Level Recon " xfId="3941"/>
    <cellStyle name="_SubHeading_Capital Structure v 18.3" xfId="3942"/>
    <cellStyle name="_SubHeading_Cash Flow v2" xfId="3943"/>
    <cellStyle name="_SubHeading_Cash Flow v2 2" xfId="3944"/>
    <cellStyle name="_SubHeading_Cash Flow v2 3" xfId="48801"/>
    <cellStyle name="_SubHeading_Cash Flow v2 4" xfId="48802"/>
    <cellStyle name="_SubHeading_Cash Flow v2_Top Level Recon " xfId="3945"/>
    <cellStyle name="_SubHeading_CD Merger Model 01" xfId="3946"/>
    <cellStyle name="_SubHeading_CD Merger Model 01 2" xfId="3947"/>
    <cellStyle name="_SubHeading_CD Merger Model 01 3" xfId="48803"/>
    <cellStyle name="_SubHeading_CD Merger Model 01 4" xfId="48804"/>
    <cellStyle name="_SubHeading_CD Merger Model 01_Top Level Recon " xfId="3948"/>
    <cellStyle name="_SubHeading_Consolidated Tilles RA Model_v10" xfId="3949"/>
    <cellStyle name="_SubHeading_Consolidated Tilles RA Model_v10 2" xfId="3950"/>
    <cellStyle name="_SubHeading_Consolidated Tilles RA Model_v10 3" xfId="48805"/>
    <cellStyle name="_SubHeading_Consolidated Tilles RA Model_v10 4" xfId="48806"/>
    <cellStyle name="_SubHeading_Consolidated Tilles RA Model_v10_Top Level Recon " xfId="3951"/>
    <cellStyle name="_SubHeading_Copy of Consolidated Tilles RA Modelv6.2" xfId="3952"/>
    <cellStyle name="_SubHeading_Copy of Consolidated Tilles RA Modelv6.2 2" xfId="3953"/>
    <cellStyle name="_SubHeading_Copy of Consolidated Tilles RA Modelv6.2 3" xfId="48807"/>
    <cellStyle name="_SubHeading_Copy of Consolidated Tilles RA Modelv6.2 4" xfId="48808"/>
    <cellStyle name="_SubHeading_Copy of Consolidated Tilles RA Modelv6.2_Top Level Recon " xfId="3954"/>
    <cellStyle name="_SubHeading_Copy of Copy of Macquarie DDR Trust UW26 new RFP09" xfId="3955"/>
    <cellStyle name="_SubHeading_CRE Sales Comps 00-04" xfId="3956"/>
    <cellStyle name="_SubHeading_CRE Sales Comps 00-04 2" xfId="3957"/>
    <cellStyle name="_SubHeading_CRE Sales Comps 00-04 3" xfId="48809"/>
    <cellStyle name="_SubHeading_CRE Sales Comps 00-04 4" xfId="48810"/>
    <cellStyle name="_SubHeading_CRE Sales Comps 00-04_Top Level Recon " xfId="3958"/>
    <cellStyle name="_SubHeading_Debt Refinancing" xfId="3959"/>
    <cellStyle name="_SubHeading_Equity One - RA Presentation (5-31-06)- FINAL FINAL FINALv3" xfId="3960"/>
    <cellStyle name="_SubHeading_Expense Reimbursement rev" xfId="3961"/>
    <cellStyle name="_SubHeading_Expense Reimbursement rev 2" xfId="3962"/>
    <cellStyle name="_SubHeading_Expense Reimbursement rev 3" xfId="48811"/>
    <cellStyle name="_SubHeading_Expense Reimbursement rev 4" xfId="48812"/>
    <cellStyle name="_SubHeading_Expense Reimbursement rev_Top Level Recon " xfId="3963"/>
    <cellStyle name="_SubHeading_GGP Coronado - Sales psf" xfId="3964"/>
    <cellStyle name="_SubHeading_GGP Coronado - Sales psf 2" xfId="3965"/>
    <cellStyle name="_SubHeading_GGP Coronado - Sales psf 3" xfId="48813"/>
    <cellStyle name="_SubHeading_GGP Coronado - Sales psf 4" xfId="48814"/>
    <cellStyle name="_SubHeading_GGP Coronado - Sales psf_Top Level Recon " xfId="3966"/>
    <cellStyle name="_SubHeading_GSFLVII" xfId="48815"/>
    <cellStyle name="_SubHeading_HMSModel 8.30.01_b" xfId="3967"/>
    <cellStyle name="_SubHeading_Hyatt model 5" xfId="3968"/>
    <cellStyle name="_SubHeading_Hyatt model 5 2" xfId="3969"/>
    <cellStyle name="_SubHeading_Hyatt model 5 3" xfId="48816"/>
    <cellStyle name="_SubHeading_Hyatt model 5 4" xfId="48817"/>
    <cellStyle name="_SubHeading_Hyatt model 5_Top Level Recon " xfId="3970"/>
    <cellStyle name="_SubHeading_Implied Value v3" xfId="3971"/>
    <cellStyle name="_SubHeading_Intercon Valuation 02" xfId="3972"/>
    <cellStyle name="_SubHeading_INTERPOLATED YIELD CURVE Calculator" xfId="3973"/>
    <cellStyle name="_SubHeading_Keybank (formly Orix Compare " xfId="3974"/>
    <cellStyle name="_SubHeading_Keybank (formly Orix Compare  2" xfId="3975"/>
    <cellStyle name="_SubHeading_Keybank (formly Orix Compare  3" xfId="48818"/>
    <cellStyle name="_SubHeading_Keybank (formly Orix Compare  4" xfId="48819"/>
    <cellStyle name="_SubHeading_Keybank (formly Orix Compare _Top Level Recon " xfId="3976"/>
    <cellStyle name="_SubHeading_master" xfId="3977"/>
    <cellStyle name="_SubHeading_New Leasing" xfId="3978"/>
    <cellStyle name="_SubHeading_New Leasing 2" xfId="3979"/>
    <cellStyle name="_SubHeading_New Leasing 3" xfId="48820"/>
    <cellStyle name="_SubHeading_New Leasing 4" xfId="48821"/>
    <cellStyle name="_SubHeading_New Leasing_Top Level Recon " xfId="3980"/>
    <cellStyle name="_SubHeading_Nov Rec" xfId="3981"/>
    <cellStyle name="_SubHeading_Nov Rec 2" xfId="3982"/>
    <cellStyle name="_SubHeading_Nov Rec 3" xfId="48822"/>
    <cellStyle name="_SubHeading_Nov Rec 4" xfId="48823"/>
    <cellStyle name="_SubHeading_Nov Rec_Top Level Recon " xfId="3983"/>
    <cellStyle name="_SubHeading_NPV analysis - w summary 02" xfId="3984"/>
    <cellStyle name="_SubHeading_NPV analysis - w summary 02 2" xfId="3985"/>
    <cellStyle name="_SubHeading_NPV analysis - w summary 02 3" xfId="48824"/>
    <cellStyle name="_SubHeading_NPV analysis - w summary 02 4" xfId="48825"/>
    <cellStyle name="_SubHeading_NPV analysis - w summary 02_Top Level Recon " xfId="3986"/>
    <cellStyle name="_SubHeading_Office" xfId="3987"/>
    <cellStyle name="_SubHeading_Office - Apps Comm Memo Template" xfId="3988"/>
    <cellStyle name="_SubHeading_Office - Apps Comm Memo Template 2" xfId="3989"/>
    <cellStyle name="_SubHeading_Office - Apps Comm Memo Template 3" xfId="48826"/>
    <cellStyle name="_SubHeading_Office - Apps Comm Memo Template 4" xfId="48827"/>
    <cellStyle name="_SubHeading_Office - Apps Comm Memo Template_Top Level Recon " xfId="3990"/>
    <cellStyle name="_SubHeading_Office 10" xfId="3991"/>
    <cellStyle name="_SubHeading_Office 11" xfId="3992"/>
    <cellStyle name="_SubHeading_Office 12" xfId="3993"/>
    <cellStyle name="_SubHeading_Office 13" xfId="3994"/>
    <cellStyle name="_SubHeading_Office 14" xfId="3995"/>
    <cellStyle name="_SubHeading_Office 15" xfId="3996"/>
    <cellStyle name="_SubHeading_Office 16" xfId="3997"/>
    <cellStyle name="_SubHeading_Office 17" xfId="3998"/>
    <cellStyle name="_SubHeading_Office 18" xfId="3999"/>
    <cellStyle name="_SubHeading_Office 19" xfId="4000"/>
    <cellStyle name="_SubHeading_Office 2" xfId="4001"/>
    <cellStyle name="_SubHeading_Office 20" xfId="4002"/>
    <cellStyle name="_SubHeading_Office 21" xfId="4003"/>
    <cellStyle name="_SubHeading_Office 22" xfId="4004"/>
    <cellStyle name="_SubHeading_Office 23" xfId="4005"/>
    <cellStyle name="_SubHeading_Office 24" xfId="4006"/>
    <cellStyle name="_SubHeading_Office 25" xfId="4007"/>
    <cellStyle name="_SubHeading_Office 26" xfId="4008"/>
    <cellStyle name="_SubHeading_Office 27" xfId="4009"/>
    <cellStyle name="_SubHeading_Office 28" xfId="4010"/>
    <cellStyle name="_SubHeading_Office 29" xfId="4011"/>
    <cellStyle name="_SubHeading_Office 3" xfId="4012"/>
    <cellStyle name="_SubHeading_Office 30" xfId="4013"/>
    <cellStyle name="_SubHeading_Office 31" xfId="4014"/>
    <cellStyle name="_SubHeading_Office 32" xfId="4015"/>
    <cellStyle name="_SubHeading_Office 33" xfId="4016"/>
    <cellStyle name="_SubHeading_Office 34" xfId="4017"/>
    <cellStyle name="_SubHeading_Office 35" xfId="4018"/>
    <cellStyle name="_SubHeading_Office 36" xfId="4019"/>
    <cellStyle name="_SubHeading_Office 37" xfId="4020"/>
    <cellStyle name="_SubHeading_Office 38" xfId="4021"/>
    <cellStyle name="_SubHeading_Office 39" xfId="4022"/>
    <cellStyle name="_SubHeading_Office 4" xfId="4023"/>
    <cellStyle name="_SubHeading_Office 40" xfId="4024"/>
    <cellStyle name="_SubHeading_Office 41" xfId="4025"/>
    <cellStyle name="_SubHeading_Office 42" xfId="4026"/>
    <cellStyle name="_SubHeading_Office 5" xfId="4027"/>
    <cellStyle name="_SubHeading_Office 6" xfId="4028"/>
    <cellStyle name="_SubHeading_Office 7" xfId="4029"/>
    <cellStyle name="_SubHeading_Office 8" xfId="4030"/>
    <cellStyle name="_SubHeading_Office 9" xfId="4031"/>
    <cellStyle name="_SubHeading_Office Comp Sheet-Final" xfId="4032"/>
    <cellStyle name="_SubHeading_Office_Top Level Recon " xfId="4033"/>
    <cellStyle name="_SubHeading_OFS Reconciliation - Shalin's Changes" xfId="4034"/>
    <cellStyle name="_SubHeading_OFS Reconciliation - Shalin's Changes 2" xfId="4035"/>
    <cellStyle name="_SubHeading_OFS Reconciliation - Shalin's Changes 3" xfId="48828"/>
    <cellStyle name="_SubHeading_OFS Reconciliation - Shalin's Changes 4" xfId="48829"/>
    <cellStyle name="_SubHeading_OFS Reconciliation - Shalin's Changes_Top Level Recon " xfId="4036"/>
    <cellStyle name="_SubHeading_OFS Reconciliation (091205)" xfId="4037"/>
    <cellStyle name="_SubHeading_OFS Reconciliation (091205) 2" xfId="4038"/>
    <cellStyle name="_SubHeading_OFS Reconciliation (091205) 3" xfId="48830"/>
    <cellStyle name="_SubHeading_OFS Reconciliation (091205) 4" xfId="48831"/>
    <cellStyle name="_SubHeading_OFS Reconciliation (091205)_Top Level Recon " xfId="4039"/>
    <cellStyle name="_SubHeading_OSR" xfId="4040"/>
    <cellStyle name="_SubHeading_OSR 2" xfId="4041"/>
    <cellStyle name="_SubHeading_OSR 3" xfId="48832"/>
    <cellStyle name="_SubHeading_OSR 4" xfId="48833"/>
    <cellStyle name="_SubHeading_OSR_Top Level Recon " xfId="4042"/>
    <cellStyle name="_SubHeading_Pools" xfId="4043"/>
    <cellStyle name="_SubHeading_Pools 2" xfId="4044"/>
    <cellStyle name="_SubHeading_Pools 3" xfId="48834"/>
    <cellStyle name="_SubHeading_Pools 4" xfId="48835"/>
    <cellStyle name="_SubHeading_Pools_Top Level Recon " xfId="4045"/>
    <cellStyle name="_SubHeading_Pres Park 1 - Rent Roll" xfId="4046"/>
    <cellStyle name="_SubHeading_Pres Park 1 - Rent Roll 2" xfId="4047"/>
    <cellStyle name="_SubHeading_Pres Park 1 - Rent Roll 3" xfId="48836"/>
    <cellStyle name="_SubHeading_Pres Park 1 - Rent Roll 4" xfId="48837"/>
    <cellStyle name="_SubHeading_Pres Park 1 - Rent Roll_Top Level Recon " xfId="4048"/>
    <cellStyle name="_SubHeading_Pres Park 2 - Rent Roll" xfId="4049"/>
    <cellStyle name="_SubHeading_Pres Park 2 - Rent Roll 2" xfId="4050"/>
    <cellStyle name="_SubHeading_Pres Park 2 - Rent Roll 3" xfId="48838"/>
    <cellStyle name="_SubHeading_Pres Park 2 - Rent Roll 4" xfId="48839"/>
    <cellStyle name="_SubHeading_Pres Park 2 - Rent Roll_Top Level Recon " xfId="4051"/>
    <cellStyle name="_SubHeading_Pres Park 3 - Rent Roll" xfId="4052"/>
    <cellStyle name="_SubHeading_Pres Park 3 - Rent Roll 2" xfId="4053"/>
    <cellStyle name="_SubHeading_Pres Park 3 - Rent Roll 3" xfId="48840"/>
    <cellStyle name="_SubHeading_Pres Park 3 - Rent Roll 4" xfId="48841"/>
    <cellStyle name="_SubHeading_Pres Park 3 - Rent Roll_Top Level Recon " xfId="4054"/>
    <cellStyle name="_SubHeading_prestemp" xfId="4055"/>
    <cellStyle name="_SubHeading_prestemp 2" xfId="4056"/>
    <cellStyle name="_SubHeading_prestemp 3" xfId="48842"/>
    <cellStyle name="_SubHeading_prestemp 4" xfId="48843"/>
    <cellStyle name="_SubHeading_prestemp_Top Level Recon " xfId="4057"/>
    <cellStyle name="_SubHeading_RA Comps" xfId="4058"/>
    <cellStyle name="_SubHeading_RA Comps 2" xfId="4059"/>
    <cellStyle name="_SubHeading_RA Comps 3" xfId="48844"/>
    <cellStyle name="_SubHeading_RA Comps 4" xfId="48845"/>
    <cellStyle name="_SubHeading_RA Comps_Top Level Recon " xfId="4060"/>
    <cellStyle name="_SubHeading_Rent Roll" xfId="4061"/>
    <cellStyle name="_SubHeading_Rent Roll 01" xfId="4062"/>
    <cellStyle name="_SubHeading_Rent Roll 01 2" xfId="4063"/>
    <cellStyle name="_SubHeading_Rent Roll 01 3" xfId="48846"/>
    <cellStyle name="_SubHeading_Rent Roll 01 4" xfId="48847"/>
    <cellStyle name="_SubHeading_Rent Roll 01_Top Level Recon " xfId="4064"/>
    <cellStyle name="_SubHeading_Rent Roll 2" xfId="4065"/>
    <cellStyle name="_SubHeading_Rent Roll 3" xfId="48848"/>
    <cellStyle name="_SubHeading_Rent Roll 4" xfId="48849"/>
    <cellStyle name="_SubHeading_Rent Roll_Top Level Recon " xfId="4066"/>
    <cellStyle name="_SubHeading_Revenue Reconciliation" xfId="4067"/>
    <cellStyle name="_SubHeading_Revenue Reconciliation 2" xfId="4068"/>
    <cellStyle name="_SubHeading_Revenue Reconciliation 3" xfId="48850"/>
    <cellStyle name="_SubHeading_Revenue Reconciliation 4" xfId="48851"/>
    <cellStyle name="_SubHeading_Revenue Reconciliation_Top Level Recon " xfId="4069"/>
    <cellStyle name="_SubHeading_RR" xfId="4070"/>
    <cellStyle name="_SubHeading_RR 2" xfId="4071"/>
    <cellStyle name="_SubHeading_RR 3" xfId="48852"/>
    <cellStyle name="_SubHeading_RR 4" xfId="48853"/>
    <cellStyle name="_SubHeading_RR_Top Level Recon " xfId="4072"/>
    <cellStyle name="_SubHeading_RSE_RR_092401(02)" xfId="4073"/>
    <cellStyle name="_SubHeading_RSE_RR_092401(02) 2" xfId="4074"/>
    <cellStyle name="_SubHeading_RSE_RR_092401(02) 3" xfId="48854"/>
    <cellStyle name="_SubHeading_RSE_RR_092401(02) 4" xfId="48855"/>
    <cellStyle name="_SubHeading_RSE_RR_092401(02)_Top Level Recon " xfId="4075"/>
    <cellStyle name="_SubHeading_RSE_RR_09-26-04_(06)" xfId="4076"/>
    <cellStyle name="_SubHeading_RSE_RR_09-26-04_(06) 2" xfId="4077"/>
    <cellStyle name="_SubHeading_RSE_RR_09-26-04_(06) 3" xfId="48856"/>
    <cellStyle name="_SubHeading_RSE_RR_09-26-04_(06) 4" xfId="48857"/>
    <cellStyle name="_SubHeading_RSE_RR_09-26-04_(06)_Top Level Recon " xfId="4078"/>
    <cellStyle name="_SubHeading_Sales Report" xfId="4079"/>
    <cellStyle name="_SubHeading_Sales Report 2" xfId="4080"/>
    <cellStyle name="_SubHeading_Sales Report 3" xfId="48858"/>
    <cellStyle name="_SubHeading_Sales Report 4" xfId="48859"/>
    <cellStyle name="_SubHeading_Sales Report_Top Level Recon " xfId="4081"/>
    <cellStyle name="_SubHeading_Sheet1" xfId="4082"/>
    <cellStyle name="_SubHeading_Sheet1_Mall UW _clean v18" xfId="4083"/>
    <cellStyle name="_SubHeading_Sheet1_Mall UW _clean v18 2" xfId="4084"/>
    <cellStyle name="_SubHeading_Sheet1_Mall UW _clean v18 3" xfId="48860"/>
    <cellStyle name="_SubHeading_Sheet1_Mall UW _clean v18 4" xfId="48861"/>
    <cellStyle name="_SubHeading_Sheet1_Mall UW _clean v18_Top Level Recon " xfId="4085"/>
    <cellStyle name="_SubHeading_Sheet2" xfId="4086"/>
    <cellStyle name="_SubHeading_Sheet2 2" xfId="4087"/>
    <cellStyle name="_SubHeading_Sheet2 3" xfId="48862"/>
    <cellStyle name="_SubHeading_Sheet2 4" xfId="48863"/>
    <cellStyle name="_SubHeading_Sheet2_RR" xfId="4088"/>
    <cellStyle name="_SubHeading_Sheet2_Top Level Recon " xfId="4089"/>
    <cellStyle name="_SubHeading_Sheet3" xfId="4090"/>
    <cellStyle name="_SubHeading_Sheet3 2" xfId="4091"/>
    <cellStyle name="_SubHeading_Sheet3 3" xfId="48864"/>
    <cellStyle name="_SubHeading_Sheet3 4" xfId="48865"/>
    <cellStyle name="_SubHeading_Sheet3_Top Level Recon " xfId="4092"/>
    <cellStyle name="_SubHeading_Sheet4" xfId="4093"/>
    <cellStyle name="_SubHeading_Sheet4 2" xfId="4094"/>
    <cellStyle name="_SubHeading_Sheet4 3" xfId="48866"/>
    <cellStyle name="_SubHeading_Sheet4 4" xfId="48867"/>
    <cellStyle name="_SubHeading_Sheet4_Top Level Recon " xfId="4095"/>
    <cellStyle name="_SubHeading_Sheet5" xfId="4096"/>
    <cellStyle name="_SubHeading_Sheet5 2" xfId="4097"/>
    <cellStyle name="_SubHeading_Sheet5 3" xfId="48868"/>
    <cellStyle name="_SubHeading_Sheet5 4" xfId="48869"/>
    <cellStyle name="_SubHeading_Sheet5_Top Level Recon " xfId="4098"/>
    <cellStyle name="_SubHeading_Sheet6" xfId="4099"/>
    <cellStyle name="_SubHeading_Sheet6 2" xfId="4100"/>
    <cellStyle name="_SubHeading_Sheet6 3" xfId="48870"/>
    <cellStyle name="_SubHeading_Sheet6 4" xfId="48871"/>
    <cellStyle name="_SubHeading_Sheet6_Top Level Recon " xfId="4101"/>
    <cellStyle name="_SubHeading_SM_v2" xfId="4102"/>
    <cellStyle name="_SubHeading_SM_v2 2" xfId="4103"/>
    <cellStyle name="_SubHeading_SM_v2 3" xfId="48872"/>
    <cellStyle name="_SubHeading_SM_v2 4" xfId="48873"/>
    <cellStyle name="_SubHeading_SM_v2_Top Level Recon " xfId="4104"/>
    <cellStyle name="_SubHeading_Summary" xfId="4105"/>
    <cellStyle name="_SubHeading_summary page" xfId="4106"/>
    <cellStyle name="_SubHeading_Tenant Monthly Sales Analysis Detail Report" xfId="4107"/>
    <cellStyle name="_SubHeading_Tenant Monthly Sales Analysis Detail Report 2" xfId="4108"/>
    <cellStyle name="_SubHeading_Tenant Monthly Sales Analysis Detail Report 3" xfId="48874"/>
    <cellStyle name="_SubHeading_Tenant Monthly Sales Analysis Detail Report 4" xfId="48875"/>
    <cellStyle name="_SubHeading_Tenant Monthly Sales Analysis Detail Report_Top Level Recon " xfId="4109"/>
    <cellStyle name="_SubHeading_UW Tables from RED (7 20 06)_final" xfId="48876"/>
    <cellStyle name="_SubHeading_UW Tables from RED (7 20 06)_final 2" xfId="48877"/>
    <cellStyle name="_SubHeading_UW Tables from RED (7 20 06)_final 3" xfId="48878"/>
    <cellStyle name="_SubHeading_UW Tables from RED (7 20 06)_final 4" xfId="48879"/>
    <cellStyle name="_Summary" xfId="4110"/>
    <cellStyle name="_Summary 2" xfId="4111"/>
    <cellStyle name="_Summary 2 2" xfId="4112"/>
    <cellStyle name="_Summary 2 2 2" xfId="4113"/>
    <cellStyle name="_Summary 2 3" xfId="4114"/>
    <cellStyle name="_Summary 3" xfId="4115"/>
    <cellStyle name="_Summary 3 2" xfId="4116"/>
    <cellStyle name="_Summary 4" xfId="4117"/>
    <cellStyle name="_Summary_1" xfId="4118"/>
    <cellStyle name="_Summary_1 2" xfId="4119"/>
    <cellStyle name="_Summary_1 2 2" xfId="4120"/>
    <cellStyle name="_Summary_1 2 2 2" xfId="4121"/>
    <cellStyle name="_Summary_1 2 3" xfId="4122"/>
    <cellStyle name="_Summary_1 3" xfId="4123"/>
    <cellStyle name="_Summary_1 3 2" xfId="4124"/>
    <cellStyle name="_Summary_1 4" xfId="4125"/>
    <cellStyle name="_Summary_1_Top Level Recon " xfId="4126"/>
    <cellStyle name="_Summary_1_Top Level Recon  2" xfId="4127"/>
    <cellStyle name="_SWAP 9-30-11_Gina" xfId="4128"/>
    <cellStyle name="_SWAP 9-30-11_Gina 2" xfId="4129"/>
    <cellStyle name="_SWAP 9-30-11_Gina 2 2" xfId="4130"/>
    <cellStyle name="_SWAP 9-30-11_Gina 2 2 2" xfId="4131"/>
    <cellStyle name="_SWAP 9-30-11_Gina 2 3" xfId="4132"/>
    <cellStyle name="_SWAP 9-30-11_Gina 3" xfId="4133"/>
    <cellStyle name="_SWAP 9-30-11_Gina 3 2" xfId="4134"/>
    <cellStyle name="_SWAP 9-30-11_Gina 4" xfId="4135"/>
    <cellStyle name="_Table" xfId="108"/>
    <cellStyle name="_Table_01 Model" xfId="4136"/>
    <cellStyle name="_Table_01 Model 2" xfId="4137"/>
    <cellStyle name="_Table_01 Model 3" xfId="48880"/>
    <cellStyle name="_Table_01 Model 4" xfId="48881"/>
    <cellStyle name="_Table_01 Model_Top Level Recon " xfId="4138"/>
    <cellStyle name="_Table_01 Rent Roll" xfId="4139"/>
    <cellStyle name="_Table_01 Rent Roll 2" xfId="4140"/>
    <cellStyle name="_Table_01 Rent Roll 3" xfId="48882"/>
    <cellStyle name="_Table_01 Rent Roll 4" xfId="48883"/>
    <cellStyle name="_Table_01 Rent Roll_Top Level Recon " xfId="4141"/>
    <cellStyle name="_Table_02 Del  Funding Schedule" xfId="4142"/>
    <cellStyle name="_Table_02 Del  Funding Schedule_Top Level Recon " xfId="4143"/>
    <cellStyle name="_Table_02 Reimbursable Expenses for Shorenstein" xfId="4144"/>
    <cellStyle name="_Table_02 Reimbursable Expenses for Shorenstein 2" xfId="4145"/>
    <cellStyle name="_Table_02 Reimbursable Expenses for Shorenstein 3" xfId="48884"/>
    <cellStyle name="_Table_02 Reimbursable Expenses for Shorenstein 4" xfId="48885"/>
    <cellStyle name="_Table_02 Reimbursable Expenses for Shorenstein_Top Level Recon " xfId="4146"/>
    <cellStyle name="_Table_02 Rent Roll" xfId="4147"/>
    <cellStyle name="_Table_02 Rent Roll 2" xfId="4148"/>
    <cellStyle name="_Table_02 Rent Roll 3" xfId="48886"/>
    <cellStyle name="_Table_02 Rent Roll 4" xfId="48887"/>
    <cellStyle name="_Table_02 Rent Roll_Top Level Recon " xfId="4149"/>
    <cellStyle name="_Table_02 Secured Debt Summary" xfId="4150"/>
    <cellStyle name="_Table_02 Secured Debt Summary 2" xfId="4151"/>
    <cellStyle name="_Table_02 Secured Debt Summary 3" xfId="48888"/>
    <cellStyle name="_Table_02 Secured Debt Summary 4" xfId="48889"/>
    <cellStyle name="_Table_02 Secured Debt Summary_Top Level Recon " xfId="4152"/>
    <cellStyle name="_Table_03 LA 021005 ARC Debt Schedule" xfId="4153"/>
    <cellStyle name="_Table_03 LA 021005 ARC Debt Schedule 2" xfId="4154"/>
    <cellStyle name="_Table_03 LA 021005 ARC Debt Schedule 3" xfId="48890"/>
    <cellStyle name="_Table_03 LA 021005 ARC Debt Schedule 4" xfId="48891"/>
    <cellStyle name="_Table_03 LA 021005 ARC Debt Schedule_Top Level Recon " xfId="4155"/>
    <cellStyle name="_Table_04v2 UW" xfId="4156"/>
    <cellStyle name="_Table_04v2 UW_Top Level Recon " xfId="4157"/>
    <cellStyle name="_Table_05 Apps Comm Memo" xfId="4158"/>
    <cellStyle name="_Table_05 Apps Comm Memo 2" xfId="4159"/>
    <cellStyle name="_Table_05 Apps Comm Memo 3" xfId="48892"/>
    <cellStyle name="_Table_05 Apps Comm Memo 4" xfId="48893"/>
    <cellStyle name="_Table_05 Apps Comm Memo_Top Level Recon " xfId="4160"/>
    <cellStyle name="_Table_10 Brookline v4.1" xfId="4161"/>
    <cellStyle name="_Table_10 Brookline v4.1_Top Level Recon " xfId="4162"/>
    <cellStyle name="_Table_12 UW 888 Seventh-bl" xfId="4163"/>
    <cellStyle name="_Table_12 UW 888 Seventh-bl 2" xfId="4164"/>
    <cellStyle name="_Table_12 UW 888 Seventh-bl 3" xfId="48894"/>
    <cellStyle name="_Table_12 UW 888 Seventh-bl 4" xfId="48895"/>
    <cellStyle name="_Table_12 UW 888 Seventh-bl_Top Level Recon " xfId="4165"/>
    <cellStyle name="_Table_5 Top Tenant Profile" xfId="4166"/>
    <cellStyle name="_Table_5 Top Tenant Profile 2" xfId="4167"/>
    <cellStyle name="_Table_5 Top Tenant Profile 3" xfId="48896"/>
    <cellStyle name="_Table_5 Top Tenant Profile 4" xfId="48897"/>
    <cellStyle name="_Table_5 Top Tenant Profile_Top Level Recon " xfId="4168"/>
    <cellStyle name="_Table_Argus Expenses" xfId="4169"/>
    <cellStyle name="_Table_Argus Expenses 2" xfId="4170"/>
    <cellStyle name="_Table_Argus Expenses 3" xfId="48898"/>
    <cellStyle name="_Table_Argus Expenses 4" xfId="48899"/>
    <cellStyle name="_Table_Argus Expenses_Top Level Recon " xfId="4171"/>
    <cellStyle name="_Table_Argus Rent Roll Export" xfId="4172"/>
    <cellStyle name="_Table_Argus Rent Roll Export 2" xfId="4173"/>
    <cellStyle name="_Table_Argus Rent Roll Export 3" xfId="48900"/>
    <cellStyle name="_Table_Argus Rent Roll Export 4" xfId="48901"/>
    <cellStyle name="_Table_Argus Rent Roll Export_Top Level Recon " xfId="4174"/>
    <cellStyle name="_Table_ARI_CAPSTR_120804(02)" xfId="4175"/>
    <cellStyle name="_Table_ARI_CAPSTR_120804(02) 2" xfId="4176"/>
    <cellStyle name="_Table_ARI_CAPSTR_120804(02) 3" xfId="48902"/>
    <cellStyle name="_Table_ARI_CAPSTR_120804(02) 4" xfId="48903"/>
    <cellStyle name="_Table_ARI_CAPSTR_120804(02)_Top Level Recon " xfId="4177"/>
    <cellStyle name="_Table_BLTdsobenko27840" xfId="4178"/>
    <cellStyle name="_Table_BLTdsobenko27840 2" xfId="4179"/>
    <cellStyle name="_Table_BLTdsobenko27840 3" xfId="48904"/>
    <cellStyle name="_Table_BLTdsobenko27840 4" xfId="48905"/>
    <cellStyle name="_Table_BLTdsobenko27840_Top Level Recon " xfId="4180"/>
    <cellStyle name="_Table_Book1" xfId="4181"/>
    <cellStyle name="_Table_Book1 2" xfId="4182"/>
    <cellStyle name="_Table_Book1 3" xfId="48906"/>
    <cellStyle name="_Table_Book1 4" xfId="48907"/>
    <cellStyle name="_Table_Book1_Top Level Recon " xfId="4183"/>
    <cellStyle name="_Table_Book2" xfId="4184"/>
    <cellStyle name="_Table_Book2 2" xfId="4185"/>
    <cellStyle name="_Table_Book2 3" xfId="48908"/>
    <cellStyle name="_Table_Book2 4" xfId="48909"/>
    <cellStyle name="_Table_Book2_Top Level Recon " xfId="4186"/>
    <cellStyle name="_Table_Breakage Costs 2-13-06 CRE (2)" xfId="4187"/>
    <cellStyle name="_Table_Breakage Costs 2-13-06 CRE (2) 2" xfId="4188"/>
    <cellStyle name="_Table_Breakage Costs 2-13-06 CRE (2) 3" xfId="48910"/>
    <cellStyle name="_Table_Breakage Costs 2-13-06 CRE (2) 4" xfId="48911"/>
    <cellStyle name="_Table_Breakage Costs 2-13-06 CRE (2)_Top Level Recon " xfId="4189"/>
    <cellStyle name="_Table_Breakage Costs 2-23-06 CRE" xfId="4190"/>
    <cellStyle name="_Table_Breakage Costs 2-23-06 CRE (3)" xfId="4191"/>
    <cellStyle name="_Table_Breakage Costs 2-23-06 CRE (3) (2) (2)" xfId="4192"/>
    <cellStyle name="_Table_Breakage Costs 2-23-06 CRE (3) (2) (2) 2" xfId="4193"/>
    <cellStyle name="_Table_Breakage Costs 2-23-06 CRE (3) (2) (2) 3" xfId="48912"/>
    <cellStyle name="_Table_Breakage Costs 2-23-06 CRE (3) (2) (2) 4" xfId="48913"/>
    <cellStyle name="_Table_Breakage Costs 2-23-06 CRE (3) (2) (2)_Top Level Recon " xfId="4194"/>
    <cellStyle name="_Table_Breakage Costs 2-23-06 CRE (3) 10" xfId="4195"/>
    <cellStyle name="_Table_Breakage Costs 2-23-06 CRE (3) 11" xfId="4196"/>
    <cellStyle name="_Table_Breakage Costs 2-23-06 CRE (3) 12" xfId="4197"/>
    <cellStyle name="_Table_Breakage Costs 2-23-06 CRE (3) 13" xfId="4198"/>
    <cellStyle name="_Table_Breakage Costs 2-23-06 CRE (3) 14" xfId="4199"/>
    <cellStyle name="_Table_Breakage Costs 2-23-06 CRE (3) 15" xfId="4200"/>
    <cellStyle name="_Table_Breakage Costs 2-23-06 CRE (3) 16" xfId="4201"/>
    <cellStyle name="_Table_Breakage Costs 2-23-06 CRE (3) 17" xfId="4202"/>
    <cellStyle name="_Table_Breakage Costs 2-23-06 CRE (3) 18" xfId="4203"/>
    <cellStyle name="_Table_Breakage Costs 2-23-06 CRE (3) 19" xfId="4204"/>
    <cellStyle name="_Table_Breakage Costs 2-23-06 CRE (3) 2" xfId="4205"/>
    <cellStyle name="_Table_Breakage Costs 2-23-06 CRE (3) 20" xfId="4206"/>
    <cellStyle name="_Table_Breakage Costs 2-23-06 CRE (3) 21" xfId="4207"/>
    <cellStyle name="_Table_Breakage Costs 2-23-06 CRE (3) 22" xfId="4208"/>
    <cellStyle name="_Table_Breakage Costs 2-23-06 CRE (3) 23" xfId="4209"/>
    <cellStyle name="_Table_Breakage Costs 2-23-06 CRE (3) 24" xfId="4210"/>
    <cellStyle name="_Table_Breakage Costs 2-23-06 CRE (3) 25" xfId="4211"/>
    <cellStyle name="_Table_Breakage Costs 2-23-06 CRE (3) 26" xfId="4212"/>
    <cellStyle name="_Table_Breakage Costs 2-23-06 CRE (3) 27" xfId="4213"/>
    <cellStyle name="_Table_Breakage Costs 2-23-06 CRE (3) 28" xfId="4214"/>
    <cellStyle name="_Table_Breakage Costs 2-23-06 CRE (3) 29" xfId="4215"/>
    <cellStyle name="_Table_Breakage Costs 2-23-06 CRE (3) 3" xfId="4216"/>
    <cellStyle name="_Table_Breakage Costs 2-23-06 CRE (3) 30" xfId="4217"/>
    <cellStyle name="_Table_Breakage Costs 2-23-06 CRE (3) 31" xfId="4218"/>
    <cellStyle name="_Table_Breakage Costs 2-23-06 CRE (3) 32" xfId="4219"/>
    <cellStyle name="_Table_Breakage Costs 2-23-06 CRE (3) 33" xfId="4220"/>
    <cellStyle name="_Table_Breakage Costs 2-23-06 CRE (3) 34" xfId="4221"/>
    <cellStyle name="_Table_Breakage Costs 2-23-06 CRE (3) 35" xfId="4222"/>
    <cellStyle name="_Table_Breakage Costs 2-23-06 CRE (3) 36" xfId="4223"/>
    <cellStyle name="_Table_Breakage Costs 2-23-06 CRE (3) 37" xfId="4224"/>
    <cellStyle name="_Table_Breakage Costs 2-23-06 CRE (3) 38" xfId="4225"/>
    <cellStyle name="_Table_Breakage Costs 2-23-06 CRE (3) 39" xfId="4226"/>
    <cellStyle name="_Table_Breakage Costs 2-23-06 CRE (3) 4" xfId="4227"/>
    <cellStyle name="_Table_Breakage Costs 2-23-06 CRE (3) 40" xfId="4228"/>
    <cellStyle name="_Table_Breakage Costs 2-23-06 CRE (3) 41" xfId="4229"/>
    <cellStyle name="_Table_Breakage Costs 2-23-06 CRE (3) 42" xfId="4230"/>
    <cellStyle name="_Table_Breakage Costs 2-23-06 CRE (3) 5" xfId="4231"/>
    <cellStyle name="_Table_Breakage Costs 2-23-06 CRE (3) 6" xfId="4232"/>
    <cellStyle name="_Table_Breakage Costs 2-23-06 CRE (3) 7" xfId="4233"/>
    <cellStyle name="_Table_Breakage Costs 2-23-06 CRE (3) 8" xfId="4234"/>
    <cellStyle name="_Table_Breakage Costs 2-23-06 CRE (3) 9" xfId="4235"/>
    <cellStyle name="_Table_Breakage Costs 2-23-06 CRE (3)_Top Level Recon " xfId="4236"/>
    <cellStyle name="_Table_Breakage Costs 2-23-06 CRE 10" xfId="4237"/>
    <cellStyle name="_Table_Breakage Costs 2-23-06 CRE 11" xfId="4238"/>
    <cellStyle name="_Table_Breakage Costs 2-23-06 CRE 12" xfId="4239"/>
    <cellStyle name="_Table_Breakage Costs 2-23-06 CRE 13" xfId="4240"/>
    <cellStyle name="_Table_Breakage Costs 2-23-06 CRE 14" xfId="4241"/>
    <cellStyle name="_Table_Breakage Costs 2-23-06 CRE 15" xfId="4242"/>
    <cellStyle name="_Table_Breakage Costs 2-23-06 CRE 16" xfId="4243"/>
    <cellStyle name="_Table_Breakage Costs 2-23-06 CRE 17" xfId="4244"/>
    <cellStyle name="_Table_Breakage Costs 2-23-06 CRE 18" xfId="4245"/>
    <cellStyle name="_Table_Breakage Costs 2-23-06 CRE 19" xfId="4246"/>
    <cellStyle name="_Table_Breakage Costs 2-23-06 CRE 2" xfId="4247"/>
    <cellStyle name="_Table_Breakage Costs 2-23-06 CRE 20" xfId="4248"/>
    <cellStyle name="_Table_Breakage Costs 2-23-06 CRE 21" xfId="4249"/>
    <cellStyle name="_Table_Breakage Costs 2-23-06 CRE 22" xfId="4250"/>
    <cellStyle name="_Table_Breakage Costs 2-23-06 CRE 23" xfId="4251"/>
    <cellStyle name="_Table_Breakage Costs 2-23-06 CRE 24" xfId="4252"/>
    <cellStyle name="_Table_Breakage Costs 2-23-06 CRE 25" xfId="4253"/>
    <cellStyle name="_Table_Breakage Costs 2-23-06 CRE 26" xfId="4254"/>
    <cellStyle name="_Table_Breakage Costs 2-23-06 CRE 27" xfId="4255"/>
    <cellStyle name="_Table_Breakage Costs 2-23-06 CRE 28" xfId="4256"/>
    <cellStyle name="_Table_Breakage Costs 2-23-06 CRE 29" xfId="4257"/>
    <cellStyle name="_Table_Breakage Costs 2-23-06 CRE 3" xfId="4258"/>
    <cellStyle name="_Table_Breakage Costs 2-23-06 CRE 30" xfId="4259"/>
    <cellStyle name="_Table_Breakage Costs 2-23-06 CRE 31" xfId="4260"/>
    <cellStyle name="_Table_Breakage Costs 2-23-06 CRE 32" xfId="4261"/>
    <cellStyle name="_Table_Breakage Costs 2-23-06 CRE 33" xfId="4262"/>
    <cellStyle name="_Table_Breakage Costs 2-23-06 CRE 34" xfId="4263"/>
    <cellStyle name="_Table_Breakage Costs 2-23-06 CRE 35" xfId="4264"/>
    <cellStyle name="_Table_Breakage Costs 2-23-06 CRE 36" xfId="4265"/>
    <cellStyle name="_Table_Breakage Costs 2-23-06 CRE 37" xfId="4266"/>
    <cellStyle name="_Table_Breakage Costs 2-23-06 CRE 38" xfId="4267"/>
    <cellStyle name="_Table_Breakage Costs 2-23-06 CRE 39" xfId="4268"/>
    <cellStyle name="_Table_Breakage Costs 2-23-06 CRE 4" xfId="4269"/>
    <cellStyle name="_Table_Breakage Costs 2-23-06 CRE 40" xfId="4270"/>
    <cellStyle name="_Table_Breakage Costs 2-23-06 CRE 41" xfId="4271"/>
    <cellStyle name="_Table_Breakage Costs 2-23-06 CRE 42" xfId="4272"/>
    <cellStyle name="_Table_Breakage Costs 2-23-06 CRE 5" xfId="4273"/>
    <cellStyle name="_Table_Breakage Costs 2-23-06 CRE 6" xfId="4274"/>
    <cellStyle name="_Table_Breakage Costs 2-23-06 CRE 7" xfId="4275"/>
    <cellStyle name="_Table_Breakage Costs 2-23-06 CRE 8" xfId="4276"/>
    <cellStyle name="_Table_Breakage Costs 2-23-06 CRE 9" xfId="4277"/>
    <cellStyle name="_Table_Breakage Costs 2-23-06 CRE_Top Level Recon " xfId="4278"/>
    <cellStyle name="_Table_Capital Structure v 18.3" xfId="4279"/>
    <cellStyle name="_Table_Capital Structure v 18.3_Top Level Recon " xfId="4280"/>
    <cellStyle name="_Table_Cash Flow v2" xfId="4281"/>
    <cellStyle name="_Table_Cash Flow v2 2" xfId="4282"/>
    <cellStyle name="_Table_Cash Flow v2 3" xfId="48914"/>
    <cellStyle name="_Table_Cash Flow v2 4" xfId="48915"/>
    <cellStyle name="_Table_Cash Flow v2_Top Level Recon " xfId="4283"/>
    <cellStyle name="_Table_CBL Merger Plan (Utes) 3-4-02" xfId="4284"/>
    <cellStyle name="_Table_CBL Merger Plan (Utes) 3-4-02 2" xfId="58212"/>
    <cellStyle name="_Table_CBL Merger Plan (Utes) 3-4-02_Top Level Recon " xfId="4285"/>
    <cellStyle name="_Table_Consolidated Tilles RA Model_v10" xfId="4286"/>
    <cellStyle name="_Table_Consolidated Tilles RA Model_v10 2" xfId="4287"/>
    <cellStyle name="_Table_Consolidated Tilles RA Model_v10 3" xfId="48916"/>
    <cellStyle name="_Table_Consolidated Tilles RA Model_v10 4" xfId="48917"/>
    <cellStyle name="_Table_Consolidated Tilles RA Model_v10_Top Level Recon " xfId="4288"/>
    <cellStyle name="_Table_Copy of Consolidated Tilles RA Modelv6.2" xfId="4289"/>
    <cellStyle name="_Table_Copy of Consolidated Tilles RA Modelv6.2 2" xfId="4290"/>
    <cellStyle name="_Table_Copy of Consolidated Tilles RA Modelv6.2 3" xfId="48918"/>
    <cellStyle name="_Table_Copy of Consolidated Tilles RA Modelv6.2 4" xfId="48919"/>
    <cellStyle name="_Table_Copy of Consolidated Tilles RA Modelv6.2_Top Level Recon " xfId="4291"/>
    <cellStyle name="_Table_Copy of Copy of Macquarie DDR Trust UW26 new RFP09" xfId="4292"/>
    <cellStyle name="_Table_Copy of Copy of Macquarie DDR Trust UW26 new RFP09_Top Level Recon " xfId="4293"/>
    <cellStyle name="_Table_CRE Sales Comps 00-04" xfId="4294"/>
    <cellStyle name="_Table_CRE Sales Comps 00-04 2" xfId="4295"/>
    <cellStyle name="_Table_CRE Sales Comps 00-04 3" xfId="48920"/>
    <cellStyle name="_Table_CRE Sales Comps 00-04 4" xfId="48921"/>
    <cellStyle name="_Table_CRE Sales Comps 00-04_Top Level Recon " xfId="4296"/>
    <cellStyle name="_Table_Debt Refinancing" xfId="4297"/>
    <cellStyle name="_Table_Debt Refinancing_Top Level Recon " xfId="4298"/>
    <cellStyle name="_Table_Equity One - RA Presentation (5-31-06)- FINAL FINAL FINALv3" xfId="4299"/>
    <cellStyle name="_Table_Equity One - RA Presentation (5-31-06)- FINAL FINAL FINALv3_Top Level Recon " xfId="4300"/>
    <cellStyle name="_Table_Expense Reimbursement rev" xfId="4301"/>
    <cellStyle name="_Table_Expense Reimbursement rev 2" xfId="4302"/>
    <cellStyle name="_Table_Expense Reimbursement rev 3" xfId="48922"/>
    <cellStyle name="_Table_Expense Reimbursement rev 4" xfId="48923"/>
    <cellStyle name="_Table_Expense Reimbursement rev_Top Level Recon " xfId="4303"/>
    <cellStyle name="_Table_GGP Coronado - Sales psf" xfId="4304"/>
    <cellStyle name="_Table_GGP Coronado - Sales psf 2" xfId="4305"/>
    <cellStyle name="_Table_GGP Coronado - Sales psf 3" xfId="48924"/>
    <cellStyle name="_Table_GGP Coronado - Sales psf 4" xfId="48925"/>
    <cellStyle name="_Table_GGP Coronado - Sales psf_Top Level Recon " xfId="4306"/>
    <cellStyle name="_Table_GSFLVII" xfId="48926"/>
    <cellStyle name="_Table_HMSModel 8.30.01_b" xfId="4307"/>
    <cellStyle name="_Table_HMSModel 8.30.01_b 2" xfId="58213"/>
    <cellStyle name="_Table_HMSModel 8.30.01_b_Top Level Recon " xfId="4308"/>
    <cellStyle name="_Table_Implied Value v3" xfId="4309"/>
    <cellStyle name="_Table_Implied Value v3_Top Level Recon " xfId="4310"/>
    <cellStyle name="_Table_INTERPOLATED YIELD CURVE Calculator" xfId="4311"/>
    <cellStyle name="_Table_INTERPOLATED YIELD CURVE Calculator_Top Level Recon " xfId="4312"/>
    <cellStyle name="_Table_Keybank (formly Orix Compare " xfId="4313"/>
    <cellStyle name="_Table_Keybank (formly Orix Compare  2" xfId="4314"/>
    <cellStyle name="_Table_Keybank (formly Orix Compare  3" xfId="48927"/>
    <cellStyle name="_Table_Keybank (formly Orix Compare  4" xfId="48928"/>
    <cellStyle name="_Table_Keybank (formly Orix Compare _Top Level Recon " xfId="4315"/>
    <cellStyle name="_Table_master" xfId="4316"/>
    <cellStyle name="_Table_master_Top Level Recon " xfId="4317"/>
    <cellStyle name="_Table_Morgan Stanley Chestnut Company Model" xfId="4318"/>
    <cellStyle name="_Table_Morgan Stanley Chestnut Company Model_Top Level Recon " xfId="4319"/>
    <cellStyle name="_Table_New Leasing" xfId="4320"/>
    <cellStyle name="_Table_New Leasing 2" xfId="4321"/>
    <cellStyle name="_Table_New Leasing 3" xfId="48929"/>
    <cellStyle name="_Table_New Leasing 4" xfId="48930"/>
    <cellStyle name="_Table_New Leasing_Top Level Recon " xfId="4322"/>
    <cellStyle name="_Table_Nov Rec" xfId="4323"/>
    <cellStyle name="_Table_Nov Rec 2" xfId="4324"/>
    <cellStyle name="_Table_Nov Rec 3" xfId="48931"/>
    <cellStyle name="_Table_Nov Rec 4" xfId="48932"/>
    <cellStyle name="_Table_Nov Rec_Top Level Recon " xfId="4325"/>
    <cellStyle name="_Table_NPV analysis - w summary 02" xfId="4326"/>
    <cellStyle name="_Table_NPV analysis - w summary 02 2" xfId="4327"/>
    <cellStyle name="_Table_NPV analysis - w summary 02 3" xfId="48933"/>
    <cellStyle name="_Table_NPV analysis - w summary 02 4" xfId="48934"/>
    <cellStyle name="_Table_NPV analysis - w summary 02_Top Level Recon " xfId="4328"/>
    <cellStyle name="_Table_Office" xfId="4329"/>
    <cellStyle name="_Table_Office - Apps Comm Memo Template" xfId="4330"/>
    <cellStyle name="_Table_Office - Apps Comm Memo Template 2" xfId="4331"/>
    <cellStyle name="_Table_Office - Apps Comm Memo Template 3" xfId="48935"/>
    <cellStyle name="_Table_Office - Apps Comm Memo Template 4" xfId="48936"/>
    <cellStyle name="_Table_Office - Apps Comm Memo Template_Top Level Recon " xfId="4332"/>
    <cellStyle name="_Table_Office 10" xfId="4333"/>
    <cellStyle name="_Table_Office 11" xfId="4334"/>
    <cellStyle name="_Table_Office 12" xfId="4335"/>
    <cellStyle name="_Table_Office 13" xfId="4336"/>
    <cellStyle name="_Table_Office 14" xfId="4337"/>
    <cellStyle name="_Table_Office 15" xfId="4338"/>
    <cellStyle name="_Table_Office 16" xfId="4339"/>
    <cellStyle name="_Table_Office 17" xfId="4340"/>
    <cellStyle name="_Table_Office 18" xfId="4341"/>
    <cellStyle name="_Table_Office 19" xfId="4342"/>
    <cellStyle name="_Table_Office 2" xfId="4343"/>
    <cellStyle name="_Table_Office 20" xfId="4344"/>
    <cellStyle name="_Table_Office 21" xfId="4345"/>
    <cellStyle name="_Table_Office 22" xfId="4346"/>
    <cellStyle name="_Table_Office 23" xfId="4347"/>
    <cellStyle name="_Table_Office 24" xfId="4348"/>
    <cellStyle name="_Table_Office 25" xfId="4349"/>
    <cellStyle name="_Table_Office 26" xfId="4350"/>
    <cellStyle name="_Table_Office 27" xfId="4351"/>
    <cellStyle name="_Table_Office 28" xfId="4352"/>
    <cellStyle name="_Table_Office 29" xfId="4353"/>
    <cellStyle name="_Table_Office 3" xfId="4354"/>
    <cellStyle name="_Table_Office 30" xfId="4355"/>
    <cellStyle name="_Table_Office 31" xfId="4356"/>
    <cellStyle name="_Table_Office 32" xfId="4357"/>
    <cellStyle name="_Table_Office 33" xfId="4358"/>
    <cellStyle name="_Table_Office 34" xfId="4359"/>
    <cellStyle name="_Table_Office 35" xfId="4360"/>
    <cellStyle name="_Table_Office 36" xfId="4361"/>
    <cellStyle name="_Table_Office 37" xfId="4362"/>
    <cellStyle name="_Table_Office 38" xfId="4363"/>
    <cellStyle name="_Table_Office 39" xfId="4364"/>
    <cellStyle name="_Table_Office 4" xfId="4365"/>
    <cellStyle name="_Table_Office 40" xfId="4366"/>
    <cellStyle name="_Table_Office 41" xfId="4367"/>
    <cellStyle name="_Table_Office 42" xfId="4368"/>
    <cellStyle name="_Table_Office 5" xfId="4369"/>
    <cellStyle name="_Table_Office 6" xfId="4370"/>
    <cellStyle name="_Table_Office 7" xfId="4371"/>
    <cellStyle name="_Table_Office 8" xfId="4372"/>
    <cellStyle name="_Table_Office 9" xfId="4373"/>
    <cellStyle name="_Table_Office Comp Sheet-Final" xfId="4374"/>
    <cellStyle name="_Table_Office Comp Sheet-Final_Top Level Recon " xfId="4375"/>
    <cellStyle name="_Table_Office_Top Level Recon " xfId="4376"/>
    <cellStyle name="_Table_OFS Reconciliation - Shalin's Changes" xfId="4377"/>
    <cellStyle name="_Table_OFS Reconciliation - Shalin's Changes 2" xfId="4378"/>
    <cellStyle name="_Table_OFS Reconciliation - Shalin's Changes 3" xfId="48937"/>
    <cellStyle name="_Table_OFS Reconciliation - Shalin's Changes 4" xfId="48938"/>
    <cellStyle name="_Table_OFS Reconciliation - Shalin's Changes_Top Level Recon " xfId="4379"/>
    <cellStyle name="_Table_OFS Reconciliation (091205)" xfId="4380"/>
    <cellStyle name="_Table_OFS Reconciliation (091205) 2" xfId="4381"/>
    <cellStyle name="_Table_OFS Reconciliation (091205) 3" xfId="48939"/>
    <cellStyle name="_Table_OFS Reconciliation (091205) 4" xfId="48940"/>
    <cellStyle name="_Table_OFS Reconciliation (091205)_Top Level Recon " xfId="4382"/>
    <cellStyle name="_Table_OSR" xfId="4383"/>
    <cellStyle name="_Table_OSR 2" xfId="4384"/>
    <cellStyle name="_Table_OSR 3" xfId="48941"/>
    <cellStyle name="_Table_OSR 4" xfId="48942"/>
    <cellStyle name="_Table_OSR_Top Level Recon " xfId="4385"/>
    <cellStyle name="_Table_Pools" xfId="4386"/>
    <cellStyle name="_Table_Pools 2" xfId="4387"/>
    <cellStyle name="_Table_Pools 3" xfId="48943"/>
    <cellStyle name="_Table_Pools 4" xfId="48944"/>
    <cellStyle name="_Table_Pools_Top Level Recon " xfId="4388"/>
    <cellStyle name="_Table_Pres Park 1 - Rent Roll" xfId="4389"/>
    <cellStyle name="_Table_Pres Park 1 - Rent Roll 2" xfId="4390"/>
    <cellStyle name="_Table_Pres Park 1 - Rent Roll 3" xfId="48945"/>
    <cellStyle name="_Table_Pres Park 1 - Rent Roll 4" xfId="48946"/>
    <cellStyle name="_Table_Pres Park 1 - Rent Roll_Top Level Recon " xfId="4391"/>
    <cellStyle name="_Table_Pres Park 2 - Rent Roll" xfId="4392"/>
    <cellStyle name="_Table_Pres Park 2 - Rent Roll 2" xfId="4393"/>
    <cellStyle name="_Table_Pres Park 2 - Rent Roll 3" xfId="48947"/>
    <cellStyle name="_Table_Pres Park 2 - Rent Roll 4" xfId="48948"/>
    <cellStyle name="_Table_Pres Park 2 - Rent Roll_Top Level Recon " xfId="4394"/>
    <cellStyle name="_Table_Pres Park 3 - Rent Roll" xfId="4395"/>
    <cellStyle name="_Table_Pres Park 3 - Rent Roll 2" xfId="4396"/>
    <cellStyle name="_Table_Pres Park 3 - Rent Roll 3" xfId="48949"/>
    <cellStyle name="_Table_Pres Park 3 - Rent Roll 4" xfId="48950"/>
    <cellStyle name="_Table_Pres Park 3 - Rent Roll_Top Level Recon " xfId="4397"/>
    <cellStyle name="_Table_RA Comps" xfId="4398"/>
    <cellStyle name="_Table_RA Comps 2" xfId="4399"/>
    <cellStyle name="_Table_RA Comps 3" xfId="48951"/>
    <cellStyle name="_Table_RA Comps 4" xfId="48952"/>
    <cellStyle name="_Table_RA Comps_Top Level Recon " xfId="4400"/>
    <cellStyle name="_Table_Rent Roll" xfId="4401"/>
    <cellStyle name="_Table_Rent Roll 01" xfId="4402"/>
    <cellStyle name="_Table_Rent Roll 01 2" xfId="4403"/>
    <cellStyle name="_Table_Rent Roll 01 3" xfId="48953"/>
    <cellStyle name="_Table_Rent Roll 01 4" xfId="48954"/>
    <cellStyle name="_Table_Rent Roll 01_Top Level Recon " xfId="4404"/>
    <cellStyle name="_Table_Rent Roll 2" xfId="4405"/>
    <cellStyle name="_Table_Rent Roll 3" xfId="48955"/>
    <cellStyle name="_Table_Rent Roll 4" xfId="48956"/>
    <cellStyle name="_Table_Rent Roll.year-by-year 2" xfId="4406"/>
    <cellStyle name="_Table_Rent Roll.year-by-year 2 2" xfId="58214"/>
    <cellStyle name="_Table_Rent Roll.year-by-year 2_Top Level Recon " xfId="4407"/>
    <cellStyle name="_Table_Rent Roll_Top Level Recon " xfId="4408"/>
    <cellStyle name="_Table_Revenue Reconciliation" xfId="4409"/>
    <cellStyle name="_Table_Revenue Reconciliation 2" xfId="4410"/>
    <cellStyle name="_Table_Revenue Reconciliation 3" xfId="48957"/>
    <cellStyle name="_Table_Revenue Reconciliation 4" xfId="48958"/>
    <cellStyle name="_Table_Revenue Reconciliation_Top Level Recon " xfId="4411"/>
    <cellStyle name="_Table_RR" xfId="4412"/>
    <cellStyle name="_Table_RR 2" xfId="4413"/>
    <cellStyle name="_Table_RR 3" xfId="48959"/>
    <cellStyle name="_Table_RR 4" xfId="48960"/>
    <cellStyle name="_Table_RR_Top Level Recon " xfId="4414"/>
    <cellStyle name="_Table_RSE_RR_092401(02)" xfId="4415"/>
    <cellStyle name="_Table_RSE_RR_092401(02) 2" xfId="4416"/>
    <cellStyle name="_Table_RSE_RR_092401(02) 3" xfId="48961"/>
    <cellStyle name="_Table_RSE_RR_092401(02) 4" xfId="48962"/>
    <cellStyle name="_Table_RSE_RR_092401(02)_Top Level Recon " xfId="4417"/>
    <cellStyle name="_Table_RSE_RR_09-26-04_(06)" xfId="4418"/>
    <cellStyle name="_Table_RSE_RR_09-26-04_(06) 2" xfId="4419"/>
    <cellStyle name="_Table_RSE_RR_09-26-04_(06) 3" xfId="48963"/>
    <cellStyle name="_Table_RSE_RR_09-26-04_(06) 4" xfId="48964"/>
    <cellStyle name="_Table_RSE_RR_09-26-04_(06)_Top Level Recon " xfId="4420"/>
    <cellStyle name="_Table_Sales Report" xfId="4421"/>
    <cellStyle name="_Table_Sales Report 2" xfId="4422"/>
    <cellStyle name="_Table_Sales Report 3" xfId="48965"/>
    <cellStyle name="_Table_Sales Report 4" xfId="48966"/>
    <cellStyle name="_Table_Sales Report_Top Level Recon " xfId="4423"/>
    <cellStyle name="_Table_Sheet1" xfId="4424"/>
    <cellStyle name="_Table_Sheet1_Mall UW _clean v18" xfId="4425"/>
    <cellStyle name="_Table_Sheet1_Mall UW _clean v18 2" xfId="4426"/>
    <cellStyle name="_Table_Sheet1_Mall UW _clean v18 3" xfId="48967"/>
    <cellStyle name="_Table_Sheet1_Mall UW _clean v18 4" xfId="48968"/>
    <cellStyle name="_Table_Sheet1_Mall UW _clean v18_Top Level Recon " xfId="4427"/>
    <cellStyle name="_Table_Sheet1_Top Level Recon " xfId="4428"/>
    <cellStyle name="_Table_Sheet2" xfId="4429"/>
    <cellStyle name="_Table_Sheet2 2" xfId="4430"/>
    <cellStyle name="_Table_Sheet2 3" xfId="48969"/>
    <cellStyle name="_Table_Sheet2 4" xfId="48970"/>
    <cellStyle name="_Table_Sheet2_RR" xfId="4431"/>
    <cellStyle name="_Table_Sheet2_RR_Top Level Recon " xfId="4432"/>
    <cellStyle name="_Table_Sheet2_Top Level Recon " xfId="4433"/>
    <cellStyle name="_Table_Sheet3" xfId="4434"/>
    <cellStyle name="_Table_Sheet3 2" xfId="4435"/>
    <cellStyle name="_Table_Sheet3 3" xfId="48971"/>
    <cellStyle name="_Table_Sheet3 4" xfId="48972"/>
    <cellStyle name="_Table_Sheet3_Top Level Recon " xfId="4436"/>
    <cellStyle name="_Table_Sheet4" xfId="4437"/>
    <cellStyle name="_Table_Sheet4 2" xfId="4438"/>
    <cellStyle name="_Table_Sheet4 3" xfId="48973"/>
    <cellStyle name="_Table_Sheet4 4" xfId="48974"/>
    <cellStyle name="_Table_Sheet4_Top Level Recon " xfId="4439"/>
    <cellStyle name="_Table_Sheet5" xfId="4440"/>
    <cellStyle name="_Table_Sheet5 2" xfId="4441"/>
    <cellStyle name="_Table_Sheet5 3" xfId="48975"/>
    <cellStyle name="_Table_Sheet5 4" xfId="48976"/>
    <cellStyle name="_Table_Sheet5_Top Level Recon " xfId="4442"/>
    <cellStyle name="_Table_Sheet6" xfId="4443"/>
    <cellStyle name="_Table_Sheet6 2" xfId="4444"/>
    <cellStyle name="_Table_Sheet6 3" xfId="48977"/>
    <cellStyle name="_Table_Sheet6 4" xfId="48978"/>
    <cellStyle name="_Table_Sheet6_Top Level Recon " xfId="4445"/>
    <cellStyle name="_Table_SM_v2" xfId="4446"/>
    <cellStyle name="_Table_SM_v2 2" xfId="4447"/>
    <cellStyle name="_Table_SM_v2 3" xfId="48979"/>
    <cellStyle name="_Table_SM_v2 4" xfId="48980"/>
    <cellStyle name="_Table_SM_v2_Top Level Recon " xfId="4448"/>
    <cellStyle name="_Table_Summary" xfId="4449"/>
    <cellStyle name="_Table_Summary_Top Level Recon " xfId="4450"/>
    <cellStyle name="_Table_Tenant Monthly Sales Analysis Detail Report" xfId="4451"/>
    <cellStyle name="_Table_Tenant Monthly Sales Analysis Detail Report 2" xfId="4452"/>
    <cellStyle name="_Table_Tenant Monthly Sales Analysis Detail Report 3" xfId="48981"/>
    <cellStyle name="_Table_Tenant Monthly Sales Analysis Detail Report 4" xfId="48982"/>
    <cellStyle name="_Table_Tenant Monthly Sales Analysis Detail Report_Top Level Recon " xfId="4453"/>
    <cellStyle name="_Table_Top Level Recon " xfId="4454"/>
    <cellStyle name="_Table_UW Tables from RED (7 20 06)_final" xfId="48983"/>
    <cellStyle name="_Table_UW Tables from RED (7 20 06)_final 2" xfId="48984"/>
    <cellStyle name="_Table_UW Tables from RED (7 20 06)_final 3" xfId="48985"/>
    <cellStyle name="_Table_UW Tables from RED (7 20 06)_final 4" xfId="48986"/>
    <cellStyle name="_TableHead" xfId="109"/>
    <cellStyle name="_TableHead_01 Model" xfId="4455"/>
    <cellStyle name="_TableHead_01 Model 2" xfId="4456"/>
    <cellStyle name="_TableHead_01 Model 3" xfId="48987"/>
    <cellStyle name="_TableHead_01 Model 4" xfId="48988"/>
    <cellStyle name="_TableHead_01 Model_Top Level Recon " xfId="4457"/>
    <cellStyle name="_TableHead_01 Rent Roll" xfId="4458"/>
    <cellStyle name="_TableHead_01 Rent Roll 2" xfId="4459"/>
    <cellStyle name="_TableHead_01 Rent Roll 3" xfId="48989"/>
    <cellStyle name="_TableHead_01 Rent Roll 4" xfId="48990"/>
    <cellStyle name="_TableHead_01 Rent Roll_Top Level Recon " xfId="4460"/>
    <cellStyle name="_TableHead_02 Del  Funding Schedule" xfId="4461"/>
    <cellStyle name="_TableHead_02 Del  Funding Schedule_Top Level Recon " xfId="4462"/>
    <cellStyle name="_TableHead_02 Reimbursable Expenses for Shorenstein" xfId="4463"/>
    <cellStyle name="_TableHead_02 Reimbursable Expenses for Shorenstein 2" xfId="4464"/>
    <cellStyle name="_TableHead_02 Reimbursable Expenses for Shorenstein 3" xfId="48991"/>
    <cellStyle name="_TableHead_02 Reimbursable Expenses for Shorenstein 4" xfId="48992"/>
    <cellStyle name="_TableHead_02 Reimbursable Expenses for Shorenstein_Top Level Recon " xfId="4465"/>
    <cellStyle name="_TableHead_02 Rent Roll" xfId="4466"/>
    <cellStyle name="_TableHead_02 Rent Roll 2" xfId="4467"/>
    <cellStyle name="_TableHead_02 Rent Roll 3" xfId="48993"/>
    <cellStyle name="_TableHead_02 Rent Roll 4" xfId="48994"/>
    <cellStyle name="_TableHead_02 Rent Roll_Top Level Recon " xfId="4468"/>
    <cellStyle name="_TableHead_02 Secured Debt Summary" xfId="4469"/>
    <cellStyle name="_TableHead_02 Secured Debt Summary 2" xfId="4470"/>
    <cellStyle name="_TableHead_02 Secured Debt Summary 3" xfId="48995"/>
    <cellStyle name="_TableHead_02 Secured Debt Summary 4" xfId="48996"/>
    <cellStyle name="_TableHead_02 Secured Debt Summary_Top Level Recon " xfId="4471"/>
    <cellStyle name="_TableHead_03 LA 021005 ARC Debt Schedule" xfId="4472"/>
    <cellStyle name="_TableHead_03 LA 021005 ARC Debt Schedule 2" xfId="4473"/>
    <cellStyle name="_TableHead_03 LA 021005 ARC Debt Schedule 3" xfId="48997"/>
    <cellStyle name="_TableHead_03 LA 021005 ARC Debt Schedule 4" xfId="48998"/>
    <cellStyle name="_TableHead_03 LA 021005 ARC Debt Schedule_Top Level Recon " xfId="4474"/>
    <cellStyle name="_TableHead_04v2 UW" xfId="4475"/>
    <cellStyle name="_TableHead_04v2 UW_Top Level Recon " xfId="4476"/>
    <cellStyle name="_TableHead_05 Apps Comm Memo" xfId="4477"/>
    <cellStyle name="_TableHead_05 Apps Comm Memo 2" xfId="4478"/>
    <cellStyle name="_TableHead_05 Apps Comm Memo 3" xfId="48999"/>
    <cellStyle name="_TableHead_05 Apps Comm Memo 4" xfId="49000"/>
    <cellStyle name="_TableHead_05 Apps Comm Memo_Top Level Recon " xfId="4479"/>
    <cellStyle name="_TableHead_06 S&amp;U Exhibits_simplified_1.5.2007" xfId="4480"/>
    <cellStyle name="_TableHead_06 S&amp;U Exhibits_simplified_1.5.2007 2" xfId="4481"/>
    <cellStyle name="_TableHead_06 S&amp;U Exhibits_simplified_1.5.2007 3" xfId="49001"/>
    <cellStyle name="_TableHead_06 S&amp;U Exhibits_simplified_1.5.2007 4" xfId="49002"/>
    <cellStyle name="_TableHead_06 S&amp;U Exhibits_simplified_1.5.2007_Top Level Recon " xfId="4482"/>
    <cellStyle name="_TableHead_10 Brookline v4.1" xfId="4483"/>
    <cellStyle name="_TableHead_10 Brookline v4.1_Top Level Recon " xfId="4484"/>
    <cellStyle name="_TableHead_12 UW 888 Seventh-bl" xfId="4485"/>
    <cellStyle name="_TableHead_12 UW 888 Seventh-bl 2" xfId="4486"/>
    <cellStyle name="_TableHead_12 UW 888 Seventh-bl 3" xfId="49003"/>
    <cellStyle name="_TableHead_12 UW 888 Seventh-bl 4" xfId="49004"/>
    <cellStyle name="_TableHead_12 UW 888 Seventh-bl_Top Level Recon " xfId="4487"/>
    <cellStyle name="_TableHead_5 Top Tenant Profile" xfId="4488"/>
    <cellStyle name="_TableHead_5 Top Tenant Profile 2" xfId="4489"/>
    <cellStyle name="_TableHead_5 Top Tenant Profile 3" xfId="49005"/>
    <cellStyle name="_TableHead_5 Top Tenant Profile 4" xfId="49006"/>
    <cellStyle name="_TableHead_5 Top Tenant Profile_Top Level Recon " xfId="4490"/>
    <cellStyle name="_TableHead_Argus Expenses" xfId="4491"/>
    <cellStyle name="_TableHead_Argus Expenses 2" xfId="4492"/>
    <cellStyle name="_TableHead_Argus Expenses 3" xfId="49007"/>
    <cellStyle name="_TableHead_Argus Expenses 4" xfId="49008"/>
    <cellStyle name="_TableHead_Argus Expenses_Top Level Recon " xfId="4493"/>
    <cellStyle name="_TableHead_Argus Rent Roll Export" xfId="4494"/>
    <cellStyle name="_TableHead_Argus Rent Roll Export 2" xfId="4495"/>
    <cellStyle name="_TableHead_Argus Rent Roll Export 3" xfId="49009"/>
    <cellStyle name="_TableHead_Argus Rent Roll Export 4" xfId="49010"/>
    <cellStyle name="_TableHead_Argus Rent Roll Export_Top Level Recon " xfId="4496"/>
    <cellStyle name="_TableHead_ARI_CAPSTR_120804(02)" xfId="4497"/>
    <cellStyle name="_TableHead_ARI_CAPSTR_120804(02) 2" xfId="4498"/>
    <cellStyle name="_TableHead_ARI_CAPSTR_120804(02) 3" xfId="49011"/>
    <cellStyle name="_TableHead_ARI_CAPSTR_120804(02) 4" xfId="49012"/>
    <cellStyle name="_TableHead_ARI_CAPSTR_120804(02)_Top Level Recon " xfId="4499"/>
    <cellStyle name="_TableHead_BLTdsobenko27840" xfId="4500"/>
    <cellStyle name="_TableHead_BLTdsobenko27840 2" xfId="4501"/>
    <cellStyle name="_TableHead_BLTdsobenko27840 3" xfId="49013"/>
    <cellStyle name="_TableHead_BLTdsobenko27840 4" xfId="49014"/>
    <cellStyle name="_TableHead_BLTdsobenko27840_Top Level Recon " xfId="4502"/>
    <cellStyle name="_TableHead_Book1" xfId="4503"/>
    <cellStyle name="_TableHead_Book1 2" xfId="4504"/>
    <cellStyle name="_TableHead_Book1 3" xfId="49015"/>
    <cellStyle name="_TableHead_Book1 4" xfId="49016"/>
    <cellStyle name="_TableHead_Book1_Top Level Recon " xfId="4505"/>
    <cellStyle name="_TableHead_Book2" xfId="4506"/>
    <cellStyle name="_TableHead_Book2 2" xfId="4507"/>
    <cellStyle name="_TableHead_Book2 3" xfId="49017"/>
    <cellStyle name="_TableHead_Book2 4" xfId="49018"/>
    <cellStyle name="_TableHead_Book2_Top Level Recon " xfId="4508"/>
    <cellStyle name="_TableHead_Breakage Costs 2-13-06 CRE (2)" xfId="4509"/>
    <cellStyle name="_TableHead_Breakage Costs 2-13-06 CRE (2) 2" xfId="4510"/>
    <cellStyle name="_TableHead_Breakage Costs 2-13-06 CRE (2) 3" xfId="49019"/>
    <cellStyle name="_TableHead_Breakage Costs 2-13-06 CRE (2) 4" xfId="49020"/>
    <cellStyle name="_TableHead_Breakage Costs 2-13-06 CRE (2)_Top Level Recon " xfId="4511"/>
    <cellStyle name="_TableHead_Breakage Costs 2-23-06 CRE" xfId="4512"/>
    <cellStyle name="_TableHead_Breakage Costs 2-23-06 CRE (3)" xfId="4513"/>
    <cellStyle name="_TableHead_Breakage Costs 2-23-06 CRE (3) (2) (2)" xfId="4514"/>
    <cellStyle name="_TableHead_Breakage Costs 2-23-06 CRE (3) (2) (2) 2" xfId="4515"/>
    <cellStyle name="_TableHead_Breakage Costs 2-23-06 CRE (3) (2) (2) 3" xfId="49021"/>
    <cellStyle name="_TableHead_Breakage Costs 2-23-06 CRE (3) (2) (2) 4" xfId="49022"/>
    <cellStyle name="_TableHead_Breakage Costs 2-23-06 CRE (3) (2) (2)_Top Level Recon " xfId="4516"/>
    <cellStyle name="_TableHead_Breakage Costs 2-23-06 CRE (3) 10" xfId="4517"/>
    <cellStyle name="_TableHead_Breakage Costs 2-23-06 CRE (3) 11" xfId="4518"/>
    <cellStyle name="_TableHead_Breakage Costs 2-23-06 CRE (3) 12" xfId="4519"/>
    <cellStyle name="_TableHead_Breakage Costs 2-23-06 CRE (3) 13" xfId="4520"/>
    <cellStyle name="_TableHead_Breakage Costs 2-23-06 CRE (3) 14" xfId="4521"/>
    <cellStyle name="_TableHead_Breakage Costs 2-23-06 CRE (3) 15" xfId="4522"/>
    <cellStyle name="_TableHead_Breakage Costs 2-23-06 CRE (3) 16" xfId="4523"/>
    <cellStyle name="_TableHead_Breakage Costs 2-23-06 CRE (3) 17" xfId="4524"/>
    <cellStyle name="_TableHead_Breakage Costs 2-23-06 CRE (3) 18" xfId="4525"/>
    <cellStyle name="_TableHead_Breakage Costs 2-23-06 CRE (3) 19" xfId="4526"/>
    <cellStyle name="_TableHead_Breakage Costs 2-23-06 CRE (3) 2" xfId="4527"/>
    <cellStyle name="_TableHead_Breakage Costs 2-23-06 CRE (3) 20" xfId="4528"/>
    <cellStyle name="_TableHead_Breakage Costs 2-23-06 CRE (3) 21" xfId="4529"/>
    <cellStyle name="_TableHead_Breakage Costs 2-23-06 CRE (3) 22" xfId="4530"/>
    <cellStyle name="_TableHead_Breakage Costs 2-23-06 CRE (3) 23" xfId="4531"/>
    <cellStyle name="_TableHead_Breakage Costs 2-23-06 CRE (3) 24" xfId="4532"/>
    <cellStyle name="_TableHead_Breakage Costs 2-23-06 CRE (3) 25" xfId="4533"/>
    <cellStyle name="_TableHead_Breakage Costs 2-23-06 CRE (3) 26" xfId="4534"/>
    <cellStyle name="_TableHead_Breakage Costs 2-23-06 CRE (3) 27" xfId="4535"/>
    <cellStyle name="_TableHead_Breakage Costs 2-23-06 CRE (3) 28" xfId="4536"/>
    <cellStyle name="_TableHead_Breakage Costs 2-23-06 CRE (3) 29" xfId="4537"/>
    <cellStyle name="_TableHead_Breakage Costs 2-23-06 CRE (3) 3" xfId="4538"/>
    <cellStyle name="_TableHead_Breakage Costs 2-23-06 CRE (3) 30" xfId="4539"/>
    <cellStyle name="_TableHead_Breakage Costs 2-23-06 CRE (3) 31" xfId="4540"/>
    <cellStyle name="_TableHead_Breakage Costs 2-23-06 CRE (3) 32" xfId="4541"/>
    <cellStyle name="_TableHead_Breakage Costs 2-23-06 CRE (3) 33" xfId="4542"/>
    <cellStyle name="_TableHead_Breakage Costs 2-23-06 CRE (3) 34" xfId="4543"/>
    <cellStyle name="_TableHead_Breakage Costs 2-23-06 CRE (3) 35" xfId="4544"/>
    <cellStyle name="_TableHead_Breakage Costs 2-23-06 CRE (3) 36" xfId="4545"/>
    <cellStyle name="_TableHead_Breakage Costs 2-23-06 CRE (3) 37" xfId="4546"/>
    <cellStyle name="_TableHead_Breakage Costs 2-23-06 CRE (3) 38" xfId="4547"/>
    <cellStyle name="_TableHead_Breakage Costs 2-23-06 CRE (3) 39" xfId="4548"/>
    <cellStyle name="_TableHead_Breakage Costs 2-23-06 CRE (3) 4" xfId="4549"/>
    <cellStyle name="_TableHead_Breakage Costs 2-23-06 CRE (3) 40" xfId="4550"/>
    <cellStyle name="_TableHead_Breakage Costs 2-23-06 CRE (3) 41" xfId="4551"/>
    <cellStyle name="_TableHead_Breakage Costs 2-23-06 CRE (3) 42" xfId="4552"/>
    <cellStyle name="_TableHead_Breakage Costs 2-23-06 CRE (3) 5" xfId="4553"/>
    <cellStyle name="_TableHead_Breakage Costs 2-23-06 CRE (3) 6" xfId="4554"/>
    <cellStyle name="_TableHead_Breakage Costs 2-23-06 CRE (3) 7" xfId="4555"/>
    <cellStyle name="_TableHead_Breakage Costs 2-23-06 CRE (3) 8" xfId="4556"/>
    <cellStyle name="_TableHead_Breakage Costs 2-23-06 CRE (3) 9" xfId="4557"/>
    <cellStyle name="_TableHead_Breakage Costs 2-23-06 CRE (3)_Top Level Recon " xfId="4558"/>
    <cellStyle name="_TableHead_Breakage Costs 2-23-06 CRE 10" xfId="4559"/>
    <cellStyle name="_TableHead_Breakage Costs 2-23-06 CRE 11" xfId="4560"/>
    <cellStyle name="_TableHead_Breakage Costs 2-23-06 CRE 12" xfId="4561"/>
    <cellStyle name="_TableHead_Breakage Costs 2-23-06 CRE 13" xfId="4562"/>
    <cellStyle name="_TableHead_Breakage Costs 2-23-06 CRE 14" xfId="4563"/>
    <cellStyle name="_TableHead_Breakage Costs 2-23-06 CRE 15" xfId="4564"/>
    <cellStyle name="_TableHead_Breakage Costs 2-23-06 CRE 16" xfId="4565"/>
    <cellStyle name="_TableHead_Breakage Costs 2-23-06 CRE 17" xfId="4566"/>
    <cellStyle name="_TableHead_Breakage Costs 2-23-06 CRE 18" xfId="4567"/>
    <cellStyle name="_TableHead_Breakage Costs 2-23-06 CRE 19" xfId="4568"/>
    <cellStyle name="_TableHead_Breakage Costs 2-23-06 CRE 2" xfId="4569"/>
    <cellStyle name="_TableHead_Breakage Costs 2-23-06 CRE 20" xfId="4570"/>
    <cellStyle name="_TableHead_Breakage Costs 2-23-06 CRE 21" xfId="4571"/>
    <cellStyle name="_TableHead_Breakage Costs 2-23-06 CRE 22" xfId="4572"/>
    <cellStyle name="_TableHead_Breakage Costs 2-23-06 CRE 23" xfId="4573"/>
    <cellStyle name="_TableHead_Breakage Costs 2-23-06 CRE 24" xfId="4574"/>
    <cellStyle name="_TableHead_Breakage Costs 2-23-06 CRE 25" xfId="4575"/>
    <cellStyle name="_TableHead_Breakage Costs 2-23-06 CRE 26" xfId="4576"/>
    <cellStyle name="_TableHead_Breakage Costs 2-23-06 CRE 27" xfId="4577"/>
    <cellStyle name="_TableHead_Breakage Costs 2-23-06 CRE 28" xfId="4578"/>
    <cellStyle name="_TableHead_Breakage Costs 2-23-06 CRE 29" xfId="4579"/>
    <cellStyle name="_TableHead_Breakage Costs 2-23-06 CRE 3" xfId="4580"/>
    <cellStyle name="_TableHead_Breakage Costs 2-23-06 CRE 30" xfId="4581"/>
    <cellStyle name="_TableHead_Breakage Costs 2-23-06 CRE 31" xfId="4582"/>
    <cellStyle name="_TableHead_Breakage Costs 2-23-06 CRE 32" xfId="4583"/>
    <cellStyle name="_TableHead_Breakage Costs 2-23-06 CRE 33" xfId="4584"/>
    <cellStyle name="_TableHead_Breakage Costs 2-23-06 CRE 34" xfId="4585"/>
    <cellStyle name="_TableHead_Breakage Costs 2-23-06 CRE 35" xfId="4586"/>
    <cellStyle name="_TableHead_Breakage Costs 2-23-06 CRE 36" xfId="4587"/>
    <cellStyle name="_TableHead_Breakage Costs 2-23-06 CRE 37" xfId="4588"/>
    <cellStyle name="_TableHead_Breakage Costs 2-23-06 CRE 38" xfId="4589"/>
    <cellStyle name="_TableHead_Breakage Costs 2-23-06 CRE 39" xfId="4590"/>
    <cellStyle name="_TableHead_Breakage Costs 2-23-06 CRE 4" xfId="4591"/>
    <cellStyle name="_TableHead_Breakage Costs 2-23-06 CRE 40" xfId="4592"/>
    <cellStyle name="_TableHead_Breakage Costs 2-23-06 CRE 41" xfId="4593"/>
    <cellStyle name="_TableHead_Breakage Costs 2-23-06 CRE 42" xfId="4594"/>
    <cellStyle name="_TableHead_Breakage Costs 2-23-06 CRE 5" xfId="4595"/>
    <cellStyle name="_TableHead_Breakage Costs 2-23-06 CRE 6" xfId="4596"/>
    <cellStyle name="_TableHead_Breakage Costs 2-23-06 CRE 7" xfId="4597"/>
    <cellStyle name="_TableHead_Breakage Costs 2-23-06 CRE 8" xfId="4598"/>
    <cellStyle name="_TableHead_Breakage Costs 2-23-06 CRE 9" xfId="4599"/>
    <cellStyle name="_TableHead_Breakage Costs 2-23-06 CRE_Top Level Recon " xfId="4600"/>
    <cellStyle name="_TableHead_Capital Structure v 18.3" xfId="4601"/>
    <cellStyle name="_TableHead_Capital Structure v 18.3_Top Level Recon " xfId="4602"/>
    <cellStyle name="_TableHead_Cash Flow v2" xfId="4603"/>
    <cellStyle name="_TableHead_Cash Flow v2 2" xfId="4604"/>
    <cellStyle name="_TableHead_Cash Flow v2 3" xfId="49023"/>
    <cellStyle name="_TableHead_Cash Flow v2 4" xfId="49024"/>
    <cellStyle name="_TableHead_Cash Flow v2_Top Level Recon " xfId="4605"/>
    <cellStyle name="_TableHead_Consolidated Tilles RA Model_v10" xfId="4606"/>
    <cellStyle name="_TableHead_Consolidated Tilles RA Model_v10 2" xfId="4607"/>
    <cellStyle name="_TableHead_Consolidated Tilles RA Model_v10 3" xfId="49025"/>
    <cellStyle name="_TableHead_Consolidated Tilles RA Model_v10 4" xfId="49026"/>
    <cellStyle name="_TableHead_Consolidated Tilles RA Model_v10_Top Level Recon " xfId="4608"/>
    <cellStyle name="_TableHead_Copy of Consolidated Tilles RA Modelv6.2" xfId="4609"/>
    <cellStyle name="_TableHead_Copy of Consolidated Tilles RA Modelv6.2 2" xfId="4610"/>
    <cellStyle name="_TableHead_Copy of Consolidated Tilles RA Modelv6.2 3" xfId="49027"/>
    <cellStyle name="_TableHead_Copy of Consolidated Tilles RA Modelv6.2 4" xfId="49028"/>
    <cellStyle name="_TableHead_Copy of Consolidated Tilles RA Modelv6.2_Top Level Recon " xfId="4611"/>
    <cellStyle name="_TableHead_Copy of Copy of Macquarie DDR Trust UW26 new RFP09" xfId="4612"/>
    <cellStyle name="_TableHead_Copy of Copy of Macquarie DDR Trust UW26 new RFP09_Top Level Recon " xfId="4613"/>
    <cellStyle name="_TableHead_CRE Sales Comps 00-04" xfId="4614"/>
    <cellStyle name="_TableHead_CRE Sales Comps 00-04 2" xfId="4615"/>
    <cellStyle name="_TableHead_CRE Sales Comps 00-04 3" xfId="49029"/>
    <cellStyle name="_TableHead_CRE Sales Comps 00-04 4" xfId="49030"/>
    <cellStyle name="_TableHead_CRE Sales Comps 00-04_Top Level Recon " xfId="4616"/>
    <cellStyle name="_TableHead_Debt Refinancing" xfId="4617"/>
    <cellStyle name="_TableHead_Debt Refinancing_Top Level Recon " xfId="4618"/>
    <cellStyle name="_TableHead_Equity One - RA Presentation (5-31-06)- FINAL FINAL FINALv3" xfId="4619"/>
    <cellStyle name="_TableHead_Equity One - RA Presentation (5-31-06)- FINAL FINAL FINALv3_Top Level Recon " xfId="4620"/>
    <cellStyle name="_TableHead_Expense Reimbursement rev" xfId="4621"/>
    <cellStyle name="_TableHead_Expense Reimbursement rev 2" xfId="4622"/>
    <cellStyle name="_TableHead_Expense Reimbursement rev 3" xfId="49031"/>
    <cellStyle name="_TableHead_Expense Reimbursement rev 4" xfId="49032"/>
    <cellStyle name="_TableHead_Expense Reimbursement rev_Top Level Recon " xfId="4623"/>
    <cellStyle name="_TableHead_GGP Coronado - Sales psf" xfId="4624"/>
    <cellStyle name="_TableHead_GGP Coronado - Sales psf 2" xfId="4625"/>
    <cellStyle name="_TableHead_GGP Coronado - Sales psf 3" xfId="49033"/>
    <cellStyle name="_TableHead_GGP Coronado - Sales psf 4" xfId="49034"/>
    <cellStyle name="_TableHead_GGP Coronado - Sales psf_Top Level Recon " xfId="4626"/>
    <cellStyle name="_TableHead_GSFLVII" xfId="49035"/>
    <cellStyle name="_TableHead_Implied Value v3" xfId="4627"/>
    <cellStyle name="_TableHead_Implied Value v3_Top Level Recon " xfId="4628"/>
    <cellStyle name="_TableHead_INTERPOLATED YIELD CURVE Calculator" xfId="4629"/>
    <cellStyle name="_TableHead_INTERPOLATED YIELD CURVE Calculator_Top Level Recon " xfId="4630"/>
    <cellStyle name="_TableHead_Keybank (formly Orix Compare " xfId="4631"/>
    <cellStyle name="_TableHead_Keybank (formly Orix Compare  2" xfId="4632"/>
    <cellStyle name="_TableHead_Keybank (formly Orix Compare  3" xfId="49036"/>
    <cellStyle name="_TableHead_Keybank (formly Orix Compare  4" xfId="49037"/>
    <cellStyle name="_TableHead_Keybank (formly Orix Compare _Top Level Recon " xfId="4633"/>
    <cellStyle name="_TableHead_master" xfId="4634"/>
    <cellStyle name="_TableHead_master_Top Level Recon " xfId="4635"/>
    <cellStyle name="_TableHead_New Leasing" xfId="4636"/>
    <cellStyle name="_TableHead_New Leasing 2" xfId="4637"/>
    <cellStyle name="_TableHead_New Leasing 3" xfId="49038"/>
    <cellStyle name="_TableHead_New Leasing 4" xfId="49039"/>
    <cellStyle name="_TableHead_New Leasing_Top Level Recon " xfId="4638"/>
    <cellStyle name="_TableHead_Nov Rec" xfId="4639"/>
    <cellStyle name="_TableHead_Nov Rec 2" xfId="4640"/>
    <cellStyle name="_TableHead_Nov Rec 3" xfId="49040"/>
    <cellStyle name="_TableHead_Nov Rec 4" xfId="49041"/>
    <cellStyle name="_TableHead_Nov Rec_Top Level Recon " xfId="4641"/>
    <cellStyle name="_TableHead_NPV analysis - w summary 02" xfId="4642"/>
    <cellStyle name="_TableHead_NPV analysis - w summary 02 2" xfId="4643"/>
    <cellStyle name="_TableHead_NPV analysis - w summary 02 3" xfId="49042"/>
    <cellStyle name="_TableHead_NPV analysis - w summary 02 4" xfId="49043"/>
    <cellStyle name="_TableHead_NPV analysis - w summary 02_Top Level Recon " xfId="4644"/>
    <cellStyle name="_TableHead_Office" xfId="4645"/>
    <cellStyle name="_TableHead_Office - Apps Comm Memo Template" xfId="4646"/>
    <cellStyle name="_TableHead_Office - Apps Comm Memo Template 2" xfId="4647"/>
    <cellStyle name="_TableHead_Office - Apps Comm Memo Template 3" xfId="49044"/>
    <cellStyle name="_TableHead_Office - Apps Comm Memo Template 4" xfId="49045"/>
    <cellStyle name="_TableHead_Office - Apps Comm Memo Template_Top Level Recon " xfId="4648"/>
    <cellStyle name="_TableHead_Office 10" xfId="4649"/>
    <cellStyle name="_TableHead_Office 11" xfId="4650"/>
    <cellStyle name="_TableHead_Office 12" xfId="4651"/>
    <cellStyle name="_TableHead_Office 13" xfId="4652"/>
    <cellStyle name="_TableHead_Office 14" xfId="4653"/>
    <cellStyle name="_TableHead_Office 15" xfId="4654"/>
    <cellStyle name="_TableHead_Office 16" xfId="4655"/>
    <cellStyle name="_TableHead_Office 17" xfId="4656"/>
    <cellStyle name="_TableHead_Office 18" xfId="4657"/>
    <cellStyle name="_TableHead_Office 19" xfId="4658"/>
    <cellStyle name="_TableHead_Office 2" xfId="4659"/>
    <cellStyle name="_TableHead_Office 20" xfId="4660"/>
    <cellStyle name="_TableHead_Office 21" xfId="4661"/>
    <cellStyle name="_TableHead_Office 22" xfId="4662"/>
    <cellStyle name="_TableHead_Office 23" xfId="4663"/>
    <cellStyle name="_TableHead_Office 24" xfId="4664"/>
    <cellStyle name="_TableHead_Office 25" xfId="4665"/>
    <cellStyle name="_TableHead_Office 26" xfId="4666"/>
    <cellStyle name="_TableHead_Office 27" xfId="4667"/>
    <cellStyle name="_TableHead_Office 28" xfId="4668"/>
    <cellStyle name="_TableHead_Office 29" xfId="4669"/>
    <cellStyle name="_TableHead_Office 3" xfId="4670"/>
    <cellStyle name="_TableHead_Office 30" xfId="4671"/>
    <cellStyle name="_TableHead_Office 31" xfId="4672"/>
    <cellStyle name="_TableHead_Office 32" xfId="4673"/>
    <cellStyle name="_TableHead_Office 33" xfId="4674"/>
    <cellStyle name="_TableHead_Office 34" xfId="4675"/>
    <cellStyle name="_TableHead_Office 35" xfId="4676"/>
    <cellStyle name="_TableHead_Office 36" xfId="4677"/>
    <cellStyle name="_TableHead_Office 37" xfId="4678"/>
    <cellStyle name="_TableHead_Office 38" xfId="4679"/>
    <cellStyle name="_TableHead_Office 39" xfId="4680"/>
    <cellStyle name="_TableHead_Office 4" xfId="4681"/>
    <cellStyle name="_TableHead_Office 40" xfId="4682"/>
    <cellStyle name="_TableHead_Office 41" xfId="4683"/>
    <cellStyle name="_TableHead_Office 42" xfId="4684"/>
    <cellStyle name="_TableHead_Office 5" xfId="4685"/>
    <cellStyle name="_TableHead_Office 6" xfId="4686"/>
    <cellStyle name="_TableHead_Office 7" xfId="4687"/>
    <cellStyle name="_TableHead_Office 8" xfId="4688"/>
    <cellStyle name="_TableHead_Office 9" xfId="4689"/>
    <cellStyle name="_TableHead_Office Comp Sheet-Final" xfId="4690"/>
    <cellStyle name="_TableHead_Office Comp Sheet-Final_Top Level Recon " xfId="4691"/>
    <cellStyle name="_TableHead_Office_Top Level Recon " xfId="4692"/>
    <cellStyle name="_TableHead_OFS Reconciliation - Shalin's Changes" xfId="4693"/>
    <cellStyle name="_TableHead_OFS Reconciliation - Shalin's Changes 2" xfId="4694"/>
    <cellStyle name="_TableHead_OFS Reconciliation - Shalin's Changes 3" xfId="49046"/>
    <cellStyle name="_TableHead_OFS Reconciliation - Shalin's Changes 4" xfId="49047"/>
    <cellStyle name="_TableHead_OFS Reconciliation - Shalin's Changes_Top Level Recon " xfId="4695"/>
    <cellStyle name="_TableHead_OFS Reconciliation (091205)" xfId="4696"/>
    <cellStyle name="_TableHead_OFS Reconciliation (091205) 2" xfId="4697"/>
    <cellStyle name="_TableHead_OFS Reconciliation (091205) 3" xfId="49048"/>
    <cellStyle name="_TableHead_OFS Reconciliation (091205) 4" xfId="49049"/>
    <cellStyle name="_TableHead_OFS Reconciliation (091205)_Top Level Recon " xfId="4698"/>
    <cellStyle name="_TableHead_OSR" xfId="4699"/>
    <cellStyle name="_TableHead_OSR 2" xfId="4700"/>
    <cellStyle name="_TableHead_OSR 3" xfId="49050"/>
    <cellStyle name="_TableHead_OSR 4" xfId="49051"/>
    <cellStyle name="_TableHead_OSR_Top Level Recon " xfId="4701"/>
    <cellStyle name="_TableHead_Pools" xfId="4702"/>
    <cellStyle name="_TableHead_Pools 2" xfId="4703"/>
    <cellStyle name="_TableHead_Pools 3" xfId="49052"/>
    <cellStyle name="_TableHead_Pools 4" xfId="49053"/>
    <cellStyle name="_TableHead_Pools_Top Level Recon " xfId="4704"/>
    <cellStyle name="_TableHead_Pres Park 1 - Rent Roll" xfId="4705"/>
    <cellStyle name="_TableHead_Pres Park 1 - Rent Roll 2" xfId="4706"/>
    <cellStyle name="_TableHead_Pres Park 1 - Rent Roll 3" xfId="49054"/>
    <cellStyle name="_TableHead_Pres Park 1 - Rent Roll 4" xfId="49055"/>
    <cellStyle name="_TableHead_Pres Park 1 - Rent Roll_Top Level Recon " xfId="4707"/>
    <cellStyle name="_TableHead_Pres Park 2 - Rent Roll" xfId="4708"/>
    <cellStyle name="_TableHead_Pres Park 2 - Rent Roll 2" xfId="4709"/>
    <cellStyle name="_TableHead_Pres Park 2 - Rent Roll 3" xfId="49056"/>
    <cellStyle name="_TableHead_Pres Park 2 - Rent Roll 4" xfId="49057"/>
    <cellStyle name="_TableHead_Pres Park 2 - Rent Roll_Top Level Recon " xfId="4710"/>
    <cellStyle name="_TableHead_Pres Park 3 - Rent Roll" xfId="4711"/>
    <cellStyle name="_TableHead_Pres Park 3 - Rent Roll 2" xfId="4712"/>
    <cellStyle name="_TableHead_Pres Park 3 - Rent Roll 3" xfId="49058"/>
    <cellStyle name="_TableHead_Pres Park 3 - Rent Roll 4" xfId="49059"/>
    <cellStyle name="_TableHead_Pres Park 3 - Rent Roll_Top Level Recon " xfId="4713"/>
    <cellStyle name="_TableHead_RA Comps" xfId="4714"/>
    <cellStyle name="_TableHead_RA Comps 2" xfId="4715"/>
    <cellStyle name="_TableHead_RA Comps 3" xfId="49060"/>
    <cellStyle name="_TableHead_RA Comps 4" xfId="49061"/>
    <cellStyle name="_TableHead_RA Comps_Top Level Recon " xfId="4716"/>
    <cellStyle name="_TableHead_Rent Roll" xfId="4717"/>
    <cellStyle name="_TableHead_Rent Roll 01" xfId="4718"/>
    <cellStyle name="_TableHead_Rent Roll 01 2" xfId="4719"/>
    <cellStyle name="_TableHead_Rent Roll 01 3" xfId="49062"/>
    <cellStyle name="_TableHead_Rent Roll 01 4" xfId="49063"/>
    <cellStyle name="_TableHead_Rent Roll 01_Top Level Recon " xfId="4720"/>
    <cellStyle name="_TableHead_Rent Roll 2" xfId="4721"/>
    <cellStyle name="_TableHead_Rent Roll 3" xfId="49064"/>
    <cellStyle name="_TableHead_Rent Roll 4" xfId="49065"/>
    <cellStyle name="_TableHead_Rent Roll_Top Level Recon " xfId="4722"/>
    <cellStyle name="_TableHead_Revenue Reconciliation" xfId="4723"/>
    <cellStyle name="_TableHead_Revenue Reconciliation 2" xfId="4724"/>
    <cellStyle name="_TableHead_Revenue Reconciliation 3" xfId="49066"/>
    <cellStyle name="_TableHead_Revenue Reconciliation 4" xfId="49067"/>
    <cellStyle name="_TableHead_Revenue Reconciliation_Top Level Recon " xfId="4725"/>
    <cellStyle name="_TableHead_Rouse NAV" xfId="4726"/>
    <cellStyle name="_TableHead_Rouse NAV_Top Level Recon " xfId="4727"/>
    <cellStyle name="_TableHead_RR" xfId="4728"/>
    <cellStyle name="_TableHead_RR 2" xfId="4729"/>
    <cellStyle name="_TableHead_RR 3" xfId="49068"/>
    <cellStyle name="_TableHead_RR 4" xfId="49069"/>
    <cellStyle name="_TableHead_RR_Top Level Recon " xfId="4730"/>
    <cellStyle name="_TableHead_RSE_RR_092401(02)" xfId="4731"/>
    <cellStyle name="_TableHead_RSE_RR_092401(02) 2" xfId="4732"/>
    <cellStyle name="_TableHead_RSE_RR_092401(02) 3" xfId="49070"/>
    <cellStyle name="_TableHead_RSE_RR_092401(02) 4" xfId="49071"/>
    <cellStyle name="_TableHead_RSE_RR_092401(02)_Top Level Recon " xfId="4733"/>
    <cellStyle name="_TableHead_RSE_RR_09-26-04_(06)" xfId="4734"/>
    <cellStyle name="_TableHead_RSE_RR_09-26-04_(06) 2" xfId="4735"/>
    <cellStyle name="_TableHead_RSE_RR_09-26-04_(06) 3" xfId="49072"/>
    <cellStyle name="_TableHead_RSE_RR_09-26-04_(06) 4" xfId="49073"/>
    <cellStyle name="_TableHead_RSE_RR_09-26-04_(06)_Top Level Recon " xfId="4736"/>
    <cellStyle name="_TableHead_Sales Report" xfId="4737"/>
    <cellStyle name="_TableHead_Sales Report 2" xfId="4738"/>
    <cellStyle name="_TableHead_Sales Report 3" xfId="49074"/>
    <cellStyle name="_TableHead_Sales Report 4" xfId="49075"/>
    <cellStyle name="_TableHead_Sales Report_Top Level Recon " xfId="4739"/>
    <cellStyle name="_TableHead_Sheet1" xfId="4740"/>
    <cellStyle name="_TableHead_Sheet1_Mall UW _clean v18" xfId="4741"/>
    <cellStyle name="_TableHead_Sheet1_Mall UW _clean v18 2" xfId="4742"/>
    <cellStyle name="_TableHead_Sheet1_Mall UW _clean v18 3" xfId="49076"/>
    <cellStyle name="_TableHead_Sheet1_Mall UW _clean v18 4" xfId="49077"/>
    <cellStyle name="_TableHead_Sheet1_Mall UW _clean v18_Top Level Recon " xfId="4743"/>
    <cellStyle name="_TableHead_Sheet1_Top Level Recon " xfId="4744"/>
    <cellStyle name="_TableHead_Sheet2" xfId="4745"/>
    <cellStyle name="_TableHead_Sheet2 2" xfId="4746"/>
    <cellStyle name="_TableHead_Sheet2 3" xfId="49078"/>
    <cellStyle name="_TableHead_Sheet2 4" xfId="49079"/>
    <cellStyle name="_TableHead_Sheet2_RR" xfId="4747"/>
    <cellStyle name="_TableHead_Sheet2_RR_Top Level Recon " xfId="4748"/>
    <cellStyle name="_TableHead_Sheet2_Top Level Recon " xfId="4749"/>
    <cellStyle name="_TableHead_Sheet3" xfId="4750"/>
    <cellStyle name="_TableHead_Sheet3 2" xfId="4751"/>
    <cellStyle name="_TableHead_Sheet3 3" xfId="49080"/>
    <cellStyle name="_TableHead_Sheet3 4" xfId="49081"/>
    <cellStyle name="_TableHead_Sheet3_Top Level Recon " xfId="4752"/>
    <cellStyle name="_TableHead_Sheet4" xfId="4753"/>
    <cellStyle name="_TableHead_Sheet4 2" xfId="4754"/>
    <cellStyle name="_TableHead_Sheet4 3" xfId="49082"/>
    <cellStyle name="_TableHead_Sheet4 4" xfId="49083"/>
    <cellStyle name="_TableHead_Sheet4_Top Level Recon " xfId="4755"/>
    <cellStyle name="_TableHead_Sheet5" xfId="4756"/>
    <cellStyle name="_TableHead_Sheet5 2" xfId="4757"/>
    <cellStyle name="_TableHead_Sheet5 3" xfId="49084"/>
    <cellStyle name="_TableHead_Sheet5 4" xfId="49085"/>
    <cellStyle name="_TableHead_Sheet5_Top Level Recon " xfId="4758"/>
    <cellStyle name="_TableHead_Sheet6" xfId="4759"/>
    <cellStyle name="_TableHead_Sheet6 2" xfId="4760"/>
    <cellStyle name="_TableHead_Sheet6 3" xfId="49086"/>
    <cellStyle name="_TableHead_Sheet6 4" xfId="49087"/>
    <cellStyle name="_TableHead_Sheet6_Top Level Recon " xfId="4761"/>
    <cellStyle name="_TableHead_SM_v2" xfId="4762"/>
    <cellStyle name="_TableHead_SM_v2 2" xfId="4763"/>
    <cellStyle name="_TableHead_SM_v2 3" xfId="49088"/>
    <cellStyle name="_TableHead_SM_v2 4" xfId="49089"/>
    <cellStyle name="_TableHead_SM_v2_Top Level Recon " xfId="4764"/>
    <cellStyle name="_TableHead_Summary" xfId="4765"/>
    <cellStyle name="_TableHead_Summary_Top Level Recon " xfId="4766"/>
    <cellStyle name="_TableHead_Tenant Monthly Sales Analysis Detail Report" xfId="4767"/>
    <cellStyle name="_TableHead_Tenant Monthly Sales Analysis Detail Report 2" xfId="4768"/>
    <cellStyle name="_TableHead_Tenant Monthly Sales Analysis Detail Report 3" xfId="49090"/>
    <cellStyle name="_TableHead_Tenant Monthly Sales Analysis Detail Report 4" xfId="49091"/>
    <cellStyle name="_TableHead_Tenant Monthly Sales Analysis Detail Report_Top Level Recon " xfId="4769"/>
    <cellStyle name="_TableHead_Top Level Recon " xfId="4770"/>
    <cellStyle name="_TableHead_UW Tables from RED (7 20 06)_final" xfId="49092"/>
    <cellStyle name="_TableHead_UW Tables from RED (7 20 06)_final 2" xfId="49093"/>
    <cellStyle name="_TableHead_UW Tables from RED (7 20 06)_final 3" xfId="49094"/>
    <cellStyle name="_TableHead_UW Tables from RED (7 20 06)_final 4" xfId="49095"/>
    <cellStyle name="_TableRowHead" xfId="110"/>
    <cellStyle name="_TableRowHead_01 Model" xfId="4771"/>
    <cellStyle name="_TableRowHead_01 Model 2" xfId="4772"/>
    <cellStyle name="_TableRowHead_01 Model 3" xfId="49096"/>
    <cellStyle name="_TableRowHead_01 Model 4" xfId="49097"/>
    <cellStyle name="_TableRowHead_01 Model_Top Level Recon " xfId="4773"/>
    <cellStyle name="_TableRowHead_01 Rent Roll" xfId="4774"/>
    <cellStyle name="_TableRowHead_01 Rent Roll 2" xfId="4775"/>
    <cellStyle name="_TableRowHead_01 Rent Roll 3" xfId="49098"/>
    <cellStyle name="_TableRowHead_01 Rent Roll 4" xfId="49099"/>
    <cellStyle name="_TableRowHead_01 Rent Roll_Top Level Recon " xfId="4776"/>
    <cellStyle name="_TableRowHead_02 Del  Funding Schedule" xfId="4777"/>
    <cellStyle name="_TableRowHead_02 Reimbursable Expenses for Shorenstein" xfId="4778"/>
    <cellStyle name="_TableRowHead_02 Reimbursable Expenses for Shorenstein 2" xfId="4779"/>
    <cellStyle name="_TableRowHead_02 Reimbursable Expenses for Shorenstein 3" xfId="49100"/>
    <cellStyle name="_TableRowHead_02 Reimbursable Expenses for Shorenstein 4" xfId="49101"/>
    <cellStyle name="_TableRowHead_02 Reimbursable Expenses for Shorenstein_Top Level Recon " xfId="4780"/>
    <cellStyle name="_TableRowHead_02 Rent Roll" xfId="4781"/>
    <cellStyle name="_TableRowHead_02 Rent Roll 2" xfId="4782"/>
    <cellStyle name="_TableRowHead_02 Rent Roll 3" xfId="49102"/>
    <cellStyle name="_TableRowHead_02 Rent Roll 4" xfId="49103"/>
    <cellStyle name="_TableRowHead_02 Rent Roll_Top Level Recon " xfId="4783"/>
    <cellStyle name="_TableRowHead_02 Secured Debt Summary" xfId="4784"/>
    <cellStyle name="_TableRowHead_02 Secured Debt Summary 2" xfId="4785"/>
    <cellStyle name="_TableRowHead_02 Secured Debt Summary 3" xfId="49104"/>
    <cellStyle name="_TableRowHead_02 Secured Debt Summary 4" xfId="49105"/>
    <cellStyle name="_TableRowHead_02 Secured Debt Summary_Top Level Recon " xfId="4786"/>
    <cellStyle name="_TableRowHead_03 LA 021005 ARC Debt Schedule" xfId="4787"/>
    <cellStyle name="_TableRowHead_03 LA 021005 ARC Debt Schedule 2" xfId="4788"/>
    <cellStyle name="_TableRowHead_03 LA 021005 ARC Debt Schedule 3" xfId="49106"/>
    <cellStyle name="_TableRowHead_03 LA 021005 ARC Debt Schedule 4" xfId="49107"/>
    <cellStyle name="_TableRowHead_03 LA 021005 ARC Debt Schedule_Top Level Recon " xfId="4789"/>
    <cellStyle name="_TableRowHead_04v2 UW" xfId="4790"/>
    <cellStyle name="_TableRowHead_05 Apps Comm Memo" xfId="4791"/>
    <cellStyle name="_TableRowHead_05 Apps Comm Memo 2" xfId="4792"/>
    <cellStyle name="_TableRowHead_05 Apps Comm Memo 3" xfId="49108"/>
    <cellStyle name="_TableRowHead_05 Apps Comm Memo 4" xfId="49109"/>
    <cellStyle name="_TableRowHead_05 Apps Comm Memo_Top Level Recon " xfId="4793"/>
    <cellStyle name="_TableRowHead_10 Brookline v4.1" xfId="4794"/>
    <cellStyle name="_TableRowHead_12 UW 888 Seventh-bl" xfId="4795"/>
    <cellStyle name="_TableRowHead_12 UW 888 Seventh-bl 2" xfId="4796"/>
    <cellStyle name="_TableRowHead_12 UW 888 Seventh-bl 3" xfId="49110"/>
    <cellStyle name="_TableRowHead_12 UW 888 Seventh-bl 4" xfId="49111"/>
    <cellStyle name="_TableRowHead_12 UW 888 Seventh-bl_Top Level Recon " xfId="4797"/>
    <cellStyle name="_TableRowHead_5 Top Tenant Profile" xfId="4798"/>
    <cellStyle name="_TableRowHead_5 Top Tenant Profile 2" xfId="4799"/>
    <cellStyle name="_TableRowHead_5 Top Tenant Profile 3" xfId="49112"/>
    <cellStyle name="_TableRowHead_5 Top Tenant Profile 4" xfId="49113"/>
    <cellStyle name="_TableRowHead_5 Top Tenant Profile_Top Level Recon " xfId="4800"/>
    <cellStyle name="_TableRowHead_Argus Expenses" xfId="4801"/>
    <cellStyle name="_TableRowHead_Argus Expenses 2" xfId="4802"/>
    <cellStyle name="_TableRowHead_Argus Expenses 3" xfId="49114"/>
    <cellStyle name="_TableRowHead_Argus Expenses 4" xfId="49115"/>
    <cellStyle name="_TableRowHead_Argus Expenses_Top Level Recon " xfId="4803"/>
    <cellStyle name="_TableRowHead_Argus Rent Roll Export" xfId="4804"/>
    <cellStyle name="_TableRowHead_Argus Rent Roll Export 2" xfId="4805"/>
    <cellStyle name="_TableRowHead_Argus Rent Roll Export 3" xfId="49116"/>
    <cellStyle name="_TableRowHead_Argus Rent Roll Export 4" xfId="49117"/>
    <cellStyle name="_TableRowHead_Argus Rent Roll Export_Top Level Recon " xfId="4806"/>
    <cellStyle name="_TableRowHead_ARI_CAPSTR_120804(02)" xfId="4807"/>
    <cellStyle name="_TableRowHead_ARI_CAPSTR_120804(02) 2" xfId="4808"/>
    <cellStyle name="_TableRowHead_ARI_CAPSTR_120804(02) 3" xfId="49118"/>
    <cellStyle name="_TableRowHead_ARI_CAPSTR_120804(02) 4" xfId="49119"/>
    <cellStyle name="_TableRowHead_ARI_CAPSTR_120804(02)_Top Level Recon " xfId="4809"/>
    <cellStyle name="_TableRowHead_BLTdsobenko27840" xfId="4810"/>
    <cellStyle name="_TableRowHead_BLTdsobenko27840 2" xfId="4811"/>
    <cellStyle name="_TableRowHead_BLTdsobenko27840 3" xfId="49120"/>
    <cellStyle name="_TableRowHead_BLTdsobenko27840 4" xfId="49121"/>
    <cellStyle name="_TableRowHead_BLTdsobenko27840_Top Level Recon " xfId="4812"/>
    <cellStyle name="_TableRowHead_Book1" xfId="4813"/>
    <cellStyle name="_TableRowHead_Book1 2" xfId="4814"/>
    <cellStyle name="_TableRowHead_Book1 3" xfId="49122"/>
    <cellStyle name="_TableRowHead_Book1 4" xfId="49123"/>
    <cellStyle name="_TableRowHead_Book1_Top Level Recon " xfId="4815"/>
    <cellStyle name="_TableRowHead_Book2" xfId="4816"/>
    <cellStyle name="_TableRowHead_Book2 2" xfId="4817"/>
    <cellStyle name="_TableRowHead_Book2 3" xfId="49124"/>
    <cellStyle name="_TableRowHead_Book2 4" xfId="49125"/>
    <cellStyle name="_TableRowHead_Book2_Top Level Recon " xfId="4818"/>
    <cellStyle name="_TableRowHead_Breakage Costs 2-13-06 CRE (2)" xfId="4819"/>
    <cellStyle name="_TableRowHead_Breakage Costs 2-13-06 CRE (2) 2" xfId="4820"/>
    <cellStyle name="_TableRowHead_Breakage Costs 2-13-06 CRE (2) 3" xfId="49126"/>
    <cellStyle name="_TableRowHead_Breakage Costs 2-13-06 CRE (2) 4" xfId="49127"/>
    <cellStyle name="_TableRowHead_Breakage Costs 2-13-06 CRE (2)_Top Level Recon " xfId="4821"/>
    <cellStyle name="_TableRowHead_Breakage Costs 2-23-06 CRE" xfId="4822"/>
    <cellStyle name="_TableRowHead_Breakage Costs 2-23-06 CRE (3)" xfId="4823"/>
    <cellStyle name="_TableRowHead_Breakage Costs 2-23-06 CRE (3) (2) (2)" xfId="4824"/>
    <cellStyle name="_TableRowHead_Breakage Costs 2-23-06 CRE (3) (2) (2) 2" xfId="4825"/>
    <cellStyle name="_TableRowHead_Breakage Costs 2-23-06 CRE (3) (2) (2) 3" xfId="49128"/>
    <cellStyle name="_TableRowHead_Breakage Costs 2-23-06 CRE (3) (2) (2) 4" xfId="49129"/>
    <cellStyle name="_TableRowHead_Breakage Costs 2-23-06 CRE (3) (2) (2)_Top Level Recon " xfId="4826"/>
    <cellStyle name="_TableRowHead_Breakage Costs 2-23-06 CRE (3) 10" xfId="4827"/>
    <cellStyle name="_TableRowHead_Breakage Costs 2-23-06 CRE (3) 11" xfId="4828"/>
    <cellStyle name="_TableRowHead_Breakage Costs 2-23-06 CRE (3) 12" xfId="4829"/>
    <cellStyle name="_TableRowHead_Breakage Costs 2-23-06 CRE (3) 13" xfId="4830"/>
    <cellStyle name="_TableRowHead_Breakage Costs 2-23-06 CRE (3) 14" xfId="4831"/>
    <cellStyle name="_TableRowHead_Breakage Costs 2-23-06 CRE (3) 15" xfId="4832"/>
    <cellStyle name="_TableRowHead_Breakage Costs 2-23-06 CRE (3) 16" xfId="4833"/>
    <cellStyle name="_TableRowHead_Breakage Costs 2-23-06 CRE (3) 17" xfId="4834"/>
    <cellStyle name="_TableRowHead_Breakage Costs 2-23-06 CRE (3) 18" xfId="4835"/>
    <cellStyle name="_TableRowHead_Breakage Costs 2-23-06 CRE (3) 19" xfId="4836"/>
    <cellStyle name="_TableRowHead_Breakage Costs 2-23-06 CRE (3) 2" xfId="4837"/>
    <cellStyle name="_TableRowHead_Breakage Costs 2-23-06 CRE (3) 20" xfId="4838"/>
    <cellStyle name="_TableRowHead_Breakage Costs 2-23-06 CRE (3) 21" xfId="4839"/>
    <cellStyle name="_TableRowHead_Breakage Costs 2-23-06 CRE (3) 22" xfId="4840"/>
    <cellStyle name="_TableRowHead_Breakage Costs 2-23-06 CRE (3) 23" xfId="4841"/>
    <cellStyle name="_TableRowHead_Breakage Costs 2-23-06 CRE (3) 24" xfId="4842"/>
    <cellStyle name="_TableRowHead_Breakage Costs 2-23-06 CRE (3) 25" xfId="4843"/>
    <cellStyle name="_TableRowHead_Breakage Costs 2-23-06 CRE (3) 26" xfId="4844"/>
    <cellStyle name="_TableRowHead_Breakage Costs 2-23-06 CRE (3) 27" xfId="4845"/>
    <cellStyle name="_TableRowHead_Breakage Costs 2-23-06 CRE (3) 28" xfId="4846"/>
    <cellStyle name="_TableRowHead_Breakage Costs 2-23-06 CRE (3) 29" xfId="4847"/>
    <cellStyle name="_TableRowHead_Breakage Costs 2-23-06 CRE (3) 3" xfId="4848"/>
    <cellStyle name="_TableRowHead_Breakage Costs 2-23-06 CRE (3) 30" xfId="4849"/>
    <cellStyle name="_TableRowHead_Breakage Costs 2-23-06 CRE (3) 31" xfId="4850"/>
    <cellStyle name="_TableRowHead_Breakage Costs 2-23-06 CRE (3) 32" xfId="4851"/>
    <cellStyle name="_TableRowHead_Breakage Costs 2-23-06 CRE (3) 33" xfId="4852"/>
    <cellStyle name="_TableRowHead_Breakage Costs 2-23-06 CRE (3) 34" xfId="4853"/>
    <cellStyle name="_TableRowHead_Breakage Costs 2-23-06 CRE (3) 35" xfId="4854"/>
    <cellStyle name="_TableRowHead_Breakage Costs 2-23-06 CRE (3) 36" xfId="4855"/>
    <cellStyle name="_TableRowHead_Breakage Costs 2-23-06 CRE (3) 37" xfId="4856"/>
    <cellStyle name="_TableRowHead_Breakage Costs 2-23-06 CRE (3) 38" xfId="4857"/>
    <cellStyle name="_TableRowHead_Breakage Costs 2-23-06 CRE (3) 39" xfId="4858"/>
    <cellStyle name="_TableRowHead_Breakage Costs 2-23-06 CRE (3) 4" xfId="4859"/>
    <cellStyle name="_TableRowHead_Breakage Costs 2-23-06 CRE (3) 40" xfId="4860"/>
    <cellStyle name="_TableRowHead_Breakage Costs 2-23-06 CRE (3) 41" xfId="4861"/>
    <cellStyle name="_TableRowHead_Breakage Costs 2-23-06 CRE (3) 42" xfId="4862"/>
    <cellStyle name="_TableRowHead_Breakage Costs 2-23-06 CRE (3) 5" xfId="4863"/>
    <cellStyle name="_TableRowHead_Breakage Costs 2-23-06 CRE (3) 6" xfId="4864"/>
    <cellStyle name="_TableRowHead_Breakage Costs 2-23-06 CRE (3) 7" xfId="4865"/>
    <cellStyle name="_TableRowHead_Breakage Costs 2-23-06 CRE (3) 8" xfId="4866"/>
    <cellStyle name="_TableRowHead_Breakage Costs 2-23-06 CRE (3) 9" xfId="4867"/>
    <cellStyle name="_TableRowHead_Breakage Costs 2-23-06 CRE (3)_Top Level Recon " xfId="4868"/>
    <cellStyle name="_TableRowHead_Breakage Costs 2-23-06 CRE 10" xfId="4869"/>
    <cellStyle name="_TableRowHead_Breakage Costs 2-23-06 CRE 11" xfId="4870"/>
    <cellStyle name="_TableRowHead_Breakage Costs 2-23-06 CRE 12" xfId="4871"/>
    <cellStyle name="_TableRowHead_Breakage Costs 2-23-06 CRE 13" xfId="4872"/>
    <cellStyle name="_TableRowHead_Breakage Costs 2-23-06 CRE 14" xfId="4873"/>
    <cellStyle name="_TableRowHead_Breakage Costs 2-23-06 CRE 15" xfId="4874"/>
    <cellStyle name="_TableRowHead_Breakage Costs 2-23-06 CRE 16" xfId="4875"/>
    <cellStyle name="_TableRowHead_Breakage Costs 2-23-06 CRE 17" xfId="4876"/>
    <cellStyle name="_TableRowHead_Breakage Costs 2-23-06 CRE 18" xfId="4877"/>
    <cellStyle name="_TableRowHead_Breakage Costs 2-23-06 CRE 19" xfId="4878"/>
    <cellStyle name="_TableRowHead_Breakage Costs 2-23-06 CRE 2" xfId="4879"/>
    <cellStyle name="_TableRowHead_Breakage Costs 2-23-06 CRE 20" xfId="4880"/>
    <cellStyle name="_TableRowHead_Breakage Costs 2-23-06 CRE 21" xfId="4881"/>
    <cellStyle name="_TableRowHead_Breakage Costs 2-23-06 CRE 22" xfId="4882"/>
    <cellStyle name="_TableRowHead_Breakage Costs 2-23-06 CRE 23" xfId="4883"/>
    <cellStyle name="_TableRowHead_Breakage Costs 2-23-06 CRE 24" xfId="4884"/>
    <cellStyle name="_TableRowHead_Breakage Costs 2-23-06 CRE 25" xfId="4885"/>
    <cellStyle name="_TableRowHead_Breakage Costs 2-23-06 CRE 26" xfId="4886"/>
    <cellStyle name="_TableRowHead_Breakage Costs 2-23-06 CRE 27" xfId="4887"/>
    <cellStyle name="_TableRowHead_Breakage Costs 2-23-06 CRE 28" xfId="4888"/>
    <cellStyle name="_TableRowHead_Breakage Costs 2-23-06 CRE 29" xfId="4889"/>
    <cellStyle name="_TableRowHead_Breakage Costs 2-23-06 CRE 3" xfId="4890"/>
    <cellStyle name="_TableRowHead_Breakage Costs 2-23-06 CRE 30" xfId="4891"/>
    <cellStyle name="_TableRowHead_Breakage Costs 2-23-06 CRE 31" xfId="4892"/>
    <cellStyle name="_TableRowHead_Breakage Costs 2-23-06 CRE 32" xfId="4893"/>
    <cellStyle name="_TableRowHead_Breakage Costs 2-23-06 CRE 33" xfId="4894"/>
    <cellStyle name="_TableRowHead_Breakage Costs 2-23-06 CRE 34" xfId="4895"/>
    <cellStyle name="_TableRowHead_Breakage Costs 2-23-06 CRE 35" xfId="4896"/>
    <cellStyle name="_TableRowHead_Breakage Costs 2-23-06 CRE 36" xfId="4897"/>
    <cellStyle name="_TableRowHead_Breakage Costs 2-23-06 CRE 37" xfId="4898"/>
    <cellStyle name="_TableRowHead_Breakage Costs 2-23-06 CRE 38" xfId="4899"/>
    <cellStyle name="_TableRowHead_Breakage Costs 2-23-06 CRE 39" xfId="4900"/>
    <cellStyle name="_TableRowHead_Breakage Costs 2-23-06 CRE 4" xfId="4901"/>
    <cellStyle name="_TableRowHead_Breakage Costs 2-23-06 CRE 40" xfId="4902"/>
    <cellStyle name="_TableRowHead_Breakage Costs 2-23-06 CRE 41" xfId="4903"/>
    <cellStyle name="_TableRowHead_Breakage Costs 2-23-06 CRE 42" xfId="4904"/>
    <cellStyle name="_TableRowHead_Breakage Costs 2-23-06 CRE 5" xfId="4905"/>
    <cellStyle name="_TableRowHead_Breakage Costs 2-23-06 CRE 6" xfId="4906"/>
    <cellStyle name="_TableRowHead_Breakage Costs 2-23-06 CRE 7" xfId="4907"/>
    <cellStyle name="_TableRowHead_Breakage Costs 2-23-06 CRE 8" xfId="4908"/>
    <cellStyle name="_TableRowHead_Breakage Costs 2-23-06 CRE 9" xfId="4909"/>
    <cellStyle name="_TableRowHead_Breakage Costs 2-23-06 CRE_Top Level Recon " xfId="4910"/>
    <cellStyle name="_TableRowHead_Capital Structure v 18.3" xfId="4911"/>
    <cellStyle name="_TableRowHead_Cash Flow v2" xfId="4912"/>
    <cellStyle name="_TableRowHead_Cash Flow v2 2" xfId="4913"/>
    <cellStyle name="_TableRowHead_Cash Flow v2 3" xfId="49130"/>
    <cellStyle name="_TableRowHead_Cash Flow v2 4" xfId="49131"/>
    <cellStyle name="_TableRowHead_Cash Flow v2_Top Level Recon " xfId="4914"/>
    <cellStyle name="_TableRowHead_Consolidated Tilles RA Model_v10" xfId="4915"/>
    <cellStyle name="_TableRowHead_Consolidated Tilles RA Model_v10 2" xfId="4916"/>
    <cellStyle name="_TableRowHead_Consolidated Tilles RA Model_v10 3" xfId="49132"/>
    <cellStyle name="_TableRowHead_Consolidated Tilles RA Model_v10 4" xfId="49133"/>
    <cellStyle name="_TableRowHead_Consolidated Tilles RA Model_v10_Top Level Recon " xfId="4917"/>
    <cellStyle name="_TableRowHead_Copy of Consolidated Tilles RA Modelv6.2" xfId="4918"/>
    <cellStyle name="_TableRowHead_Copy of Consolidated Tilles RA Modelv6.2 2" xfId="4919"/>
    <cellStyle name="_TableRowHead_Copy of Consolidated Tilles RA Modelv6.2 3" xfId="49134"/>
    <cellStyle name="_TableRowHead_Copy of Consolidated Tilles RA Modelv6.2 4" xfId="49135"/>
    <cellStyle name="_TableRowHead_Copy of Consolidated Tilles RA Modelv6.2_Top Level Recon " xfId="4920"/>
    <cellStyle name="_TableRowHead_Copy of Copy of Macquarie DDR Trust UW26 new RFP09" xfId="4921"/>
    <cellStyle name="_TableRowHead_CRE Sales Comps 00-04" xfId="4922"/>
    <cellStyle name="_TableRowHead_CRE Sales Comps 00-04 2" xfId="4923"/>
    <cellStyle name="_TableRowHead_CRE Sales Comps 00-04 3" xfId="49136"/>
    <cellStyle name="_TableRowHead_CRE Sales Comps 00-04 4" xfId="49137"/>
    <cellStyle name="_TableRowHead_CRE Sales Comps 00-04_Top Level Recon " xfId="4924"/>
    <cellStyle name="_TableRowHead_Debt Refinancing" xfId="4925"/>
    <cellStyle name="_TableRowHead_Equity One - RA Presentation (5-31-06)- FINAL FINAL FINALv3" xfId="4926"/>
    <cellStyle name="_TableRowHead_Expense Reimbursement rev" xfId="4927"/>
    <cellStyle name="_TableRowHead_Expense Reimbursement rev 2" xfId="4928"/>
    <cellStyle name="_TableRowHead_Expense Reimbursement rev 3" xfId="49138"/>
    <cellStyle name="_TableRowHead_Expense Reimbursement rev 4" xfId="49139"/>
    <cellStyle name="_TableRowHead_Expense Reimbursement rev_Top Level Recon " xfId="4929"/>
    <cellStyle name="_TableRowHead_GGP Coronado - Sales psf" xfId="4930"/>
    <cellStyle name="_TableRowHead_GGP Coronado - Sales psf 2" xfId="4931"/>
    <cellStyle name="_TableRowHead_GGP Coronado - Sales psf 3" xfId="49140"/>
    <cellStyle name="_TableRowHead_GGP Coronado - Sales psf 4" xfId="49141"/>
    <cellStyle name="_TableRowHead_GGP Coronado - Sales psf_Top Level Recon " xfId="4932"/>
    <cellStyle name="_TableRowHead_GSFLVII" xfId="49142"/>
    <cellStyle name="_TableRowHead_Implied Value v3" xfId="4933"/>
    <cellStyle name="_TableRowHead_INTERPOLATED YIELD CURVE Calculator" xfId="4934"/>
    <cellStyle name="_TableRowHead_Keybank (formly Orix Compare " xfId="4935"/>
    <cellStyle name="_TableRowHead_Keybank (formly Orix Compare  2" xfId="4936"/>
    <cellStyle name="_TableRowHead_Keybank (formly Orix Compare  3" xfId="49143"/>
    <cellStyle name="_TableRowHead_Keybank (formly Orix Compare  4" xfId="49144"/>
    <cellStyle name="_TableRowHead_Keybank (formly Orix Compare _Top Level Recon " xfId="4937"/>
    <cellStyle name="_TableRowHead_master" xfId="4938"/>
    <cellStyle name="_TableRowHead_New Leasing" xfId="4939"/>
    <cellStyle name="_TableRowHead_New Leasing 2" xfId="4940"/>
    <cellStyle name="_TableRowHead_New Leasing 3" xfId="49145"/>
    <cellStyle name="_TableRowHead_New Leasing 4" xfId="49146"/>
    <cellStyle name="_TableRowHead_New Leasing_Top Level Recon " xfId="4941"/>
    <cellStyle name="_TableRowHead_Nov Rec" xfId="4942"/>
    <cellStyle name="_TableRowHead_Nov Rec 2" xfId="4943"/>
    <cellStyle name="_TableRowHead_Nov Rec 3" xfId="49147"/>
    <cellStyle name="_TableRowHead_Nov Rec 4" xfId="49148"/>
    <cellStyle name="_TableRowHead_Nov Rec_Top Level Recon " xfId="4944"/>
    <cellStyle name="_TableRowHead_NPV analysis - w summary 02" xfId="4945"/>
    <cellStyle name="_TableRowHead_NPV analysis - w summary 02 2" xfId="4946"/>
    <cellStyle name="_TableRowHead_NPV analysis - w summary 02 3" xfId="49149"/>
    <cellStyle name="_TableRowHead_NPV analysis - w summary 02 4" xfId="49150"/>
    <cellStyle name="_TableRowHead_NPV analysis - w summary 02_Top Level Recon " xfId="4947"/>
    <cellStyle name="_TableRowHead_Office" xfId="4948"/>
    <cellStyle name="_TableRowHead_Office - Apps Comm Memo Template" xfId="4949"/>
    <cellStyle name="_TableRowHead_Office - Apps Comm Memo Template 2" xfId="4950"/>
    <cellStyle name="_TableRowHead_Office - Apps Comm Memo Template 3" xfId="49151"/>
    <cellStyle name="_TableRowHead_Office - Apps Comm Memo Template 4" xfId="49152"/>
    <cellStyle name="_TableRowHead_Office - Apps Comm Memo Template_Top Level Recon " xfId="4951"/>
    <cellStyle name="_TableRowHead_Office 10" xfId="4952"/>
    <cellStyle name="_TableRowHead_Office 11" xfId="4953"/>
    <cellStyle name="_TableRowHead_Office 12" xfId="4954"/>
    <cellStyle name="_TableRowHead_Office 13" xfId="4955"/>
    <cellStyle name="_TableRowHead_Office 14" xfId="4956"/>
    <cellStyle name="_TableRowHead_Office 15" xfId="4957"/>
    <cellStyle name="_TableRowHead_Office 16" xfId="4958"/>
    <cellStyle name="_TableRowHead_Office 17" xfId="4959"/>
    <cellStyle name="_TableRowHead_Office 18" xfId="4960"/>
    <cellStyle name="_TableRowHead_Office 19" xfId="4961"/>
    <cellStyle name="_TableRowHead_Office 2" xfId="4962"/>
    <cellStyle name="_TableRowHead_Office 20" xfId="4963"/>
    <cellStyle name="_TableRowHead_Office 21" xfId="4964"/>
    <cellStyle name="_TableRowHead_Office 22" xfId="4965"/>
    <cellStyle name="_TableRowHead_Office 23" xfId="4966"/>
    <cellStyle name="_TableRowHead_Office 24" xfId="4967"/>
    <cellStyle name="_TableRowHead_Office 25" xfId="4968"/>
    <cellStyle name="_TableRowHead_Office 26" xfId="4969"/>
    <cellStyle name="_TableRowHead_Office 27" xfId="4970"/>
    <cellStyle name="_TableRowHead_Office 28" xfId="4971"/>
    <cellStyle name="_TableRowHead_Office 29" xfId="4972"/>
    <cellStyle name="_TableRowHead_Office 3" xfId="4973"/>
    <cellStyle name="_TableRowHead_Office 30" xfId="4974"/>
    <cellStyle name="_TableRowHead_Office 31" xfId="4975"/>
    <cellStyle name="_TableRowHead_Office 32" xfId="4976"/>
    <cellStyle name="_TableRowHead_Office 33" xfId="4977"/>
    <cellStyle name="_TableRowHead_Office 34" xfId="4978"/>
    <cellStyle name="_TableRowHead_Office 35" xfId="4979"/>
    <cellStyle name="_TableRowHead_Office 36" xfId="4980"/>
    <cellStyle name="_TableRowHead_Office 37" xfId="4981"/>
    <cellStyle name="_TableRowHead_Office 38" xfId="4982"/>
    <cellStyle name="_TableRowHead_Office 39" xfId="4983"/>
    <cellStyle name="_TableRowHead_Office 4" xfId="4984"/>
    <cellStyle name="_TableRowHead_Office 40" xfId="4985"/>
    <cellStyle name="_TableRowHead_Office 41" xfId="4986"/>
    <cellStyle name="_TableRowHead_Office 42" xfId="4987"/>
    <cellStyle name="_TableRowHead_Office 5" xfId="4988"/>
    <cellStyle name="_TableRowHead_Office 6" xfId="4989"/>
    <cellStyle name="_TableRowHead_Office 7" xfId="4990"/>
    <cellStyle name="_TableRowHead_Office 8" xfId="4991"/>
    <cellStyle name="_TableRowHead_Office 9" xfId="4992"/>
    <cellStyle name="_TableRowHead_Office Comp Sheet-Final" xfId="4993"/>
    <cellStyle name="_TableRowHead_Office_Top Level Recon " xfId="4994"/>
    <cellStyle name="_TableRowHead_OFS Reconciliation - Shalin's Changes" xfId="4995"/>
    <cellStyle name="_TableRowHead_OFS Reconciliation - Shalin's Changes 2" xfId="4996"/>
    <cellStyle name="_TableRowHead_OFS Reconciliation - Shalin's Changes 3" xfId="49153"/>
    <cellStyle name="_TableRowHead_OFS Reconciliation - Shalin's Changes 4" xfId="49154"/>
    <cellStyle name="_TableRowHead_OFS Reconciliation - Shalin's Changes_Top Level Recon " xfId="4997"/>
    <cellStyle name="_TableRowHead_OSR" xfId="4998"/>
    <cellStyle name="_TableRowHead_OSR 2" xfId="4999"/>
    <cellStyle name="_TableRowHead_OSR 3" xfId="49155"/>
    <cellStyle name="_TableRowHead_OSR 4" xfId="49156"/>
    <cellStyle name="_TableRowHead_OSR_Top Level Recon " xfId="5000"/>
    <cellStyle name="_TableRowHead_Pools" xfId="5001"/>
    <cellStyle name="_TableRowHead_Pools 2" xfId="5002"/>
    <cellStyle name="_TableRowHead_Pools 3" xfId="49157"/>
    <cellStyle name="_TableRowHead_Pools 4" xfId="49158"/>
    <cellStyle name="_TableRowHead_Pools_Top Level Recon " xfId="5003"/>
    <cellStyle name="_TableRowHead_Pres Park 1 - Rent Roll" xfId="5004"/>
    <cellStyle name="_TableRowHead_Pres Park 1 - Rent Roll 2" xfId="5005"/>
    <cellStyle name="_TableRowHead_Pres Park 1 - Rent Roll 3" xfId="49159"/>
    <cellStyle name="_TableRowHead_Pres Park 1 - Rent Roll 4" xfId="49160"/>
    <cellStyle name="_TableRowHead_Pres Park 1 - Rent Roll_Top Level Recon " xfId="5006"/>
    <cellStyle name="_TableRowHead_Pres Park 2 - Rent Roll" xfId="5007"/>
    <cellStyle name="_TableRowHead_Pres Park 2 - Rent Roll 2" xfId="5008"/>
    <cellStyle name="_TableRowHead_Pres Park 2 - Rent Roll 3" xfId="49161"/>
    <cellStyle name="_TableRowHead_Pres Park 2 - Rent Roll 4" xfId="49162"/>
    <cellStyle name="_TableRowHead_Pres Park 2 - Rent Roll_Top Level Recon " xfId="5009"/>
    <cellStyle name="_TableRowHead_Pres Park 3 - Rent Roll" xfId="5010"/>
    <cellStyle name="_TableRowHead_Pres Park 3 - Rent Roll 2" xfId="5011"/>
    <cellStyle name="_TableRowHead_Pres Park 3 - Rent Roll 3" xfId="49163"/>
    <cellStyle name="_TableRowHead_Pres Park 3 - Rent Roll 4" xfId="49164"/>
    <cellStyle name="_TableRowHead_Pres Park 3 - Rent Roll_Top Level Recon " xfId="5012"/>
    <cellStyle name="_TableRowHead_RA Comps" xfId="5013"/>
    <cellStyle name="_TableRowHead_RA Comps 2" xfId="5014"/>
    <cellStyle name="_TableRowHead_RA Comps 3" xfId="49165"/>
    <cellStyle name="_TableRowHead_RA Comps 4" xfId="49166"/>
    <cellStyle name="_TableRowHead_RA Comps_Top Level Recon " xfId="5015"/>
    <cellStyle name="_TableRowHead_Rent Roll" xfId="5016"/>
    <cellStyle name="_TableRowHead_Rent Roll 01" xfId="5017"/>
    <cellStyle name="_TableRowHead_Rent Roll 01 2" xfId="5018"/>
    <cellStyle name="_TableRowHead_Rent Roll 01 3" xfId="49167"/>
    <cellStyle name="_TableRowHead_Rent Roll 01 4" xfId="49168"/>
    <cellStyle name="_TableRowHead_Rent Roll 01_Top Level Recon " xfId="5019"/>
    <cellStyle name="_TableRowHead_Rent Roll 2" xfId="5020"/>
    <cellStyle name="_TableRowHead_Rent Roll 3" xfId="49169"/>
    <cellStyle name="_TableRowHead_Rent Roll 4" xfId="49170"/>
    <cellStyle name="_TableRowHead_Rent Roll_Top Level Recon " xfId="5021"/>
    <cellStyle name="_TableRowHead_Revenue Reconciliation" xfId="5022"/>
    <cellStyle name="_TableRowHead_Revenue Reconciliation 2" xfId="5023"/>
    <cellStyle name="_TableRowHead_Revenue Reconciliation 3" xfId="49171"/>
    <cellStyle name="_TableRowHead_Revenue Reconciliation 4" xfId="49172"/>
    <cellStyle name="_TableRowHead_Revenue Reconciliation_Top Level Recon " xfId="5024"/>
    <cellStyle name="_TableRowHead_RR" xfId="5025"/>
    <cellStyle name="_TableRowHead_RR 2" xfId="5026"/>
    <cellStyle name="_TableRowHead_RR 3" xfId="49173"/>
    <cellStyle name="_TableRowHead_RR 4" xfId="49174"/>
    <cellStyle name="_TableRowHead_RR_Top Level Recon " xfId="5027"/>
    <cellStyle name="_TableRowHead_RSE_RR_092401(02)" xfId="5028"/>
    <cellStyle name="_TableRowHead_RSE_RR_092401(02) 2" xfId="5029"/>
    <cellStyle name="_TableRowHead_RSE_RR_092401(02) 3" xfId="49175"/>
    <cellStyle name="_TableRowHead_RSE_RR_092401(02) 4" xfId="49176"/>
    <cellStyle name="_TableRowHead_RSE_RR_092401(02)_Top Level Recon " xfId="5030"/>
    <cellStyle name="_TableRowHead_RSE_RR_09-26-04_(06)" xfId="5031"/>
    <cellStyle name="_TableRowHead_RSE_RR_09-26-04_(06) 2" xfId="5032"/>
    <cellStyle name="_TableRowHead_RSE_RR_09-26-04_(06) 3" xfId="49177"/>
    <cellStyle name="_TableRowHead_RSE_RR_09-26-04_(06) 4" xfId="49178"/>
    <cellStyle name="_TableRowHead_RSE_RR_09-26-04_(06)_Top Level Recon " xfId="5033"/>
    <cellStyle name="_TableRowHead_Sales Report" xfId="5034"/>
    <cellStyle name="_TableRowHead_Sales Report 2" xfId="5035"/>
    <cellStyle name="_TableRowHead_Sales Report 3" xfId="49179"/>
    <cellStyle name="_TableRowHead_Sales Report 4" xfId="49180"/>
    <cellStyle name="_TableRowHead_Sales Report_Top Level Recon " xfId="5036"/>
    <cellStyle name="_TableRowHead_Sheet1" xfId="5037"/>
    <cellStyle name="_TableRowHead_Sheet1_Mall UW _clean v18" xfId="5038"/>
    <cellStyle name="_TableRowHead_Sheet1_Mall UW _clean v18 2" xfId="5039"/>
    <cellStyle name="_TableRowHead_Sheet1_Mall UW _clean v18 3" xfId="49181"/>
    <cellStyle name="_TableRowHead_Sheet1_Mall UW _clean v18 4" xfId="49182"/>
    <cellStyle name="_TableRowHead_Sheet1_Mall UW _clean v18_Top Level Recon " xfId="5040"/>
    <cellStyle name="_TableRowHead_Sheet2" xfId="5041"/>
    <cellStyle name="_TableRowHead_Sheet2 2" xfId="5042"/>
    <cellStyle name="_TableRowHead_Sheet2 3" xfId="49183"/>
    <cellStyle name="_TableRowHead_Sheet2 4" xfId="49184"/>
    <cellStyle name="_TableRowHead_Sheet2_RR" xfId="5043"/>
    <cellStyle name="_TableRowHead_Sheet2_Top Level Recon " xfId="5044"/>
    <cellStyle name="_TableRowHead_Sheet3" xfId="5045"/>
    <cellStyle name="_TableRowHead_Sheet3 2" xfId="5046"/>
    <cellStyle name="_TableRowHead_Sheet3 3" xfId="49185"/>
    <cellStyle name="_TableRowHead_Sheet3 4" xfId="49186"/>
    <cellStyle name="_TableRowHead_Sheet3_Top Level Recon " xfId="5047"/>
    <cellStyle name="_TableRowHead_Sheet4" xfId="5048"/>
    <cellStyle name="_TableRowHead_Sheet4 2" xfId="5049"/>
    <cellStyle name="_TableRowHead_Sheet4 3" xfId="49187"/>
    <cellStyle name="_TableRowHead_Sheet4 4" xfId="49188"/>
    <cellStyle name="_TableRowHead_Sheet4_Top Level Recon " xfId="5050"/>
    <cellStyle name="_TableRowHead_Sheet5" xfId="5051"/>
    <cellStyle name="_TableRowHead_Sheet5 2" xfId="5052"/>
    <cellStyle name="_TableRowHead_Sheet5 3" xfId="49189"/>
    <cellStyle name="_TableRowHead_Sheet5 4" xfId="49190"/>
    <cellStyle name="_TableRowHead_Sheet5_Top Level Recon " xfId="5053"/>
    <cellStyle name="_TableRowHead_Sheet6" xfId="5054"/>
    <cellStyle name="_TableRowHead_Sheet6 2" xfId="5055"/>
    <cellStyle name="_TableRowHead_Sheet6 3" xfId="49191"/>
    <cellStyle name="_TableRowHead_Sheet6 4" xfId="49192"/>
    <cellStyle name="_TableRowHead_Sheet6_Top Level Recon " xfId="5056"/>
    <cellStyle name="_TableRowHead_SM_v2" xfId="5057"/>
    <cellStyle name="_TableRowHead_SM_v2 2" xfId="5058"/>
    <cellStyle name="_TableRowHead_SM_v2 3" xfId="49193"/>
    <cellStyle name="_TableRowHead_SM_v2 4" xfId="49194"/>
    <cellStyle name="_TableRowHead_SM_v2_Top Level Recon " xfId="5059"/>
    <cellStyle name="_TableRowHead_Summary" xfId="5060"/>
    <cellStyle name="_TableRowHead_Tenant Monthly Sales Analysis Detail Report" xfId="5061"/>
    <cellStyle name="_TableRowHead_Tenant Monthly Sales Analysis Detail Report 2" xfId="5062"/>
    <cellStyle name="_TableRowHead_Tenant Monthly Sales Analysis Detail Report 3" xfId="49195"/>
    <cellStyle name="_TableRowHead_Tenant Monthly Sales Analysis Detail Report 4" xfId="49196"/>
    <cellStyle name="_TableRowHead_Tenant Monthly Sales Analysis Detail Report_Top Level Recon " xfId="5063"/>
    <cellStyle name="_TableRowHead_UW Tables from RED (7 20 06)_final" xfId="49197"/>
    <cellStyle name="_TableRowHead_UW Tables from RED (7 20 06)_final 2" xfId="49198"/>
    <cellStyle name="_TableRowHead_UW Tables from RED (7 20 06)_final 3" xfId="49199"/>
    <cellStyle name="_TableRowHead_UW Tables from RED (7 20 06)_final 4" xfId="49200"/>
    <cellStyle name="_TableSuperHead" xfId="111"/>
    <cellStyle name="_TableSuperHead_01 Model" xfId="5064"/>
    <cellStyle name="_TableSuperHead_01 Model 2" xfId="5065"/>
    <cellStyle name="_TableSuperHead_01 Model 3" xfId="49201"/>
    <cellStyle name="_TableSuperHead_01 Model 4" xfId="49202"/>
    <cellStyle name="_TableSuperHead_01 Model_Top Level Recon " xfId="5066"/>
    <cellStyle name="_TableSuperHead_01 Rent Roll" xfId="5067"/>
    <cellStyle name="_TableSuperHead_01 Rent Roll 2" xfId="5068"/>
    <cellStyle name="_TableSuperHead_01 Rent Roll 3" xfId="49203"/>
    <cellStyle name="_TableSuperHead_01 Rent Roll 4" xfId="49204"/>
    <cellStyle name="_TableSuperHead_01 Rent Roll_Top Level Recon " xfId="5069"/>
    <cellStyle name="_TableSuperHead_02 Del  Funding Schedule" xfId="5070"/>
    <cellStyle name="_TableSuperHead_02 Reimbursable Expenses for Shorenstein" xfId="5071"/>
    <cellStyle name="_TableSuperHead_02 Reimbursable Expenses for Shorenstein 2" xfId="5072"/>
    <cellStyle name="_TableSuperHead_02 Reimbursable Expenses for Shorenstein 3" xfId="49205"/>
    <cellStyle name="_TableSuperHead_02 Reimbursable Expenses for Shorenstein 4" xfId="49206"/>
    <cellStyle name="_TableSuperHead_02 Reimbursable Expenses for Shorenstein_Top Level Recon " xfId="5073"/>
    <cellStyle name="_TableSuperHead_02 Rent Roll" xfId="5074"/>
    <cellStyle name="_TableSuperHead_02 Rent Roll 2" xfId="5075"/>
    <cellStyle name="_TableSuperHead_02 Rent Roll 3" xfId="49207"/>
    <cellStyle name="_TableSuperHead_02 Rent Roll 4" xfId="49208"/>
    <cellStyle name="_TableSuperHead_02 Rent Roll_Top Level Recon " xfId="5076"/>
    <cellStyle name="_TableSuperHead_02 Secured Debt Summary" xfId="5077"/>
    <cellStyle name="_TableSuperHead_02 Secured Debt Summary 2" xfId="5078"/>
    <cellStyle name="_TableSuperHead_02 Secured Debt Summary 3" xfId="49209"/>
    <cellStyle name="_TableSuperHead_02 Secured Debt Summary 4" xfId="49210"/>
    <cellStyle name="_TableSuperHead_02 Secured Debt Summary_Top Level Recon " xfId="5079"/>
    <cellStyle name="_TableSuperHead_03 LA 021005 ARC Debt Schedule" xfId="5080"/>
    <cellStyle name="_TableSuperHead_03 LA 021005 ARC Debt Schedule 2" xfId="5081"/>
    <cellStyle name="_TableSuperHead_03 LA 021005 ARC Debt Schedule 3" xfId="49211"/>
    <cellStyle name="_TableSuperHead_03 LA 021005 ARC Debt Schedule 4" xfId="49212"/>
    <cellStyle name="_TableSuperHead_03 LA 021005 ARC Debt Schedule_Top Level Recon " xfId="5082"/>
    <cellStyle name="_TableSuperHead_04v2 UW" xfId="5083"/>
    <cellStyle name="_TableSuperHead_05 Apps Comm Memo" xfId="5084"/>
    <cellStyle name="_TableSuperHead_05 Apps Comm Memo 2" xfId="5085"/>
    <cellStyle name="_TableSuperHead_05 Apps Comm Memo 3" xfId="49213"/>
    <cellStyle name="_TableSuperHead_05 Apps Comm Memo 4" xfId="49214"/>
    <cellStyle name="_TableSuperHead_05 Apps Comm Memo_Top Level Recon " xfId="5086"/>
    <cellStyle name="_TableSuperHead_10 Brookline v4.1" xfId="5087"/>
    <cellStyle name="_TableSuperHead_12 UW 888 Seventh-bl" xfId="5088"/>
    <cellStyle name="_TableSuperHead_12 UW 888 Seventh-bl 2" xfId="5089"/>
    <cellStyle name="_TableSuperHead_12 UW 888 Seventh-bl 3" xfId="49215"/>
    <cellStyle name="_TableSuperHead_12 UW 888 Seventh-bl 4" xfId="49216"/>
    <cellStyle name="_TableSuperHead_12 UW 888 Seventh-bl_Top Level Recon " xfId="5090"/>
    <cellStyle name="_TableSuperHead_5 Top Tenant Profile" xfId="5091"/>
    <cellStyle name="_TableSuperHead_5 Top Tenant Profile 2" xfId="5092"/>
    <cellStyle name="_TableSuperHead_5 Top Tenant Profile 3" xfId="49217"/>
    <cellStyle name="_TableSuperHead_5 Top Tenant Profile 4" xfId="49218"/>
    <cellStyle name="_TableSuperHead_5 Top Tenant Profile_Top Level Recon " xfId="5093"/>
    <cellStyle name="_TableSuperHead_Argus Expenses" xfId="5094"/>
    <cellStyle name="_TableSuperHead_Argus Expenses 2" xfId="5095"/>
    <cellStyle name="_TableSuperHead_Argus Expenses 3" xfId="49219"/>
    <cellStyle name="_TableSuperHead_Argus Expenses 4" xfId="49220"/>
    <cellStyle name="_TableSuperHead_Argus Expenses_Top Level Recon " xfId="5096"/>
    <cellStyle name="_TableSuperHead_Argus Rent Roll Export" xfId="5097"/>
    <cellStyle name="_TableSuperHead_Argus Rent Roll Export 2" xfId="5098"/>
    <cellStyle name="_TableSuperHead_Argus Rent Roll Export 3" xfId="49221"/>
    <cellStyle name="_TableSuperHead_Argus Rent Roll Export 4" xfId="49222"/>
    <cellStyle name="_TableSuperHead_Argus Rent Roll Export_Top Level Recon " xfId="5099"/>
    <cellStyle name="_TableSuperHead_ARI_CAPSTR_120804(02)" xfId="5100"/>
    <cellStyle name="_TableSuperHead_ARI_CAPSTR_120804(02) 2" xfId="5101"/>
    <cellStyle name="_TableSuperHead_ARI_CAPSTR_120804(02) 3" xfId="49223"/>
    <cellStyle name="_TableSuperHead_ARI_CAPSTR_120804(02) 4" xfId="49224"/>
    <cellStyle name="_TableSuperHead_ARI_CAPSTR_120804(02)_Top Level Recon " xfId="5102"/>
    <cellStyle name="_TableSuperHead_BLTdsobenko27840" xfId="5103"/>
    <cellStyle name="_TableSuperHead_BLTdsobenko27840 2" xfId="5104"/>
    <cellStyle name="_TableSuperHead_BLTdsobenko27840 3" xfId="49225"/>
    <cellStyle name="_TableSuperHead_BLTdsobenko27840 4" xfId="49226"/>
    <cellStyle name="_TableSuperHead_BLTdsobenko27840_Top Level Recon " xfId="5105"/>
    <cellStyle name="_TableSuperHead_Book1" xfId="5106"/>
    <cellStyle name="_TableSuperHead_Book1 2" xfId="5107"/>
    <cellStyle name="_TableSuperHead_Book1 3" xfId="49227"/>
    <cellStyle name="_TableSuperHead_Book1 4" xfId="49228"/>
    <cellStyle name="_TableSuperHead_Book1_Top Level Recon " xfId="5108"/>
    <cellStyle name="_TableSuperHead_Book2" xfId="5109"/>
    <cellStyle name="_TableSuperHead_Book2 2" xfId="5110"/>
    <cellStyle name="_TableSuperHead_Book2 3" xfId="49229"/>
    <cellStyle name="_TableSuperHead_Book2 4" xfId="49230"/>
    <cellStyle name="_TableSuperHead_Book2_Top Level Recon " xfId="5111"/>
    <cellStyle name="_TableSuperHead_Breakage Costs 2-13-06 CRE (2)" xfId="5112"/>
    <cellStyle name="_TableSuperHead_Breakage Costs 2-13-06 CRE (2) 2" xfId="5113"/>
    <cellStyle name="_TableSuperHead_Breakage Costs 2-13-06 CRE (2) 3" xfId="49231"/>
    <cellStyle name="_TableSuperHead_Breakage Costs 2-13-06 CRE (2) 4" xfId="49232"/>
    <cellStyle name="_TableSuperHead_Breakage Costs 2-13-06 CRE (2)_Top Level Recon " xfId="5114"/>
    <cellStyle name="_TableSuperHead_Breakage Costs 2-23-06 CRE" xfId="5115"/>
    <cellStyle name="_TableSuperHead_Breakage Costs 2-23-06 CRE (3)" xfId="5116"/>
    <cellStyle name="_TableSuperHead_Breakage Costs 2-23-06 CRE (3) (2) (2)" xfId="5117"/>
    <cellStyle name="_TableSuperHead_Breakage Costs 2-23-06 CRE (3) (2) (2) 2" xfId="5118"/>
    <cellStyle name="_TableSuperHead_Breakage Costs 2-23-06 CRE (3) (2) (2) 3" xfId="49233"/>
    <cellStyle name="_TableSuperHead_Breakage Costs 2-23-06 CRE (3) (2) (2) 4" xfId="49234"/>
    <cellStyle name="_TableSuperHead_Breakage Costs 2-23-06 CRE (3) (2) (2)_Top Level Recon " xfId="5119"/>
    <cellStyle name="_TableSuperHead_Breakage Costs 2-23-06 CRE (3) 10" xfId="5120"/>
    <cellStyle name="_TableSuperHead_Breakage Costs 2-23-06 CRE (3) 11" xfId="5121"/>
    <cellStyle name="_TableSuperHead_Breakage Costs 2-23-06 CRE (3) 12" xfId="5122"/>
    <cellStyle name="_TableSuperHead_Breakage Costs 2-23-06 CRE (3) 13" xfId="5123"/>
    <cellStyle name="_TableSuperHead_Breakage Costs 2-23-06 CRE (3) 14" xfId="5124"/>
    <cellStyle name="_TableSuperHead_Breakage Costs 2-23-06 CRE (3) 15" xfId="5125"/>
    <cellStyle name="_TableSuperHead_Breakage Costs 2-23-06 CRE (3) 16" xfId="5126"/>
    <cellStyle name="_TableSuperHead_Breakage Costs 2-23-06 CRE (3) 17" xfId="5127"/>
    <cellStyle name="_TableSuperHead_Breakage Costs 2-23-06 CRE (3) 18" xfId="5128"/>
    <cellStyle name="_TableSuperHead_Breakage Costs 2-23-06 CRE (3) 19" xfId="5129"/>
    <cellStyle name="_TableSuperHead_Breakage Costs 2-23-06 CRE (3) 2" xfId="5130"/>
    <cellStyle name="_TableSuperHead_Breakage Costs 2-23-06 CRE (3) 20" xfId="5131"/>
    <cellStyle name="_TableSuperHead_Breakage Costs 2-23-06 CRE (3) 21" xfId="5132"/>
    <cellStyle name="_TableSuperHead_Breakage Costs 2-23-06 CRE (3) 22" xfId="5133"/>
    <cellStyle name="_TableSuperHead_Breakage Costs 2-23-06 CRE (3) 23" xfId="5134"/>
    <cellStyle name="_TableSuperHead_Breakage Costs 2-23-06 CRE (3) 24" xfId="5135"/>
    <cellStyle name="_TableSuperHead_Breakage Costs 2-23-06 CRE (3) 25" xfId="5136"/>
    <cellStyle name="_TableSuperHead_Breakage Costs 2-23-06 CRE (3) 26" xfId="5137"/>
    <cellStyle name="_TableSuperHead_Breakage Costs 2-23-06 CRE (3) 27" xfId="5138"/>
    <cellStyle name="_TableSuperHead_Breakage Costs 2-23-06 CRE (3) 28" xfId="5139"/>
    <cellStyle name="_TableSuperHead_Breakage Costs 2-23-06 CRE (3) 29" xfId="5140"/>
    <cellStyle name="_TableSuperHead_Breakage Costs 2-23-06 CRE (3) 3" xfId="5141"/>
    <cellStyle name="_TableSuperHead_Breakage Costs 2-23-06 CRE (3) 30" xfId="5142"/>
    <cellStyle name="_TableSuperHead_Breakage Costs 2-23-06 CRE (3) 31" xfId="5143"/>
    <cellStyle name="_TableSuperHead_Breakage Costs 2-23-06 CRE (3) 32" xfId="5144"/>
    <cellStyle name="_TableSuperHead_Breakage Costs 2-23-06 CRE (3) 33" xfId="5145"/>
    <cellStyle name="_TableSuperHead_Breakage Costs 2-23-06 CRE (3) 34" xfId="5146"/>
    <cellStyle name="_TableSuperHead_Breakage Costs 2-23-06 CRE (3) 35" xfId="5147"/>
    <cellStyle name="_TableSuperHead_Breakage Costs 2-23-06 CRE (3) 36" xfId="5148"/>
    <cellStyle name="_TableSuperHead_Breakage Costs 2-23-06 CRE (3) 37" xfId="5149"/>
    <cellStyle name="_TableSuperHead_Breakage Costs 2-23-06 CRE (3) 38" xfId="5150"/>
    <cellStyle name="_TableSuperHead_Breakage Costs 2-23-06 CRE (3) 39" xfId="5151"/>
    <cellStyle name="_TableSuperHead_Breakage Costs 2-23-06 CRE (3) 4" xfId="5152"/>
    <cellStyle name="_TableSuperHead_Breakage Costs 2-23-06 CRE (3) 40" xfId="5153"/>
    <cellStyle name="_TableSuperHead_Breakage Costs 2-23-06 CRE (3) 41" xfId="5154"/>
    <cellStyle name="_TableSuperHead_Breakage Costs 2-23-06 CRE (3) 42" xfId="5155"/>
    <cellStyle name="_TableSuperHead_Breakage Costs 2-23-06 CRE (3) 5" xfId="5156"/>
    <cellStyle name="_TableSuperHead_Breakage Costs 2-23-06 CRE (3) 6" xfId="5157"/>
    <cellStyle name="_TableSuperHead_Breakage Costs 2-23-06 CRE (3) 7" xfId="5158"/>
    <cellStyle name="_TableSuperHead_Breakage Costs 2-23-06 CRE (3) 8" xfId="5159"/>
    <cellStyle name="_TableSuperHead_Breakage Costs 2-23-06 CRE (3) 9" xfId="5160"/>
    <cellStyle name="_TableSuperHead_Breakage Costs 2-23-06 CRE (3)_Top Level Recon " xfId="5161"/>
    <cellStyle name="_TableSuperHead_Breakage Costs 2-23-06 CRE 10" xfId="5162"/>
    <cellStyle name="_TableSuperHead_Breakage Costs 2-23-06 CRE 11" xfId="5163"/>
    <cellStyle name="_TableSuperHead_Breakage Costs 2-23-06 CRE 12" xfId="5164"/>
    <cellStyle name="_TableSuperHead_Breakage Costs 2-23-06 CRE 13" xfId="5165"/>
    <cellStyle name="_TableSuperHead_Breakage Costs 2-23-06 CRE 14" xfId="5166"/>
    <cellStyle name="_TableSuperHead_Breakage Costs 2-23-06 CRE 15" xfId="5167"/>
    <cellStyle name="_TableSuperHead_Breakage Costs 2-23-06 CRE 16" xfId="5168"/>
    <cellStyle name="_TableSuperHead_Breakage Costs 2-23-06 CRE 17" xfId="5169"/>
    <cellStyle name="_TableSuperHead_Breakage Costs 2-23-06 CRE 18" xfId="5170"/>
    <cellStyle name="_TableSuperHead_Breakage Costs 2-23-06 CRE 19" xfId="5171"/>
    <cellStyle name="_TableSuperHead_Breakage Costs 2-23-06 CRE 2" xfId="5172"/>
    <cellStyle name="_TableSuperHead_Breakage Costs 2-23-06 CRE 20" xfId="5173"/>
    <cellStyle name="_TableSuperHead_Breakage Costs 2-23-06 CRE 21" xfId="5174"/>
    <cellStyle name="_TableSuperHead_Breakage Costs 2-23-06 CRE 22" xfId="5175"/>
    <cellStyle name="_TableSuperHead_Breakage Costs 2-23-06 CRE 23" xfId="5176"/>
    <cellStyle name="_TableSuperHead_Breakage Costs 2-23-06 CRE 24" xfId="5177"/>
    <cellStyle name="_TableSuperHead_Breakage Costs 2-23-06 CRE 25" xfId="5178"/>
    <cellStyle name="_TableSuperHead_Breakage Costs 2-23-06 CRE 26" xfId="5179"/>
    <cellStyle name="_TableSuperHead_Breakage Costs 2-23-06 CRE 27" xfId="5180"/>
    <cellStyle name="_TableSuperHead_Breakage Costs 2-23-06 CRE 28" xfId="5181"/>
    <cellStyle name="_TableSuperHead_Breakage Costs 2-23-06 CRE 29" xfId="5182"/>
    <cellStyle name="_TableSuperHead_Breakage Costs 2-23-06 CRE 3" xfId="5183"/>
    <cellStyle name="_TableSuperHead_Breakage Costs 2-23-06 CRE 30" xfId="5184"/>
    <cellStyle name="_TableSuperHead_Breakage Costs 2-23-06 CRE 31" xfId="5185"/>
    <cellStyle name="_TableSuperHead_Breakage Costs 2-23-06 CRE 32" xfId="5186"/>
    <cellStyle name="_TableSuperHead_Breakage Costs 2-23-06 CRE 33" xfId="5187"/>
    <cellStyle name="_TableSuperHead_Breakage Costs 2-23-06 CRE 34" xfId="5188"/>
    <cellStyle name="_TableSuperHead_Breakage Costs 2-23-06 CRE 35" xfId="5189"/>
    <cellStyle name="_TableSuperHead_Breakage Costs 2-23-06 CRE 36" xfId="5190"/>
    <cellStyle name="_TableSuperHead_Breakage Costs 2-23-06 CRE 37" xfId="5191"/>
    <cellStyle name="_TableSuperHead_Breakage Costs 2-23-06 CRE 38" xfId="5192"/>
    <cellStyle name="_TableSuperHead_Breakage Costs 2-23-06 CRE 39" xfId="5193"/>
    <cellStyle name="_TableSuperHead_Breakage Costs 2-23-06 CRE 4" xfId="5194"/>
    <cellStyle name="_TableSuperHead_Breakage Costs 2-23-06 CRE 40" xfId="5195"/>
    <cellStyle name="_TableSuperHead_Breakage Costs 2-23-06 CRE 41" xfId="5196"/>
    <cellStyle name="_TableSuperHead_Breakage Costs 2-23-06 CRE 42" xfId="5197"/>
    <cellStyle name="_TableSuperHead_Breakage Costs 2-23-06 CRE 5" xfId="5198"/>
    <cellStyle name="_TableSuperHead_Breakage Costs 2-23-06 CRE 6" xfId="5199"/>
    <cellStyle name="_TableSuperHead_Breakage Costs 2-23-06 CRE 7" xfId="5200"/>
    <cellStyle name="_TableSuperHead_Breakage Costs 2-23-06 CRE 8" xfId="5201"/>
    <cellStyle name="_TableSuperHead_Breakage Costs 2-23-06 CRE 9" xfId="5202"/>
    <cellStyle name="_TableSuperHead_Breakage Costs 2-23-06 CRE_Top Level Recon " xfId="5203"/>
    <cellStyle name="_TableSuperHead_Capital Structure v 18.3" xfId="5204"/>
    <cellStyle name="_TableSuperHead_Cash Flow v2" xfId="5205"/>
    <cellStyle name="_TableSuperHead_Cash Flow v2 2" xfId="5206"/>
    <cellStyle name="_TableSuperHead_Cash Flow v2 3" xfId="49235"/>
    <cellStyle name="_TableSuperHead_Cash Flow v2 4" xfId="49236"/>
    <cellStyle name="_TableSuperHead_Cash Flow v2_Top Level Recon " xfId="5207"/>
    <cellStyle name="_TableSuperHead_CBL Merger Plan (Utes) 3-4-02" xfId="5208"/>
    <cellStyle name="_TableSuperHead_Copy of Consolidated Tilles RA Modelv6.2" xfId="5209"/>
    <cellStyle name="_TableSuperHead_Copy of Consolidated Tilles RA Modelv6.2 2" xfId="5210"/>
    <cellStyle name="_TableSuperHead_Copy of Consolidated Tilles RA Modelv6.2 3" xfId="49237"/>
    <cellStyle name="_TableSuperHead_Copy of Consolidated Tilles RA Modelv6.2 4" xfId="49238"/>
    <cellStyle name="_TableSuperHead_Copy of Consolidated Tilles RA Modelv6.2_Top Level Recon " xfId="5211"/>
    <cellStyle name="_TableSuperHead_Copy of Copy of Macquarie DDR Trust UW26 new RFP09" xfId="5212"/>
    <cellStyle name="_TableSuperHead_CRE Sales Comps 00-04" xfId="5213"/>
    <cellStyle name="_TableSuperHead_CRE Sales Comps 00-04 2" xfId="5214"/>
    <cellStyle name="_TableSuperHead_CRE Sales Comps 00-04 3" xfId="49239"/>
    <cellStyle name="_TableSuperHead_CRE Sales Comps 00-04 4" xfId="49240"/>
    <cellStyle name="_TableSuperHead_CRE Sales Comps 00-04_Top Level Recon " xfId="5215"/>
    <cellStyle name="_TableSuperHead_Debt Refinancing" xfId="5216"/>
    <cellStyle name="_TableSuperHead_Equity One - RA Presentation (5-31-06)- FINAL FINAL FINALv3" xfId="5217"/>
    <cellStyle name="_TableSuperHead_Expense Reimbursement rev" xfId="5218"/>
    <cellStyle name="_TableSuperHead_Expense Reimbursement rev 2" xfId="5219"/>
    <cellStyle name="_TableSuperHead_Expense Reimbursement rev 3" xfId="49241"/>
    <cellStyle name="_TableSuperHead_Expense Reimbursement rev 4" xfId="49242"/>
    <cellStyle name="_TableSuperHead_Expense Reimbursement rev_Top Level Recon " xfId="5220"/>
    <cellStyle name="_TableSuperHead_GGP Coronado - Sales psf" xfId="5221"/>
    <cellStyle name="_TableSuperHead_GGP Coronado - Sales psf 2" xfId="5222"/>
    <cellStyle name="_TableSuperHead_GGP Coronado - Sales psf 3" xfId="49243"/>
    <cellStyle name="_TableSuperHead_GGP Coronado - Sales psf 4" xfId="49244"/>
    <cellStyle name="_TableSuperHead_GGP Coronado - Sales psf_Top Level Recon " xfId="5223"/>
    <cellStyle name="_TableSuperHead_GSFLVII" xfId="49245"/>
    <cellStyle name="_TableSuperHead_HMSModel 8.30.01_b" xfId="5224"/>
    <cellStyle name="_TableSuperHead_Implied Value v3" xfId="5225"/>
    <cellStyle name="_TableSuperHead_INTERPOLATED YIELD CURVE Calculator" xfId="5226"/>
    <cellStyle name="_TableSuperHead_Keybank (formly Orix Compare " xfId="5227"/>
    <cellStyle name="_TableSuperHead_Keybank (formly Orix Compare  2" xfId="5228"/>
    <cellStyle name="_TableSuperHead_Keybank (formly Orix Compare  3" xfId="49246"/>
    <cellStyle name="_TableSuperHead_Keybank (formly Orix Compare  4" xfId="49247"/>
    <cellStyle name="_TableSuperHead_Keybank (formly Orix Compare _Top Level Recon " xfId="5229"/>
    <cellStyle name="_TableSuperHead_Mall Comps Summary Sheet-Final" xfId="5230"/>
    <cellStyle name="_TableSuperHead_master" xfId="5231"/>
    <cellStyle name="_TableSuperHead_New Leasing" xfId="5232"/>
    <cellStyle name="_TableSuperHead_New Leasing 2" xfId="5233"/>
    <cellStyle name="_TableSuperHead_New Leasing 3" xfId="49248"/>
    <cellStyle name="_TableSuperHead_New Leasing 4" xfId="49249"/>
    <cellStyle name="_TableSuperHead_New Leasing_Top Level Recon " xfId="5234"/>
    <cellStyle name="_TableSuperHead_Nov Rec" xfId="5235"/>
    <cellStyle name="_TableSuperHead_Nov Rec 2" xfId="5236"/>
    <cellStyle name="_TableSuperHead_Nov Rec 3" xfId="49250"/>
    <cellStyle name="_TableSuperHead_Nov Rec 4" xfId="49251"/>
    <cellStyle name="_TableSuperHead_Nov Rec_Top Level Recon " xfId="5237"/>
    <cellStyle name="_TableSuperHead_NPV analysis - w summary 02" xfId="5238"/>
    <cellStyle name="_TableSuperHead_NPV analysis - w summary 02 2" xfId="5239"/>
    <cellStyle name="_TableSuperHead_NPV analysis - w summary 02 3" xfId="49252"/>
    <cellStyle name="_TableSuperHead_NPV analysis - w summary 02 4" xfId="49253"/>
    <cellStyle name="_TableSuperHead_NPV analysis - w summary 02_Top Level Recon " xfId="5240"/>
    <cellStyle name="_TableSuperHead_Office" xfId="5241"/>
    <cellStyle name="_TableSuperHead_Office - Apps Comm Memo Template" xfId="5242"/>
    <cellStyle name="_TableSuperHead_Office - Apps Comm Memo Template 2" xfId="5243"/>
    <cellStyle name="_TableSuperHead_Office - Apps Comm Memo Template 3" xfId="49254"/>
    <cellStyle name="_TableSuperHead_Office - Apps Comm Memo Template 4" xfId="49255"/>
    <cellStyle name="_TableSuperHead_Office - Apps Comm Memo Template_Top Level Recon " xfId="5244"/>
    <cellStyle name="_TableSuperHead_Office 10" xfId="5245"/>
    <cellStyle name="_TableSuperHead_Office 11" xfId="5246"/>
    <cellStyle name="_TableSuperHead_Office 12" xfId="5247"/>
    <cellStyle name="_TableSuperHead_Office 13" xfId="5248"/>
    <cellStyle name="_TableSuperHead_Office 14" xfId="5249"/>
    <cellStyle name="_TableSuperHead_Office 15" xfId="5250"/>
    <cellStyle name="_TableSuperHead_Office 16" xfId="5251"/>
    <cellStyle name="_TableSuperHead_Office 17" xfId="5252"/>
    <cellStyle name="_TableSuperHead_Office 18" xfId="5253"/>
    <cellStyle name="_TableSuperHead_Office 19" xfId="5254"/>
    <cellStyle name="_TableSuperHead_Office 2" xfId="5255"/>
    <cellStyle name="_TableSuperHead_Office 20" xfId="5256"/>
    <cellStyle name="_TableSuperHead_Office 21" xfId="5257"/>
    <cellStyle name="_TableSuperHead_Office 22" xfId="5258"/>
    <cellStyle name="_TableSuperHead_Office 23" xfId="5259"/>
    <cellStyle name="_TableSuperHead_Office 24" xfId="5260"/>
    <cellStyle name="_TableSuperHead_Office 25" xfId="5261"/>
    <cellStyle name="_TableSuperHead_Office 26" xfId="5262"/>
    <cellStyle name="_TableSuperHead_Office 27" xfId="5263"/>
    <cellStyle name="_TableSuperHead_Office 28" xfId="5264"/>
    <cellStyle name="_TableSuperHead_Office 29" xfId="5265"/>
    <cellStyle name="_TableSuperHead_Office 3" xfId="5266"/>
    <cellStyle name="_TableSuperHead_Office 30" xfId="5267"/>
    <cellStyle name="_TableSuperHead_Office 31" xfId="5268"/>
    <cellStyle name="_TableSuperHead_Office 32" xfId="5269"/>
    <cellStyle name="_TableSuperHead_Office 33" xfId="5270"/>
    <cellStyle name="_TableSuperHead_Office 34" xfId="5271"/>
    <cellStyle name="_TableSuperHead_Office 35" xfId="5272"/>
    <cellStyle name="_TableSuperHead_Office 36" xfId="5273"/>
    <cellStyle name="_TableSuperHead_Office 37" xfId="5274"/>
    <cellStyle name="_TableSuperHead_Office 38" xfId="5275"/>
    <cellStyle name="_TableSuperHead_Office 39" xfId="5276"/>
    <cellStyle name="_TableSuperHead_Office 4" xfId="5277"/>
    <cellStyle name="_TableSuperHead_Office 40" xfId="5278"/>
    <cellStyle name="_TableSuperHead_Office 41" xfId="5279"/>
    <cellStyle name="_TableSuperHead_Office 42" xfId="5280"/>
    <cellStyle name="_TableSuperHead_Office 5" xfId="5281"/>
    <cellStyle name="_TableSuperHead_Office 6" xfId="5282"/>
    <cellStyle name="_TableSuperHead_Office 7" xfId="5283"/>
    <cellStyle name="_TableSuperHead_Office 8" xfId="5284"/>
    <cellStyle name="_TableSuperHead_Office 9" xfId="5285"/>
    <cellStyle name="_TableSuperHead_Office Comp Sheet-Final" xfId="5286"/>
    <cellStyle name="_TableSuperHead_Office_Top Level Recon " xfId="5287"/>
    <cellStyle name="_TableSuperHead_OFS Reconciliation - Shalin's Changes" xfId="5288"/>
    <cellStyle name="_TableSuperHead_OFS Reconciliation - Shalin's Changes 2" xfId="5289"/>
    <cellStyle name="_TableSuperHead_OFS Reconciliation - Shalin's Changes 3" xfId="49256"/>
    <cellStyle name="_TableSuperHead_OFS Reconciliation - Shalin's Changes 4" xfId="49257"/>
    <cellStyle name="_TableSuperHead_OFS Reconciliation - Shalin's Changes_Top Level Recon " xfId="5290"/>
    <cellStyle name="_TableSuperHead_OSR" xfId="5291"/>
    <cellStyle name="_TableSuperHead_OSR 2" xfId="5292"/>
    <cellStyle name="_TableSuperHead_OSR 3" xfId="49258"/>
    <cellStyle name="_TableSuperHead_OSR 4" xfId="49259"/>
    <cellStyle name="_TableSuperHead_OSR_Top Level Recon " xfId="5293"/>
    <cellStyle name="_TableSuperHead_Pools" xfId="5294"/>
    <cellStyle name="_TableSuperHead_Pools 2" xfId="5295"/>
    <cellStyle name="_TableSuperHead_Pools 3" xfId="49260"/>
    <cellStyle name="_TableSuperHead_Pools 4" xfId="49261"/>
    <cellStyle name="_TableSuperHead_Pools_Top Level Recon " xfId="5296"/>
    <cellStyle name="_TableSuperHead_Pres Park 1 - Rent Roll" xfId="5297"/>
    <cellStyle name="_TableSuperHead_Pres Park 1 - Rent Roll 2" xfId="5298"/>
    <cellStyle name="_TableSuperHead_Pres Park 1 - Rent Roll 3" xfId="49262"/>
    <cellStyle name="_TableSuperHead_Pres Park 1 - Rent Roll 4" xfId="49263"/>
    <cellStyle name="_TableSuperHead_Pres Park 1 - Rent Roll_Top Level Recon " xfId="5299"/>
    <cellStyle name="_TableSuperHead_Pres Park 2 - Rent Roll" xfId="5300"/>
    <cellStyle name="_TableSuperHead_Pres Park 2 - Rent Roll 2" xfId="5301"/>
    <cellStyle name="_TableSuperHead_Pres Park 2 - Rent Roll 3" xfId="49264"/>
    <cellStyle name="_TableSuperHead_Pres Park 2 - Rent Roll 4" xfId="49265"/>
    <cellStyle name="_TableSuperHead_Pres Park 2 - Rent Roll_Top Level Recon " xfId="5302"/>
    <cellStyle name="_TableSuperHead_Pres Park 3 - Rent Roll" xfId="5303"/>
    <cellStyle name="_TableSuperHead_Pres Park 3 - Rent Roll 2" xfId="5304"/>
    <cellStyle name="_TableSuperHead_Pres Park 3 - Rent Roll 3" xfId="49266"/>
    <cellStyle name="_TableSuperHead_Pres Park 3 - Rent Roll 4" xfId="49267"/>
    <cellStyle name="_TableSuperHead_Pres Park 3 - Rent Roll_Top Level Recon " xfId="5305"/>
    <cellStyle name="_TableSuperHead_RA Comps" xfId="5306"/>
    <cellStyle name="_TableSuperHead_RA Comps 2" xfId="5307"/>
    <cellStyle name="_TableSuperHead_RA Comps 3" xfId="49268"/>
    <cellStyle name="_TableSuperHead_RA Comps 4" xfId="49269"/>
    <cellStyle name="_TableSuperHead_RA Comps_Top Level Recon " xfId="5308"/>
    <cellStyle name="_TableSuperHead_Rent Roll" xfId="5309"/>
    <cellStyle name="_TableSuperHead_Rent Roll 01" xfId="5310"/>
    <cellStyle name="_TableSuperHead_Rent Roll 01 2" xfId="5311"/>
    <cellStyle name="_TableSuperHead_Rent Roll 01 3" xfId="49270"/>
    <cellStyle name="_TableSuperHead_Rent Roll 01 4" xfId="49271"/>
    <cellStyle name="_TableSuperHead_Rent Roll 01_Top Level Recon " xfId="5312"/>
    <cellStyle name="_TableSuperHead_Rent Roll 2" xfId="5313"/>
    <cellStyle name="_TableSuperHead_Rent Roll 3" xfId="49272"/>
    <cellStyle name="_TableSuperHead_Rent Roll 4" xfId="49273"/>
    <cellStyle name="_TableSuperHead_Rent Roll.year-by-year 2" xfId="5314"/>
    <cellStyle name="_TableSuperHead_Rent Roll_Top Level Recon " xfId="5315"/>
    <cellStyle name="_TableSuperHead_RR" xfId="5316"/>
    <cellStyle name="_TableSuperHead_RR 2" xfId="5317"/>
    <cellStyle name="_TableSuperHead_RR 3" xfId="49274"/>
    <cellStyle name="_TableSuperHead_RR 4" xfId="49275"/>
    <cellStyle name="_TableSuperHead_RR_Top Level Recon " xfId="5318"/>
    <cellStyle name="_TableSuperHead_RSE_RR_092401(02)" xfId="5319"/>
    <cellStyle name="_TableSuperHead_RSE_RR_092401(02) 2" xfId="5320"/>
    <cellStyle name="_TableSuperHead_RSE_RR_092401(02) 3" xfId="49276"/>
    <cellStyle name="_TableSuperHead_RSE_RR_092401(02) 4" xfId="49277"/>
    <cellStyle name="_TableSuperHead_RSE_RR_092401(02)_Top Level Recon " xfId="5321"/>
    <cellStyle name="_TableSuperHead_RSE_RR_09-26-04_(06)" xfId="5322"/>
    <cellStyle name="_TableSuperHead_RSE_RR_09-26-04_(06) 2" xfId="5323"/>
    <cellStyle name="_TableSuperHead_RSE_RR_09-26-04_(06) 3" xfId="49278"/>
    <cellStyle name="_TableSuperHead_RSE_RR_09-26-04_(06) 4" xfId="49279"/>
    <cellStyle name="_TableSuperHead_RSE_RR_09-26-04_(06)_Top Level Recon " xfId="5324"/>
    <cellStyle name="_TableSuperHead_Sales Report" xfId="5325"/>
    <cellStyle name="_TableSuperHead_Sales Report 2" xfId="5326"/>
    <cellStyle name="_TableSuperHead_Sales Report 3" xfId="49280"/>
    <cellStyle name="_TableSuperHead_Sales Report 4" xfId="49281"/>
    <cellStyle name="_TableSuperHead_Sales Report_Top Level Recon " xfId="5327"/>
    <cellStyle name="_TableSuperHead_Sheet1" xfId="5328"/>
    <cellStyle name="_TableSuperHead_Sheet1_Mall UW _clean v18" xfId="5329"/>
    <cellStyle name="_TableSuperHead_Sheet1_Mall UW _clean v18 2" xfId="5330"/>
    <cellStyle name="_TableSuperHead_Sheet1_Mall UW _clean v18 3" xfId="49282"/>
    <cellStyle name="_TableSuperHead_Sheet1_Mall UW _clean v18 4" xfId="49283"/>
    <cellStyle name="_TableSuperHead_Sheet1_Mall UW _clean v18_Top Level Recon " xfId="5331"/>
    <cellStyle name="_TableSuperHead_Sheet2" xfId="5332"/>
    <cellStyle name="_TableSuperHead_Sheet2 2" xfId="5333"/>
    <cellStyle name="_TableSuperHead_Sheet2 3" xfId="49284"/>
    <cellStyle name="_TableSuperHead_Sheet2 4" xfId="49285"/>
    <cellStyle name="_TableSuperHead_Sheet2_RR" xfId="5334"/>
    <cellStyle name="_TableSuperHead_Sheet2_Top Level Recon " xfId="5335"/>
    <cellStyle name="_TableSuperHead_Sheet3" xfId="5336"/>
    <cellStyle name="_TableSuperHead_Sheet3 2" xfId="5337"/>
    <cellStyle name="_TableSuperHead_Sheet3 3" xfId="49286"/>
    <cellStyle name="_TableSuperHead_Sheet3 4" xfId="49287"/>
    <cellStyle name="_TableSuperHead_Sheet3_Top Level Recon " xfId="5338"/>
    <cellStyle name="_TableSuperHead_Sheet4" xfId="5339"/>
    <cellStyle name="_TableSuperHead_Sheet4 2" xfId="5340"/>
    <cellStyle name="_TableSuperHead_Sheet4 3" xfId="49288"/>
    <cellStyle name="_TableSuperHead_Sheet4 4" xfId="49289"/>
    <cellStyle name="_TableSuperHead_Sheet4_Top Level Recon " xfId="5341"/>
    <cellStyle name="_TableSuperHead_Sheet5" xfId="5342"/>
    <cellStyle name="_TableSuperHead_Sheet5 2" xfId="5343"/>
    <cellStyle name="_TableSuperHead_Sheet5 3" xfId="49290"/>
    <cellStyle name="_TableSuperHead_Sheet5 4" xfId="49291"/>
    <cellStyle name="_TableSuperHead_Sheet5_Top Level Recon " xfId="5344"/>
    <cellStyle name="_TableSuperHead_Sheet6" xfId="5345"/>
    <cellStyle name="_TableSuperHead_Sheet6 2" xfId="5346"/>
    <cellStyle name="_TableSuperHead_Sheet6 3" xfId="49292"/>
    <cellStyle name="_TableSuperHead_Sheet6 4" xfId="49293"/>
    <cellStyle name="_TableSuperHead_Sheet6_Top Level Recon " xfId="5347"/>
    <cellStyle name="_TableSuperHead_SM_v2" xfId="5348"/>
    <cellStyle name="_TableSuperHead_SM_v2 2" xfId="5349"/>
    <cellStyle name="_TableSuperHead_SM_v2 3" xfId="49294"/>
    <cellStyle name="_TableSuperHead_SM_v2 4" xfId="49295"/>
    <cellStyle name="_TableSuperHead_SM_v2_Top Level Recon " xfId="5350"/>
    <cellStyle name="_TableSuperHead_Summary" xfId="5351"/>
    <cellStyle name="_TableSuperHead_Tenant Monthly Sales Analysis Detail Report" xfId="5352"/>
    <cellStyle name="_TableSuperHead_Tenant Monthly Sales Analysis Detail Report 2" xfId="5353"/>
    <cellStyle name="_TableSuperHead_Tenant Monthly Sales Analysis Detail Report 3" xfId="49296"/>
    <cellStyle name="_TableSuperHead_Tenant Monthly Sales Analysis Detail Report 4" xfId="49297"/>
    <cellStyle name="_TableSuperHead_Tenant Monthly Sales Analysis Detail Report_Top Level Recon " xfId="5354"/>
    <cellStyle name="_TableSuperHead_UW Tables from RED (7 20 06)_final" xfId="49298"/>
    <cellStyle name="_TableSuperHead_UW Tables from RED (7 20 06)_final 2" xfId="49299"/>
    <cellStyle name="_TableSuperHead_UW Tables from RED (7 20 06)_final 3" xfId="49300"/>
    <cellStyle name="_TableSuperHead_UW Tables from RED (7 20 06)_final 4" xfId="49301"/>
    <cellStyle name="_Tape" xfId="49302"/>
    <cellStyle name="_Tape 2" xfId="49303"/>
    <cellStyle name="_Tape 2 2" xfId="58215"/>
    <cellStyle name="_Tape 3" xfId="49304"/>
    <cellStyle name="_Tape 3 2" xfId="58216"/>
    <cellStyle name="_Tape 4" xfId="49305"/>
    <cellStyle name="_Tape 4 2" xfId="58217"/>
    <cellStyle name="_Tape 5" xfId="58218"/>
    <cellStyle name="_Tape 5 2" xfId="58219"/>
    <cellStyle name="_Tape 6" xfId="58220"/>
    <cellStyle name="_Tape Prop &amp; Prop subtype Format" xfId="5355"/>
    <cellStyle name="_Tape Prop &amp; Prop subtype Format 2" xfId="5356"/>
    <cellStyle name="_Tape Prop &amp; Prop subtype Format 2 2" xfId="5357"/>
    <cellStyle name="_Tape Prop &amp; Prop subtype Format 2 2 2" xfId="5358"/>
    <cellStyle name="_Tape Prop &amp; Prop subtype Format 2 3" xfId="5359"/>
    <cellStyle name="_Tape Prop &amp; Prop subtype Format 3" xfId="5360"/>
    <cellStyle name="_Tape Prop &amp; Prop subtype Format 3 2" xfId="5361"/>
    <cellStyle name="_Tape Prop &amp; Prop subtype Format 4" xfId="5362"/>
    <cellStyle name="_Tape Prop &amp; Prop subtype Format 4 2" xfId="58221"/>
    <cellStyle name="_Tape Prop &amp; Prop subtype Format 5" xfId="58222"/>
    <cellStyle name="_Tape Prop &amp; Prop subtype Format 5 2" xfId="58223"/>
    <cellStyle name="_Tape Prop &amp; Prop subtype Format 6" xfId="58224"/>
    <cellStyle name="_Tape to Wells for RLJ 8 10 06" xfId="49306"/>
    <cellStyle name="_Tape to Wells for RLJ 8 10 06 2" xfId="49307"/>
    <cellStyle name="_Tape to Wells for RLJ 8 10 06 2 2" xfId="58225"/>
    <cellStyle name="_Tape to Wells for RLJ 8 10 06 3" xfId="49308"/>
    <cellStyle name="_Tape to Wells for RLJ 8 10 06 3 2" xfId="58226"/>
    <cellStyle name="_Tape to Wells for RLJ 8 10 06 4" xfId="49309"/>
    <cellStyle name="_Tape to Wells for RLJ 8 10 06 4 2" xfId="58227"/>
    <cellStyle name="_Tape to Wells for RLJ 8 10 06 5" xfId="58228"/>
    <cellStyle name="_Tape to Wells for RLJ 8 10 06 5 2" xfId="58229"/>
    <cellStyle name="_Tape to Wells for RLJ 8 10 06 6" xfId="58230"/>
    <cellStyle name="_Top Level Recon " xfId="5363"/>
    <cellStyle name="_Top Level Recon  2" xfId="5364"/>
    <cellStyle name="_Top Level Recon  2 2" xfId="5365"/>
    <cellStyle name="_Top Level Recon  2 2 2" xfId="5366"/>
    <cellStyle name="_Top Level Recon  2 3" xfId="5367"/>
    <cellStyle name="_Top Level Recon  3" xfId="5368"/>
    <cellStyle name="_Top Level Recon  3 2" xfId="5369"/>
    <cellStyle name="_Top Level Recon  4" xfId="5370"/>
    <cellStyle name="_Trial Balance" xfId="5371"/>
    <cellStyle name="_Trial Balance 2" xfId="5372"/>
    <cellStyle name="_Trial Balance 2 2" xfId="5373"/>
    <cellStyle name="_Trial Balance 2 2 2" xfId="5374"/>
    <cellStyle name="_Trial Balance 2 3" xfId="5375"/>
    <cellStyle name="_Trial Balance 3" xfId="5376"/>
    <cellStyle name="_Trial Balance 3 2" xfId="5377"/>
    <cellStyle name="_Trial Balance 4" xfId="5378"/>
    <cellStyle name="_Trial Balance_BR Recon Template 8-31-11 III" xfId="5379"/>
    <cellStyle name="_Trial Balance_BR Recon Template 8-31-11 III 2" xfId="5380"/>
    <cellStyle name="_Trial Balance_BR Recon Template 8-31-11 III 2 2" xfId="5381"/>
    <cellStyle name="_Trial Balance_BR Recon Template 8-31-11 III 2 2 2" xfId="5382"/>
    <cellStyle name="_Trial Balance_BR Recon Template 8-31-11 III 2 3" xfId="5383"/>
    <cellStyle name="_Trial Balance_BR Recon Template 8-31-11 III 3" xfId="5384"/>
    <cellStyle name="_Trial Balance_BR Recon Template 8-31-11 III 3 2" xfId="5385"/>
    <cellStyle name="_Trial Balance_BR Recon Template 8-31-11 III 4" xfId="5386"/>
    <cellStyle name="_Wash Shoe Mfg Co Proforma 07-06-06" xfId="49310"/>
    <cellStyle name="_Wells REIT v9.3" xfId="49311"/>
    <cellStyle name="_Wire Amounts from Title Co" xfId="5387"/>
    <cellStyle name="_Wire Amounts from Title Co 2" xfId="5388"/>
    <cellStyle name="_Wire Amounts from Title Co 2 2" xfId="5389"/>
    <cellStyle name="_Wire Amounts from Title Co 2 2 2" xfId="5390"/>
    <cellStyle name="_Wire Amounts from Title Co 2 3" xfId="5391"/>
    <cellStyle name="_Wire Amounts from Title Co 3" xfId="5392"/>
    <cellStyle name="_Wire Amounts from Title Co 3 2" xfId="5393"/>
    <cellStyle name="_Wire Amounts from Title Co 4" xfId="5394"/>
    <cellStyle name="_Wire Amounts from Title Co_Top Level Recon " xfId="5395"/>
    <cellStyle name="_Wire Amounts from Title Co_Top Level Recon  2" xfId="5396"/>
    <cellStyle name="£ BP" xfId="5397"/>
    <cellStyle name="£ BP 2" xfId="5398"/>
    <cellStyle name="£ BP 2 2" xfId="5399"/>
    <cellStyle name="£ BP 2 2 2" xfId="5400"/>
    <cellStyle name="£ BP 2 3" xfId="5401"/>
    <cellStyle name="£ BP 3" xfId="5402"/>
    <cellStyle name="£ BP 3 2" xfId="5403"/>
    <cellStyle name="£ BP 4" xfId="5404"/>
    <cellStyle name="£ BP 4 2" xfId="58231"/>
    <cellStyle name="£ BP 5" xfId="58232"/>
    <cellStyle name="£ BP 5 2" xfId="58233"/>
    <cellStyle name="£ BP 6" xfId="58234"/>
    <cellStyle name="£ BP_Sheet1" xfId="49312"/>
    <cellStyle name="¥ JY" xfId="5405"/>
    <cellStyle name="¥ JY 2" xfId="5406"/>
    <cellStyle name="¥ JY 2 2" xfId="5407"/>
    <cellStyle name="¥ JY 2 2 2" xfId="5408"/>
    <cellStyle name="¥ JY 2 3" xfId="5409"/>
    <cellStyle name="¥ JY 3" xfId="5410"/>
    <cellStyle name="¥ JY 3 2" xfId="5411"/>
    <cellStyle name="¥ JY 4" xfId="5412"/>
    <cellStyle name="¥ JY 4 2" xfId="58235"/>
    <cellStyle name="¥ JY 5" xfId="58236"/>
    <cellStyle name="¥ JY 5 2" xfId="58237"/>
    <cellStyle name="¥ JY 6" xfId="58238"/>
    <cellStyle name="¥ JY_Sheet1" xfId="49313"/>
    <cellStyle name="=C:\WINNT35\SYSTEM32\COMMAND.COM" xfId="112"/>
    <cellStyle name="=C:\WINNT35\SYSTEM32\COMMAND.COM 2" xfId="5413"/>
    <cellStyle name="=C:\WINNT35\SYSTEM32\COMMAND.COM 2 2" xfId="5414"/>
    <cellStyle name="=C:\WINNT35\SYSTEM32\COMMAND.COM 2 2 2" xfId="5415"/>
    <cellStyle name="=C:\WINNT35\SYSTEM32\COMMAND.COM 2 3" xfId="5416"/>
    <cellStyle name="=C:\WINNT35\SYSTEM32\COMMAND.COM 3" xfId="5417"/>
    <cellStyle name="=C:\WINNT35\SYSTEM32\COMMAND.COM 3 2" xfId="5418"/>
    <cellStyle name="=C:\WINNT35\SYSTEM32\COMMAND.COM 4" xfId="5419"/>
    <cellStyle name="•W€_GE 3 MINIMUM" xfId="49314"/>
    <cellStyle name="•W_GE 3 MINIMUM" xfId="49315"/>
    <cellStyle name="0" xfId="49316"/>
    <cellStyle name="03-07 Available Room Changes" xfId="5420"/>
    <cellStyle name="03-07 Available Room Changes 2" xfId="49317"/>
    <cellStyle name="03-07 Available Room Changes 2 2" xfId="49318"/>
    <cellStyle name="03-07 Available Room Changes 3" xfId="49319"/>
    <cellStyle name="03-07 Available Room Changes 4" xfId="49320"/>
    <cellStyle name="03-07 Available Room Changes_Sheet1" xfId="49321"/>
    <cellStyle name="03-07 C Exp" xfId="5421"/>
    <cellStyle name="03-07 C Exp 2" xfId="49322"/>
    <cellStyle name="03-07 C Exp 2 2" xfId="49323"/>
    <cellStyle name="03-07 C Exp 3" xfId="49324"/>
    <cellStyle name="03-07 C Exp 4" xfId="49325"/>
    <cellStyle name="03-07 C Exp_Sheet1" xfId="49326"/>
    <cellStyle name="03-07 C Rev" xfId="5422"/>
    <cellStyle name="03-07 C Rev 2" xfId="49327"/>
    <cellStyle name="03-07 C Rev 2 2" xfId="49328"/>
    <cellStyle name="03-07 C Rev 3" xfId="49329"/>
    <cellStyle name="03-07 C Rev 4" xfId="49330"/>
    <cellStyle name="03-07 C Rev_Sheet1" xfId="49331"/>
    <cellStyle name="03-07 FB Exp" xfId="5423"/>
    <cellStyle name="03-07 FB Exp 2" xfId="49332"/>
    <cellStyle name="03-07 FB Exp 2 2" xfId="49333"/>
    <cellStyle name="03-07 FB Exp 3" xfId="49334"/>
    <cellStyle name="03-07 FB Exp 4" xfId="49335"/>
    <cellStyle name="03-07 FB Exp_Sheet1" xfId="49336"/>
    <cellStyle name="03-07 FB Rev" xfId="5424"/>
    <cellStyle name="03-07 FB Rev 2" xfId="49337"/>
    <cellStyle name="03-07 FB Rev 2 2" xfId="49338"/>
    <cellStyle name="03-07 FB Rev 3" xfId="49339"/>
    <cellStyle name="03-07 FB Rev 4" xfId="49340"/>
    <cellStyle name="03-07 FB Rev_Sheet1" xfId="49341"/>
    <cellStyle name="03-07 R Rev" xfId="5425"/>
    <cellStyle name="03-07 R Rev 2" xfId="49342"/>
    <cellStyle name="03-07 R Rev 2 2" xfId="49343"/>
    <cellStyle name="03-07 R Rev 3" xfId="49344"/>
    <cellStyle name="03-07 R Rev 4" xfId="49345"/>
    <cellStyle name="03-07 R Rev_Sheet1" xfId="49346"/>
    <cellStyle name="03-07 Ret Exp" xfId="5426"/>
    <cellStyle name="03-07 Ret Exp 2" xfId="49347"/>
    <cellStyle name="03-07 Ret Exp 2 2" xfId="49348"/>
    <cellStyle name="03-07 Ret Exp 3" xfId="49349"/>
    <cellStyle name="03-07 Ret Exp 4" xfId="49350"/>
    <cellStyle name="03-07 Ret Exp_Sheet1" xfId="49351"/>
    <cellStyle name="03-07 Rev FB" xfId="5427"/>
    <cellStyle name="03-07 Rev FB 2" xfId="49352"/>
    <cellStyle name="03-07 Rev FB 2 2" xfId="49353"/>
    <cellStyle name="03-07 Rev FB 3" xfId="49354"/>
    <cellStyle name="03-07 Rev FB 4" xfId="49355"/>
    <cellStyle name="03-07 Rev FB_Sheet1" xfId="49356"/>
    <cellStyle name="1" xfId="49357"/>
    <cellStyle name="1,comma" xfId="49358"/>
    <cellStyle name="10Q" xfId="49359"/>
    <cellStyle name="2" xfId="49360"/>
    <cellStyle name="2_ACCDIL_BOOK" xfId="49361"/>
    <cellStyle name="2_ADSENS2" xfId="49362"/>
    <cellStyle name="2_AI" xfId="49363"/>
    <cellStyle name="2_ARDEN" xfId="49364"/>
    <cellStyle name="2_ARDEN_BUILD" xfId="49365"/>
    <cellStyle name="2_ARDEN_FIN1" xfId="49366"/>
    <cellStyle name="2_ARDEN_FIN2" xfId="49367"/>
    <cellStyle name="2_BMW_FIN" xfId="49368"/>
    <cellStyle name="2_BOARD1" xfId="49369"/>
    <cellStyle name="2_BOARD2" xfId="49370"/>
    <cellStyle name="2_BOARD3" xfId="49371"/>
    <cellStyle name="2_BOARD4" xfId="49372"/>
    <cellStyle name="2_BOARDPF" xfId="49373"/>
    <cellStyle name="2_BRKEVEN" xfId="49374"/>
    <cellStyle name="2_CAD_ADJ" xfId="49375"/>
    <cellStyle name="2_COMPS" xfId="49376"/>
    <cellStyle name="2_COMPSUM" xfId="49377"/>
    <cellStyle name="2_COMPVAL" xfId="49378"/>
    <cellStyle name="2_CONTRIB" xfId="49379"/>
    <cellStyle name="2_DCF" xfId="49380"/>
    <cellStyle name="2_DCFASSM" xfId="49381"/>
    <cellStyle name="2_DCFSENS" xfId="49382"/>
    <cellStyle name="2_DCFSUM" xfId="49383"/>
    <cellStyle name="2_EPS" xfId="49384"/>
    <cellStyle name="2_EPSSENS" xfId="49385"/>
    <cellStyle name="2_FEES" xfId="49386"/>
    <cellStyle name="2_FLY_FIN" xfId="49387"/>
    <cellStyle name="2_FLY_SEG" xfId="49388"/>
    <cellStyle name="2_FLYCASE" xfId="49389"/>
    <cellStyle name="2_FLYVALSUM" xfId="49390"/>
    <cellStyle name="2_GENCORP" xfId="49391"/>
    <cellStyle name="2_HH_FIN" xfId="49392"/>
    <cellStyle name="2_HOSP_FIN" xfId="49393"/>
    <cellStyle name="2_IMP_EXRAT" xfId="49394"/>
    <cellStyle name="2_IPO" xfId="49395"/>
    <cellStyle name="2_IRR" xfId="49396"/>
    <cellStyle name="2_ISSUES" xfId="49397"/>
    <cellStyle name="2_J" xfId="49398"/>
    <cellStyle name="2_K" xfId="49399"/>
    <cellStyle name="2_L" xfId="49400"/>
    <cellStyle name="2_LBO" xfId="49401"/>
    <cellStyle name="2_MACROS" xfId="49402"/>
    <cellStyle name="2_MIDAS" xfId="49403"/>
    <cellStyle name="2_MINIMERG" xfId="49404"/>
    <cellStyle name="2_NAV" xfId="49405"/>
    <cellStyle name="2_OFFERSENS" xfId="49406"/>
    <cellStyle name="2_OTHER_FIN" xfId="49407"/>
    <cellStyle name="2_PF_CONTRIB" xfId="49408"/>
    <cellStyle name="2_PF_FIN" xfId="49409"/>
    <cellStyle name="2_PROJSUM" xfId="49410"/>
    <cellStyle name="2_RAYDCF" xfId="49411"/>
    <cellStyle name="2_RAYPROJSUM" xfId="49412"/>
    <cellStyle name="2_RAYVALSUM" xfId="49413"/>
    <cellStyle name="2_SIDE" xfId="49414"/>
    <cellStyle name="2_SNIFF_FIN" xfId="49415"/>
    <cellStyle name="2_SNIFFASSM" xfId="49416"/>
    <cellStyle name="2_SNIFFMO" xfId="49417"/>
    <cellStyle name="2_SNIFFYR" xfId="49418"/>
    <cellStyle name="2_SPRING_FIN" xfId="49419"/>
    <cellStyle name="2_SUMEST" xfId="49420"/>
    <cellStyle name="2_SUMEST_BlackRock Perf Stratifications" xfId="49421"/>
    <cellStyle name="2_SUMSENS" xfId="49422"/>
    <cellStyle name="2_SUMSENS_BlackRock Perf Stratifications" xfId="49423"/>
    <cellStyle name="2_TRANSLBO" xfId="49424"/>
    <cellStyle name="2_TRANSMERG" xfId="49425"/>
    <cellStyle name="2_VALMAT" xfId="49426"/>
    <cellStyle name="20% - Accent1 10" xfId="5428"/>
    <cellStyle name="20% - Accent1 10 2" xfId="5429"/>
    <cellStyle name="20% - Accent1 10 2 2" xfId="5430"/>
    <cellStyle name="20% - Accent1 10 2 2 2" xfId="5431"/>
    <cellStyle name="20% - Accent1 10 2 2 2 2" xfId="5432"/>
    <cellStyle name="20% - Accent1 10 2 2 3" xfId="5433"/>
    <cellStyle name="20% - Accent1 10 2 2 4" xfId="5434"/>
    <cellStyle name="20% - Accent1 10 2 3" xfId="5435"/>
    <cellStyle name="20% - Accent1 10 2 3 2" xfId="5436"/>
    <cellStyle name="20% - Accent1 10 2 4" xfId="5437"/>
    <cellStyle name="20% - Accent1 10 2 5" xfId="5438"/>
    <cellStyle name="20% - Accent1 10 3" xfId="5439"/>
    <cellStyle name="20% - Accent1 10 3 2" xfId="5440"/>
    <cellStyle name="20% - Accent1 10 3 2 2" xfId="5441"/>
    <cellStyle name="20% - Accent1 10 3 3" xfId="5442"/>
    <cellStyle name="20% - Accent1 10 3 4" xfId="5443"/>
    <cellStyle name="20% - Accent1 10 4" xfId="5444"/>
    <cellStyle name="20% - Accent1 10 4 2" xfId="5445"/>
    <cellStyle name="20% - Accent1 10 5" xfId="5446"/>
    <cellStyle name="20% - Accent1 10 6" xfId="5447"/>
    <cellStyle name="20% - Accent1 11" xfId="5448"/>
    <cellStyle name="20% - Accent1 11 2" xfId="5449"/>
    <cellStyle name="20% - Accent1 11 2 2" xfId="5450"/>
    <cellStyle name="20% - Accent1 11 2 2 2" xfId="5451"/>
    <cellStyle name="20% - Accent1 11 2 2 2 2" xfId="5452"/>
    <cellStyle name="20% - Accent1 11 2 2 3" xfId="5453"/>
    <cellStyle name="20% - Accent1 11 2 2 4" xfId="5454"/>
    <cellStyle name="20% - Accent1 11 2 3" xfId="5455"/>
    <cellStyle name="20% - Accent1 11 2 3 2" xfId="5456"/>
    <cellStyle name="20% - Accent1 11 2 4" xfId="5457"/>
    <cellStyle name="20% - Accent1 11 2 5" xfId="5458"/>
    <cellStyle name="20% - Accent1 11 3" xfId="5459"/>
    <cellStyle name="20% - Accent1 11 3 2" xfId="5460"/>
    <cellStyle name="20% - Accent1 11 3 2 2" xfId="5461"/>
    <cellStyle name="20% - Accent1 11 3 3" xfId="5462"/>
    <cellStyle name="20% - Accent1 11 3 4" xfId="5463"/>
    <cellStyle name="20% - Accent1 11 4" xfId="5464"/>
    <cellStyle name="20% - Accent1 11 4 2" xfId="5465"/>
    <cellStyle name="20% - Accent1 11 5" xfId="5466"/>
    <cellStyle name="20% - Accent1 11 6" xfId="5467"/>
    <cellStyle name="20% - Accent1 12" xfId="5468"/>
    <cellStyle name="20% - Accent1 12 2" xfId="5469"/>
    <cellStyle name="20% - Accent1 12 2 2" xfId="5470"/>
    <cellStyle name="20% - Accent1 12 2 2 2" xfId="5471"/>
    <cellStyle name="20% - Accent1 12 2 3" xfId="5472"/>
    <cellStyle name="20% - Accent1 12 2 4" xfId="5473"/>
    <cellStyle name="20% - Accent1 12 3" xfId="5474"/>
    <cellStyle name="20% - Accent1 12 3 2" xfId="5475"/>
    <cellStyle name="20% - Accent1 12 4" xfId="5476"/>
    <cellStyle name="20% - Accent1 12 4 2" xfId="49427"/>
    <cellStyle name="20% - Accent1 12 5" xfId="5477"/>
    <cellStyle name="20% - Accent1 13" xfId="5478"/>
    <cellStyle name="20% - Accent1 13 2" xfId="5479"/>
    <cellStyle name="20% - Accent1 13 2 2" xfId="5480"/>
    <cellStyle name="20% - Accent1 13 3" xfId="5481"/>
    <cellStyle name="20% - Accent1 13 4" xfId="5482"/>
    <cellStyle name="20% - Accent1 13 4 2" xfId="49428"/>
    <cellStyle name="20% - Accent1 14" xfId="5483"/>
    <cellStyle name="20% - Accent1 14 2" xfId="5484"/>
    <cellStyle name="20% - Accent1 14 2 2" xfId="49429"/>
    <cellStyle name="20% - Accent1 15" xfId="5485"/>
    <cellStyle name="20% - Accent1 15 2" xfId="49430"/>
    <cellStyle name="20% - Accent1 15 2 2" xfId="49431"/>
    <cellStyle name="20% - Accent1 16" xfId="5486"/>
    <cellStyle name="20% - Accent1 16 2" xfId="49432"/>
    <cellStyle name="20% - Accent1 16 2 2" xfId="49433"/>
    <cellStyle name="20% - Accent1 17" xfId="49434"/>
    <cellStyle name="20% - Accent1 17 2" xfId="49435"/>
    <cellStyle name="20% - Accent1 17 2 2" xfId="49436"/>
    <cellStyle name="20% - Accent1 18" xfId="49437"/>
    <cellStyle name="20% - Accent1 19" xfId="49438"/>
    <cellStyle name="20% - Accent1 2" xfId="350"/>
    <cellStyle name="20% - Accent1 2 10" xfId="49439"/>
    <cellStyle name="20% - Accent1 2 11" xfId="49440"/>
    <cellStyle name="20% - Accent1 2 12" xfId="49441"/>
    <cellStyle name="20% - Accent1 2 13" xfId="49442"/>
    <cellStyle name="20% - Accent1 2 14" xfId="49443"/>
    <cellStyle name="20% - Accent1 2 15" xfId="49444"/>
    <cellStyle name="20% - Accent1 2 16" xfId="49445"/>
    <cellStyle name="20% - Accent1 2 17" xfId="49446"/>
    <cellStyle name="20% - Accent1 2 18" xfId="49447"/>
    <cellStyle name="20% - Accent1 2 19" xfId="49448"/>
    <cellStyle name="20% - Accent1 2 2" xfId="49449"/>
    <cellStyle name="20% - Accent1 2 2 2" xfId="49450"/>
    <cellStyle name="20% - Accent1 2 2 2 2" xfId="49451"/>
    <cellStyle name="20% - Accent1 2 20" xfId="49452"/>
    <cellStyle name="20% - Accent1 2 21" xfId="49453"/>
    <cellStyle name="20% - Accent1 2 22" xfId="49454"/>
    <cellStyle name="20% - Accent1 2 23" xfId="49455"/>
    <cellStyle name="20% - Accent1 2 23 2" xfId="49456"/>
    <cellStyle name="20% - Accent1 2 24" xfId="49457"/>
    <cellStyle name="20% - Accent1 2 3" xfId="49458"/>
    <cellStyle name="20% - Accent1 2 3 2" xfId="49459"/>
    <cellStyle name="20% - Accent1 2 3 2 2" xfId="49460"/>
    <cellStyle name="20% - Accent1 2 4" xfId="49461"/>
    <cellStyle name="20% - Accent1 2 4 2" xfId="49462"/>
    <cellStyle name="20% - Accent1 2 4 2 2" xfId="49463"/>
    <cellStyle name="20% - Accent1 2 5" xfId="49464"/>
    <cellStyle name="20% - Accent1 2 5 2" xfId="49465"/>
    <cellStyle name="20% - Accent1 2 5 2 2" xfId="49466"/>
    <cellStyle name="20% - Accent1 2 6" xfId="49467"/>
    <cellStyle name="20% - Accent1 2 7" xfId="49468"/>
    <cellStyle name="20% - Accent1 2 8" xfId="49469"/>
    <cellStyle name="20% - Accent1 2 9" xfId="49470"/>
    <cellStyle name="20% - Accent1 20" xfId="49471"/>
    <cellStyle name="20% - Accent1 21" xfId="49472"/>
    <cellStyle name="20% - Accent1 22" xfId="49473"/>
    <cellStyle name="20% - Accent1 23" xfId="49474"/>
    <cellStyle name="20% - Accent1 24" xfId="49475"/>
    <cellStyle name="20% - Accent1 25" xfId="49476"/>
    <cellStyle name="20% - Accent1 26" xfId="49477"/>
    <cellStyle name="20% - Accent1 3" xfId="5487"/>
    <cellStyle name="20% - Accent1 3 2" xfId="49478"/>
    <cellStyle name="20% - Accent1 3 2 2" xfId="58239"/>
    <cellStyle name="20% - Accent1 3 3" xfId="49479"/>
    <cellStyle name="20% - Accent1 3 4" xfId="49480"/>
    <cellStyle name="20% - Accent1 3 5" xfId="49481"/>
    <cellStyle name="20% - Accent1 3 6" xfId="49482"/>
    <cellStyle name="20% - Accent1 3 7" xfId="49483"/>
    <cellStyle name="20% - Accent1 3 7 2" xfId="49484"/>
    <cellStyle name="20% - Accent1 4" xfId="5488"/>
    <cellStyle name="20% - Accent1 4 2" xfId="49485"/>
    <cellStyle name="20% - Accent1 4 3" xfId="49486"/>
    <cellStyle name="20% - Accent1 4 4" xfId="49487"/>
    <cellStyle name="20% - Accent1 4 5" xfId="49488"/>
    <cellStyle name="20% - Accent1 4 6" xfId="49489"/>
    <cellStyle name="20% - Accent1 4 7" xfId="49490"/>
    <cellStyle name="20% - Accent1 4 7 2" xfId="49491"/>
    <cellStyle name="20% - Accent1 5" xfId="5489"/>
    <cellStyle name="20% - Accent1 5 10" xfId="5490"/>
    <cellStyle name="20% - Accent1 5 10 2" xfId="5491"/>
    <cellStyle name="20% - Accent1 5 11" xfId="5492"/>
    <cellStyle name="20% - Accent1 5 12" xfId="5493"/>
    <cellStyle name="20% - Accent1 5 2" xfId="5494"/>
    <cellStyle name="20% - Accent1 5 2 10" xfId="5495"/>
    <cellStyle name="20% - Accent1 5 2 11" xfId="5496"/>
    <cellStyle name="20% - Accent1 5 2 2" xfId="5497"/>
    <cellStyle name="20% - Accent1 5 2 2 10" xfId="5498"/>
    <cellStyle name="20% - Accent1 5 2 2 2" xfId="5499"/>
    <cellStyle name="20% - Accent1 5 2 2 2 2" xfId="5500"/>
    <cellStyle name="20% - Accent1 5 2 2 2 2 2" xfId="5501"/>
    <cellStyle name="20% - Accent1 5 2 2 2 2 2 2" xfId="5502"/>
    <cellStyle name="20% - Accent1 5 2 2 2 2 2 2 2" xfId="5503"/>
    <cellStyle name="20% - Accent1 5 2 2 2 2 2 2 2 2" xfId="5504"/>
    <cellStyle name="20% - Accent1 5 2 2 2 2 2 2 2 2 2" xfId="5505"/>
    <cellStyle name="20% - Accent1 5 2 2 2 2 2 2 2 3" xfId="5506"/>
    <cellStyle name="20% - Accent1 5 2 2 2 2 2 2 2 4" xfId="5507"/>
    <cellStyle name="20% - Accent1 5 2 2 2 2 2 2 3" xfId="5508"/>
    <cellStyle name="20% - Accent1 5 2 2 2 2 2 2 3 2" xfId="5509"/>
    <cellStyle name="20% - Accent1 5 2 2 2 2 2 2 4" xfId="5510"/>
    <cellStyle name="20% - Accent1 5 2 2 2 2 2 2 5" xfId="5511"/>
    <cellStyle name="20% - Accent1 5 2 2 2 2 2 3" xfId="5512"/>
    <cellStyle name="20% - Accent1 5 2 2 2 2 2 3 2" xfId="5513"/>
    <cellStyle name="20% - Accent1 5 2 2 2 2 2 3 2 2" xfId="5514"/>
    <cellStyle name="20% - Accent1 5 2 2 2 2 2 3 3" xfId="5515"/>
    <cellStyle name="20% - Accent1 5 2 2 2 2 2 3 4" xfId="5516"/>
    <cellStyle name="20% - Accent1 5 2 2 2 2 2 4" xfId="5517"/>
    <cellStyle name="20% - Accent1 5 2 2 2 2 2 4 2" xfId="5518"/>
    <cellStyle name="20% - Accent1 5 2 2 2 2 2 5" xfId="5519"/>
    <cellStyle name="20% - Accent1 5 2 2 2 2 2 6" xfId="5520"/>
    <cellStyle name="20% - Accent1 5 2 2 2 2 3" xfId="5521"/>
    <cellStyle name="20% - Accent1 5 2 2 2 2 3 2" xfId="5522"/>
    <cellStyle name="20% - Accent1 5 2 2 2 2 3 2 2" xfId="5523"/>
    <cellStyle name="20% - Accent1 5 2 2 2 2 3 2 2 2" xfId="5524"/>
    <cellStyle name="20% - Accent1 5 2 2 2 2 3 2 2 2 2" xfId="5525"/>
    <cellStyle name="20% - Accent1 5 2 2 2 2 3 2 2 3" xfId="5526"/>
    <cellStyle name="20% - Accent1 5 2 2 2 2 3 2 2 4" xfId="5527"/>
    <cellStyle name="20% - Accent1 5 2 2 2 2 3 2 3" xfId="5528"/>
    <cellStyle name="20% - Accent1 5 2 2 2 2 3 2 3 2" xfId="5529"/>
    <cellStyle name="20% - Accent1 5 2 2 2 2 3 2 4" xfId="5530"/>
    <cellStyle name="20% - Accent1 5 2 2 2 2 3 2 5" xfId="5531"/>
    <cellStyle name="20% - Accent1 5 2 2 2 2 3 3" xfId="5532"/>
    <cellStyle name="20% - Accent1 5 2 2 2 2 3 3 2" xfId="5533"/>
    <cellStyle name="20% - Accent1 5 2 2 2 2 3 3 2 2" xfId="5534"/>
    <cellStyle name="20% - Accent1 5 2 2 2 2 3 3 3" xfId="5535"/>
    <cellStyle name="20% - Accent1 5 2 2 2 2 3 3 4" xfId="5536"/>
    <cellStyle name="20% - Accent1 5 2 2 2 2 3 4" xfId="5537"/>
    <cellStyle name="20% - Accent1 5 2 2 2 2 3 4 2" xfId="5538"/>
    <cellStyle name="20% - Accent1 5 2 2 2 2 3 5" xfId="5539"/>
    <cellStyle name="20% - Accent1 5 2 2 2 2 3 6" xfId="5540"/>
    <cellStyle name="20% - Accent1 5 2 2 2 2 4" xfId="5541"/>
    <cellStyle name="20% - Accent1 5 2 2 2 2 4 2" xfId="5542"/>
    <cellStyle name="20% - Accent1 5 2 2 2 2 4 2 2" xfId="5543"/>
    <cellStyle name="20% - Accent1 5 2 2 2 2 4 2 2 2" xfId="5544"/>
    <cellStyle name="20% - Accent1 5 2 2 2 2 4 2 3" xfId="5545"/>
    <cellStyle name="20% - Accent1 5 2 2 2 2 4 2 4" xfId="5546"/>
    <cellStyle name="20% - Accent1 5 2 2 2 2 4 3" xfId="5547"/>
    <cellStyle name="20% - Accent1 5 2 2 2 2 4 3 2" xfId="5548"/>
    <cellStyle name="20% - Accent1 5 2 2 2 2 4 4" xfId="5549"/>
    <cellStyle name="20% - Accent1 5 2 2 2 2 4 5" xfId="5550"/>
    <cellStyle name="20% - Accent1 5 2 2 2 2 5" xfId="5551"/>
    <cellStyle name="20% - Accent1 5 2 2 2 2 5 2" xfId="5552"/>
    <cellStyle name="20% - Accent1 5 2 2 2 2 5 2 2" xfId="5553"/>
    <cellStyle name="20% - Accent1 5 2 2 2 2 5 3" xfId="5554"/>
    <cellStyle name="20% - Accent1 5 2 2 2 2 5 4" xfId="5555"/>
    <cellStyle name="20% - Accent1 5 2 2 2 2 6" xfId="5556"/>
    <cellStyle name="20% - Accent1 5 2 2 2 2 6 2" xfId="5557"/>
    <cellStyle name="20% - Accent1 5 2 2 2 2 7" xfId="5558"/>
    <cellStyle name="20% - Accent1 5 2 2 2 2 8" xfId="5559"/>
    <cellStyle name="20% - Accent1 5 2 2 2 3" xfId="5560"/>
    <cellStyle name="20% - Accent1 5 2 2 2 3 2" xfId="5561"/>
    <cellStyle name="20% - Accent1 5 2 2 2 3 2 2" xfId="5562"/>
    <cellStyle name="20% - Accent1 5 2 2 2 3 2 2 2" xfId="5563"/>
    <cellStyle name="20% - Accent1 5 2 2 2 3 2 2 2 2" xfId="5564"/>
    <cellStyle name="20% - Accent1 5 2 2 2 3 2 2 3" xfId="5565"/>
    <cellStyle name="20% - Accent1 5 2 2 2 3 2 2 4" xfId="5566"/>
    <cellStyle name="20% - Accent1 5 2 2 2 3 2 3" xfId="5567"/>
    <cellStyle name="20% - Accent1 5 2 2 2 3 2 3 2" xfId="5568"/>
    <cellStyle name="20% - Accent1 5 2 2 2 3 2 4" xfId="5569"/>
    <cellStyle name="20% - Accent1 5 2 2 2 3 2 5" xfId="5570"/>
    <cellStyle name="20% - Accent1 5 2 2 2 3 3" xfId="5571"/>
    <cellStyle name="20% - Accent1 5 2 2 2 3 3 2" xfId="5572"/>
    <cellStyle name="20% - Accent1 5 2 2 2 3 3 2 2" xfId="5573"/>
    <cellStyle name="20% - Accent1 5 2 2 2 3 3 3" xfId="5574"/>
    <cellStyle name="20% - Accent1 5 2 2 2 3 3 4" xfId="5575"/>
    <cellStyle name="20% - Accent1 5 2 2 2 3 4" xfId="5576"/>
    <cellStyle name="20% - Accent1 5 2 2 2 3 4 2" xfId="5577"/>
    <cellStyle name="20% - Accent1 5 2 2 2 3 5" xfId="5578"/>
    <cellStyle name="20% - Accent1 5 2 2 2 3 6" xfId="5579"/>
    <cellStyle name="20% - Accent1 5 2 2 2 4" xfId="5580"/>
    <cellStyle name="20% - Accent1 5 2 2 2 4 2" xfId="5581"/>
    <cellStyle name="20% - Accent1 5 2 2 2 4 2 2" xfId="5582"/>
    <cellStyle name="20% - Accent1 5 2 2 2 4 2 2 2" xfId="5583"/>
    <cellStyle name="20% - Accent1 5 2 2 2 4 2 2 2 2" xfId="5584"/>
    <cellStyle name="20% - Accent1 5 2 2 2 4 2 2 3" xfId="5585"/>
    <cellStyle name="20% - Accent1 5 2 2 2 4 2 2 4" xfId="5586"/>
    <cellStyle name="20% - Accent1 5 2 2 2 4 2 3" xfId="5587"/>
    <cellStyle name="20% - Accent1 5 2 2 2 4 2 3 2" xfId="5588"/>
    <cellStyle name="20% - Accent1 5 2 2 2 4 2 4" xfId="5589"/>
    <cellStyle name="20% - Accent1 5 2 2 2 4 2 5" xfId="5590"/>
    <cellStyle name="20% - Accent1 5 2 2 2 4 3" xfId="5591"/>
    <cellStyle name="20% - Accent1 5 2 2 2 4 3 2" xfId="5592"/>
    <cellStyle name="20% - Accent1 5 2 2 2 4 3 2 2" xfId="5593"/>
    <cellStyle name="20% - Accent1 5 2 2 2 4 3 3" xfId="5594"/>
    <cellStyle name="20% - Accent1 5 2 2 2 4 3 4" xfId="5595"/>
    <cellStyle name="20% - Accent1 5 2 2 2 4 4" xfId="5596"/>
    <cellStyle name="20% - Accent1 5 2 2 2 4 4 2" xfId="5597"/>
    <cellStyle name="20% - Accent1 5 2 2 2 4 5" xfId="5598"/>
    <cellStyle name="20% - Accent1 5 2 2 2 4 6" xfId="5599"/>
    <cellStyle name="20% - Accent1 5 2 2 2 5" xfId="5600"/>
    <cellStyle name="20% - Accent1 5 2 2 2 5 2" xfId="5601"/>
    <cellStyle name="20% - Accent1 5 2 2 2 5 2 2" xfId="5602"/>
    <cellStyle name="20% - Accent1 5 2 2 2 5 2 2 2" xfId="5603"/>
    <cellStyle name="20% - Accent1 5 2 2 2 5 2 3" xfId="5604"/>
    <cellStyle name="20% - Accent1 5 2 2 2 5 2 4" xfId="5605"/>
    <cellStyle name="20% - Accent1 5 2 2 2 5 3" xfId="5606"/>
    <cellStyle name="20% - Accent1 5 2 2 2 5 3 2" xfId="5607"/>
    <cellStyle name="20% - Accent1 5 2 2 2 5 4" xfId="5608"/>
    <cellStyle name="20% - Accent1 5 2 2 2 5 5" xfId="5609"/>
    <cellStyle name="20% - Accent1 5 2 2 2 6" xfId="5610"/>
    <cellStyle name="20% - Accent1 5 2 2 2 6 2" xfId="5611"/>
    <cellStyle name="20% - Accent1 5 2 2 2 6 2 2" xfId="5612"/>
    <cellStyle name="20% - Accent1 5 2 2 2 6 3" xfId="5613"/>
    <cellStyle name="20% - Accent1 5 2 2 2 6 4" xfId="5614"/>
    <cellStyle name="20% - Accent1 5 2 2 2 7" xfId="5615"/>
    <cellStyle name="20% - Accent1 5 2 2 2 7 2" xfId="5616"/>
    <cellStyle name="20% - Accent1 5 2 2 2 8" xfId="5617"/>
    <cellStyle name="20% - Accent1 5 2 2 2 9" xfId="5618"/>
    <cellStyle name="20% - Accent1 5 2 2 3" xfId="5619"/>
    <cellStyle name="20% - Accent1 5 2 2 3 2" xfId="5620"/>
    <cellStyle name="20% - Accent1 5 2 2 3 2 2" xfId="5621"/>
    <cellStyle name="20% - Accent1 5 2 2 3 2 2 2" xfId="5622"/>
    <cellStyle name="20% - Accent1 5 2 2 3 2 2 2 2" xfId="5623"/>
    <cellStyle name="20% - Accent1 5 2 2 3 2 2 2 2 2" xfId="5624"/>
    <cellStyle name="20% - Accent1 5 2 2 3 2 2 2 3" xfId="5625"/>
    <cellStyle name="20% - Accent1 5 2 2 3 2 2 2 4" xfId="5626"/>
    <cellStyle name="20% - Accent1 5 2 2 3 2 2 3" xfId="5627"/>
    <cellStyle name="20% - Accent1 5 2 2 3 2 2 3 2" xfId="5628"/>
    <cellStyle name="20% - Accent1 5 2 2 3 2 2 4" xfId="5629"/>
    <cellStyle name="20% - Accent1 5 2 2 3 2 2 5" xfId="5630"/>
    <cellStyle name="20% - Accent1 5 2 2 3 2 3" xfId="5631"/>
    <cellStyle name="20% - Accent1 5 2 2 3 2 3 2" xfId="5632"/>
    <cellStyle name="20% - Accent1 5 2 2 3 2 3 2 2" xfId="5633"/>
    <cellStyle name="20% - Accent1 5 2 2 3 2 3 3" xfId="5634"/>
    <cellStyle name="20% - Accent1 5 2 2 3 2 3 4" xfId="5635"/>
    <cellStyle name="20% - Accent1 5 2 2 3 2 4" xfId="5636"/>
    <cellStyle name="20% - Accent1 5 2 2 3 2 4 2" xfId="5637"/>
    <cellStyle name="20% - Accent1 5 2 2 3 2 5" xfId="5638"/>
    <cellStyle name="20% - Accent1 5 2 2 3 2 6" xfId="5639"/>
    <cellStyle name="20% - Accent1 5 2 2 3 3" xfId="5640"/>
    <cellStyle name="20% - Accent1 5 2 2 3 3 2" xfId="5641"/>
    <cellStyle name="20% - Accent1 5 2 2 3 3 2 2" xfId="5642"/>
    <cellStyle name="20% - Accent1 5 2 2 3 3 2 2 2" xfId="5643"/>
    <cellStyle name="20% - Accent1 5 2 2 3 3 2 2 2 2" xfId="5644"/>
    <cellStyle name="20% - Accent1 5 2 2 3 3 2 2 3" xfId="5645"/>
    <cellStyle name="20% - Accent1 5 2 2 3 3 2 2 4" xfId="5646"/>
    <cellStyle name="20% - Accent1 5 2 2 3 3 2 3" xfId="5647"/>
    <cellStyle name="20% - Accent1 5 2 2 3 3 2 3 2" xfId="5648"/>
    <cellStyle name="20% - Accent1 5 2 2 3 3 2 4" xfId="5649"/>
    <cellStyle name="20% - Accent1 5 2 2 3 3 2 5" xfId="5650"/>
    <cellStyle name="20% - Accent1 5 2 2 3 3 3" xfId="5651"/>
    <cellStyle name="20% - Accent1 5 2 2 3 3 3 2" xfId="5652"/>
    <cellStyle name="20% - Accent1 5 2 2 3 3 3 2 2" xfId="5653"/>
    <cellStyle name="20% - Accent1 5 2 2 3 3 3 3" xfId="5654"/>
    <cellStyle name="20% - Accent1 5 2 2 3 3 3 4" xfId="5655"/>
    <cellStyle name="20% - Accent1 5 2 2 3 3 4" xfId="5656"/>
    <cellStyle name="20% - Accent1 5 2 2 3 3 4 2" xfId="5657"/>
    <cellStyle name="20% - Accent1 5 2 2 3 3 5" xfId="5658"/>
    <cellStyle name="20% - Accent1 5 2 2 3 3 6" xfId="5659"/>
    <cellStyle name="20% - Accent1 5 2 2 3 4" xfId="5660"/>
    <cellStyle name="20% - Accent1 5 2 2 3 4 2" xfId="5661"/>
    <cellStyle name="20% - Accent1 5 2 2 3 4 2 2" xfId="5662"/>
    <cellStyle name="20% - Accent1 5 2 2 3 4 2 2 2" xfId="5663"/>
    <cellStyle name="20% - Accent1 5 2 2 3 4 2 3" xfId="5664"/>
    <cellStyle name="20% - Accent1 5 2 2 3 4 2 4" xfId="5665"/>
    <cellStyle name="20% - Accent1 5 2 2 3 4 3" xfId="5666"/>
    <cellStyle name="20% - Accent1 5 2 2 3 4 3 2" xfId="5667"/>
    <cellStyle name="20% - Accent1 5 2 2 3 4 4" xfId="5668"/>
    <cellStyle name="20% - Accent1 5 2 2 3 4 5" xfId="5669"/>
    <cellStyle name="20% - Accent1 5 2 2 3 5" xfId="5670"/>
    <cellStyle name="20% - Accent1 5 2 2 3 5 2" xfId="5671"/>
    <cellStyle name="20% - Accent1 5 2 2 3 5 2 2" xfId="5672"/>
    <cellStyle name="20% - Accent1 5 2 2 3 5 3" xfId="5673"/>
    <cellStyle name="20% - Accent1 5 2 2 3 5 4" xfId="5674"/>
    <cellStyle name="20% - Accent1 5 2 2 3 6" xfId="5675"/>
    <cellStyle name="20% - Accent1 5 2 2 3 6 2" xfId="5676"/>
    <cellStyle name="20% - Accent1 5 2 2 3 7" xfId="5677"/>
    <cellStyle name="20% - Accent1 5 2 2 3 8" xfId="5678"/>
    <cellStyle name="20% - Accent1 5 2 2 4" xfId="5679"/>
    <cellStyle name="20% - Accent1 5 2 2 4 2" xfId="5680"/>
    <cellStyle name="20% - Accent1 5 2 2 4 2 2" xfId="5681"/>
    <cellStyle name="20% - Accent1 5 2 2 4 2 2 2" xfId="5682"/>
    <cellStyle name="20% - Accent1 5 2 2 4 2 2 2 2" xfId="5683"/>
    <cellStyle name="20% - Accent1 5 2 2 4 2 2 3" xfId="5684"/>
    <cellStyle name="20% - Accent1 5 2 2 4 2 2 4" xfId="5685"/>
    <cellStyle name="20% - Accent1 5 2 2 4 2 3" xfId="5686"/>
    <cellStyle name="20% - Accent1 5 2 2 4 2 3 2" xfId="5687"/>
    <cellStyle name="20% - Accent1 5 2 2 4 2 4" xfId="5688"/>
    <cellStyle name="20% - Accent1 5 2 2 4 2 5" xfId="5689"/>
    <cellStyle name="20% - Accent1 5 2 2 4 3" xfId="5690"/>
    <cellStyle name="20% - Accent1 5 2 2 4 3 2" xfId="5691"/>
    <cellStyle name="20% - Accent1 5 2 2 4 3 2 2" xfId="5692"/>
    <cellStyle name="20% - Accent1 5 2 2 4 3 3" xfId="5693"/>
    <cellStyle name="20% - Accent1 5 2 2 4 3 4" xfId="5694"/>
    <cellStyle name="20% - Accent1 5 2 2 4 4" xfId="5695"/>
    <cellStyle name="20% - Accent1 5 2 2 4 4 2" xfId="5696"/>
    <cellStyle name="20% - Accent1 5 2 2 4 5" xfId="5697"/>
    <cellStyle name="20% - Accent1 5 2 2 4 6" xfId="5698"/>
    <cellStyle name="20% - Accent1 5 2 2 5" xfId="5699"/>
    <cellStyle name="20% - Accent1 5 2 2 5 2" xfId="5700"/>
    <cellStyle name="20% - Accent1 5 2 2 5 2 2" xfId="5701"/>
    <cellStyle name="20% - Accent1 5 2 2 5 2 2 2" xfId="5702"/>
    <cellStyle name="20% - Accent1 5 2 2 5 2 2 2 2" xfId="5703"/>
    <cellStyle name="20% - Accent1 5 2 2 5 2 2 3" xfId="5704"/>
    <cellStyle name="20% - Accent1 5 2 2 5 2 2 4" xfId="5705"/>
    <cellStyle name="20% - Accent1 5 2 2 5 2 3" xfId="5706"/>
    <cellStyle name="20% - Accent1 5 2 2 5 2 3 2" xfId="5707"/>
    <cellStyle name="20% - Accent1 5 2 2 5 2 4" xfId="5708"/>
    <cellStyle name="20% - Accent1 5 2 2 5 2 5" xfId="5709"/>
    <cellStyle name="20% - Accent1 5 2 2 5 3" xfId="5710"/>
    <cellStyle name="20% - Accent1 5 2 2 5 3 2" xfId="5711"/>
    <cellStyle name="20% - Accent1 5 2 2 5 3 2 2" xfId="5712"/>
    <cellStyle name="20% - Accent1 5 2 2 5 3 3" xfId="5713"/>
    <cellStyle name="20% - Accent1 5 2 2 5 3 4" xfId="5714"/>
    <cellStyle name="20% - Accent1 5 2 2 5 4" xfId="5715"/>
    <cellStyle name="20% - Accent1 5 2 2 5 4 2" xfId="5716"/>
    <cellStyle name="20% - Accent1 5 2 2 5 5" xfId="5717"/>
    <cellStyle name="20% - Accent1 5 2 2 5 6" xfId="5718"/>
    <cellStyle name="20% - Accent1 5 2 2 6" xfId="5719"/>
    <cellStyle name="20% - Accent1 5 2 2 6 2" xfId="5720"/>
    <cellStyle name="20% - Accent1 5 2 2 6 2 2" xfId="5721"/>
    <cellStyle name="20% - Accent1 5 2 2 6 2 2 2" xfId="5722"/>
    <cellStyle name="20% - Accent1 5 2 2 6 2 3" xfId="5723"/>
    <cellStyle name="20% - Accent1 5 2 2 6 2 4" xfId="5724"/>
    <cellStyle name="20% - Accent1 5 2 2 6 3" xfId="5725"/>
    <cellStyle name="20% - Accent1 5 2 2 6 3 2" xfId="5726"/>
    <cellStyle name="20% - Accent1 5 2 2 6 4" xfId="5727"/>
    <cellStyle name="20% - Accent1 5 2 2 6 5" xfId="5728"/>
    <cellStyle name="20% - Accent1 5 2 2 7" xfId="5729"/>
    <cellStyle name="20% - Accent1 5 2 2 7 2" xfId="5730"/>
    <cellStyle name="20% - Accent1 5 2 2 7 2 2" xfId="5731"/>
    <cellStyle name="20% - Accent1 5 2 2 7 3" xfId="5732"/>
    <cellStyle name="20% - Accent1 5 2 2 7 4" xfId="5733"/>
    <cellStyle name="20% - Accent1 5 2 2 8" xfId="5734"/>
    <cellStyle name="20% - Accent1 5 2 2 8 2" xfId="5735"/>
    <cellStyle name="20% - Accent1 5 2 2 9" xfId="5736"/>
    <cellStyle name="20% - Accent1 5 2 3" xfId="5737"/>
    <cellStyle name="20% - Accent1 5 2 3 2" xfId="5738"/>
    <cellStyle name="20% - Accent1 5 2 3 2 2" xfId="5739"/>
    <cellStyle name="20% - Accent1 5 2 3 2 2 2" xfId="5740"/>
    <cellStyle name="20% - Accent1 5 2 3 2 2 2 2" xfId="5741"/>
    <cellStyle name="20% - Accent1 5 2 3 2 2 2 2 2" xfId="5742"/>
    <cellStyle name="20% - Accent1 5 2 3 2 2 2 2 2 2" xfId="5743"/>
    <cellStyle name="20% - Accent1 5 2 3 2 2 2 2 3" xfId="5744"/>
    <cellStyle name="20% - Accent1 5 2 3 2 2 2 2 4" xfId="5745"/>
    <cellStyle name="20% - Accent1 5 2 3 2 2 2 3" xfId="5746"/>
    <cellStyle name="20% - Accent1 5 2 3 2 2 2 3 2" xfId="5747"/>
    <cellStyle name="20% - Accent1 5 2 3 2 2 2 4" xfId="5748"/>
    <cellStyle name="20% - Accent1 5 2 3 2 2 2 5" xfId="5749"/>
    <cellStyle name="20% - Accent1 5 2 3 2 2 3" xfId="5750"/>
    <cellStyle name="20% - Accent1 5 2 3 2 2 3 2" xfId="5751"/>
    <cellStyle name="20% - Accent1 5 2 3 2 2 3 2 2" xfId="5752"/>
    <cellStyle name="20% - Accent1 5 2 3 2 2 3 3" xfId="5753"/>
    <cellStyle name="20% - Accent1 5 2 3 2 2 3 4" xfId="5754"/>
    <cellStyle name="20% - Accent1 5 2 3 2 2 4" xfId="5755"/>
    <cellStyle name="20% - Accent1 5 2 3 2 2 4 2" xfId="5756"/>
    <cellStyle name="20% - Accent1 5 2 3 2 2 5" xfId="5757"/>
    <cellStyle name="20% - Accent1 5 2 3 2 2 6" xfId="5758"/>
    <cellStyle name="20% - Accent1 5 2 3 2 3" xfId="5759"/>
    <cellStyle name="20% - Accent1 5 2 3 2 3 2" xfId="5760"/>
    <cellStyle name="20% - Accent1 5 2 3 2 3 2 2" xfId="5761"/>
    <cellStyle name="20% - Accent1 5 2 3 2 3 2 2 2" xfId="5762"/>
    <cellStyle name="20% - Accent1 5 2 3 2 3 2 2 2 2" xfId="5763"/>
    <cellStyle name="20% - Accent1 5 2 3 2 3 2 2 3" xfId="5764"/>
    <cellStyle name="20% - Accent1 5 2 3 2 3 2 2 4" xfId="5765"/>
    <cellStyle name="20% - Accent1 5 2 3 2 3 2 3" xfId="5766"/>
    <cellStyle name="20% - Accent1 5 2 3 2 3 2 3 2" xfId="5767"/>
    <cellStyle name="20% - Accent1 5 2 3 2 3 2 4" xfId="5768"/>
    <cellStyle name="20% - Accent1 5 2 3 2 3 2 5" xfId="5769"/>
    <cellStyle name="20% - Accent1 5 2 3 2 3 3" xfId="5770"/>
    <cellStyle name="20% - Accent1 5 2 3 2 3 3 2" xfId="5771"/>
    <cellStyle name="20% - Accent1 5 2 3 2 3 3 2 2" xfId="5772"/>
    <cellStyle name="20% - Accent1 5 2 3 2 3 3 3" xfId="5773"/>
    <cellStyle name="20% - Accent1 5 2 3 2 3 3 4" xfId="5774"/>
    <cellStyle name="20% - Accent1 5 2 3 2 3 4" xfId="5775"/>
    <cellStyle name="20% - Accent1 5 2 3 2 3 4 2" xfId="5776"/>
    <cellStyle name="20% - Accent1 5 2 3 2 3 5" xfId="5777"/>
    <cellStyle name="20% - Accent1 5 2 3 2 3 6" xfId="5778"/>
    <cellStyle name="20% - Accent1 5 2 3 2 4" xfId="5779"/>
    <cellStyle name="20% - Accent1 5 2 3 2 4 2" xfId="5780"/>
    <cellStyle name="20% - Accent1 5 2 3 2 4 2 2" xfId="5781"/>
    <cellStyle name="20% - Accent1 5 2 3 2 4 2 2 2" xfId="5782"/>
    <cellStyle name="20% - Accent1 5 2 3 2 4 2 3" xfId="5783"/>
    <cellStyle name="20% - Accent1 5 2 3 2 4 2 4" xfId="5784"/>
    <cellStyle name="20% - Accent1 5 2 3 2 4 3" xfId="5785"/>
    <cellStyle name="20% - Accent1 5 2 3 2 4 3 2" xfId="5786"/>
    <cellStyle name="20% - Accent1 5 2 3 2 4 4" xfId="5787"/>
    <cellStyle name="20% - Accent1 5 2 3 2 4 5" xfId="5788"/>
    <cellStyle name="20% - Accent1 5 2 3 2 5" xfId="5789"/>
    <cellStyle name="20% - Accent1 5 2 3 2 5 2" xfId="5790"/>
    <cellStyle name="20% - Accent1 5 2 3 2 5 2 2" xfId="5791"/>
    <cellStyle name="20% - Accent1 5 2 3 2 5 3" xfId="5792"/>
    <cellStyle name="20% - Accent1 5 2 3 2 5 4" xfId="5793"/>
    <cellStyle name="20% - Accent1 5 2 3 2 6" xfId="5794"/>
    <cellStyle name="20% - Accent1 5 2 3 2 6 2" xfId="5795"/>
    <cellStyle name="20% - Accent1 5 2 3 2 7" xfId="5796"/>
    <cellStyle name="20% - Accent1 5 2 3 2 8" xfId="5797"/>
    <cellStyle name="20% - Accent1 5 2 3 3" xfId="5798"/>
    <cellStyle name="20% - Accent1 5 2 3 3 2" xfId="5799"/>
    <cellStyle name="20% - Accent1 5 2 3 3 2 2" xfId="5800"/>
    <cellStyle name="20% - Accent1 5 2 3 3 2 2 2" xfId="5801"/>
    <cellStyle name="20% - Accent1 5 2 3 3 2 2 2 2" xfId="5802"/>
    <cellStyle name="20% - Accent1 5 2 3 3 2 2 3" xfId="5803"/>
    <cellStyle name="20% - Accent1 5 2 3 3 2 2 4" xfId="5804"/>
    <cellStyle name="20% - Accent1 5 2 3 3 2 3" xfId="5805"/>
    <cellStyle name="20% - Accent1 5 2 3 3 2 3 2" xfId="5806"/>
    <cellStyle name="20% - Accent1 5 2 3 3 2 4" xfId="5807"/>
    <cellStyle name="20% - Accent1 5 2 3 3 2 5" xfId="5808"/>
    <cellStyle name="20% - Accent1 5 2 3 3 3" xfId="5809"/>
    <cellStyle name="20% - Accent1 5 2 3 3 3 2" xfId="5810"/>
    <cellStyle name="20% - Accent1 5 2 3 3 3 2 2" xfId="5811"/>
    <cellStyle name="20% - Accent1 5 2 3 3 3 3" xfId="5812"/>
    <cellStyle name="20% - Accent1 5 2 3 3 3 4" xfId="5813"/>
    <cellStyle name="20% - Accent1 5 2 3 3 4" xfId="5814"/>
    <cellStyle name="20% - Accent1 5 2 3 3 4 2" xfId="5815"/>
    <cellStyle name="20% - Accent1 5 2 3 3 5" xfId="5816"/>
    <cellStyle name="20% - Accent1 5 2 3 3 6" xfId="5817"/>
    <cellStyle name="20% - Accent1 5 2 3 4" xfId="5818"/>
    <cellStyle name="20% - Accent1 5 2 3 4 2" xfId="5819"/>
    <cellStyle name="20% - Accent1 5 2 3 4 2 2" xfId="5820"/>
    <cellStyle name="20% - Accent1 5 2 3 4 2 2 2" xfId="5821"/>
    <cellStyle name="20% - Accent1 5 2 3 4 2 2 2 2" xfId="5822"/>
    <cellStyle name="20% - Accent1 5 2 3 4 2 2 3" xfId="5823"/>
    <cellStyle name="20% - Accent1 5 2 3 4 2 2 4" xfId="5824"/>
    <cellStyle name="20% - Accent1 5 2 3 4 2 3" xfId="5825"/>
    <cellStyle name="20% - Accent1 5 2 3 4 2 3 2" xfId="5826"/>
    <cellStyle name="20% - Accent1 5 2 3 4 2 4" xfId="5827"/>
    <cellStyle name="20% - Accent1 5 2 3 4 2 5" xfId="5828"/>
    <cellStyle name="20% - Accent1 5 2 3 4 3" xfId="5829"/>
    <cellStyle name="20% - Accent1 5 2 3 4 3 2" xfId="5830"/>
    <cellStyle name="20% - Accent1 5 2 3 4 3 2 2" xfId="5831"/>
    <cellStyle name="20% - Accent1 5 2 3 4 3 3" xfId="5832"/>
    <cellStyle name="20% - Accent1 5 2 3 4 3 4" xfId="5833"/>
    <cellStyle name="20% - Accent1 5 2 3 4 4" xfId="5834"/>
    <cellStyle name="20% - Accent1 5 2 3 4 4 2" xfId="5835"/>
    <cellStyle name="20% - Accent1 5 2 3 4 5" xfId="5836"/>
    <cellStyle name="20% - Accent1 5 2 3 4 6" xfId="5837"/>
    <cellStyle name="20% - Accent1 5 2 3 5" xfId="5838"/>
    <cellStyle name="20% - Accent1 5 2 3 5 2" xfId="5839"/>
    <cellStyle name="20% - Accent1 5 2 3 5 2 2" xfId="5840"/>
    <cellStyle name="20% - Accent1 5 2 3 5 2 2 2" xfId="5841"/>
    <cellStyle name="20% - Accent1 5 2 3 5 2 3" xfId="5842"/>
    <cellStyle name="20% - Accent1 5 2 3 5 2 4" xfId="5843"/>
    <cellStyle name="20% - Accent1 5 2 3 5 3" xfId="5844"/>
    <cellStyle name="20% - Accent1 5 2 3 5 3 2" xfId="5845"/>
    <cellStyle name="20% - Accent1 5 2 3 5 4" xfId="5846"/>
    <cellStyle name="20% - Accent1 5 2 3 5 5" xfId="5847"/>
    <cellStyle name="20% - Accent1 5 2 3 6" xfId="5848"/>
    <cellStyle name="20% - Accent1 5 2 3 6 2" xfId="5849"/>
    <cellStyle name="20% - Accent1 5 2 3 6 2 2" xfId="5850"/>
    <cellStyle name="20% - Accent1 5 2 3 6 3" xfId="5851"/>
    <cellStyle name="20% - Accent1 5 2 3 6 4" xfId="5852"/>
    <cellStyle name="20% - Accent1 5 2 3 7" xfId="5853"/>
    <cellStyle name="20% - Accent1 5 2 3 7 2" xfId="5854"/>
    <cellStyle name="20% - Accent1 5 2 3 8" xfId="5855"/>
    <cellStyle name="20% - Accent1 5 2 3 9" xfId="5856"/>
    <cellStyle name="20% - Accent1 5 2 4" xfId="5857"/>
    <cellStyle name="20% - Accent1 5 2 4 2" xfId="5858"/>
    <cellStyle name="20% - Accent1 5 2 4 2 2" xfId="5859"/>
    <cellStyle name="20% - Accent1 5 2 4 2 2 2" xfId="5860"/>
    <cellStyle name="20% - Accent1 5 2 4 2 2 2 2" xfId="5861"/>
    <cellStyle name="20% - Accent1 5 2 4 2 2 2 2 2" xfId="5862"/>
    <cellStyle name="20% - Accent1 5 2 4 2 2 2 3" xfId="5863"/>
    <cellStyle name="20% - Accent1 5 2 4 2 2 2 4" xfId="5864"/>
    <cellStyle name="20% - Accent1 5 2 4 2 2 3" xfId="5865"/>
    <cellStyle name="20% - Accent1 5 2 4 2 2 3 2" xfId="5866"/>
    <cellStyle name="20% - Accent1 5 2 4 2 2 4" xfId="5867"/>
    <cellStyle name="20% - Accent1 5 2 4 2 2 5" xfId="5868"/>
    <cellStyle name="20% - Accent1 5 2 4 2 3" xfId="5869"/>
    <cellStyle name="20% - Accent1 5 2 4 2 3 2" xfId="5870"/>
    <cellStyle name="20% - Accent1 5 2 4 2 3 2 2" xfId="5871"/>
    <cellStyle name="20% - Accent1 5 2 4 2 3 3" xfId="5872"/>
    <cellStyle name="20% - Accent1 5 2 4 2 3 4" xfId="5873"/>
    <cellStyle name="20% - Accent1 5 2 4 2 4" xfId="5874"/>
    <cellStyle name="20% - Accent1 5 2 4 2 4 2" xfId="5875"/>
    <cellStyle name="20% - Accent1 5 2 4 2 5" xfId="5876"/>
    <cellStyle name="20% - Accent1 5 2 4 2 6" xfId="5877"/>
    <cellStyle name="20% - Accent1 5 2 4 3" xfId="5878"/>
    <cellStyle name="20% - Accent1 5 2 4 3 2" xfId="5879"/>
    <cellStyle name="20% - Accent1 5 2 4 3 2 2" xfId="5880"/>
    <cellStyle name="20% - Accent1 5 2 4 3 2 2 2" xfId="5881"/>
    <cellStyle name="20% - Accent1 5 2 4 3 2 2 2 2" xfId="5882"/>
    <cellStyle name="20% - Accent1 5 2 4 3 2 2 3" xfId="5883"/>
    <cellStyle name="20% - Accent1 5 2 4 3 2 2 4" xfId="5884"/>
    <cellStyle name="20% - Accent1 5 2 4 3 2 3" xfId="5885"/>
    <cellStyle name="20% - Accent1 5 2 4 3 2 3 2" xfId="5886"/>
    <cellStyle name="20% - Accent1 5 2 4 3 2 4" xfId="5887"/>
    <cellStyle name="20% - Accent1 5 2 4 3 2 5" xfId="5888"/>
    <cellStyle name="20% - Accent1 5 2 4 3 3" xfId="5889"/>
    <cellStyle name="20% - Accent1 5 2 4 3 3 2" xfId="5890"/>
    <cellStyle name="20% - Accent1 5 2 4 3 3 2 2" xfId="5891"/>
    <cellStyle name="20% - Accent1 5 2 4 3 3 3" xfId="5892"/>
    <cellStyle name="20% - Accent1 5 2 4 3 3 4" xfId="5893"/>
    <cellStyle name="20% - Accent1 5 2 4 3 4" xfId="5894"/>
    <cellStyle name="20% - Accent1 5 2 4 3 4 2" xfId="5895"/>
    <cellStyle name="20% - Accent1 5 2 4 3 5" xfId="5896"/>
    <cellStyle name="20% - Accent1 5 2 4 3 6" xfId="5897"/>
    <cellStyle name="20% - Accent1 5 2 4 4" xfId="5898"/>
    <cellStyle name="20% - Accent1 5 2 4 4 2" xfId="5899"/>
    <cellStyle name="20% - Accent1 5 2 4 4 2 2" xfId="5900"/>
    <cellStyle name="20% - Accent1 5 2 4 4 2 2 2" xfId="5901"/>
    <cellStyle name="20% - Accent1 5 2 4 4 2 3" xfId="5902"/>
    <cellStyle name="20% - Accent1 5 2 4 4 2 4" xfId="5903"/>
    <cellStyle name="20% - Accent1 5 2 4 4 3" xfId="5904"/>
    <cellStyle name="20% - Accent1 5 2 4 4 3 2" xfId="5905"/>
    <cellStyle name="20% - Accent1 5 2 4 4 4" xfId="5906"/>
    <cellStyle name="20% - Accent1 5 2 4 4 5" xfId="5907"/>
    <cellStyle name="20% - Accent1 5 2 4 5" xfId="5908"/>
    <cellStyle name="20% - Accent1 5 2 4 5 2" xfId="5909"/>
    <cellStyle name="20% - Accent1 5 2 4 5 2 2" xfId="5910"/>
    <cellStyle name="20% - Accent1 5 2 4 5 3" xfId="5911"/>
    <cellStyle name="20% - Accent1 5 2 4 5 4" xfId="5912"/>
    <cellStyle name="20% - Accent1 5 2 4 6" xfId="5913"/>
    <cellStyle name="20% - Accent1 5 2 4 6 2" xfId="5914"/>
    <cellStyle name="20% - Accent1 5 2 4 7" xfId="5915"/>
    <cellStyle name="20% - Accent1 5 2 4 8" xfId="5916"/>
    <cellStyle name="20% - Accent1 5 2 5" xfId="5917"/>
    <cellStyle name="20% - Accent1 5 2 5 2" xfId="5918"/>
    <cellStyle name="20% - Accent1 5 2 5 2 2" xfId="5919"/>
    <cellStyle name="20% - Accent1 5 2 5 2 2 2" xfId="5920"/>
    <cellStyle name="20% - Accent1 5 2 5 2 2 2 2" xfId="5921"/>
    <cellStyle name="20% - Accent1 5 2 5 2 2 3" xfId="5922"/>
    <cellStyle name="20% - Accent1 5 2 5 2 2 4" xfId="5923"/>
    <cellStyle name="20% - Accent1 5 2 5 2 3" xfId="5924"/>
    <cellStyle name="20% - Accent1 5 2 5 2 3 2" xfId="5925"/>
    <cellStyle name="20% - Accent1 5 2 5 2 4" xfId="5926"/>
    <cellStyle name="20% - Accent1 5 2 5 2 5" xfId="5927"/>
    <cellStyle name="20% - Accent1 5 2 5 3" xfId="5928"/>
    <cellStyle name="20% - Accent1 5 2 5 3 2" xfId="5929"/>
    <cellStyle name="20% - Accent1 5 2 5 3 2 2" xfId="5930"/>
    <cellStyle name="20% - Accent1 5 2 5 3 3" xfId="5931"/>
    <cellStyle name="20% - Accent1 5 2 5 3 4" xfId="5932"/>
    <cellStyle name="20% - Accent1 5 2 5 4" xfId="5933"/>
    <cellStyle name="20% - Accent1 5 2 5 4 2" xfId="5934"/>
    <cellStyle name="20% - Accent1 5 2 5 5" xfId="5935"/>
    <cellStyle name="20% - Accent1 5 2 5 6" xfId="5936"/>
    <cellStyle name="20% - Accent1 5 2 6" xfId="5937"/>
    <cellStyle name="20% - Accent1 5 2 6 2" xfId="5938"/>
    <cellStyle name="20% - Accent1 5 2 6 2 2" xfId="5939"/>
    <cellStyle name="20% - Accent1 5 2 6 2 2 2" xfId="5940"/>
    <cellStyle name="20% - Accent1 5 2 6 2 2 2 2" xfId="5941"/>
    <cellStyle name="20% - Accent1 5 2 6 2 2 3" xfId="5942"/>
    <cellStyle name="20% - Accent1 5 2 6 2 2 4" xfId="5943"/>
    <cellStyle name="20% - Accent1 5 2 6 2 3" xfId="5944"/>
    <cellStyle name="20% - Accent1 5 2 6 2 3 2" xfId="5945"/>
    <cellStyle name="20% - Accent1 5 2 6 2 4" xfId="5946"/>
    <cellStyle name="20% - Accent1 5 2 6 2 5" xfId="5947"/>
    <cellStyle name="20% - Accent1 5 2 6 3" xfId="5948"/>
    <cellStyle name="20% - Accent1 5 2 6 3 2" xfId="5949"/>
    <cellStyle name="20% - Accent1 5 2 6 3 2 2" xfId="5950"/>
    <cellStyle name="20% - Accent1 5 2 6 3 3" xfId="5951"/>
    <cellStyle name="20% - Accent1 5 2 6 3 4" xfId="5952"/>
    <cellStyle name="20% - Accent1 5 2 6 4" xfId="5953"/>
    <cellStyle name="20% - Accent1 5 2 6 4 2" xfId="5954"/>
    <cellStyle name="20% - Accent1 5 2 6 5" xfId="5955"/>
    <cellStyle name="20% - Accent1 5 2 6 6" xfId="5956"/>
    <cellStyle name="20% - Accent1 5 2 7" xfId="5957"/>
    <cellStyle name="20% - Accent1 5 2 7 2" xfId="5958"/>
    <cellStyle name="20% - Accent1 5 2 7 2 2" xfId="5959"/>
    <cellStyle name="20% - Accent1 5 2 7 2 2 2" xfId="5960"/>
    <cellStyle name="20% - Accent1 5 2 7 2 3" xfId="5961"/>
    <cellStyle name="20% - Accent1 5 2 7 2 4" xfId="5962"/>
    <cellStyle name="20% - Accent1 5 2 7 3" xfId="5963"/>
    <cellStyle name="20% - Accent1 5 2 7 3 2" xfId="5964"/>
    <cellStyle name="20% - Accent1 5 2 7 4" xfId="5965"/>
    <cellStyle name="20% - Accent1 5 2 7 5" xfId="5966"/>
    <cellStyle name="20% - Accent1 5 2 8" xfId="5967"/>
    <cellStyle name="20% - Accent1 5 2 8 2" xfId="5968"/>
    <cellStyle name="20% - Accent1 5 2 8 2 2" xfId="5969"/>
    <cellStyle name="20% - Accent1 5 2 8 3" xfId="5970"/>
    <cellStyle name="20% - Accent1 5 2 8 4" xfId="5971"/>
    <cellStyle name="20% - Accent1 5 2 9" xfId="5972"/>
    <cellStyle name="20% - Accent1 5 2 9 2" xfId="5973"/>
    <cellStyle name="20% - Accent1 5 3" xfId="5974"/>
    <cellStyle name="20% - Accent1 5 3 10" xfId="5975"/>
    <cellStyle name="20% - Accent1 5 3 2" xfId="5976"/>
    <cellStyle name="20% - Accent1 5 3 2 2" xfId="5977"/>
    <cellStyle name="20% - Accent1 5 3 2 2 2" xfId="5978"/>
    <cellStyle name="20% - Accent1 5 3 2 2 2 2" xfId="5979"/>
    <cellStyle name="20% - Accent1 5 3 2 2 2 2 2" xfId="5980"/>
    <cellStyle name="20% - Accent1 5 3 2 2 2 2 2 2" xfId="5981"/>
    <cellStyle name="20% - Accent1 5 3 2 2 2 2 2 2 2" xfId="5982"/>
    <cellStyle name="20% - Accent1 5 3 2 2 2 2 2 3" xfId="5983"/>
    <cellStyle name="20% - Accent1 5 3 2 2 2 2 2 4" xfId="5984"/>
    <cellStyle name="20% - Accent1 5 3 2 2 2 2 3" xfId="5985"/>
    <cellStyle name="20% - Accent1 5 3 2 2 2 2 3 2" xfId="5986"/>
    <cellStyle name="20% - Accent1 5 3 2 2 2 2 4" xfId="5987"/>
    <cellStyle name="20% - Accent1 5 3 2 2 2 2 5" xfId="5988"/>
    <cellStyle name="20% - Accent1 5 3 2 2 2 3" xfId="5989"/>
    <cellStyle name="20% - Accent1 5 3 2 2 2 3 2" xfId="5990"/>
    <cellStyle name="20% - Accent1 5 3 2 2 2 3 2 2" xfId="5991"/>
    <cellStyle name="20% - Accent1 5 3 2 2 2 3 3" xfId="5992"/>
    <cellStyle name="20% - Accent1 5 3 2 2 2 3 4" xfId="5993"/>
    <cellStyle name="20% - Accent1 5 3 2 2 2 4" xfId="5994"/>
    <cellStyle name="20% - Accent1 5 3 2 2 2 4 2" xfId="5995"/>
    <cellStyle name="20% - Accent1 5 3 2 2 2 5" xfId="5996"/>
    <cellStyle name="20% - Accent1 5 3 2 2 2 6" xfId="5997"/>
    <cellStyle name="20% - Accent1 5 3 2 2 3" xfId="5998"/>
    <cellStyle name="20% - Accent1 5 3 2 2 3 2" xfId="5999"/>
    <cellStyle name="20% - Accent1 5 3 2 2 3 2 2" xfId="6000"/>
    <cellStyle name="20% - Accent1 5 3 2 2 3 2 2 2" xfId="6001"/>
    <cellStyle name="20% - Accent1 5 3 2 2 3 2 2 2 2" xfId="6002"/>
    <cellStyle name="20% - Accent1 5 3 2 2 3 2 2 3" xfId="6003"/>
    <cellStyle name="20% - Accent1 5 3 2 2 3 2 2 4" xfId="6004"/>
    <cellStyle name="20% - Accent1 5 3 2 2 3 2 3" xfId="6005"/>
    <cellStyle name="20% - Accent1 5 3 2 2 3 2 3 2" xfId="6006"/>
    <cellStyle name="20% - Accent1 5 3 2 2 3 2 4" xfId="6007"/>
    <cellStyle name="20% - Accent1 5 3 2 2 3 2 5" xfId="6008"/>
    <cellStyle name="20% - Accent1 5 3 2 2 3 3" xfId="6009"/>
    <cellStyle name="20% - Accent1 5 3 2 2 3 3 2" xfId="6010"/>
    <cellStyle name="20% - Accent1 5 3 2 2 3 3 2 2" xfId="6011"/>
    <cellStyle name="20% - Accent1 5 3 2 2 3 3 3" xfId="6012"/>
    <cellStyle name="20% - Accent1 5 3 2 2 3 3 4" xfId="6013"/>
    <cellStyle name="20% - Accent1 5 3 2 2 3 4" xfId="6014"/>
    <cellStyle name="20% - Accent1 5 3 2 2 3 4 2" xfId="6015"/>
    <cellStyle name="20% - Accent1 5 3 2 2 3 5" xfId="6016"/>
    <cellStyle name="20% - Accent1 5 3 2 2 3 6" xfId="6017"/>
    <cellStyle name="20% - Accent1 5 3 2 2 4" xfId="6018"/>
    <cellStyle name="20% - Accent1 5 3 2 2 4 2" xfId="6019"/>
    <cellStyle name="20% - Accent1 5 3 2 2 4 2 2" xfId="6020"/>
    <cellStyle name="20% - Accent1 5 3 2 2 4 2 2 2" xfId="6021"/>
    <cellStyle name="20% - Accent1 5 3 2 2 4 2 3" xfId="6022"/>
    <cellStyle name="20% - Accent1 5 3 2 2 4 2 4" xfId="6023"/>
    <cellStyle name="20% - Accent1 5 3 2 2 4 3" xfId="6024"/>
    <cellStyle name="20% - Accent1 5 3 2 2 4 3 2" xfId="6025"/>
    <cellStyle name="20% - Accent1 5 3 2 2 4 4" xfId="6026"/>
    <cellStyle name="20% - Accent1 5 3 2 2 4 5" xfId="6027"/>
    <cellStyle name="20% - Accent1 5 3 2 2 5" xfId="6028"/>
    <cellStyle name="20% - Accent1 5 3 2 2 5 2" xfId="6029"/>
    <cellStyle name="20% - Accent1 5 3 2 2 5 2 2" xfId="6030"/>
    <cellStyle name="20% - Accent1 5 3 2 2 5 3" xfId="6031"/>
    <cellStyle name="20% - Accent1 5 3 2 2 5 4" xfId="6032"/>
    <cellStyle name="20% - Accent1 5 3 2 2 6" xfId="6033"/>
    <cellStyle name="20% - Accent1 5 3 2 2 6 2" xfId="6034"/>
    <cellStyle name="20% - Accent1 5 3 2 2 7" xfId="6035"/>
    <cellStyle name="20% - Accent1 5 3 2 2 8" xfId="6036"/>
    <cellStyle name="20% - Accent1 5 3 2 3" xfId="6037"/>
    <cellStyle name="20% - Accent1 5 3 2 3 2" xfId="6038"/>
    <cellStyle name="20% - Accent1 5 3 2 3 2 2" xfId="6039"/>
    <cellStyle name="20% - Accent1 5 3 2 3 2 2 2" xfId="6040"/>
    <cellStyle name="20% - Accent1 5 3 2 3 2 2 2 2" xfId="6041"/>
    <cellStyle name="20% - Accent1 5 3 2 3 2 2 3" xfId="6042"/>
    <cellStyle name="20% - Accent1 5 3 2 3 2 2 4" xfId="6043"/>
    <cellStyle name="20% - Accent1 5 3 2 3 2 3" xfId="6044"/>
    <cellStyle name="20% - Accent1 5 3 2 3 2 3 2" xfId="6045"/>
    <cellStyle name="20% - Accent1 5 3 2 3 2 4" xfId="6046"/>
    <cellStyle name="20% - Accent1 5 3 2 3 2 5" xfId="6047"/>
    <cellStyle name="20% - Accent1 5 3 2 3 3" xfId="6048"/>
    <cellStyle name="20% - Accent1 5 3 2 3 3 2" xfId="6049"/>
    <cellStyle name="20% - Accent1 5 3 2 3 3 2 2" xfId="6050"/>
    <cellStyle name="20% - Accent1 5 3 2 3 3 3" xfId="6051"/>
    <cellStyle name="20% - Accent1 5 3 2 3 3 4" xfId="6052"/>
    <cellStyle name="20% - Accent1 5 3 2 3 4" xfId="6053"/>
    <cellStyle name="20% - Accent1 5 3 2 3 4 2" xfId="6054"/>
    <cellStyle name="20% - Accent1 5 3 2 3 5" xfId="6055"/>
    <cellStyle name="20% - Accent1 5 3 2 3 6" xfId="6056"/>
    <cellStyle name="20% - Accent1 5 3 2 4" xfId="6057"/>
    <cellStyle name="20% - Accent1 5 3 2 4 2" xfId="6058"/>
    <cellStyle name="20% - Accent1 5 3 2 4 2 2" xfId="6059"/>
    <cellStyle name="20% - Accent1 5 3 2 4 2 2 2" xfId="6060"/>
    <cellStyle name="20% - Accent1 5 3 2 4 2 2 2 2" xfId="6061"/>
    <cellStyle name="20% - Accent1 5 3 2 4 2 2 3" xfId="6062"/>
    <cellStyle name="20% - Accent1 5 3 2 4 2 2 4" xfId="6063"/>
    <cellStyle name="20% - Accent1 5 3 2 4 2 3" xfId="6064"/>
    <cellStyle name="20% - Accent1 5 3 2 4 2 3 2" xfId="6065"/>
    <cellStyle name="20% - Accent1 5 3 2 4 2 4" xfId="6066"/>
    <cellStyle name="20% - Accent1 5 3 2 4 2 5" xfId="6067"/>
    <cellStyle name="20% - Accent1 5 3 2 4 3" xfId="6068"/>
    <cellStyle name="20% - Accent1 5 3 2 4 3 2" xfId="6069"/>
    <cellStyle name="20% - Accent1 5 3 2 4 3 2 2" xfId="6070"/>
    <cellStyle name="20% - Accent1 5 3 2 4 3 3" xfId="6071"/>
    <cellStyle name="20% - Accent1 5 3 2 4 3 4" xfId="6072"/>
    <cellStyle name="20% - Accent1 5 3 2 4 4" xfId="6073"/>
    <cellStyle name="20% - Accent1 5 3 2 4 4 2" xfId="6074"/>
    <cellStyle name="20% - Accent1 5 3 2 4 5" xfId="6075"/>
    <cellStyle name="20% - Accent1 5 3 2 4 6" xfId="6076"/>
    <cellStyle name="20% - Accent1 5 3 2 5" xfId="6077"/>
    <cellStyle name="20% - Accent1 5 3 2 5 2" xfId="6078"/>
    <cellStyle name="20% - Accent1 5 3 2 5 2 2" xfId="6079"/>
    <cellStyle name="20% - Accent1 5 3 2 5 2 2 2" xfId="6080"/>
    <cellStyle name="20% - Accent1 5 3 2 5 2 3" xfId="6081"/>
    <cellStyle name="20% - Accent1 5 3 2 5 2 4" xfId="6082"/>
    <cellStyle name="20% - Accent1 5 3 2 5 3" xfId="6083"/>
    <cellStyle name="20% - Accent1 5 3 2 5 3 2" xfId="6084"/>
    <cellStyle name="20% - Accent1 5 3 2 5 4" xfId="6085"/>
    <cellStyle name="20% - Accent1 5 3 2 5 5" xfId="6086"/>
    <cellStyle name="20% - Accent1 5 3 2 6" xfId="6087"/>
    <cellStyle name="20% - Accent1 5 3 2 6 2" xfId="6088"/>
    <cellStyle name="20% - Accent1 5 3 2 6 2 2" xfId="6089"/>
    <cellStyle name="20% - Accent1 5 3 2 6 3" xfId="6090"/>
    <cellStyle name="20% - Accent1 5 3 2 6 4" xfId="6091"/>
    <cellStyle name="20% - Accent1 5 3 2 7" xfId="6092"/>
    <cellStyle name="20% - Accent1 5 3 2 7 2" xfId="6093"/>
    <cellStyle name="20% - Accent1 5 3 2 8" xfId="6094"/>
    <cellStyle name="20% - Accent1 5 3 2 9" xfId="6095"/>
    <cellStyle name="20% - Accent1 5 3 3" xfId="6096"/>
    <cellStyle name="20% - Accent1 5 3 3 2" xfId="6097"/>
    <cellStyle name="20% - Accent1 5 3 3 2 2" xfId="6098"/>
    <cellStyle name="20% - Accent1 5 3 3 2 2 2" xfId="6099"/>
    <cellStyle name="20% - Accent1 5 3 3 2 2 2 2" xfId="6100"/>
    <cellStyle name="20% - Accent1 5 3 3 2 2 2 2 2" xfId="6101"/>
    <cellStyle name="20% - Accent1 5 3 3 2 2 2 3" xfId="6102"/>
    <cellStyle name="20% - Accent1 5 3 3 2 2 2 4" xfId="6103"/>
    <cellStyle name="20% - Accent1 5 3 3 2 2 3" xfId="6104"/>
    <cellStyle name="20% - Accent1 5 3 3 2 2 3 2" xfId="6105"/>
    <cellStyle name="20% - Accent1 5 3 3 2 2 4" xfId="6106"/>
    <cellStyle name="20% - Accent1 5 3 3 2 2 5" xfId="6107"/>
    <cellStyle name="20% - Accent1 5 3 3 2 3" xfId="6108"/>
    <cellStyle name="20% - Accent1 5 3 3 2 3 2" xfId="6109"/>
    <cellStyle name="20% - Accent1 5 3 3 2 3 2 2" xfId="6110"/>
    <cellStyle name="20% - Accent1 5 3 3 2 3 3" xfId="6111"/>
    <cellStyle name="20% - Accent1 5 3 3 2 3 4" xfId="6112"/>
    <cellStyle name="20% - Accent1 5 3 3 2 4" xfId="6113"/>
    <cellStyle name="20% - Accent1 5 3 3 2 4 2" xfId="6114"/>
    <cellStyle name="20% - Accent1 5 3 3 2 5" xfId="6115"/>
    <cellStyle name="20% - Accent1 5 3 3 2 6" xfId="6116"/>
    <cellStyle name="20% - Accent1 5 3 3 3" xfId="6117"/>
    <cellStyle name="20% - Accent1 5 3 3 3 2" xfId="6118"/>
    <cellStyle name="20% - Accent1 5 3 3 3 2 2" xfId="6119"/>
    <cellStyle name="20% - Accent1 5 3 3 3 2 2 2" xfId="6120"/>
    <cellStyle name="20% - Accent1 5 3 3 3 2 2 2 2" xfId="6121"/>
    <cellStyle name="20% - Accent1 5 3 3 3 2 2 3" xfId="6122"/>
    <cellStyle name="20% - Accent1 5 3 3 3 2 2 4" xfId="6123"/>
    <cellStyle name="20% - Accent1 5 3 3 3 2 3" xfId="6124"/>
    <cellStyle name="20% - Accent1 5 3 3 3 2 3 2" xfId="6125"/>
    <cellStyle name="20% - Accent1 5 3 3 3 2 4" xfId="6126"/>
    <cellStyle name="20% - Accent1 5 3 3 3 2 5" xfId="6127"/>
    <cellStyle name="20% - Accent1 5 3 3 3 3" xfId="6128"/>
    <cellStyle name="20% - Accent1 5 3 3 3 3 2" xfId="6129"/>
    <cellStyle name="20% - Accent1 5 3 3 3 3 2 2" xfId="6130"/>
    <cellStyle name="20% - Accent1 5 3 3 3 3 3" xfId="6131"/>
    <cellStyle name="20% - Accent1 5 3 3 3 3 4" xfId="6132"/>
    <cellStyle name="20% - Accent1 5 3 3 3 4" xfId="6133"/>
    <cellStyle name="20% - Accent1 5 3 3 3 4 2" xfId="6134"/>
    <cellStyle name="20% - Accent1 5 3 3 3 5" xfId="6135"/>
    <cellStyle name="20% - Accent1 5 3 3 3 6" xfId="6136"/>
    <cellStyle name="20% - Accent1 5 3 3 4" xfId="6137"/>
    <cellStyle name="20% - Accent1 5 3 3 4 2" xfId="6138"/>
    <cellStyle name="20% - Accent1 5 3 3 4 2 2" xfId="6139"/>
    <cellStyle name="20% - Accent1 5 3 3 4 2 2 2" xfId="6140"/>
    <cellStyle name="20% - Accent1 5 3 3 4 2 3" xfId="6141"/>
    <cellStyle name="20% - Accent1 5 3 3 4 2 4" xfId="6142"/>
    <cellStyle name="20% - Accent1 5 3 3 4 3" xfId="6143"/>
    <cellStyle name="20% - Accent1 5 3 3 4 3 2" xfId="6144"/>
    <cellStyle name="20% - Accent1 5 3 3 4 4" xfId="6145"/>
    <cellStyle name="20% - Accent1 5 3 3 4 5" xfId="6146"/>
    <cellStyle name="20% - Accent1 5 3 3 5" xfId="6147"/>
    <cellStyle name="20% - Accent1 5 3 3 5 2" xfId="6148"/>
    <cellStyle name="20% - Accent1 5 3 3 5 2 2" xfId="6149"/>
    <cellStyle name="20% - Accent1 5 3 3 5 3" xfId="6150"/>
    <cellStyle name="20% - Accent1 5 3 3 5 4" xfId="6151"/>
    <cellStyle name="20% - Accent1 5 3 3 6" xfId="6152"/>
    <cellStyle name="20% - Accent1 5 3 3 6 2" xfId="6153"/>
    <cellStyle name="20% - Accent1 5 3 3 7" xfId="6154"/>
    <cellStyle name="20% - Accent1 5 3 3 8" xfId="6155"/>
    <cellStyle name="20% - Accent1 5 3 4" xfId="6156"/>
    <cellStyle name="20% - Accent1 5 3 4 2" xfId="6157"/>
    <cellStyle name="20% - Accent1 5 3 4 2 2" xfId="6158"/>
    <cellStyle name="20% - Accent1 5 3 4 2 2 2" xfId="6159"/>
    <cellStyle name="20% - Accent1 5 3 4 2 2 2 2" xfId="6160"/>
    <cellStyle name="20% - Accent1 5 3 4 2 2 3" xfId="6161"/>
    <cellStyle name="20% - Accent1 5 3 4 2 2 4" xfId="6162"/>
    <cellStyle name="20% - Accent1 5 3 4 2 3" xfId="6163"/>
    <cellStyle name="20% - Accent1 5 3 4 2 3 2" xfId="6164"/>
    <cellStyle name="20% - Accent1 5 3 4 2 4" xfId="6165"/>
    <cellStyle name="20% - Accent1 5 3 4 2 5" xfId="6166"/>
    <cellStyle name="20% - Accent1 5 3 4 3" xfId="6167"/>
    <cellStyle name="20% - Accent1 5 3 4 3 2" xfId="6168"/>
    <cellStyle name="20% - Accent1 5 3 4 3 2 2" xfId="6169"/>
    <cellStyle name="20% - Accent1 5 3 4 3 3" xfId="6170"/>
    <cellStyle name="20% - Accent1 5 3 4 3 4" xfId="6171"/>
    <cellStyle name="20% - Accent1 5 3 4 4" xfId="6172"/>
    <cellStyle name="20% - Accent1 5 3 4 4 2" xfId="6173"/>
    <cellStyle name="20% - Accent1 5 3 4 5" xfId="6174"/>
    <cellStyle name="20% - Accent1 5 3 4 6" xfId="6175"/>
    <cellStyle name="20% - Accent1 5 3 5" xfId="6176"/>
    <cellStyle name="20% - Accent1 5 3 5 2" xfId="6177"/>
    <cellStyle name="20% - Accent1 5 3 5 2 2" xfId="6178"/>
    <cellStyle name="20% - Accent1 5 3 5 2 2 2" xfId="6179"/>
    <cellStyle name="20% - Accent1 5 3 5 2 2 2 2" xfId="6180"/>
    <cellStyle name="20% - Accent1 5 3 5 2 2 3" xfId="6181"/>
    <cellStyle name="20% - Accent1 5 3 5 2 2 4" xfId="6182"/>
    <cellStyle name="20% - Accent1 5 3 5 2 3" xfId="6183"/>
    <cellStyle name="20% - Accent1 5 3 5 2 3 2" xfId="6184"/>
    <cellStyle name="20% - Accent1 5 3 5 2 4" xfId="6185"/>
    <cellStyle name="20% - Accent1 5 3 5 2 5" xfId="6186"/>
    <cellStyle name="20% - Accent1 5 3 5 3" xfId="6187"/>
    <cellStyle name="20% - Accent1 5 3 5 3 2" xfId="6188"/>
    <cellStyle name="20% - Accent1 5 3 5 3 2 2" xfId="6189"/>
    <cellStyle name="20% - Accent1 5 3 5 3 3" xfId="6190"/>
    <cellStyle name="20% - Accent1 5 3 5 3 4" xfId="6191"/>
    <cellStyle name="20% - Accent1 5 3 5 4" xfId="6192"/>
    <cellStyle name="20% - Accent1 5 3 5 4 2" xfId="6193"/>
    <cellStyle name="20% - Accent1 5 3 5 5" xfId="6194"/>
    <cellStyle name="20% - Accent1 5 3 5 6" xfId="6195"/>
    <cellStyle name="20% - Accent1 5 3 6" xfId="6196"/>
    <cellStyle name="20% - Accent1 5 3 6 2" xfId="6197"/>
    <cellStyle name="20% - Accent1 5 3 6 2 2" xfId="6198"/>
    <cellStyle name="20% - Accent1 5 3 6 2 2 2" xfId="6199"/>
    <cellStyle name="20% - Accent1 5 3 6 2 3" xfId="6200"/>
    <cellStyle name="20% - Accent1 5 3 6 2 4" xfId="6201"/>
    <cellStyle name="20% - Accent1 5 3 6 3" xfId="6202"/>
    <cellStyle name="20% - Accent1 5 3 6 3 2" xfId="6203"/>
    <cellStyle name="20% - Accent1 5 3 6 4" xfId="6204"/>
    <cellStyle name="20% - Accent1 5 3 6 5" xfId="6205"/>
    <cellStyle name="20% - Accent1 5 3 7" xfId="6206"/>
    <cellStyle name="20% - Accent1 5 3 7 2" xfId="6207"/>
    <cellStyle name="20% - Accent1 5 3 7 2 2" xfId="6208"/>
    <cellStyle name="20% - Accent1 5 3 7 3" xfId="6209"/>
    <cellStyle name="20% - Accent1 5 3 7 4" xfId="6210"/>
    <cellStyle name="20% - Accent1 5 3 8" xfId="6211"/>
    <cellStyle name="20% - Accent1 5 3 8 2" xfId="6212"/>
    <cellStyle name="20% - Accent1 5 3 9" xfId="6213"/>
    <cellStyle name="20% - Accent1 5 4" xfId="6214"/>
    <cellStyle name="20% - Accent1 5 4 2" xfId="6215"/>
    <cellStyle name="20% - Accent1 5 4 2 2" xfId="6216"/>
    <cellStyle name="20% - Accent1 5 4 2 2 2" xfId="6217"/>
    <cellStyle name="20% - Accent1 5 4 2 2 2 2" xfId="6218"/>
    <cellStyle name="20% - Accent1 5 4 2 2 2 2 2" xfId="6219"/>
    <cellStyle name="20% - Accent1 5 4 2 2 2 2 2 2" xfId="6220"/>
    <cellStyle name="20% - Accent1 5 4 2 2 2 2 3" xfId="6221"/>
    <cellStyle name="20% - Accent1 5 4 2 2 2 2 4" xfId="6222"/>
    <cellStyle name="20% - Accent1 5 4 2 2 2 3" xfId="6223"/>
    <cellStyle name="20% - Accent1 5 4 2 2 2 3 2" xfId="6224"/>
    <cellStyle name="20% - Accent1 5 4 2 2 2 4" xfId="6225"/>
    <cellStyle name="20% - Accent1 5 4 2 2 2 5" xfId="6226"/>
    <cellStyle name="20% - Accent1 5 4 2 2 3" xfId="6227"/>
    <cellStyle name="20% - Accent1 5 4 2 2 3 2" xfId="6228"/>
    <cellStyle name="20% - Accent1 5 4 2 2 3 2 2" xfId="6229"/>
    <cellStyle name="20% - Accent1 5 4 2 2 3 3" xfId="6230"/>
    <cellStyle name="20% - Accent1 5 4 2 2 3 4" xfId="6231"/>
    <cellStyle name="20% - Accent1 5 4 2 2 4" xfId="6232"/>
    <cellStyle name="20% - Accent1 5 4 2 2 4 2" xfId="6233"/>
    <cellStyle name="20% - Accent1 5 4 2 2 5" xfId="6234"/>
    <cellStyle name="20% - Accent1 5 4 2 2 6" xfId="6235"/>
    <cellStyle name="20% - Accent1 5 4 2 3" xfId="6236"/>
    <cellStyle name="20% - Accent1 5 4 2 3 2" xfId="6237"/>
    <cellStyle name="20% - Accent1 5 4 2 3 2 2" xfId="6238"/>
    <cellStyle name="20% - Accent1 5 4 2 3 2 2 2" xfId="6239"/>
    <cellStyle name="20% - Accent1 5 4 2 3 2 2 2 2" xfId="6240"/>
    <cellStyle name="20% - Accent1 5 4 2 3 2 2 3" xfId="6241"/>
    <cellStyle name="20% - Accent1 5 4 2 3 2 2 4" xfId="6242"/>
    <cellStyle name="20% - Accent1 5 4 2 3 2 3" xfId="6243"/>
    <cellStyle name="20% - Accent1 5 4 2 3 2 3 2" xfId="6244"/>
    <cellStyle name="20% - Accent1 5 4 2 3 2 4" xfId="6245"/>
    <cellStyle name="20% - Accent1 5 4 2 3 2 5" xfId="6246"/>
    <cellStyle name="20% - Accent1 5 4 2 3 3" xfId="6247"/>
    <cellStyle name="20% - Accent1 5 4 2 3 3 2" xfId="6248"/>
    <cellStyle name="20% - Accent1 5 4 2 3 3 2 2" xfId="6249"/>
    <cellStyle name="20% - Accent1 5 4 2 3 3 3" xfId="6250"/>
    <cellStyle name="20% - Accent1 5 4 2 3 3 4" xfId="6251"/>
    <cellStyle name="20% - Accent1 5 4 2 3 4" xfId="6252"/>
    <cellStyle name="20% - Accent1 5 4 2 3 4 2" xfId="6253"/>
    <cellStyle name="20% - Accent1 5 4 2 3 5" xfId="6254"/>
    <cellStyle name="20% - Accent1 5 4 2 3 6" xfId="6255"/>
    <cellStyle name="20% - Accent1 5 4 2 4" xfId="6256"/>
    <cellStyle name="20% - Accent1 5 4 2 4 2" xfId="6257"/>
    <cellStyle name="20% - Accent1 5 4 2 4 2 2" xfId="6258"/>
    <cellStyle name="20% - Accent1 5 4 2 4 2 2 2" xfId="6259"/>
    <cellStyle name="20% - Accent1 5 4 2 4 2 3" xfId="6260"/>
    <cellStyle name="20% - Accent1 5 4 2 4 2 4" xfId="6261"/>
    <cellStyle name="20% - Accent1 5 4 2 4 3" xfId="6262"/>
    <cellStyle name="20% - Accent1 5 4 2 4 3 2" xfId="6263"/>
    <cellStyle name="20% - Accent1 5 4 2 4 4" xfId="6264"/>
    <cellStyle name="20% - Accent1 5 4 2 4 5" xfId="6265"/>
    <cellStyle name="20% - Accent1 5 4 2 5" xfId="6266"/>
    <cellStyle name="20% - Accent1 5 4 2 5 2" xfId="6267"/>
    <cellStyle name="20% - Accent1 5 4 2 5 2 2" xfId="6268"/>
    <cellStyle name="20% - Accent1 5 4 2 5 3" xfId="6269"/>
    <cellStyle name="20% - Accent1 5 4 2 5 4" xfId="6270"/>
    <cellStyle name="20% - Accent1 5 4 2 6" xfId="6271"/>
    <cellStyle name="20% - Accent1 5 4 2 6 2" xfId="6272"/>
    <cellStyle name="20% - Accent1 5 4 2 7" xfId="6273"/>
    <cellStyle name="20% - Accent1 5 4 2 8" xfId="6274"/>
    <cellStyle name="20% - Accent1 5 4 3" xfId="6275"/>
    <cellStyle name="20% - Accent1 5 4 3 2" xfId="6276"/>
    <cellStyle name="20% - Accent1 5 4 3 2 2" xfId="6277"/>
    <cellStyle name="20% - Accent1 5 4 3 2 2 2" xfId="6278"/>
    <cellStyle name="20% - Accent1 5 4 3 2 2 2 2" xfId="6279"/>
    <cellStyle name="20% - Accent1 5 4 3 2 2 3" xfId="6280"/>
    <cellStyle name="20% - Accent1 5 4 3 2 2 4" xfId="6281"/>
    <cellStyle name="20% - Accent1 5 4 3 2 3" xfId="6282"/>
    <cellStyle name="20% - Accent1 5 4 3 2 3 2" xfId="6283"/>
    <cellStyle name="20% - Accent1 5 4 3 2 4" xfId="6284"/>
    <cellStyle name="20% - Accent1 5 4 3 2 5" xfId="6285"/>
    <cellStyle name="20% - Accent1 5 4 3 3" xfId="6286"/>
    <cellStyle name="20% - Accent1 5 4 3 3 2" xfId="6287"/>
    <cellStyle name="20% - Accent1 5 4 3 3 2 2" xfId="6288"/>
    <cellStyle name="20% - Accent1 5 4 3 3 3" xfId="6289"/>
    <cellStyle name="20% - Accent1 5 4 3 3 4" xfId="6290"/>
    <cellStyle name="20% - Accent1 5 4 3 4" xfId="6291"/>
    <cellStyle name="20% - Accent1 5 4 3 4 2" xfId="6292"/>
    <cellStyle name="20% - Accent1 5 4 3 5" xfId="6293"/>
    <cellStyle name="20% - Accent1 5 4 3 6" xfId="6294"/>
    <cellStyle name="20% - Accent1 5 4 4" xfId="6295"/>
    <cellStyle name="20% - Accent1 5 4 4 2" xfId="6296"/>
    <cellStyle name="20% - Accent1 5 4 4 2 2" xfId="6297"/>
    <cellStyle name="20% - Accent1 5 4 4 2 2 2" xfId="6298"/>
    <cellStyle name="20% - Accent1 5 4 4 2 2 2 2" xfId="6299"/>
    <cellStyle name="20% - Accent1 5 4 4 2 2 3" xfId="6300"/>
    <cellStyle name="20% - Accent1 5 4 4 2 2 4" xfId="6301"/>
    <cellStyle name="20% - Accent1 5 4 4 2 3" xfId="6302"/>
    <cellStyle name="20% - Accent1 5 4 4 2 3 2" xfId="6303"/>
    <cellStyle name="20% - Accent1 5 4 4 2 4" xfId="6304"/>
    <cellStyle name="20% - Accent1 5 4 4 2 5" xfId="6305"/>
    <cellStyle name="20% - Accent1 5 4 4 3" xfId="6306"/>
    <cellStyle name="20% - Accent1 5 4 4 3 2" xfId="6307"/>
    <cellStyle name="20% - Accent1 5 4 4 3 2 2" xfId="6308"/>
    <cellStyle name="20% - Accent1 5 4 4 3 3" xfId="6309"/>
    <cellStyle name="20% - Accent1 5 4 4 3 4" xfId="6310"/>
    <cellStyle name="20% - Accent1 5 4 4 4" xfId="6311"/>
    <cellStyle name="20% - Accent1 5 4 4 4 2" xfId="6312"/>
    <cellStyle name="20% - Accent1 5 4 4 5" xfId="6313"/>
    <cellStyle name="20% - Accent1 5 4 4 6" xfId="6314"/>
    <cellStyle name="20% - Accent1 5 4 5" xfId="6315"/>
    <cellStyle name="20% - Accent1 5 4 5 2" xfId="6316"/>
    <cellStyle name="20% - Accent1 5 4 5 2 2" xfId="6317"/>
    <cellStyle name="20% - Accent1 5 4 5 2 2 2" xfId="6318"/>
    <cellStyle name="20% - Accent1 5 4 5 2 3" xfId="6319"/>
    <cellStyle name="20% - Accent1 5 4 5 2 4" xfId="6320"/>
    <cellStyle name="20% - Accent1 5 4 5 3" xfId="6321"/>
    <cellStyle name="20% - Accent1 5 4 5 3 2" xfId="6322"/>
    <cellStyle name="20% - Accent1 5 4 5 4" xfId="6323"/>
    <cellStyle name="20% - Accent1 5 4 5 5" xfId="6324"/>
    <cellStyle name="20% - Accent1 5 4 6" xfId="6325"/>
    <cellStyle name="20% - Accent1 5 4 6 2" xfId="6326"/>
    <cellStyle name="20% - Accent1 5 4 6 2 2" xfId="6327"/>
    <cellStyle name="20% - Accent1 5 4 6 3" xfId="6328"/>
    <cellStyle name="20% - Accent1 5 4 6 4" xfId="6329"/>
    <cellStyle name="20% - Accent1 5 4 7" xfId="6330"/>
    <cellStyle name="20% - Accent1 5 4 7 2" xfId="6331"/>
    <cellStyle name="20% - Accent1 5 4 8" xfId="6332"/>
    <cellStyle name="20% - Accent1 5 4 9" xfId="6333"/>
    <cellStyle name="20% - Accent1 5 5" xfId="6334"/>
    <cellStyle name="20% - Accent1 5 5 2" xfId="6335"/>
    <cellStyle name="20% - Accent1 5 5 2 2" xfId="6336"/>
    <cellStyle name="20% - Accent1 5 5 2 2 2" xfId="6337"/>
    <cellStyle name="20% - Accent1 5 5 2 2 2 2" xfId="6338"/>
    <cellStyle name="20% - Accent1 5 5 2 2 2 2 2" xfId="6339"/>
    <cellStyle name="20% - Accent1 5 5 2 2 2 3" xfId="6340"/>
    <cellStyle name="20% - Accent1 5 5 2 2 2 4" xfId="6341"/>
    <cellStyle name="20% - Accent1 5 5 2 2 3" xfId="6342"/>
    <cellStyle name="20% - Accent1 5 5 2 2 3 2" xfId="6343"/>
    <cellStyle name="20% - Accent1 5 5 2 2 4" xfId="6344"/>
    <cellStyle name="20% - Accent1 5 5 2 2 5" xfId="6345"/>
    <cellStyle name="20% - Accent1 5 5 2 3" xfId="6346"/>
    <cellStyle name="20% - Accent1 5 5 2 3 2" xfId="6347"/>
    <cellStyle name="20% - Accent1 5 5 2 3 2 2" xfId="6348"/>
    <cellStyle name="20% - Accent1 5 5 2 3 3" xfId="6349"/>
    <cellStyle name="20% - Accent1 5 5 2 3 4" xfId="6350"/>
    <cellStyle name="20% - Accent1 5 5 2 4" xfId="6351"/>
    <cellStyle name="20% - Accent1 5 5 2 4 2" xfId="6352"/>
    <cellStyle name="20% - Accent1 5 5 2 5" xfId="6353"/>
    <cellStyle name="20% - Accent1 5 5 2 6" xfId="6354"/>
    <cellStyle name="20% - Accent1 5 5 3" xfId="6355"/>
    <cellStyle name="20% - Accent1 5 5 3 2" xfId="6356"/>
    <cellStyle name="20% - Accent1 5 5 3 2 2" xfId="6357"/>
    <cellStyle name="20% - Accent1 5 5 3 2 2 2" xfId="6358"/>
    <cellStyle name="20% - Accent1 5 5 3 2 2 2 2" xfId="6359"/>
    <cellStyle name="20% - Accent1 5 5 3 2 2 3" xfId="6360"/>
    <cellStyle name="20% - Accent1 5 5 3 2 2 4" xfId="6361"/>
    <cellStyle name="20% - Accent1 5 5 3 2 3" xfId="6362"/>
    <cellStyle name="20% - Accent1 5 5 3 2 3 2" xfId="6363"/>
    <cellStyle name="20% - Accent1 5 5 3 2 4" xfId="6364"/>
    <cellStyle name="20% - Accent1 5 5 3 2 5" xfId="6365"/>
    <cellStyle name="20% - Accent1 5 5 3 3" xfId="6366"/>
    <cellStyle name="20% - Accent1 5 5 3 3 2" xfId="6367"/>
    <cellStyle name="20% - Accent1 5 5 3 3 2 2" xfId="6368"/>
    <cellStyle name="20% - Accent1 5 5 3 3 3" xfId="6369"/>
    <cellStyle name="20% - Accent1 5 5 3 3 4" xfId="6370"/>
    <cellStyle name="20% - Accent1 5 5 3 4" xfId="6371"/>
    <cellStyle name="20% - Accent1 5 5 3 4 2" xfId="6372"/>
    <cellStyle name="20% - Accent1 5 5 3 5" xfId="6373"/>
    <cellStyle name="20% - Accent1 5 5 3 6" xfId="6374"/>
    <cellStyle name="20% - Accent1 5 5 4" xfId="6375"/>
    <cellStyle name="20% - Accent1 5 5 4 2" xfId="6376"/>
    <cellStyle name="20% - Accent1 5 5 4 2 2" xfId="6377"/>
    <cellStyle name="20% - Accent1 5 5 4 2 2 2" xfId="6378"/>
    <cellStyle name="20% - Accent1 5 5 4 2 3" xfId="6379"/>
    <cellStyle name="20% - Accent1 5 5 4 2 4" xfId="6380"/>
    <cellStyle name="20% - Accent1 5 5 4 3" xfId="6381"/>
    <cellStyle name="20% - Accent1 5 5 4 3 2" xfId="6382"/>
    <cellStyle name="20% - Accent1 5 5 4 4" xfId="6383"/>
    <cellStyle name="20% - Accent1 5 5 4 5" xfId="6384"/>
    <cellStyle name="20% - Accent1 5 5 5" xfId="6385"/>
    <cellStyle name="20% - Accent1 5 5 5 2" xfId="6386"/>
    <cellStyle name="20% - Accent1 5 5 5 2 2" xfId="6387"/>
    <cellStyle name="20% - Accent1 5 5 5 3" xfId="6388"/>
    <cellStyle name="20% - Accent1 5 5 5 4" xfId="6389"/>
    <cellStyle name="20% - Accent1 5 5 6" xfId="6390"/>
    <cellStyle name="20% - Accent1 5 5 6 2" xfId="6391"/>
    <cellStyle name="20% - Accent1 5 5 7" xfId="6392"/>
    <cellStyle name="20% - Accent1 5 5 8" xfId="6393"/>
    <cellStyle name="20% - Accent1 5 6" xfId="6394"/>
    <cellStyle name="20% - Accent1 5 6 2" xfId="6395"/>
    <cellStyle name="20% - Accent1 5 6 2 2" xfId="6396"/>
    <cellStyle name="20% - Accent1 5 6 2 2 2" xfId="6397"/>
    <cellStyle name="20% - Accent1 5 6 2 2 2 2" xfId="6398"/>
    <cellStyle name="20% - Accent1 5 6 2 2 3" xfId="6399"/>
    <cellStyle name="20% - Accent1 5 6 2 2 4" xfId="6400"/>
    <cellStyle name="20% - Accent1 5 6 2 3" xfId="6401"/>
    <cellStyle name="20% - Accent1 5 6 2 3 2" xfId="6402"/>
    <cellStyle name="20% - Accent1 5 6 2 4" xfId="6403"/>
    <cellStyle name="20% - Accent1 5 6 2 5" xfId="6404"/>
    <cellStyle name="20% - Accent1 5 6 3" xfId="6405"/>
    <cellStyle name="20% - Accent1 5 6 3 2" xfId="6406"/>
    <cellStyle name="20% - Accent1 5 6 3 2 2" xfId="6407"/>
    <cellStyle name="20% - Accent1 5 6 3 3" xfId="6408"/>
    <cellStyle name="20% - Accent1 5 6 3 4" xfId="6409"/>
    <cellStyle name="20% - Accent1 5 6 4" xfId="6410"/>
    <cellStyle name="20% - Accent1 5 6 4 2" xfId="6411"/>
    <cellStyle name="20% - Accent1 5 6 5" xfId="6412"/>
    <cellStyle name="20% - Accent1 5 6 6" xfId="6413"/>
    <cellStyle name="20% - Accent1 5 7" xfId="6414"/>
    <cellStyle name="20% - Accent1 5 7 2" xfId="6415"/>
    <cellStyle name="20% - Accent1 5 7 2 2" xfId="6416"/>
    <cellStyle name="20% - Accent1 5 7 2 2 2" xfId="6417"/>
    <cellStyle name="20% - Accent1 5 7 2 2 2 2" xfId="6418"/>
    <cellStyle name="20% - Accent1 5 7 2 2 3" xfId="6419"/>
    <cellStyle name="20% - Accent1 5 7 2 2 4" xfId="6420"/>
    <cellStyle name="20% - Accent1 5 7 2 3" xfId="6421"/>
    <cellStyle name="20% - Accent1 5 7 2 3 2" xfId="6422"/>
    <cellStyle name="20% - Accent1 5 7 2 4" xfId="6423"/>
    <cellStyle name="20% - Accent1 5 7 2 5" xfId="6424"/>
    <cellStyle name="20% - Accent1 5 7 3" xfId="6425"/>
    <cellStyle name="20% - Accent1 5 7 3 2" xfId="6426"/>
    <cellStyle name="20% - Accent1 5 7 3 2 2" xfId="6427"/>
    <cellStyle name="20% - Accent1 5 7 3 3" xfId="6428"/>
    <cellStyle name="20% - Accent1 5 7 3 4" xfId="6429"/>
    <cellStyle name="20% - Accent1 5 7 4" xfId="6430"/>
    <cellStyle name="20% - Accent1 5 7 4 2" xfId="6431"/>
    <cellStyle name="20% - Accent1 5 7 5" xfId="6432"/>
    <cellStyle name="20% - Accent1 5 7 6" xfId="6433"/>
    <cellStyle name="20% - Accent1 5 8" xfId="6434"/>
    <cellStyle name="20% - Accent1 5 8 2" xfId="6435"/>
    <cellStyle name="20% - Accent1 5 8 2 2" xfId="6436"/>
    <cellStyle name="20% - Accent1 5 8 2 2 2" xfId="6437"/>
    <cellStyle name="20% - Accent1 5 8 2 3" xfId="6438"/>
    <cellStyle name="20% - Accent1 5 8 2 4" xfId="6439"/>
    <cellStyle name="20% - Accent1 5 8 3" xfId="6440"/>
    <cellStyle name="20% - Accent1 5 8 3 2" xfId="6441"/>
    <cellStyle name="20% - Accent1 5 8 4" xfId="6442"/>
    <cellStyle name="20% - Accent1 5 8 5" xfId="6443"/>
    <cellStyle name="20% - Accent1 5 9" xfId="6444"/>
    <cellStyle name="20% - Accent1 5 9 2" xfId="6445"/>
    <cellStyle name="20% - Accent1 5 9 2 2" xfId="6446"/>
    <cellStyle name="20% - Accent1 5 9 3" xfId="6447"/>
    <cellStyle name="20% - Accent1 5 9 4" xfId="6448"/>
    <cellStyle name="20% - Accent1 6" xfId="6449"/>
    <cellStyle name="20% - Accent1 6 10" xfId="6450"/>
    <cellStyle name="20% - Accent1 6 11" xfId="6451"/>
    <cellStyle name="20% - Accent1 6 2" xfId="6452"/>
    <cellStyle name="20% - Accent1 6 2 10" xfId="6453"/>
    <cellStyle name="20% - Accent1 6 2 2" xfId="6454"/>
    <cellStyle name="20% - Accent1 6 2 2 2" xfId="6455"/>
    <cellStyle name="20% - Accent1 6 2 2 2 2" xfId="6456"/>
    <cellStyle name="20% - Accent1 6 2 2 2 2 2" xfId="6457"/>
    <cellStyle name="20% - Accent1 6 2 2 2 2 2 2" xfId="6458"/>
    <cellStyle name="20% - Accent1 6 2 2 2 2 2 2 2" xfId="6459"/>
    <cellStyle name="20% - Accent1 6 2 2 2 2 2 2 2 2" xfId="6460"/>
    <cellStyle name="20% - Accent1 6 2 2 2 2 2 2 3" xfId="6461"/>
    <cellStyle name="20% - Accent1 6 2 2 2 2 2 2 4" xfId="6462"/>
    <cellStyle name="20% - Accent1 6 2 2 2 2 2 3" xfId="6463"/>
    <cellStyle name="20% - Accent1 6 2 2 2 2 2 3 2" xfId="6464"/>
    <cellStyle name="20% - Accent1 6 2 2 2 2 2 4" xfId="6465"/>
    <cellStyle name="20% - Accent1 6 2 2 2 2 2 5" xfId="6466"/>
    <cellStyle name="20% - Accent1 6 2 2 2 2 3" xfId="6467"/>
    <cellStyle name="20% - Accent1 6 2 2 2 2 3 2" xfId="6468"/>
    <cellStyle name="20% - Accent1 6 2 2 2 2 3 2 2" xfId="6469"/>
    <cellStyle name="20% - Accent1 6 2 2 2 2 3 3" xfId="6470"/>
    <cellStyle name="20% - Accent1 6 2 2 2 2 3 4" xfId="6471"/>
    <cellStyle name="20% - Accent1 6 2 2 2 2 4" xfId="6472"/>
    <cellStyle name="20% - Accent1 6 2 2 2 2 4 2" xfId="6473"/>
    <cellStyle name="20% - Accent1 6 2 2 2 2 5" xfId="6474"/>
    <cellStyle name="20% - Accent1 6 2 2 2 2 6" xfId="6475"/>
    <cellStyle name="20% - Accent1 6 2 2 2 3" xfId="6476"/>
    <cellStyle name="20% - Accent1 6 2 2 2 3 2" xfId="6477"/>
    <cellStyle name="20% - Accent1 6 2 2 2 3 2 2" xfId="6478"/>
    <cellStyle name="20% - Accent1 6 2 2 2 3 2 2 2" xfId="6479"/>
    <cellStyle name="20% - Accent1 6 2 2 2 3 2 2 2 2" xfId="6480"/>
    <cellStyle name="20% - Accent1 6 2 2 2 3 2 2 3" xfId="6481"/>
    <cellStyle name="20% - Accent1 6 2 2 2 3 2 2 4" xfId="6482"/>
    <cellStyle name="20% - Accent1 6 2 2 2 3 2 3" xfId="6483"/>
    <cellStyle name="20% - Accent1 6 2 2 2 3 2 3 2" xfId="6484"/>
    <cellStyle name="20% - Accent1 6 2 2 2 3 2 4" xfId="6485"/>
    <cellStyle name="20% - Accent1 6 2 2 2 3 2 5" xfId="6486"/>
    <cellStyle name="20% - Accent1 6 2 2 2 3 3" xfId="6487"/>
    <cellStyle name="20% - Accent1 6 2 2 2 3 3 2" xfId="6488"/>
    <cellStyle name="20% - Accent1 6 2 2 2 3 3 2 2" xfId="6489"/>
    <cellStyle name="20% - Accent1 6 2 2 2 3 3 3" xfId="6490"/>
    <cellStyle name="20% - Accent1 6 2 2 2 3 3 4" xfId="6491"/>
    <cellStyle name="20% - Accent1 6 2 2 2 3 4" xfId="6492"/>
    <cellStyle name="20% - Accent1 6 2 2 2 3 4 2" xfId="6493"/>
    <cellStyle name="20% - Accent1 6 2 2 2 3 5" xfId="6494"/>
    <cellStyle name="20% - Accent1 6 2 2 2 3 6" xfId="6495"/>
    <cellStyle name="20% - Accent1 6 2 2 2 4" xfId="6496"/>
    <cellStyle name="20% - Accent1 6 2 2 2 4 2" xfId="6497"/>
    <cellStyle name="20% - Accent1 6 2 2 2 4 2 2" xfId="6498"/>
    <cellStyle name="20% - Accent1 6 2 2 2 4 2 2 2" xfId="6499"/>
    <cellStyle name="20% - Accent1 6 2 2 2 4 2 3" xfId="6500"/>
    <cellStyle name="20% - Accent1 6 2 2 2 4 2 4" xfId="6501"/>
    <cellStyle name="20% - Accent1 6 2 2 2 4 3" xfId="6502"/>
    <cellStyle name="20% - Accent1 6 2 2 2 4 3 2" xfId="6503"/>
    <cellStyle name="20% - Accent1 6 2 2 2 4 4" xfId="6504"/>
    <cellStyle name="20% - Accent1 6 2 2 2 4 5" xfId="6505"/>
    <cellStyle name="20% - Accent1 6 2 2 2 5" xfId="6506"/>
    <cellStyle name="20% - Accent1 6 2 2 2 5 2" xfId="6507"/>
    <cellStyle name="20% - Accent1 6 2 2 2 5 2 2" xfId="6508"/>
    <cellStyle name="20% - Accent1 6 2 2 2 5 3" xfId="6509"/>
    <cellStyle name="20% - Accent1 6 2 2 2 5 4" xfId="6510"/>
    <cellStyle name="20% - Accent1 6 2 2 2 6" xfId="6511"/>
    <cellStyle name="20% - Accent1 6 2 2 2 6 2" xfId="6512"/>
    <cellStyle name="20% - Accent1 6 2 2 2 7" xfId="6513"/>
    <cellStyle name="20% - Accent1 6 2 2 2 8" xfId="6514"/>
    <cellStyle name="20% - Accent1 6 2 2 3" xfId="6515"/>
    <cellStyle name="20% - Accent1 6 2 2 3 2" xfId="6516"/>
    <cellStyle name="20% - Accent1 6 2 2 3 2 2" xfId="6517"/>
    <cellStyle name="20% - Accent1 6 2 2 3 2 2 2" xfId="6518"/>
    <cellStyle name="20% - Accent1 6 2 2 3 2 2 2 2" xfId="6519"/>
    <cellStyle name="20% - Accent1 6 2 2 3 2 2 3" xfId="6520"/>
    <cellStyle name="20% - Accent1 6 2 2 3 2 2 4" xfId="6521"/>
    <cellStyle name="20% - Accent1 6 2 2 3 2 3" xfId="6522"/>
    <cellStyle name="20% - Accent1 6 2 2 3 2 3 2" xfId="6523"/>
    <cellStyle name="20% - Accent1 6 2 2 3 2 4" xfId="6524"/>
    <cellStyle name="20% - Accent1 6 2 2 3 2 5" xfId="6525"/>
    <cellStyle name="20% - Accent1 6 2 2 3 3" xfId="6526"/>
    <cellStyle name="20% - Accent1 6 2 2 3 3 2" xfId="6527"/>
    <cellStyle name="20% - Accent1 6 2 2 3 3 2 2" xfId="6528"/>
    <cellStyle name="20% - Accent1 6 2 2 3 3 3" xfId="6529"/>
    <cellStyle name="20% - Accent1 6 2 2 3 3 4" xfId="6530"/>
    <cellStyle name="20% - Accent1 6 2 2 3 4" xfId="6531"/>
    <cellStyle name="20% - Accent1 6 2 2 3 4 2" xfId="6532"/>
    <cellStyle name="20% - Accent1 6 2 2 3 5" xfId="6533"/>
    <cellStyle name="20% - Accent1 6 2 2 3 6" xfId="6534"/>
    <cellStyle name="20% - Accent1 6 2 2 4" xfId="6535"/>
    <cellStyle name="20% - Accent1 6 2 2 4 2" xfId="6536"/>
    <cellStyle name="20% - Accent1 6 2 2 4 2 2" xfId="6537"/>
    <cellStyle name="20% - Accent1 6 2 2 4 2 2 2" xfId="6538"/>
    <cellStyle name="20% - Accent1 6 2 2 4 2 2 2 2" xfId="6539"/>
    <cellStyle name="20% - Accent1 6 2 2 4 2 2 3" xfId="6540"/>
    <cellStyle name="20% - Accent1 6 2 2 4 2 2 4" xfId="6541"/>
    <cellStyle name="20% - Accent1 6 2 2 4 2 3" xfId="6542"/>
    <cellStyle name="20% - Accent1 6 2 2 4 2 3 2" xfId="6543"/>
    <cellStyle name="20% - Accent1 6 2 2 4 2 4" xfId="6544"/>
    <cellStyle name="20% - Accent1 6 2 2 4 2 5" xfId="6545"/>
    <cellStyle name="20% - Accent1 6 2 2 4 3" xfId="6546"/>
    <cellStyle name="20% - Accent1 6 2 2 4 3 2" xfId="6547"/>
    <cellStyle name="20% - Accent1 6 2 2 4 3 2 2" xfId="6548"/>
    <cellStyle name="20% - Accent1 6 2 2 4 3 3" xfId="6549"/>
    <cellStyle name="20% - Accent1 6 2 2 4 3 4" xfId="6550"/>
    <cellStyle name="20% - Accent1 6 2 2 4 4" xfId="6551"/>
    <cellStyle name="20% - Accent1 6 2 2 4 4 2" xfId="6552"/>
    <cellStyle name="20% - Accent1 6 2 2 4 5" xfId="6553"/>
    <cellStyle name="20% - Accent1 6 2 2 4 6" xfId="6554"/>
    <cellStyle name="20% - Accent1 6 2 2 5" xfId="6555"/>
    <cellStyle name="20% - Accent1 6 2 2 5 2" xfId="6556"/>
    <cellStyle name="20% - Accent1 6 2 2 5 2 2" xfId="6557"/>
    <cellStyle name="20% - Accent1 6 2 2 5 2 2 2" xfId="6558"/>
    <cellStyle name="20% - Accent1 6 2 2 5 2 3" xfId="6559"/>
    <cellStyle name="20% - Accent1 6 2 2 5 2 4" xfId="6560"/>
    <cellStyle name="20% - Accent1 6 2 2 5 3" xfId="6561"/>
    <cellStyle name="20% - Accent1 6 2 2 5 3 2" xfId="6562"/>
    <cellStyle name="20% - Accent1 6 2 2 5 4" xfId="6563"/>
    <cellStyle name="20% - Accent1 6 2 2 5 5" xfId="6564"/>
    <cellStyle name="20% - Accent1 6 2 2 6" xfId="6565"/>
    <cellStyle name="20% - Accent1 6 2 2 6 2" xfId="6566"/>
    <cellStyle name="20% - Accent1 6 2 2 6 2 2" xfId="6567"/>
    <cellStyle name="20% - Accent1 6 2 2 6 3" xfId="6568"/>
    <cellStyle name="20% - Accent1 6 2 2 6 4" xfId="6569"/>
    <cellStyle name="20% - Accent1 6 2 2 7" xfId="6570"/>
    <cellStyle name="20% - Accent1 6 2 2 7 2" xfId="6571"/>
    <cellStyle name="20% - Accent1 6 2 2 8" xfId="6572"/>
    <cellStyle name="20% - Accent1 6 2 2 9" xfId="6573"/>
    <cellStyle name="20% - Accent1 6 2 3" xfId="6574"/>
    <cellStyle name="20% - Accent1 6 2 3 2" xfId="6575"/>
    <cellStyle name="20% - Accent1 6 2 3 2 2" xfId="6576"/>
    <cellStyle name="20% - Accent1 6 2 3 2 2 2" xfId="6577"/>
    <cellStyle name="20% - Accent1 6 2 3 2 2 2 2" xfId="6578"/>
    <cellStyle name="20% - Accent1 6 2 3 2 2 2 2 2" xfId="6579"/>
    <cellStyle name="20% - Accent1 6 2 3 2 2 2 3" xfId="6580"/>
    <cellStyle name="20% - Accent1 6 2 3 2 2 2 4" xfId="6581"/>
    <cellStyle name="20% - Accent1 6 2 3 2 2 3" xfId="6582"/>
    <cellStyle name="20% - Accent1 6 2 3 2 2 3 2" xfId="6583"/>
    <cellStyle name="20% - Accent1 6 2 3 2 2 4" xfId="6584"/>
    <cellStyle name="20% - Accent1 6 2 3 2 2 5" xfId="6585"/>
    <cellStyle name="20% - Accent1 6 2 3 2 3" xfId="6586"/>
    <cellStyle name="20% - Accent1 6 2 3 2 3 2" xfId="6587"/>
    <cellStyle name="20% - Accent1 6 2 3 2 3 2 2" xfId="6588"/>
    <cellStyle name="20% - Accent1 6 2 3 2 3 3" xfId="6589"/>
    <cellStyle name="20% - Accent1 6 2 3 2 3 4" xfId="6590"/>
    <cellStyle name="20% - Accent1 6 2 3 2 4" xfId="6591"/>
    <cellStyle name="20% - Accent1 6 2 3 2 4 2" xfId="6592"/>
    <cellStyle name="20% - Accent1 6 2 3 2 5" xfId="6593"/>
    <cellStyle name="20% - Accent1 6 2 3 2 6" xfId="6594"/>
    <cellStyle name="20% - Accent1 6 2 3 3" xfId="6595"/>
    <cellStyle name="20% - Accent1 6 2 3 3 2" xfId="6596"/>
    <cellStyle name="20% - Accent1 6 2 3 3 2 2" xfId="6597"/>
    <cellStyle name="20% - Accent1 6 2 3 3 2 2 2" xfId="6598"/>
    <cellStyle name="20% - Accent1 6 2 3 3 2 2 2 2" xfId="6599"/>
    <cellStyle name="20% - Accent1 6 2 3 3 2 2 3" xfId="6600"/>
    <cellStyle name="20% - Accent1 6 2 3 3 2 2 4" xfId="6601"/>
    <cellStyle name="20% - Accent1 6 2 3 3 2 3" xfId="6602"/>
    <cellStyle name="20% - Accent1 6 2 3 3 2 3 2" xfId="6603"/>
    <cellStyle name="20% - Accent1 6 2 3 3 2 4" xfId="6604"/>
    <cellStyle name="20% - Accent1 6 2 3 3 2 5" xfId="6605"/>
    <cellStyle name="20% - Accent1 6 2 3 3 3" xfId="6606"/>
    <cellStyle name="20% - Accent1 6 2 3 3 3 2" xfId="6607"/>
    <cellStyle name="20% - Accent1 6 2 3 3 3 2 2" xfId="6608"/>
    <cellStyle name="20% - Accent1 6 2 3 3 3 3" xfId="6609"/>
    <cellStyle name="20% - Accent1 6 2 3 3 3 4" xfId="6610"/>
    <cellStyle name="20% - Accent1 6 2 3 3 4" xfId="6611"/>
    <cellStyle name="20% - Accent1 6 2 3 3 4 2" xfId="6612"/>
    <cellStyle name="20% - Accent1 6 2 3 3 5" xfId="6613"/>
    <cellStyle name="20% - Accent1 6 2 3 3 6" xfId="6614"/>
    <cellStyle name="20% - Accent1 6 2 3 4" xfId="6615"/>
    <cellStyle name="20% - Accent1 6 2 3 4 2" xfId="6616"/>
    <cellStyle name="20% - Accent1 6 2 3 4 2 2" xfId="6617"/>
    <cellStyle name="20% - Accent1 6 2 3 4 2 2 2" xfId="6618"/>
    <cellStyle name="20% - Accent1 6 2 3 4 2 3" xfId="6619"/>
    <cellStyle name="20% - Accent1 6 2 3 4 2 4" xfId="6620"/>
    <cellStyle name="20% - Accent1 6 2 3 4 3" xfId="6621"/>
    <cellStyle name="20% - Accent1 6 2 3 4 3 2" xfId="6622"/>
    <cellStyle name="20% - Accent1 6 2 3 4 4" xfId="6623"/>
    <cellStyle name="20% - Accent1 6 2 3 4 5" xfId="6624"/>
    <cellStyle name="20% - Accent1 6 2 3 5" xfId="6625"/>
    <cellStyle name="20% - Accent1 6 2 3 5 2" xfId="6626"/>
    <cellStyle name="20% - Accent1 6 2 3 5 2 2" xfId="6627"/>
    <cellStyle name="20% - Accent1 6 2 3 5 3" xfId="6628"/>
    <cellStyle name="20% - Accent1 6 2 3 5 4" xfId="6629"/>
    <cellStyle name="20% - Accent1 6 2 3 6" xfId="6630"/>
    <cellStyle name="20% - Accent1 6 2 3 6 2" xfId="6631"/>
    <cellStyle name="20% - Accent1 6 2 3 7" xfId="6632"/>
    <cellStyle name="20% - Accent1 6 2 3 8" xfId="6633"/>
    <cellStyle name="20% - Accent1 6 2 4" xfId="6634"/>
    <cellStyle name="20% - Accent1 6 2 4 2" xfId="6635"/>
    <cellStyle name="20% - Accent1 6 2 4 2 2" xfId="6636"/>
    <cellStyle name="20% - Accent1 6 2 4 2 2 2" xfId="6637"/>
    <cellStyle name="20% - Accent1 6 2 4 2 2 2 2" xfId="6638"/>
    <cellStyle name="20% - Accent1 6 2 4 2 2 3" xfId="6639"/>
    <cellStyle name="20% - Accent1 6 2 4 2 2 4" xfId="6640"/>
    <cellStyle name="20% - Accent1 6 2 4 2 3" xfId="6641"/>
    <cellStyle name="20% - Accent1 6 2 4 2 3 2" xfId="6642"/>
    <cellStyle name="20% - Accent1 6 2 4 2 4" xfId="6643"/>
    <cellStyle name="20% - Accent1 6 2 4 2 5" xfId="6644"/>
    <cellStyle name="20% - Accent1 6 2 4 3" xfId="6645"/>
    <cellStyle name="20% - Accent1 6 2 4 3 2" xfId="6646"/>
    <cellStyle name="20% - Accent1 6 2 4 3 2 2" xfId="6647"/>
    <cellStyle name="20% - Accent1 6 2 4 3 3" xfId="6648"/>
    <cellStyle name="20% - Accent1 6 2 4 3 4" xfId="6649"/>
    <cellStyle name="20% - Accent1 6 2 4 4" xfId="6650"/>
    <cellStyle name="20% - Accent1 6 2 4 4 2" xfId="6651"/>
    <cellStyle name="20% - Accent1 6 2 4 5" xfId="6652"/>
    <cellStyle name="20% - Accent1 6 2 4 6" xfId="6653"/>
    <cellStyle name="20% - Accent1 6 2 5" xfId="6654"/>
    <cellStyle name="20% - Accent1 6 2 5 2" xfId="6655"/>
    <cellStyle name="20% - Accent1 6 2 5 2 2" xfId="6656"/>
    <cellStyle name="20% - Accent1 6 2 5 2 2 2" xfId="6657"/>
    <cellStyle name="20% - Accent1 6 2 5 2 2 2 2" xfId="6658"/>
    <cellStyle name="20% - Accent1 6 2 5 2 2 3" xfId="6659"/>
    <cellStyle name="20% - Accent1 6 2 5 2 2 4" xfId="6660"/>
    <cellStyle name="20% - Accent1 6 2 5 2 3" xfId="6661"/>
    <cellStyle name="20% - Accent1 6 2 5 2 3 2" xfId="6662"/>
    <cellStyle name="20% - Accent1 6 2 5 2 4" xfId="6663"/>
    <cellStyle name="20% - Accent1 6 2 5 2 5" xfId="6664"/>
    <cellStyle name="20% - Accent1 6 2 5 3" xfId="6665"/>
    <cellStyle name="20% - Accent1 6 2 5 3 2" xfId="6666"/>
    <cellStyle name="20% - Accent1 6 2 5 3 2 2" xfId="6667"/>
    <cellStyle name="20% - Accent1 6 2 5 3 3" xfId="6668"/>
    <cellStyle name="20% - Accent1 6 2 5 3 4" xfId="6669"/>
    <cellStyle name="20% - Accent1 6 2 5 4" xfId="6670"/>
    <cellStyle name="20% - Accent1 6 2 5 4 2" xfId="6671"/>
    <cellStyle name="20% - Accent1 6 2 5 5" xfId="6672"/>
    <cellStyle name="20% - Accent1 6 2 5 6" xfId="6673"/>
    <cellStyle name="20% - Accent1 6 2 6" xfId="6674"/>
    <cellStyle name="20% - Accent1 6 2 6 2" xfId="6675"/>
    <cellStyle name="20% - Accent1 6 2 6 2 2" xfId="6676"/>
    <cellStyle name="20% - Accent1 6 2 6 2 2 2" xfId="6677"/>
    <cellStyle name="20% - Accent1 6 2 6 2 3" xfId="6678"/>
    <cellStyle name="20% - Accent1 6 2 6 2 4" xfId="6679"/>
    <cellStyle name="20% - Accent1 6 2 6 3" xfId="6680"/>
    <cellStyle name="20% - Accent1 6 2 6 3 2" xfId="6681"/>
    <cellStyle name="20% - Accent1 6 2 6 4" xfId="6682"/>
    <cellStyle name="20% - Accent1 6 2 6 5" xfId="6683"/>
    <cellStyle name="20% - Accent1 6 2 7" xfId="6684"/>
    <cellStyle name="20% - Accent1 6 2 7 2" xfId="6685"/>
    <cellStyle name="20% - Accent1 6 2 7 2 2" xfId="6686"/>
    <cellStyle name="20% - Accent1 6 2 7 3" xfId="6687"/>
    <cellStyle name="20% - Accent1 6 2 7 4" xfId="6688"/>
    <cellStyle name="20% - Accent1 6 2 8" xfId="6689"/>
    <cellStyle name="20% - Accent1 6 2 8 2" xfId="6690"/>
    <cellStyle name="20% - Accent1 6 2 9" xfId="6691"/>
    <cellStyle name="20% - Accent1 6 3" xfId="6692"/>
    <cellStyle name="20% - Accent1 6 3 2" xfId="6693"/>
    <cellStyle name="20% - Accent1 6 3 2 2" xfId="6694"/>
    <cellStyle name="20% - Accent1 6 3 2 2 2" xfId="6695"/>
    <cellStyle name="20% - Accent1 6 3 2 2 2 2" xfId="6696"/>
    <cellStyle name="20% - Accent1 6 3 2 2 2 2 2" xfId="6697"/>
    <cellStyle name="20% - Accent1 6 3 2 2 2 2 2 2" xfId="6698"/>
    <cellStyle name="20% - Accent1 6 3 2 2 2 2 3" xfId="6699"/>
    <cellStyle name="20% - Accent1 6 3 2 2 2 2 4" xfId="6700"/>
    <cellStyle name="20% - Accent1 6 3 2 2 2 3" xfId="6701"/>
    <cellStyle name="20% - Accent1 6 3 2 2 2 3 2" xfId="6702"/>
    <cellStyle name="20% - Accent1 6 3 2 2 2 4" xfId="6703"/>
    <cellStyle name="20% - Accent1 6 3 2 2 2 5" xfId="6704"/>
    <cellStyle name="20% - Accent1 6 3 2 2 3" xfId="6705"/>
    <cellStyle name="20% - Accent1 6 3 2 2 3 2" xfId="6706"/>
    <cellStyle name="20% - Accent1 6 3 2 2 3 2 2" xfId="6707"/>
    <cellStyle name="20% - Accent1 6 3 2 2 3 3" xfId="6708"/>
    <cellStyle name="20% - Accent1 6 3 2 2 3 4" xfId="6709"/>
    <cellStyle name="20% - Accent1 6 3 2 2 4" xfId="6710"/>
    <cellStyle name="20% - Accent1 6 3 2 2 4 2" xfId="6711"/>
    <cellStyle name="20% - Accent1 6 3 2 2 5" xfId="6712"/>
    <cellStyle name="20% - Accent1 6 3 2 2 6" xfId="6713"/>
    <cellStyle name="20% - Accent1 6 3 2 3" xfId="6714"/>
    <cellStyle name="20% - Accent1 6 3 2 3 2" xfId="6715"/>
    <cellStyle name="20% - Accent1 6 3 2 3 2 2" xfId="6716"/>
    <cellStyle name="20% - Accent1 6 3 2 3 2 2 2" xfId="6717"/>
    <cellStyle name="20% - Accent1 6 3 2 3 2 2 2 2" xfId="6718"/>
    <cellStyle name="20% - Accent1 6 3 2 3 2 2 3" xfId="6719"/>
    <cellStyle name="20% - Accent1 6 3 2 3 2 2 4" xfId="6720"/>
    <cellStyle name="20% - Accent1 6 3 2 3 2 3" xfId="6721"/>
    <cellStyle name="20% - Accent1 6 3 2 3 2 3 2" xfId="6722"/>
    <cellStyle name="20% - Accent1 6 3 2 3 2 4" xfId="6723"/>
    <cellStyle name="20% - Accent1 6 3 2 3 2 5" xfId="6724"/>
    <cellStyle name="20% - Accent1 6 3 2 3 3" xfId="6725"/>
    <cellStyle name="20% - Accent1 6 3 2 3 3 2" xfId="6726"/>
    <cellStyle name="20% - Accent1 6 3 2 3 3 2 2" xfId="6727"/>
    <cellStyle name="20% - Accent1 6 3 2 3 3 3" xfId="6728"/>
    <cellStyle name="20% - Accent1 6 3 2 3 3 4" xfId="6729"/>
    <cellStyle name="20% - Accent1 6 3 2 3 4" xfId="6730"/>
    <cellStyle name="20% - Accent1 6 3 2 3 4 2" xfId="6731"/>
    <cellStyle name="20% - Accent1 6 3 2 3 5" xfId="6732"/>
    <cellStyle name="20% - Accent1 6 3 2 3 6" xfId="6733"/>
    <cellStyle name="20% - Accent1 6 3 2 4" xfId="6734"/>
    <cellStyle name="20% - Accent1 6 3 2 4 2" xfId="6735"/>
    <cellStyle name="20% - Accent1 6 3 2 4 2 2" xfId="6736"/>
    <cellStyle name="20% - Accent1 6 3 2 4 2 2 2" xfId="6737"/>
    <cellStyle name="20% - Accent1 6 3 2 4 2 3" xfId="6738"/>
    <cellStyle name="20% - Accent1 6 3 2 4 2 4" xfId="6739"/>
    <cellStyle name="20% - Accent1 6 3 2 4 3" xfId="6740"/>
    <cellStyle name="20% - Accent1 6 3 2 4 3 2" xfId="6741"/>
    <cellStyle name="20% - Accent1 6 3 2 4 4" xfId="6742"/>
    <cellStyle name="20% - Accent1 6 3 2 4 5" xfId="6743"/>
    <cellStyle name="20% - Accent1 6 3 2 5" xfId="6744"/>
    <cellStyle name="20% - Accent1 6 3 2 5 2" xfId="6745"/>
    <cellStyle name="20% - Accent1 6 3 2 5 2 2" xfId="6746"/>
    <cellStyle name="20% - Accent1 6 3 2 5 3" xfId="6747"/>
    <cellStyle name="20% - Accent1 6 3 2 5 4" xfId="6748"/>
    <cellStyle name="20% - Accent1 6 3 2 6" xfId="6749"/>
    <cellStyle name="20% - Accent1 6 3 2 6 2" xfId="6750"/>
    <cellStyle name="20% - Accent1 6 3 2 7" xfId="6751"/>
    <cellStyle name="20% - Accent1 6 3 2 8" xfId="6752"/>
    <cellStyle name="20% - Accent1 6 3 3" xfId="6753"/>
    <cellStyle name="20% - Accent1 6 3 3 2" xfId="6754"/>
    <cellStyle name="20% - Accent1 6 3 3 2 2" xfId="6755"/>
    <cellStyle name="20% - Accent1 6 3 3 2 2 2" xfId="6756"/>
    <cellStyle name="20% - Accent1 6 3 3 2 2 2 2" xfId="6757"/>
    <cellStyle name="20% - Accent1 6 3 3 2 2 3" xfId="6758"/>
    <cellStyle name="20% - Accent1 6 3 3 2 2 4" xfId="6759"/>
    <cellStyle name="20% - Accent1 6 3 3 2 3" xfId="6760"/>
    <cellStyle name="20% - Accent1 6 3 3 2 3 2" xfId="6761"/>
    <cellStyle name="20% - Accent1 6 3 3 2 4" xfId="6762"/>
    <cellStyle name="20% - Accent1 6 3 3 2 5" xfId="6763"/>
    <cellStyle name="20% - Accent1 6 3 3 3" xfId="6764"/>
    <cellStyle name="20% - Accent1 6 3 3 3 2" xfId="6765"/>
    <cellStyle name="20% - Accent1 6 3 3 3 2 2" xfId="6766"/>
    <cellStyle name="20% - Accent1 6 3 3 3 3" xfId="6767"/>
    <cellStyle name="20% - Accent1 6 3 3 3 4" xfId="6768"/>
    <cellStyle name="20% - Accent1 6 3 3 4" xfId="6769"/>
    <cellStyle name="20% - Accent1 6 3 3 4 2" xfId="6770"/>
    <cellStyle name="20% - Accent1 6 3 3 5" xfId="6771"/>
    <cellStyle name="20% - Accent1 6 3 3 6" xfId="6772"/>
    <cellStyle name="20% - Accent1 6 3 4" xfId="6773"/>
    <cellStyle name="20% - Accent1 6 3 4 2" xfId="6774"/>
    <cellStyle name="20% - Accent1 6 3 4 2 2" xfId="6775"/>
    <cellStyle name="20% - Accent1 6 3 4 2 2 2" xfId="6776"/>
    <cellStyle name="20% - Accent1 6 3 4 2 2 2 2" xfId="6777"/>
    <cellStyle name="20% - Accent1 6 3 4 2 2 3" xfId="6778"/>
    <cellStyle name="20% - Accent1 6 3 4 2 2 4" xfId="6779"/>
    <cellStyle name="20% - Accent1 6 3 4 2 3" xfId="6780"/>
    <cellStyle name="20% - Accent1 6 3 4 2 3 2" xfId="6781"/>
    <cellStyle name="20% - Accent1 6 3 4 2 4" xfId="6782"/>
    <cellStyle name="20% - Accent1 6 3 4 2 5" xfId="6783"/>
    <cellStyle name="20% - Accent1 6 3 4 3" xfId="6784"/>
    <cellStyle name="20% - Accent1 6 3 4 3 2" xfId="6785"/>
    <cellStyle name="20% - Accent1 6 3 4 3 2 2" xfId="6786"/>
    <cellStyle name="20% - Accent1 6 3 4 3 3" xfId="6787"/>
    <cellStyle name="20% - Accent1 6 3 4 3 4" xfId="6788"/>
    <cellStyle name="20% - Accent1 6 3 4 4" xfId="6789"/>
    <cellStyle name="20% - Accent1 6 3 4 4 2" xfId="6790"/>
    <cellStyle name="20% - Accent1 6 3 4 5" xfId="6791"/>
    <cellStyle name="20% - Accent1 6 3 4 6" xfId="6792"/>
    <cellStyle name="20% - Accent1 6 3 5" xfId="6793"/>
    <cellStyle name="20% - Accent1 6 3 5 2" xfId="6794"/>
    <cellStyle name="20% - Accent1 6 3 5 2 2" xfId="6795"/>
    <cellStyle name="20% - Accent1 6 3 5 2 2 2" xfId="6796"/>
    <cellStyle name="20% - Accent1 6 3 5 2 3" xfId="6797"/>
    <cellStyle name="20% - Accent1 6 3 5 2 4" xfId="6798"/>
    <cellStyle name="20% - Accent1 6 3 5 3" xfId="6799"/>
    <cellStyle name="20% - Accent1 6 3 5 3 2" xfId="6800"/>
    <cellStyle name="20% - Accent1 6 3 5 4" xfId="6801"/>
    <cellStyle name="20% - Accent1 6 3 5 5" xfId="6802"/>
    <cellStyle name="20% - Accent1 6 3 6" xfId="6803"/>
    <cellStyle name="20% - Accent1 6 3 6 2" xfId="6804"/>
    <cellStyle name="20% - Accent1 6 3 6 2 2" xfId="6805"/>
    <cellStyle name="20% - Accent1 6 3 6 3" xfId="6806"/>
    <cellStyle name="20% - Accent1 6 3 6 4" xfId="6807"/>
    <cellStyle name="20% - Accent1 6 3 7" xfId="6808"/>
    <cellStyle name="20% - Accent1 6 3 7 2" xfId="6809"/>
    <cellStyle name="20% - Accent1 6 3 8" xfId="6810"/>
    <cellStyle name="20% - Accent1 6 3 9" xfId="6811"/>
    <cellStyle name="20% - Accent1 6 4" xfId="6812"/>
    <cellStyle name="20% - Accent1 6 4 2" xfId="6813"/>
    <cellStyle name="20% - Accent1 6 4 2 2" xfId="6814"/>
    <cellStyle name="20% - Accent1 6 4 2 2 2" xfId="6815"/>
    <cellStyle name="20% - Accent1 6 4 2 2 2 2" xfId="6816"/>
    <cellStyle name="20% - Accent1 6 4 2 2 2 2 2" xfId="6817"/>
    <cellStyle name="20% - Accent1 6 4 2 2 2 3" xfId="6818"/>
    <cellStyle name="20% - Accent1 6 4 2 2 2 4" xfId="6819"/>
    <cellStyle name="20% - Accent1 6 4 2 2 3" xfId="6820"/>
    <cellStyle name="20% - Accent1 6 4 2 2 3 2" xfId="6821"/>
    <cellStyle name="20% - Accent1 6 4 2 2 4" xfId="6822"/>
    <cellStyle name="20% - Accent1 6 4 2 2 5" xfId="6823"/>
    <cellStyle name="20% - Accent1 6 4 2 3" xfId="6824"/>
    <cellStyle name="20% - Accent1 6 4 2 3 2" xfId="6825"/>
    <cellStyle name="20% - Accent1 6 4 2 3 2 2" xfId="6826"/>
    <cellStyle name="20% - Accent1 6 4 2 3 3" xfId="6827"/>
    <cellStyle name="20% - Accent1 6 4 2 3 4" xfId="6828"/>
    <cellStyle name="20% - Accent1 6 4 2 4" xfId="6829"/>
    <cellStyle name="20% - Accent1 6 4 2 4 2" xfId="6830"/>
    <cellStyle name="20% - Accent1 6 4 2 5" xfId="6831"/>
    <cellStyle name="20% - Accent1 6 4 2 6" xfId="6832"/>
    <cellStyle name="20% - Accent1 6 4 3" xfId="6833"/>
    <cellStyle name="20% - Accent1 6 4 3 2" xfId="6834"/>
    <cellStyle name="20% - Accent1 6 4 3 2 2" xfId="6835"/>
    <cellStyle name="20% - Accent1 6 4 3 2 2 2" xfId="6836"/>
    <cellStyle name="20% - Accent1 6 4 3 2 2 2 2" xfId="6837"/>
    <cellStyle name="20% - Accent1 6 4 3 2 2 3" xfId="6838"/>
    <cellStyle name="20% - Accent1 6 4 3 2 2 4" xfId="6839"/>
    <cellStyle name="20% - Accent1 6 4 3 2 3" xfId="6840"/>
    <cellStyle name="20% - Accent1 6 4 3 2 3 2" xfId="6841"/>
    <cellStyle name="20% - Accent1 6 4 3 2 4" xfId="6842"/>
    <cellStyle name="20% - Accent1 6 4 3 2 5" xfId="6843"/>
    <cellStyle name="20% - Accent1 6 4 3 3" xfId="6844"/>
    <cellStyle name="20% - Accent1 6 4 3 3 2" xfId="6845"/>
    <cellStyle name="20% - Accent1 6 4 3 3 2 2" xfId="6846"/>
    <cellStyle name="20% - Accent1 6 4 3 3 3" xfId="6847"/>
    <cellStyle name="20% - Accent1 6 4 3 3 4" xfId="6848"/>
    <cellStyle name="20% - Accent1 6 4 3 4" xfId="6849"/>
    <cellStyle name="20% - Accent1 6 4 3 4 2" xfId="6850"/>
    <cellStyle name="20% - Accent1 6 4 3 5" xfId="6851"/>
    <cellStyle name="20% - Accent1 6 4 3 6" xfId="6852"/>
    <cellStyle name="20% - Accent1 6 4 4" xfId="6853"/>
    <cellStyle name="20% - Accent1 6 4 4 2" xfId="6854"/>
    <cellStyle name="20% - Accent1 6 4 4 2 2" xfId="6855"/>
    <cellStyle name="20% - Accent1 6 4 4 2 2 2" xfId="6856"/>
    <cellStyle name="20% - Accent1 6 4 4 2 3" xfId="6857"/>
    <cellStyle name="20% - Accent1 6 4 4 2 4" xfId="6858"/>
    <cellStyle name="20% - Accent1 6 4 4 3" xfId="6859"/>
    <cellStyle name="20% - Accent1 6 4 4 3 2" xfId="6860"/>
    <cellStyle name="20% - Accent1 6 4 4 4" xfId="6861"/>
    <cellStyle name="20% - Accent1 6 4 4 5" xfId="6862"/>
    <cellStyle name="20% - Accent1 6 4 5" xfId="6863"/>
    <cellStyle name="20% - Accent1 6 4 5 2" xfId="6864"/>
    <cellStyle name="20% - Accent1 6 4 5 2 2" xfId="6865"/>
    <cellStyle name="20% - Accent1 6 4 5 3" xfId="6866"/>
    <cellStyle name="20% - Accent1 6 4 5 4" xfId="6867"/>
    <cellStyle name="20% - Accent1 6 4 6" xfId="6868"/>
    <cellStyle name="20% - Accent1 6 4 6 2" xfId="6869"/>
    <cellStyle name="20% - Accent1 6 4 7" xfId="6870"/>
    <cellStyle name="20% - Accent1 6 4 8" xfId="6871"/>
    <cellStyle name="20% - Accent1 6 5" xfId="6872"/>
    <cellStyle name="20% - Accent1 6 5 2" xfId="6873"/>
    <cellStyle name="20% - Accent1 6 5 2 2" xfId="6874"/>
    <cellStyle name="20% - Accent1 6 5 2 2 2" xfId="6875"/>
    <cellStyle name="20% - Accent1 6 5 2 2 2 2" xfId="6876"/>
    <cellStyle name="20% - Accent1 6 5 2 2 3" xfId="6877"/>
    <cellStyle name="20% - Accent1 6 5 2 2 4" xfId="6878"/>
    <cellStyle name="20% - Accent1 6 5 2 3" xfId="6879"/>
    <cellStyle name="20% - Accent1 6 5 2 3 2" xfId="6880"/>
    <cellStyle name="20% - Accent1 6 5 2 4" xfId="6881"/>
    <cellStyle name="20% - Accent1 6 5 2 5" xfId="6882"/>
    <cellStyle name="20% - Accent1 6 5 3" xfId="6883"/>
    <cellStyle name="20% - Accent1 6 5 3 2" xfId="6884"/>
    <cellStyle name="20% - Accent1 6 5 3 2 2" xfId="6885"/>
    <cellStyle name="20% - Accent1 6 5 3 3" xfId="6886"/>
    <cellStyle name="20% - Accent1 6 5 3 4" xfId="6887"/>
    <cellStyle name="20% - Accent1 6 5 4" xfId="6888"/>
    <cellStyle name="20% - Accent1 6 5 4 2" xfId="6889"/>
    <cellStyle name="20% - Accent1 6 5 5" xfId="6890"/>
    <cellStyle name="20% - Accent1 6 5 6" xfId="6891"/>
    <cellStyle name="20% - Accent1 6 6" xfId="6892"/>
    <cellStyle name="20% - Accent1 6 6 2" xfId="6893"/>
    <cellStyle name="20% - Accent1 6 6 2 2" xfId="6894"/>
    <cellStyle name="20% - Accent1 6 6 2 2 2" xfId="6895"/>
    <cellStyle name="20% - Accent1 6 6 2 2 2 2" xfId="6896"/>
    <cellStyle name="20% - Accent1 6 6 2 2 3" xfId="6897"/>
    <cellStyle name="20% - Accent1 6 6 2 2 4" xfId="6898"/>
    <cellStyle name="20% - Accent1 6 6 2 3" xfId="6899"/>
    <cellStyle name="20% - Accent1 6 6 2 3 2" xfId="6900"/>
    <cellStyle name="20% - Accent1 6 6 2 4" xfId="6901"/>
    <cellStyle name="20% - Accent1 6 6 2 5" xfId="6902"/>
    <cellStyle name="20% - Accent1 6 6 3" xfId="6903"/>
    <cellStyle name="20% - Accent1 6 6 3 2" xfId="6904"/>
    <cellStyle name="20% - Accent1 6 6 3 2 2" xfId="6905"/>
    <cellStyle name="20% - Accent1 6 6 3 3" xfId="6906"/>
    <cellStyle name="20% - Accent1 6 6 3 4" xfId="6907"/>
    <cellStyle name="20% - Accent1 6 6 4" xfId="6908"/>
    <cellStyle name="20% - Accent1 6 6 4 2" xfId="6909"/>
    <cellStyle name="20% - Accent1 6 6 5" xfId="6910"/>
    <cellStyle name="20% - Accent1 6 6 6" xfId="6911"/>
    <cellStyle name="20% - Accent1 6 7" xfId="6912"/>
    <cellStyle name="20% - Accent1 6 7 2" xfId="6913"/>
    <cellStyle name="20% - Accent1 6 7 2 2" xfId="6914"/>
    <cellStyle name="20% - Accent1 6 7 2 2 2" xfId="6915"/>
    <cellStyle name="20% - Accent1 6 7 2 3" xfId="6916"/>
    <cellStyle name="20% - Accent1 6 7 2 4" xfId="6917"/>
    <cellStyle name="20% - Accent1 6 7 3" xfId="6918"/>
    <cellStyle name="20% - Accent1 6 7 3 2" xfId="6919"/>
    <cellStyle name="20% - Accent1 6 7 4" xfId="6920"/>
    <cellStyle name="20% - Accent1 6 7 5" xfId="6921"/>
    <cellStyle name="20% - Accent1 6 8" xfId="6922"/>
    <cellStyle name="20% - Accent1 6 8 2" xfId="6923"/>
    <cellStyle name="20% - Accent1 6 8 2 2" xfId="6924"/>
    <cellStyle name="20% - Accent1 6 8 3" xfId="6925"/>
    <cellStyle name="20% - Accent1 6 8 4" xfId="6926"/>
    <cellStyle name="20% - Accent1 6 9" xfId="6927"/>
    <cellStyle name="20% - Accent1 6 9 2" xfId="6928"/>
    <cellStyle name="20% - Accent1 7" xfId="6929"/>
    <cellStyle name="20% - Accent1 7 10" xfId="6930"/>
    <cellStyle name="20% - Accent1 7 2" xfId="6931"/>
    <cellStyle name="20% - Accent1 7 2 2" xfId="6932"/>
    <cellStyle name="20% - Accent1 7 2 2 2" xfId="6933"/>
    <cellStyle name="20% - Accent1 7 2 2 2 2" xfId="6934"/>
    <cellStyle name="20% - Accent1 7 2 2 2 2 2" xfId="6935"/>
    <cellStyle name="20% - Accent1 7 2 2 2 2 2 2" xfId="6936"/>
    <cellStyle name="20% - Accent1 7 2 2 2 2 2 2 2" xfId="6937"/>
    <cellStyle name="20% - Accent1 7 2 2 2 2 2 3" xfId="6938"/>
    <cellStyle name="20% - Accent1 7 2 2 2 2 2 4" xfId="6939"/>
    <cellStyle name="20% - Accent1 7 2 2 2 2 3" xfId="6940"/>
    <cellStyle name="20% - Accent1 7 2 2 2 2 3 2" xfId="6941"/>
    <cellStyle name="20% - Accent1 7 2 2 2 2 4" xfId="6942"/>
    <cellStyle name="20% - Accent1 7 2 2 2 2 5" xfId="6943"/>
    <cellStyle name="20% - Accent1 7 2 2 2 3" xfId="6944"/>
    <cellStyle name="20% - Accent1 7 2 2 2 3 2" xfId="6945"/>
    <cellStyle name="20% - Accent1 7 2 2 2 3 2 2" xfId="6946"/>
    <cellStyle name="20% - Accent1 7 2 2 2 3 3" xfId="6947"/>
    <cellStyle name="20% - Accent1 7 2 2 2 3 4" xfId="6948"/>
    <cellStyle name="20% - Accent1 7 2 2 2 4" xfId="6949"/>
    <cellStyle name="20% - Accent1 7 2 2 2 4 2" xfId="6950"/>
    <cellStyle name="20% - Accent1 7 2 2 2 5" xfId="6951"/>
    <cellStyle name="20% - Accent1 7 2 2 2 6" xfId="6952"/>
    <cellStyle name="20% - Accent1 7 2 2 3" xfId="6953"/>
    <cellStyle name="20% - Accent1 7 2 2 3 2" xfId="6954"/>
    <cellStyle name="20% - Accent1 7 2 2 3 2 2" xfId="6955"/>
    <cellStyle name="20% - Accent1 7 2 2 3 2 2 2" xfId="6956"/>
    <cellStyle name="20% - Accent1 7 2 2 3 2 2 2 2" xfId="6957"/>
    <cellStyle name="20% - Accent1 7 2 2 3 2 2 3" xfId="6958"/>
    <cellStyle name="20% - Accent1 7 2 2 3 2 2 4" xfId="6959"/>
    <cellStyle name="20% - Accent1 7 2 2 3 2 3" xfId="6960"/>
    <cellStyle name="20% - Accent1 7 2 2 3 2 3 2" xfId="6961"/>
    <cellStyle name="20% - Accent1 7 2 2 3 2 4" xfId="6962"/>
    <cellStyle name="20% - Accent1 7 2 2 3 2 5" xfId="6963"/>
    <cellStyle name="20% - Accent1 7 2 2 3 3" xfId="6964"/>
    <cellStyle name="20% - Accent1 7 2 2 3 3 2" xfId="6965"/>
    <cellStyle name="20% - Accent1 7 2 2 3 3 2 2" xfId="6966"/>
    <cellStyle name="20% - Accent1 7 2 2 3 3 3" xfId="6967"/>
    <cellStyle name="20% - Accent1 7 2 2 3 3 4" xfId="6968"/>
    <cellStyle name="20% - Accent1 7 2 2 3 4" xfId="6969"/>
    <cellStyle name="20% - Accent1 7 2 2 3 4 2" xfId="6970"/>
    <cellStyle name="20% - Accent1 7 2 2 3 5" xfId="6971"/>
    <cellStyle name="20% - Accent1 7 2 2 3 6" xfId="6972"/>
    <cellStyle name="20% - Accent1 7 2 2 4" xfId="6973"/>
    <cellStyle name="20% - Accent1 7 2 2 4 2" xfId="6974"/>
    <cellStyle name="20% - Accent1 7 2 2 4 2 2" xfId="6975"/>
    <cellStyle name="20% - Accent1 7 2 2 4 2 2 2" xfId="6976"/>
    <cellStyle name="20% - Accent1 7 2 2 4 2 3" xfId="6977"/>
    <cellStyle name="20% - Accent1 7 2 2 4 2 4" xfId="6978"/>
    <cellStyle name="20% - Accent1 7 2 2 4 3" xfId="6979"/>
    <cellStyle name="20% - Accent1 7 2 2 4 3 2" xfId="6980"/>
    <cellStyle name="20% - Accent1 7 2 2 4 4" xfId="6981"/>
    <cellStyle name="20% - Accent1 7 2 2 4 5" xfId="6982"/>
    <cellStyle name="20% - Accent1 7 2 2 5" xfId="6983"/>
    <cellStyle name="20% - Accent1 7 2 2 5 2" xfId="6984"/>
    <cellStyle name="20% - Accent1 7 2 2 5 2 2" xfId="6985"/>
    <cellStyle name="20% - Accent1 7 2 2 5 3" xfId="6986"/>
    <cellStyle name="20% - Accent1 7 2 2 5 4" xfId="6987"/>
    <cellStyle name="20% - Accent1 7 2 2 6" xfId="6988"/>
    <cellStyle name="20% - Accent1 7 2 2 6 2" xfId="6989"/>
    <cellStyle name="20% - Accent1 7 2 2 7" xfId="6990"/>
    <cellStyle name="20% - Accent1 7 2 2 8" xfId="6991"/>
    <cellStyle name="20% - Accent1 7 2 3" xfId="6992"/>
    <cellStyle name="20% - Accent1 7 2 3 2" xfId="6993"/>
    <cellStyle name="20% - Accent1 7 2 3 2 2" xfId="6994"/>
    <cellStyle name="20% - Accent1 7 2 3 2 2 2" xfId="6995"/>
    <cellStyle name="20% - Accent1 7 2 3 2 2 2 2" xfId="6996"/>
    <cellStyle name="20% - Accent1 7 2 3 2 2 3" xfId="6997"/>
    <cellStyle name="20% - Accent1 7 2 3 2 2 4" xfId="6998"/>
    <cellStyle name="20% - Accent1 7 2 3 2 3" xfId="6999"/>
    <cellStyle name="20% - Accent1 7 2 3 2 3 2" xfId="7000"/>
    <cellStyle name="20% - Accent1 7 2 3 2 4" xfId="7001"/>
    <cellStyle name="20% - Accent1 7 2 3 2 5" xfId="7002"/>
    <cellStyle name="20% - Accent1 7 2 3 3" xfId="7003"/>
    <cellStyle name="20% - Accent1 7 2 3 3 2" xfId="7004"/>
    <cellStyle name="20% - Accent1 7 2 3 3 2 2" xfId="7005"/>
    <cellStyle name="20% - Accent1 7 2 3 3 3" xfId="7006"/>
    <cellStyle name="20% - Accent1 7 2 3 3 4" xfId="7007"/>
    <cellStyle name="20% - Accent1 7 2 3 4" xfId="7008"/>
    <cellStyle name="20% - Accent1 7 2 3 4 2" xfId="7009"/>
    <cellStyle name="20% - Accent1 7 2 3 5" xfId="7010"/>
    <cellStyle name="20% - Accent1 7 2 3 6" xfId="7011"/>
    <cellStyle name="20% - Accent1 7 2 4" xfId="7012"/>
    <cellStyle name="20% - Accent1 7 2 4 2" xfId="7013"/>
    <cellStyle name="20% - Accent1 7 2 4 2 2" xfId="7014"/>
    <cellStyle name="20% - Accent1 7 2 4 2 2 2" xfId="7015"/>
    <cellStyle name="20% - Accent1 7 2 4 2 2 2 2" xfId="7016"/>
    <cellStyle name="20% - Accent1 7 2 4 2 2 3" xfId="7017"/>
    <cellStyle name="20% - Accent1 7 2 4 2 2 4" xfId="7018"/>
    <cellStyle name="20% - Accent1 7 2 4 2 3" xfId="7019"/>
    <cellStyle name="20% - Accent1 7 2 4 2 3 2" xfId="7020"/>
    <cellStyle name="20% - Accent1 7 2 4 2 4" xfId="7021"/>
    <cellStyle name="20% - Accent1 7 2 4 2 5" xfId="7022"/>
    <cellStyle name="20% - Accent1 7 2 4 3" xfId="7023"/>
    <cellStyle name="20% - Accent1 7 2 4 3 2" xfId="7024"/>
    <cellStyle name="20% - Accent1 7 2 4 3 2 2" xfId="7025"/>
    <cellStyle name="20% - Accent1 7 2 4 3 3" xfId="7026"/>
    <cellStyle name="20% - Accent1 7 2 4 3 4" xfId="7027"/>
    <cellStyle name="20% - Accent1 7 2 4 4" xfId="7028"/>
    <cellStyle name="20% - Accent1 7 2 4 4 2" xfId="7029"/>
    <cellStyle name="20% - Accent1 7 2 4 5" xfId="7030"/>
    <cellStyle name="20% - Accent1 7 2 4 6" xfId="7031"/>
    <cellStyle name="20% - Accent1 7 2 5" xfId="7032"/>
    <cellStyle name="20% - Accent1 7 2 5 2" xfId="7033"/>
    <cellStyle name="20% - Accent1 7 2 5 2 2" xfId="7034"/>
    <cellStyle name="20% - Accent1 7 2 5 2 2 2" xfId="7035"/>
    <cellStyle name="20% - Accent1 7 2 5 2 3" xfId="7036"/>
    <cellStyle name="20% - Accent1 7 2 5 2 4" xfId="7037"/>
    <cellStyle name="20% - Accent1 7 2 5 3" xfId="7038"/>
    <cellStyle name="20% - Accent1 7 2 5 3 2" xfId="7039"/>
    <cellStyle name="20% - Accent1 7 2 5 4" xfId="7040"/>
    <cellStyle name="20% - Accent1 7 2 5 5" xfId="7041"/>
    <cellStyle name="20% - Accent1 7 2 6" xfId="7042"/>
    <cellStyle name="20% - Accent1 7 2 6 2" xfId="7043"/>
    <cellStyle name="20% - Accent1 7 2 6 2 2" xfId="7044"/>
    <cellStyle name="20% - Accent1 7 2 6 3" xfId="7045"/>
    <cellStyle name="20% - Accent1 7 2 6 4" xfId="7046"/>
    <cellStyle name="20% - Accent1 7 2 7" xfId="7047"/>
    <cellStyle name="20% - Accent1 7 2 7 2" xfId="7048"/>
    <cellStyle name="20% - Accent1 7 2 8" xfId="7049"/>
    <cellStyle name="20% - Accent1 7 2 9" xfId="7050"/>
    <cellStyle name="20% - Accent1 7 3" xfId="7051"/>
    <cellStyle name="20% - Accent1 7 3 2" xfId="7052"/>
    <cellStyle name="20% - Accent1 7 3 2 2" xfId="7053"/>
    <cellStyle name="20% - Accent1 7 3 2 2 2" xfId="7054"/>
    <cellStyle name="20% - Accent1 7 3 2 2 2 2" xfId="7055"/>
    <cellStyle name="20% - Accent1 7 3 2 2 2 2 2" xfId="7056"/>
    <cellStyle name="20% - Accent1 7 3 2 2 2 3" xfId="7057"/>
    <cellStyle name="20% - Accent1 7 3 2 2 2 4" xfId="7058"/>
    <cellStyle name="20% - Accent1 7 3 2 2 3" xfId="7059"/>
    <cellStyle name="20% - Accent1 7 3 2 2 3 2" xfId="7060"/>
    <cellStyle name="20% - Accent1 7 3 2 2 4" xfId="7061"/>
    <cellStyle name="20% - Accent1 7 3 2 2 5" xfId="7062"/>
    <cellStyle name="20% - Accent1 7 3 2 3" xfId="7063"/>
    <cellStyle name="20% - Accent1 7 3 2 3 2" xfId="7064"/>
    <cellStyle name="20% - Accent1 7 3 2 3 2 2" xfId="7065"/>
    <cellStyle name="20% - Accent1 7 3 2 3 3" xfId="7066"/>
    <cellStyle name="20% - Accent1 7 3 2 3 4" xfId="7067"/>
    <cellStyle name="20% - Accent1 7 3 2 4" xfId="7068"/>
    <cellStyle name="20% - Accent1 7 3 2 4 2" xfId="7069"/>
    <cellStyle name="20% - Accent1 7 3 2 5" xfId="7070"/>
    <cellStyle name="20% - Accent1 7 3 2 6" xfId="7071"/>
    <cellStyle name="20% - Accent1 7 3 3" xfId="7072"/>
    <cellStyle name="20% - Accent1 7 3 3 2" xfId="7073"/>
    <cellStyle name="20% - Accent1 7 3 3 2 2" xfId="7074"/>
    <cellStyle name="20% - Accent1 7 3 3 2 2 2" xfId="7075"/>
    <cellStyle name="20% - Accent1 7 3 3 2 2 2 2" xfId="7076"/>
    <cellStyle name="20% - Accent1 7 3 3 2 2 3" xfId="7077"/>
    <cellStyle name="20% - Accent1 7 3 3 2 2 4" xfId="7078"/>
    <cellStyle name="20% - Accent1 7 3 3 2 3" xfId="7079"/>
    <cellStyle name="20% - Accent1 7 3 3 2 3 2" xfId="7080"/>
    <cellStyle name="20% - Accent1 7 3 3 2 4" xfId="7081"/>
    <cellStyle name="20% - Accent1 7 3 3 2 5" xfId="7082"/>
    <cellStyle name="20% - Accent1 7 3 3 3" xfId="7083"/>
    <cellStyle name="20% - Accent1 7 3 3 3 2" xfId="7084"/>
    <cellStyle name="20% - Accent1 7 3 3 3 2 2" xfId="7085"/>
    <cellStyle name="20% - Accent1 7 3 3 3 3" xfId="7086"/>
    <cellStyle name="20% - Accent1 7 3 3 3 4" xfId="7087"/>
    <cellStyle name="20% - Accent1 7 3 3 4" xfId="7088"/>
    <cellStyle name="20% - Accent1 7 3 3 4 2" xfId="7089"/>
    <cellStyle name="20% - Accent1 7 3 3 5" xfId="7090"/>
    <cellStyle name="20% - Accent1 7 3 3 6" xfId="7091"/>
    <cellStyle name="20% - Accent1 7 3 4" xfId="7092"/>
    <cellStyle name="20% - Accent1 7 3 4 2" xfId="7093"/>
    <cellStyle name="20% - Accent1 7 3 4 2 2" xfId="7094"/>
    <cellStyle name="20% - Accent1 7 3 4 2 2 2" xfId="7095"/>
    <cellStyle name="20% - Accent1 7 3 4 2 3" xfId="7096"/>
    <cellStyle name="20% - Accent1 7 3 4 2 4" xfId="7097"/>
    <cellStyle name="20% - Accent1 7 3 4 3" xfId="7098"/>
    <cellStyle name="20% - Accent1 7 3 4 3 2" xfId="7099"/>
    <cellStyle name="20% - Accent1 7 3 4 4" xfId="7100"/>
    <cellStyle name="20% - Accent1 7 3 4 5" xfId="7101"/>
    <cellStyle name="20% - Accent1 7 3 5" xfId="7102"/>
    <cellStyle name="20% - Accent1 7 3 5 2" xfId="7103"/>
    <cellStyle name="20% - Accent1 7 3 5 2 2" xfId="7104"/>
    <cellStyle name="20% - Accent1 7 3 5 3" xfId="7105"/>
    <cellStyle name="20% - Accent1 7 3 5 4" xfId="7106"/>
    <cellStyle name="20% - Accent1 7 3 6" xfId="7107"/>
    <cellStyle name="20% - Accent1 7 3 6 2" xfId="7108"/>
    <cellStyle name="20% - Accent1 7 3 7" xfId="7109"/>
    <cellStyle name="20% - Accent1 7 3 8" xfId="7110"/>
    <cellStyle name="20% - Accent1 7 4" xfId="7111"/>
    <cellStyle name="20% - Accent1 7 4 2" xfId="7112"/>
    <cellStyle name="20% - Accent1 7 4 2 2" xfId="7113"/>
    <cellStyle name="20% - Accent1 7 4 2 2 2" xfId="7114"/>
    <cellStyle name="20% - Accent1 7 4 2 2 2 2" xfId="7115"/>
    <cellStyle name="20% - Accent1 7 4 2 2 3" xfId="7116"/>
    <cellStyle name="20% - Accent1 7 4 2 2 4" xfId="7117"/>
    <cellStyle name="20% - Accent1 7 4 2 3" xfId="7118"/>
    <cellStyle name="20% - Accent1 7 4 2 3 2" xfId="7119"/>
    <cellStyle name="20% - Accent1 7 4 2 4" xfId="7120"/>
    <cellStyle name="20% - Accent1 7 4 2 5" xfId="7121"/>
    <cellStyle name="20% - Accent1 7 4 3" xfId="7122"/>
    <cellStyle name="20% - Accent1 7 4 3 2" xfId="7123"/>
    <cellStyle name="20% - Accent1 7 4 3 2 2" xfId="7124"/>
    <cellStyle name="20% - Accent1 7 4 3 3" xfId="7125"/>
    <cellStyle name="20% - Accent1 7 4 3 4" xfId="7126"/>
    <cellStyle name="20% - Accent1 7 4 4" xfId="7127"/>
    <cellStyle name="20% - Accent1 7 4 4 2" xfId="7128"/>
    <cellStyle name="20% - Accent1 7 4 5" xfId="7129"/>
    <cellStyle name="20% - Accent1 7 4 6" xfId="7130"/>
    <cellStyle name="20% - Accent1 7 5" xfId="7131"/>
    <cellStyle name="20% - Accent1 7 5 2" xfId="7132"/>
    <cellStyle name="20% - Accent1 7 5 2 2" xfId="7133"/>
    <cellStyle name="20% - Accent1 7 5 2 2 2" xfId="7134"/>
    <cellStyle name="20% - Accent1 7 5 2 2 2 2" xfId="7135"/>
    <cellStyle name="20% - Accent1 7 5 2 2 3" xfId="7136"/>
    <cellStyle name="20% - Accent1 7 5 2 2 4" xfId="7137"/>
    <cellStyle name="20% - Accent1 7 5 2 3" xfId="7138"/>
    <cellStyle name="20% - Accent1 7 5 2 3 2" xfId="7139"/>
    <cellStyle name="20% - Accent1 7 5 2 4" xfId="7140"/>
    <cellStyle name="20% - Accent1 7 5 2 5" xfId="7141"/>
    <cellStyle name="20% - Accent1 7 5 3" xfId="7142"/>
    <cellStyle name="20% - Accent1 7 5 3 2" xfId="7143"/>
    <cellStyle name="20% - Accent1 7 5 3 2 2" xfId="7144"/>
    <cellStyle name="20% - Accent1 7 5 3 3" xfId="7145"/>
    <cellStyle name="20% - Accent1 7 5 3 4" xfId="7146"/>
    <cellStyle name="20% - Accent1 7 5 4" xfId="7147"/>
    <cellStyle name="20% - Accent1 7 5 4 2" xfId="7148"/>
    <cellStyle name="20% - Accent1 7 5 5" xfId="7149"/>
    <cellStyle name="20% - Accent1 7 5 6" xfId="7150"/>
    <cellStyle name="20% - Accent1 7 6" xfId="7151"/>
    <cellStyle name="20% - Accent1 7 6 2" xfId="7152"/>
    <cellStyle name="20% - Accent1 7 6 2 2" xfId="7153"/>
    <cellStyle name="20% - Accent1 7 6 2 2 2" xfId="7154"/>
    <cellStyle name="20% - Accent1 7 6 2 3" xfId="7155"/>
    <cellStyle name="20% - Accent1 7 6 2 4" xfId="7156"/>
    <cellStyle name="20% - Accent1 7 6 3" xfId="7157"/>
    <cellStyle name="20% - Accent1 7 6 3 2" xfId="7158"/>
    <cellStyle name="20% - Accent1 7 6 4" xfId="7159"/>
    <cellStyle name="20% - Accent1 7 6 5" xfId="7160"/>
    <cellStyle name="20% - Accent1 7 7" xfId="7161"/>
    <cellStyle name="20% - Accent1 7 7 2" xfId="7162"/>
    <cellStyle name="20% - Accent1 7 7 2 2" xfId="7163"/>
    <cellStyle name="20% - Accent1 7 7 3" xfId="7164"/>
    <cellStyle name="20% - Accent1 7 7 4" xfId="7165"/>
    <cellStyle name="20% - Accent1 7 8" xfId="7166"/>
    <cellStyle name="20% - Accent1 7 8 2" xfId="7167"/>
    <cellStyle name="20% - Accent1 7 9" xfId="7168"/>
    <cellStyle name="20% - Accent1 8" xfId="7169"/>
    <cellStyle name="20% - Accent1 8 2" xfId="7170"/>
    <cellStyle name="20% - Accent1 8 2 2" xfId="7171"/>
    <cellStyle name="20% - Accent1 8 2 2 2" xfId="7172"/>
    <cellStyle name="20% - Accent1 8 2 2 2 2" xfId="7173"/>
    <cellStyle name="20% - Accent1 8 2 2 2 2 2" xfId="7174"/>
    <cellStyle name="20% - Accent1 8 2 2 2 2 2 2" xfId="7175"/>
    <cellStyle name="20% - Accent1 8 2 2 2 2 3" xfId="7176"/>
    <cellStyle name="20% - Accent1 8 2 2 2 2 4" xfId="7177"/>
    <cellStyle name="20% - Accent1 8 2 2 2 3" xfId="7178"/>
    <cellStyle name="20% - Accent1 8 2 2 2 3 2" xfId="7179"/>
    <cellStyle name="20% - Accent1 8 2 2 2 4" xfId="7180"/>
    <cellStyle name="20% - Accent1 8 2 2 2 5" xfId="7181"/>
    <cellStyle name="20% - Accent1 8 2 2 3" xfId="7182"/>
    <cellStyle name="20% - Accent1 8 2 2 3 2" xfId="7183"/>
    <cellStyle name="20% - Accent1 8 2 2 3 2 2" xfId="7184"/>
    <cellStyle name="20% - Accent1 8 2 2 3 3" xfId="7185"/>
    <cellStyle name="20% - Accent1 8 2 2 3 4" xfId="7186"/>
    <cellStyle name="20% - Accent1 8 2 2 4" xfId="7187"/>
    <cellStyle name="20% - Accent1 8 2 2 4 2" xfId="7188"/>
    <cellStyle name="20% - Accent1 8 2 2 5" xfId="7189"/>
    <cellStyle name="20% - Accent1 8 2 2 6" xfId="7190"/>
    <cellStyle name="20% - Accent1 8 2 3" xfId="7191"/>
    <cellStyle name="20% - Accent1 8 2 3 2" xfId="7192"/>
    <cellStyle name="20% - Accent1 8 2 3 2 2" xfId="7193"/>
    <cellStyle name="20% - Accent1 8 2 3 2 2 2" xfId="7194"/>
    <cellStyle name="20% - Accent1 8 2 3 2 2 2 2" xfId="7195"/>
    <cellStyle name="20% - Accent1 8 2 3 2 2 3" xfId="7196"/>
    <cellStyle name="20% - Accent1 8 2 3 2 2 4" xfId="7197"/>
    <cellStyle name="20% - Accent1 8 2 3 2 3" xfId="7198"/>
    <cellStyle name="20% - Accent1 8 2 3 2 3 2" xfId="7199"/>
    <cellStyle name="20% - Accent1 8 2 3 2 4" xfId="7200"/>
    <cellStyle name="20% - Accent1 8 2 3 2 5" xfId="7201"/>
    <cellStyle name="20% - Accent1 8 2 3 3" xfId="7202"/>
    <cellStyle name="20% - Accent1 8 2 3 3 2" xfId="7203"/>
    <cellStyle name="20% - Accent1 8 2 3 3 2 2" xfId="7204"/>
    <cellStyle name="20% - Accent1 8 2 3 3 3" xfId="7205"/>
    <cellStyle name="20% - Accent1 8 2 3 3 4" xfId="7206"/>
    <cellStyle name="20% - Accent1 8 2 3 4" xfId="7207"/>
    <cellStyle name="20% - Accent1 8 2 3 4 2" xfId="7208"/>
    <cellStyle name="20% - Accent1 8 2 3 5" xfId="7209"/>
    <cellStyle name="20% - Accent1 8 2 3 6" xfId="7210"/>
    <cellStyle name="20% - Accent1 8 2 4" xfId="7211"/>
    <cellStyle name="20% - Accent1 8 2 4 2" xfId="7212"/>
    <cellStyle name="20% - Accent1 8 2 4 2 2" xfId="7213"/>
    <cellStyle name="20% - Accent1 8 2 4 2 2 2" xfId="7214"/>
    <cellStyle name="20% - Accent1 8 2 4 2 3" xfId="7215"/>
    <cellStyle name="20% - Accent1 8 2 4 2 4" xfId="7216"/>
    <cellStyle name="20% - Accent1 8 2 4 3" xfId="7217"/>
    <cellStyle name="20% - Accent1 8 2 4 3 2" xfId="7218"/>
    <cellStyle name="20% - Accent1 8 2 4 4" xfId="7219"/>
    <cellStyle name="20% - Accent1 8 2 4 5" xfId="7220"/>
    <cellStyle name="20% - Accent1 8 2 5" xfId="7221"/>
    <cellStyle name="20% - Accent1 8 2 5 2" xfId="7222"/>
    <cellStyle name="20% - Accent1 8 2 5 2 2" xfId="7223"/>
    <cellStyle name="20% - Accent1 8 2 5 3" xfId="7224"/>
    <cellStyle name="20% - Accent1 8 2 5 4" xfId="7225"/>
    <cellStyle name="20% - Accent1 8 2 6" xfId="7226"/>
    <cellStyle name="20% - Accent1 8 2 6 2" xfId="7227"/>
    <cellStyle name="20% - Accent1 8 2 7" xfId="7228"/>
    <cellStyle name="20% - Accent1 8 2 8" xfId="7229"/>
    <cellStyle name="20% - Accent1 8 3" xfId="7230"/>
    <cellStyle name="20% - Accent1 8 3 2" xfId="7231"/>
    <cellStyle name="20% - Accent1 8 3 2 2" xfId="7232"/>
    <cellStyle name="20% - Accent1 8 3 2 2 2" xfId="7233"/>
    <cellStyle name="20% - Accent1 8 3 2 2 2 2" xfId="7234"/>
    <cellStyle name="20% - Accent1 8 3 2 2 3" xfId="7235"/>
    <cellStyle name="20% - Accent1 8 3 2 2 4" xfId="7236"/>
    <cellStyle name="20% - Accent1 8 3 2 3" xfId="7237"/>
    <cellStyle name="20% - Accent1 8 3 2 3 2" xfId="7238"/>
    <cellStyle name="20% - Accent1 8 3 2 4" xfId="7239"/>
    <cellStyle name="20% - Accent1 8 3 2 5" xfId="7240"/>
    <cellStyle name="20% - Accent1 8 3 3" xfId="7241"/>
    <cellStyle name="20% - Accent1 8 3 3 2" xfId="7242"/>
    <cellStyle name="20% - Accent1 8 3 3 2 2" xfId="7243"/>
    <cellStyle name="20% - Accent1 8 3 3 3" xfId="7244"/>
    <cellStyle name="20% - Accent1 8 3 3 4" xfId="7245"/>
    <cellStyle name="20% - Accent1 8 3 4" xfId="7246"/>
    <cellStyle name="20% - Accent1 8 3 4 2" xfId="7247"/>
    <cellStyle name="20% - Accent1 8 3 5" xfId="7248"/>
    <cellStyle name="20% - Accent1 8 3 6" xfId="7249"/>
    <cellStyle name="20% - Accent1 8 4" xfId="7250"/>
    <cellStyle name="20% - Accent1 8 4 2" xfId="7251"/>
    <cellStyle name="20% - Accent1 8 4 2 2" xfId="7252"/>
    <cellStyle name="20% - Accent1 8 4 2 2 2" xfId="7253"/>
    <cellStyle name="20% - Accent1 8 4 2 2 2 2" xfId="7254"/>
    <cellStyle name="20% - Accent1 8 4 2 2 3" xfId="7255"/>
    <cellStyle name="20% - Accent1 8 4 2 2 4" xfId="7256"/>
    <cellStyle name="20% - Accent1 8 4 2 3" xfId="7257"/>
    <cellStyle name="20% - Accent1 8 4 2 3 2" xfId="7258"/>
    <cellStyle name="20% - Accent1 8 4 2 4" xfId="7259"/>
    <cellStyle name="20% - Accent1 8 4 2 5" xfId="7260"/>
    <cellStyle name="20% - Accent1 8 4 3" xfId="7261"/>
    <cellStyle name="20% - Accent1 8 4 3 2" xfId="7262"/>
    <cellStyle name="20% - Accent1 8 4 3 2 2" xfId="7263"/>
    <cellStyle name="20% - Accent1 8 4 3 3" xfId="7264"/>
    <cellStyle name="20% - Accent1 8 4 3 4" xfId="7265"/>
    <cellStyle name="20% - Accent1 8 4 4" xfId="7266"/>
    <cellStyle name="20% - Accent1 8 4 4 2" xfId="7267"/>
    <cellStyle name="20% - Accent1 8 4 5" xfId="7268"/>
    <cellStyle name="20% - Accent1 8 4 6" xfId="7269"/>
    <cellStyle name="20% - Accent1 8 5" xfId="7270"/>
    <cellStyle name="20% - Accent1 8 5 2" xfId="7271"/>
    <cellStyle name="20% - Accent1 8 5 2 2" xfId="7272"/>
    <cellStyle name="20% - Accent1 8 5 2 2 2" xfId="7273"/>
    <cellStyle name="20% - Accent1 8 5 2 3" xfId="7274"/>
    <cellStyle name="20% - Accent1 8 5 2 4" xfId="7275"/>
    <cellStyle name="20% - Accent1 8 5 3" xfId="7276"/>
    <cellStyle name="20% - Accent1 8 5 3 2" xfId="7277"/>
    <cellStyle name="20% - Accent1 8 5 4" xfId="7278"/>
    <cellStyle name="20% - Accent1 8 5 5" xfId="7279"/>
    <cellStyle name="20% - Accent1 8 6" xfId="7280"/>
    <cellStyle name="20% - Accent1 8 6 2" xfId="7281"/>
    <cellStyle name="20% - Accent1 8 6 2 2" xfId="7282"/>
    <cellStyle name="20% - Accent1 8 6 3" xfId="7283"/>
    <cellStyle name="20% - Accent1 8 6 4" xfId="7284"/>
    <cellStyle name="20% - Accent1 8 7" xfId="7285"/>
    <cellStyle name="20% - Accent1 8 7 2" xfId="7286"/>
    <cellStyle name="20% - Accent1 8 8" xfId="7287"/>
    <cellStyle name="20% - Accent1 8 9" xfId="7288"/>
    <cellStyle name="20% - Accent1 9" xfId="7289"/>
    <cellStyle name="20% - Accent1 9 2" xfId="7290"/>
    <cellStyle name="20% - Accent1 9 2 2" xfId="7291"/>
    <cellStyle name="20% - Accent1 9 2 2 2" xfId="7292"/>
    <cellStyle name="20% - Accent1 9 2 2 2 2" xfId="7293"/>
    <cellStyle name="20% - Accent1 9 2 2 2 2 2" xfId="7294"/>
    <cellStyle name="20% - Accent1 9 2 2 2 3" xfId="7295"/>
    <cellStyle name="20% - Accent1 9 2 2 2 4" xfId="7296"/>
    <cellStyle name="20% - Accent1 9 2 2 3" xfId="7297"/>
    <cellStyle name="20% - Accent1 9 2 2 3 2" xfId="7298"/>
    <cellStyle name="20% - Accent1 9 2 2 4" xfId="7299"/>
    <cellStyle name="20% - Accent1 9 2 2 5" xfId="7300"/>
    <cellStyle name="20% - Accent1 9 2 3" xfId="7301"/>
    <cellStyle name="20% - Accent1 9 2 3 2" xfId="7302"/>
    <cellStyle name="20% - Accent1 9 2 3 2 2" xfId="7303"/>
    <cellStyle name="20% - Accent1 9 2 3 3" xfId="7304"/>
    <cellStyle name="20% - Accent1 9 2 3 4" xfId="7305"/>
    <cellStyle name="20% - Accent1 9 2 4" xfId="7306"/>
    <cellStyle name="20% - Accent1 9 2 4 2" xfId="7307"/>
    <cellStyle name="20% - Accent1 9 2 5" xfId="7308"/>
    <cellStyle name="20% - Accent1 9 2 6" xfId="7309"/>
    <cellStyle name="20% - Accent1 9 3" xfId="7310"/>
    <cellStyle name="20% - Accent1 9 3 2" xfId="7311"/>
    <cellStyle name="20% - Accent1 9 3 2 2" xfId="7312"/>
    <cellStyle name="20% - Accent1 9 3 2 2 2" xfId="7313"/>
    <cellStyle name="20% - Accent1 9 3 2 2 2 2" xfId="7314"/>
    <cellStyle name="20% - Accent1 9 3 2 2 3" xfId="7315"/>
    <cellStyle name="20% - Accent1 9 3 2 2 4" xfId="7316"/>
    <cellStyle name="20% - Accent1 9 3 2 3" xfId="7317"/>
    <cellStyle name="20% - Accent1 9 3 2 3 2" xfId="7318"/>
    <cellStyle name="20% - Accent1 9 3 2 4" xfId="7319"/>
    <cellStyle name="20% - Accent1 9 3 2 5" xfId="7320"/>
    <cellStyle name="20% - Accent1 9 3 3" xfId="7321"/>
    <cellStyle name="20% - Accent1 9 3 3 2" xfId="7322"/>
    <cellStyle name="20% - Accent1 9 3 3 2 2" xfId="7323"/>
    <cellStyle name="20% - Accent1 9 3 3 3" xfId="7324"/>
    <cellStyle name="20% - Accent1 9 3 3 4" xfId="7325"/>
    <cellStyle name="20% - Accent1 9 3 4" xfId="7326"/>
    <cellStyle name="20% - Accent1 9 3 4 2" xfId="7327"/>
    <cellStyle name="20% - Accent1 9 3 5" xfId="7328"/>
    <cellStyle name="20% - Accent1 9 3 6" xfId="7329"/>
    <cellStyle name="20% - Accent1 9 4" xfId="7330"/>
    <cellStyle name="20% - Accent1 9 4 2" xfId="7331"/>
    <cellStyle name="20% - Accent1 9 4 2 2" xfId="7332"/>
    <cellStyle name="20% - Accent1 9 4 2 2 2" xfId="7333"/>
    <cellStyle name="20% - Accent1 9 4 2 3" xfId="7334"/>
    <cellStyle name="20% - Accent1 9 4 2 4" xfId="7335"/>
    <cellStyle name="20% - Accent1 9 4 3" xfId="7336"/>
    <cellStyle name="20% - Accent1 9 4 3 2" xfId="7337"/>
    <cellStyle name="20% - Accent1 9 4 4" xfId="7338"/>
    <cellStyle name="20% - Accent1 9 4 5" xfId="7339"/>
    <cellStyle name="20% - Accent1 9 5" xfId="7340"/>
    <cellStyle name="20% - Accent1 9 5 2" xfId="7341"/>
    <cellStyle name="20% - Accent1 9 5 2 2" xfId="7342"/>
    <cellStyle name="20% - Accent1 9 5 3" xfId="7343"/>
    <cellStyle name="20% - Accent1 9 5 4" xfId="7344"/>
    <cellStyle name="20% - Accent1 9 6" xfId="7345"/>
    <cellStyle name="20% - Accent1 9 6 2" xfId="7346"/>
    <cellStyle name="20% - Accent1 9 7" xfId="7347"/>
    <cellStyle name="20% - Accent1 9 8" xfId="7348"/>
    <cellStyle name="20% - Accent2 10" xfId="7349"/>
    <cellStyle name="20% - Accent2 10 2" xfId="7350"/>
    <cellStyle name="20% - Accent2 10 2 2" xfId="7351"/>
    <cellStyle name="20% - Accent2 10 2 2 2" xfId="7352"/>
    <cellStyle name="20% - Accent2 10 2 2 2 2" xfId="7353"/>
    <cellStyle name="20% - Accent2 10 2 2 3" xfId="7354"/>
    <cellStyle name="20% - Accent2 10 2 2 4" xfId="7355"/>
    <cellStyle name="20% - Accent2 10 2 3" xfId="7356"/>
    <cellStyle name="20% - Accent2 10 2 3 2" xfId="7357"/>
    <cellStyle name="20% - Accent2 10 2 4" xfId="7358"/>
    <cellStyle name="20% - Accent2 10 2 5" xfId="7359"/>
    <cellStyle name="20% - Accent2 10 3" xfId="7360"/>
    <cellStyle name="20% - Accent2 10 3 2" xfId="7361"/>
    <cellStyle name="20% - Accent2 10 3 2 2" xfId="7362"/>
    <cellStyle name="20% - Accent2 10 3 3" xfId="7363"/>
    <cellStyle name="20% - Accent2 10 3 4" xfId="7364"/>
    <cellStyle name="20% - Accent2 10 4" xfId="7365"/>
    <cellStyle name="20% - Accent2 10 4 2" xfId="7366"/>
    <cellStyle name="20% - Accent2 10 5" xfId="7367"/>
    <cellStyle name="20% - Accent2 10 6" xfId="7368"/>
    <cellStyle name="20% - Accent2 11" xfId="7369"/>
    <cellStyle name="20% - Accent2 11 2" xfId="7370"/>
    <cellStyle name="20% - Accent2 11 2 2" xfId="7371"/>
    <cellStyle name="20% - Accent2 11 2 2 2" xfId="7372"/>
    <cellStyle name="20% - Accent2 11 2 2 2 2" xfId="7373"/>
    <cellStyle name="20% - Accent2 11 2 2 3" xfId="7374"/>
    <cellStyle name="20% - Accent2 11 2 2 4" xfId="7375"/>
    <cellStyle name="20% - Accent2 11 2 3" xfId="7376"/>
    <cellStyle name="20% - Accent2 11 2 3 2" xfId="7377"/>
    <cellStyle name="20% - Accent2 11 2 4" xfId="7378"/>
    <cellStyle name="20% - Accent2 11 2 5" xfId="7379"/>
    <cellStyle name="20% - Accent2 11 3" xfId="7380"/>
    <cellStyle name="20% - Accent2 11 3 2" xfId="7381"/>
    <cellStyle name="20% - Accent2 11 3 2 2" xfId="7382"/>
    <cellStyle name="20% - Accent2 11 3 3" xfId="7383"/>
    <cellStyle name="20% - Accent2 11 3 4" xfId="7384"/>
    <cellStyle name="20% - Accent2 11 4" xfId="7385"/>
    <cellStyle name="20% - Accent2 11 4 2" xfId="7386"/>
    <cellStyle name="20% - Accent2 11 5" xfId="7387"/>
    <cellStyle name="20% - Accent2 11 6" xfId="7388"/>
    <cellStyle name="20% - Accent2 12" xfId="7389"/>
    <cellStyle name="20% - Accent2 12 2" xfId="7390"/>
    <cellStyle name="20% - Accent2 12 2 2" xfId="7391"/>
    <cellStyle name="20% - Accent2 12 2 2 2" xfId="7392"/>
    <cellStyle name="20% - Accent2 12 2 3" xfId="7393"/>
    <cellStyle name="20% - Accent2 12 2 4" xfId="7394"/>
    <cellStyle name="20% - Accent2 12 3" xfId="7395"/>
    <cellStyle name="20% - Accent2 12 3 2" xfId="7396"/>
    <cellStyle name="20% - Accent2 12 4" xfId="7397"/>
    <cellStyle name="20% - Accent2 12 4 2" xfId="49492"/>
    <cellStyle name="20% - Accent2 12 5" xfId="7398"/>
    <cellStyle name="20% - Accent2 13" xfId="7399"/>
    <cellStyle name="20% - Accent2 13 2" xfId="7400"/>
    <cellStyle name="20% - Accent2 13 2 2" xfId="7401"/>
    <cellStyle name="20% - Accent2 13 3" xfId="7402"/>
    <cellStyle name="20% - Accent2 13 4" xfId="7403"/>
    <cellStyle name="20% - Accent2 13 4 2" xfId="49493"/>
    <cellStyle name="20% - Accent2 14" xfId="7404"/>
    <cellStyle name="20% - Accent2 14 2" xfId="7405"/>
    <cellStyle name="20% - Accent2 14 2 2" xfId="49494"/>
    <cellStyle name="20% - Accent2 15" xfId="7406"/>
    <cellStyle name="20% - Accent2 15 2" xfId="49495"/>
    <cellStyle name="20% - Accent2 15 2 2" xfId="49496"/>
    <cellStyle name="20% - Accent2 16" xfId="7407"/>
    <cellStyle name="20% - Accent2 16 2" xfId="49497"/>
    <cellStyle name="20% - Accent2 16 2 2" xfId="49498"/>
    <cellStyle name="20% - Accent2 17" xfId="49499"/>
    <cellStyle name="20% - Accent2 17 2" xfId="49500"/>
    <cellStyle name="20% - Accent2 17 2 2" xfId="49501"/>
    <cellStyle name="20% - Accent2 18" xfId="49502"/>
    <cellStyle name="20% - Accent2 19" xfId="49503"/>
    <cellStyle name="20% - Accent2 2" xfId="351"/>
    <cellStyle name="20% - Accent2 2 10" xfId="49504"/>
    <cellStyle name="20% - Accent2 2 11" xfId="49505"/>
    <cellStyle name="20% - Accent2 2 12" xfId="49506"/>
    <cellStyle name="20% - Accent2 2 13" xfId="49507"/>
    <cellStyle name="20% - Accent2 2 14" xfId="49508"/>
    <cellStyle name="20% - Accent2 2 15" xfId="49509"/>
    <cellStyle name="20% - Accent2 2 16" xfId="49510"/>
    <cellStyle name="20% - Accent2 2 17" xfId="49511"/>
    <cellStyle name="20% - Accent2 2 18" xfId="49512"/>
    <cellStyle name="20% - Accent2 2 19" xfId="49513"/>
    <cellStyle name="20% - Accent2 2 2" xfId="49514"/>
    <cellStyle name="20% - Accent2 2 2 2" xfId="49515"/>
    <cellStyle name="20% - Accent2 2 2 2 2" xfId="49516"/>
    <cellStyle name="20% - Accent2 2 20" xfId="49517"/>
    <cellStyle name="20% - Accent2 2 21" xfId="49518"/>
    <cellStyle name="20% - Accent2 2 22" xfId="49519"/>
    <cellStyle name="20% - Accent2 2 23" xfId="49520"/>
    <cellStyle name="20% - Accent2 2 23 2" xfId="49521"/>
    <cellStyle name="20% - Accent2 2 24" xfId="49522"/>
    <cellStyle name="20% - Accent2 2 3" xfId="49523"/>
    <cellStyle name="20% - Accent2 2 3 2" xfId="49524"/>
    <cellStyle name="20% - Accent2 2 3 2 2" xfId="49525"/>
    <cellStyle name="20% - Accent2 2 4" xfId="49526"/>
    <cellStyle name="20% - Accent2 2 4 2" xfId="49527"/>
    <cellStyle name="20% - Accent2 2 4 2 2" xfId="49528"/>
    <cellStyle name="20% - Accent2 2 5" xfId="49529"/>
    <cellStyle name="20% - Accent2 2 5 2" xfId="49530"/>
    <cellStyle name="20% - Accent2 2 5 2 2" xfId="49531"/>
    <cellStyle name="20% - Accent2 2 6" xfId="49532"/>
    <cellStyle name="20% - Accent2 2 7" xfId="49533"/>
    <cellStyle name="20% - Accent2 2 8" xfId="49534"/>
    <cellStyle name="20% - Accent2 2 9" xfId="49535"/>
    <cellStyle name="20% - Accent2 20" xfId="49536"/>
    <cellStyle name="20% - Accent2 21" xfId="49537"/>
    <cellStyle name="20% - Accent2 22" xfId="49538"/>
    <cellStyle name="20% - Accent2 23" xfId="49539"/>
    <cellStyle name="20% - Accent2 24" xfId="49540"/>
    <cellStyle name="20% - Accent2 25" xfId="49541"/>
    <cellStyle name="20% - Accent2 26" xfId="49542"/>
    <cellStyle name="20% - Accent2 3" xfId="7408"/>
    <cellStyle name="20% - Accent2 3 2" xfId="49543"/>
    <cellStyle name="20% - Accent2 3 2 2" xfId="58240"/>
    <cellStyle name="20% - Accent2 3 3" xfId="49544"/>
    <cellStyle name="20% - Accent2 3 4" xfId="49545"/>
    <cellStyle name="20% - Accent2 3 5" xfId="49546"/>
    <cellStyle name="20% - Accent2 3 6" xfId="49547"/>
    <cellStyle name="20% - Accent2 3 7" xfId="49548"/>
    <cellStyle name="20% - Accent2 3 7 2" xfId="49549"/>
    <cellStyle name="20% - Accent2 4" xfId="7409"/>
    <cellStyle name="20% - Accent2 4 2" xfId="49550"/>
    <cellStyle name="20% - Accent2 4 3" xfId="49551"/>
    <cellStyle name="20% - Accent2 4 4" xfId="49552"/>
    <cellStyle name="20% - Accent2 4 5" xfId="49553"/>
    <cellStyle name="20% - Accent2 4 6" xfId="49554"/>
    <cellStyle name="20% - Accent2 4 7" xfId="49555"/>
    <cellStyle name="20% - Accent2 4 7 2" xfId="49556"/>
    <cellStyle name="20% - Accent2 5" xfId="7410"/>
    <cellStyle name="20% - Accent2 5 10" xfId="7411"/>
    <cellStyle name="20% - Accent2 5 10 2" xfId="7412"/>
    <cellStyle name="20% - Accent2 5 11" xfId="7413"/>
    <cellStyle name="20% - Accent2 5 12" xfId="7414"/>
    <cellStyle name="20% - Accent2 5 2" xfId="7415"/>
    <cellStyle name="20% - Accent2 5 2 10" xfId="7416"/>
    <cellStyle name="20% - Accent2 5 2 11" xfId="7417"/>
    <cellStyle name="20% - Accent2 5 2 2" xfId="7418"/>
    <cellStyle name="20% - Accent2 5 2 2 10" xfId="7419"/>
    <cellStyle name="20% - Accent2 5 2 2 2" xfId="7420"/>
    <cellStyle name="20% - Accent2 5 2 2 2 2" xfId="7421"/>
    <cellStyle name="20% - Accent2 5 2 2 2 2 2" xfId="7422"/>
    <cellStyle name="20% - Accent2 5 2 2 2 2 2 2" xfId="7423"/>
    <cellStyle name="20% - Accent2 5 2 2 2 2 2 2 2" xfId="7424"/>
    <cellStyle name="20% - Accent2 5 2 2 2 2 2 2 2 2" xfId="7425"/>
    <cellStyle name="20% - Accent2 5 2 2 2 2 2 2 2 2 2" xfId="7426"/>
    <cellStyle name="20% - Accent2 5 2 2 2 2 2 2 2 3" xfId="7427"/>
    <cellStyle name="20% - Accent2 5 2 2 2 2 2 2 2 4" xfId="7428"/>
    <cellStyle name="20% - Accent2 5 2 2 2 2 2 2 3" xfId="7429"/>
    <cellStyle name="20% - Accent2 5 2 2 2 2 2 2 3 2" xfId="7430"/>
    <cellStyle name="20% - Accent2 5 2 2 2 2 2 2 4" xfId="7431"/>
    <cellStyle name="20% - Accent2 5 2 2 2 2 2 2 5" xfId="7432"/>
    <cellStyle name="20% - Accent2 5 2 2 2 2 2 3" xfId="7433"/>
    <cellStyle name="20% - Accent2 5 2 2 2 2 2 3 2" xfId="7434"/>
    <cellStyle name="20% - Accent2 5 2 2 2 2 2 3 2 2" xfId="7435"/>
    <cellStyle name="20% - Accent2 5 2 2 2 2 2 3 3" xfId="7436"/>
    <cellStyle name="20% - Accent2 5 2 2 2 2 2 3 4" xfId="7437"/>
    <cellStyle name="20% - Accent2 5 2 2 2 2 2 4" xfId="7438"/>
    <cellStyle name="20% - Accent2 5 2 2 2 2 2 4 2" xfId="7439"/>
    <cellStyle name="20% - Accent2 5 2 2 2 2 2 5" xfId="7440"/>
    <cellStyle name="20% - Accent2 5 2 2 2 2 2 6" xfId="7441"/>
    <cellStyle name="20% - Accent2 5 2 2 2 2 3" xfId="7442"/>
    <cellStyle name="20% - Accent2 5 2 2 2 2 3 2" xfId="7443"/>
    <cellStyle name="20% - Accent2 5 2 2 2 2 3 2 2" xfId="7444"/>
    <cellStyle name="20% - Accent2 5 2 2 2 2 3 2 2 2" xfId="7445"/>
    <cellStyle name="20% - Accent2 5 2 2 2 2 3 2 2 2 2" xfId="7446"/>
    <cellStyle name="20% - Accent2 5 2 2 2 2 3 2 2 3" xfId="7447"/>
    <cellStyle name="20% - Accent2 5 2 2 2 2 3 2 2 4" xfId="7448"/>
    <cellStyle name="20% - Accent2 5 2 2 2 2 3 2 3" xfId="7449"/>
    <cellStyle name="20% - Accent2 5 2 2 2 2 3 2 3 2" xfId="7450"/>
    <cellStyle name="20% - Accent2 5 2 2 2 2 3 2 4" xfId="7451"/>
    <cellStyle name="20% - Accent2 5 2 2 2 2 3 2 5" xfId="7452"/>
    <cellStyle name="20% - Accent2 5 2 2 2 2 3 3" xfId="7453"/>
    <cellStyle name="20% - Accent2 5 2 2 2 2 3 3 2" xfId="7454"/>
    <cellStyle name="20% - Accent2 5 2 2 2 2 3 3 2 2" xfId="7455"/>
    <cellStyle name="20% - Accent2 5 2 2 2 2 3 3 3" xfId="7456"/>
    <cellStyle name="20% - Accent2 5 2 2 2 2 3 3 4" xfId="7457"/>
    <cellStyle name="20% - Accent2 5 2 2 2 2 3 4" xfId="7458"/>
    <cellStyle name="20% - Accent2 5 2 2 2 2 3 4 2" xfId="7459"/>
    <cellStyle name="20% - Accent2 5 2 2 2 2 3 5" xfId="7460"/>
    <cellStyle name="20% - Accent2 5 2 2 2 2 3 6" xfId="7461"/>
    <cellStyle name="20% - Accent2 5 2 2 2 2 4" xfId="7462"/>
    <cellStyle name="20% - Accent2 5 2 2 2 2 4 2" xfId="7463"/>
    <cellStyle name="20% - Accent2 5 2 2 2 2 4 2 2" xfId="7464"/>
    <cellStyle name="20% - Accent2 5 2 2 2 2 4 2 2 2" xfId="7465"/>
    <cellStyle name="20% - Accent2 5 2 2 2 2 4 2 3" xfId="7466"/>
    <cellStyle name="20% - Accent2 5 2 2 2 2 4 2 4" xfId="7467"/>
    <cellStyle name="20% - Accent2 5 2 2 2 2 4 3" xfId="7468"/>
    <cellStyle name="20% - Accent2 5 2 2 2 2 4 3 2" xfId="7469"/>
    <cellStyle name="20% - Accent2 5 2 2 2 2 4 4" xfId="7470"/>
    <cellStyle name="20% - Accent2 5 2 2 2 2 4 5" xfId="7471"/>
    <cellStyle name="20% - Accent2 5 2 2 2 2 5" xfId="7472"/>
    <cellStyle name="20% - Accent2 5 2 2 2 2 5 2" xfId="7473"/>
    <cellStyle name="20% - Accent2 5 2 2 2 2 5 2 2" xfId="7474"/>
    <cellStyle name="20% - Accent2 5 2 2 2 2 5 3" xfId="7475"/>
    <cellStyle name="20% - Accent2 5 2 2 2 2 5 4" xfId="7476"/>
    <cellStyle name="20% - Accent2 5 2 2 2 2 6" xfId="7477"/>
    <cellStyle name="20% - Accent2 5 2 2 2 2 6 2" xfId="7478"/>
    <cellStyle name="20% - Accent2 5 2 2 2 2 7" xfId="7479"/>
    <cellStyle name="20% - Accent2 5 2 2 2 2 8" xfId="7480"/>
    <cellStyle name="20% - Accent2 5 2 2 2 3" xfId="7481"/>
    <cellStyle name="20% - Accent2 5 2 2 2 3 2" xfId="7482"/>
    <cellStyle name="20% - Accent2 5 2 2 2 3 2 2" xfId="7483"/>
    <cellStyle name="20% - Accent2 5 2 2 2 3 2 2 2" xfId="7484"/>
    <cellStyle name="20% - Accent2 5 2 2 2 3 2 2 2 2" xfId="7485"/>
    <cellStyle name="20% - Accent2 5 2 2 2 3 2 2 3" xfId="7486"/>
    <cellStyle name="20% - Accent2 5 2 2 2 3 2 2 4" xfId="7487"/>
    <cellStyle name="20% - Accent2 5 2 2 2 3 2 3" xfId="7488"/>
    <cellStyle name="20% - Accent2 5 2 2 2 3 2 3 2" xfId="7489"/>
    <cellStyle name="20% - Accent2 5 2 2 2 3 2 4" xfId="7490"/>
    <cellStyle name="20% - Accent2 5 2 2 2 3 2 5" xfId="7491"/>
    <cellStyle name="20% - Accent2 5 2 2 2 3 3" xfId="7492"/>
    <cellStyle name="20% - Accent2 5 2 2 2 3 3 2" xfId="7493"/>
    <cellStyle name="20% - Accent2 5 2 2 2 3 3 2 2" xfId="7494"/>
    <cellStyle name="20% - Accent2 5 2 2 2 3 3 3" xfId="7495"/>
    <cellStyle name="20% - Accent2 5 2 2 2 3 3 4" xfId="7496"/>
    <cellStyle name="20% - Accent2 5 2 2 2 3 4" xfId="7497"/>
    <cellStyle name="20% - Accent2 5 2 2 2 3 4 2" xfId="7498"/>
    <cellStyle name="20% - Accent2 5 2 2 2 3 5" xfId="7499"/>
    <cellStyle name="20% - Accent2 5 2 2 2 3 6" xfId="7500"/>
    <cellStyle name="20% - Accent2 5 2 2 2 4" xfId="7501"/>
    <cellStyle name="20% - Accent2 5 2 2 2 4 2" xfId="7502"/>
    <cellStyle name="20% - Accent2 5 2 2 2 4 2 2" xfId="7503"/>
    <cellStyle name="20% - Accent2 5 2 2 2 4 2 2 2" xfId="7504"/>
    <cellStyle name="20% - Accent2 5 2 2 2 4 2 2 2 2" xfId="7505"/>
    <cellStyle name="20% - Accent2 5 2 2 2 4 2 2 3" xfId="7506"/>
    <cellStyle name="20% - Accent2 5 2 2 2 4 2 2 4" xfId="7507"/>
    <cellStyle name="20% - Accent2 5 2 2 2 4 2 3" xfId="7508"/>
    <cellStyle name="20% - Accent2 5 2 2 2 4 2 3 2" xfId="7509"/>
    <cellStyle name="20% - Accent2 5 2 2 2 4 2 4" xfId="7510"/>
    <cellStyle name="20% - Accent2 5 2 2 2 4 2 5" xfId="7511"/>
    <cellStyle name="20% - Accent2 5 2 2 2 4 3" xfId="7512"/>
    <cellStyle name="20% - Accent2 5 2 2 2 4 3 2" xfId="7513"/>
    <cellStyle name="20% - Accent2 5 2 2 2 4 3 2 2" xfId="7514"/>
    <cellStyle name="20% - Accent2 5 2 2 2 4 3 3" xfId="7515"/>
    <cellStyle name="20% - Accent2 5 2 2 2 4 3 4" xfId="7516"/>
    <cellStyle name="20% - Accent2 5 2 2 2 4 4" xfId="7517"/>
    <cellStyle name="20% - Accent2 5 2 2 2 4 4 2" xfId="7518"/>
    <cellStyle name="20% - Accent2 5 2 2 2 4 5" xfId="7519"/>
    <cellStyle name="20% - Accent2 5 2 2 2 4 6" xfId="7520"/>
    <cellStyle name="20% - Accent2 5 2 2 2 5" xfId="7521"/>
    <cellStyle name="20% - Accent2 5 2 2 2 5 2" xfId="7522"/>
    <cellStyle name="20% - Accent2 5 2 2 2 5 2 2" xfId="7523"/>
    <cellStyle name="20% - Accent2 5 2 2 2 5 2 2 2" xfId="7524"/>
    <cellStyle name="20% - Accent2 5 2 2 2 5 2 3" xfId="7525"/>
    <cellStyle name="20% - Accent2 5 2 2 2 5 2 4" xfId="7526"/>
    <cellStyle name="20% - Accent2 5 2 2 2 5 3" xfId="7527"/>
    <cellStyle name="20% - Accent2 5 2 2 2 5 3 2" xfId="7528"/>
    <cellStyle name="20% - Accent2 5 2 2 2 5 4" xfId="7529"/>
    <cellStyle name="20% - Accent2 5 2 2 2 5 5" xfId="7530"/>
    <cellStyle name="20% - Accent2 5 2 2 2 6" xfId="7531"/>
    <cellStyle name="20% - Accent2 5 2 2 2 6 2" xfId="7532"/>
    <cellStyle name="20% - Accent2 5 2 2 2 6 2 2" xfId="7533"/>
    <cellStyle name="20% - Accent2 5 2 2 2 6 3" xfId="7534"/>
    <cellStyle name="20% - Accent2 5 2 2 2 6 4" xfId="7535"/>
    <cellStyle name="20% - Accent2 5 2 2 2 7" xfId="7536"/>
    <cellStyle name="20% - Accent2 5 2 2 2 7 2" xfId="7537"/>
    <cellStyle name="20% - Accent2 5 2 2 2 8" xfId="7538"/>
    <cellStyle name="20% - Accent2 5 2 2 2 9" xfId="7539"/>
    <cellStyle name="20% - Accent2 5 2 2 3" xfId="7540"/>
    <cellStyle name="20% - Accent2 5 2 2 3 2" xfId="7541"/>
    <cellStyle name="20% - Accent2 5 2 2 3 2 2" xfId="7542"/>
    <cellStyle name="20% - Accent2 5 2 2 3 2 2 2" xfId="7543"/>
    <cellStyle name="20% - Accent2 5 2 2 3 2 2 2 2" xfId="7544"/>
    <cellStyle name="20% - Accent2 5 2 2 3 2 2 2 2 2" xfId="7545"/>
    <cellStyle name="20% - Accent2 5 2 2 3 2 2 2 3" xfId="7546"/>
    <cellStyle name="20% - Accent2 5 2 2 3 2 2 2 4" xfId="7547"/>
    <cellStyle name="20% - Accent2 5 2 2 3 2 2 3" xfId="7548"/>
    <cellStyle name="20% - Accent2 5 2 2 3 2 2 3 2" xfId="7549"/>
    <cellStyle name="20% - Accent2 5 2 2 3 2 2 4" xfId="7550"/>
    <cellStyle name="20% - Accent2 5 2 2 3 2 2 5" xfId="7551"/>
    <cellStyle name="20% - Accent2 5 2 2 3 2 3" xfId="7552"/>
    <cellStyle name="20% - Accent2 5 2 2 3 2 3 2" xfId="7553"/>
    <cellStyle name="20% - Accent2 5 2 2 3 2 3 2 2" xfId="7554"/>
    <cellStyle name="20% - Accent2 5 2 2 3 2 3 3" xfId="7555"/>
    <cellStyle name="20% - Accent2 5 2 2 3 2 3 4" xfId="7556"/>
    <cellStyle name="20% - Accent2 5 2 2 3 2 4" xfId="7557"/>
    <cellStyle name="20% - Accent2 5 2 2 3 2 4 2" xfId="7558"/>
    <cellStyle name="20% - Accent2 5 2 2 3 2 5" xfId="7559"/>
    <cellStyle name="20% - Accent2 5 2 2 3 2 6" xfId="7560"/>
    <cellStyle name="20% - Accent2 5 2 2 3 3" xfId="7561"/>
    <cellStyle name="20% - Accent2 5 2 2 3 3 2" xfId="7562"/>
    <cellStyle name="20% - Accent2 5 2 2 3 3 2 2" xfId="7563"/>
    <cellStyle name="20% - Accent2 5 2 2 3 3 2 2 2" xfId="7564"/>
    <cellStyle name="20% - Accent2 5 2 2 3 3 2 2 2 2" xfId="7565"/>
    <cellStyle name="20% - Accent2 5 2 2 3 3 2 2 3" xfId="7566"/>
    <cellStyle name="20% - Accent2 5 2 2 3 3 2 2 4" xfId="7567"/>
    <cellStyle name="20% - Accent2 5 2 2 3 3 2 3" xfId="7568"/>
    <cellStyle name="20% - Accent2 5 2 2 3 3 2 3 2" xfId="7569"/>
    <cellStyle name="20% - Accent2 5 2 2 3 3 2 4" xfId="7570"/>
    <cellStyle name="20% - Accent2 5 2 2 3 3 2 5" xfId="7571"/>
    <cellStyle name="20% - Accent2 5 2 2 3 3 3" xfId="7572"/>
    <cellStyle name="20% - Accent2 5 2 2 3 3 3 2" xfId="7573"/>
    <cellStyle name="20% - Accent2 5 2 2 3 3 3 2 2" xfId="7574"/>
    <cellStyle name="20% - Accent2 5 2 2 3 3 3 3" xfId="7575"/>
    <cellStyle name="20% - Accent2 5 2 2 3 3 3 4" xfId="7576"/>
    <cellStyle name="20% - Accent2 5 2 2 3 3 4" xfId="7577"/>
    <cellStyle name="20% - Accent2 5 2 2 3 3 4 2" xfId="7578"/>
    <cellStyle name="20% - Accent2 5 2 2 3 3 5" xfId="7579"/>
    <cellStyle name="20% - Accent2 5 2 2 3 3 6" xfId="7580"/>
    <cellStyle name="20% - Accent2 5 2 2 3 4" xfId="7581"/>
    <cellStyle name="20% - Accent2 5 2 2 3 4 2" xfId="7582"/>
    <cellStyle name="20% - Accent2 5 2 2 3 4 2 2" xfId="7583"/>
    <cellStyle name="20% - Accent2 5 2 2 3 4 2 2 2" xfId="7584"/>
    <cellStyle name="20% - Accent2 5 2 2 3 4 2 3" xfId="7585"/>
    <cellStyle name="20% - Accent2 5 2 2 3 4 2 4" xfId="7586"/>
    <cellStyle name="20% - Accent2 5 2 2 3 4 3" xfId="7587"/>
    <cellStyle name="20% - Accent2 5 2 2 3 4 3 2" xfId="7588"/>
    <cellStyle name="20% - Accent2 5 2 2 3 4 4" xfId="7589"/>
    <cellStyle name="20% - Accent2 5 2 2 3 4 5" xfId="7590"/>
    <cellStyle name="20% - Accent2 5 2 2 3 5" xfId="7591"/>
    <cellStyle name="20% - Accent2 5 2 2 3 5 2" xfId="7592"/>
    <cellStyle name="20% - Accent2 5 2 2 3 5 2 2" xfId="7593"/>
    <cellStyle name="20% - Accent2 5 2 2 3 5 3" xfId="7594"/>
    <cellStyle name="20% - Accent2 5 2 2 3 5 4" xfId="7595"/>
    <cellStyle name="20% - Accent2 5 2 2 3 6" xfId="7596"/>
    <cellStyle name="20% - Accent2 5 2 2 3 6 2" xfId="7597"/>
    <cellStyle name="20% - Accent2 5 2 2 3 7" xfId="7598"/>
    <cellStyle name="20% - Accent2 5 2 2 3 8" xfId="7599"/>
    <cellStyle name="20% - Accent2 5 2 2 4" xfId="7600"/>
    <cellStyle name="20% - Accent2 5 2 2 4 2" xfId="7601"/>
    <cellStyle name="20% - Accent2 5 2 2 4 2 2" xfId="7602"/>
    <cellStyle name="20% - Accent2 5 2 2 4 2 2 2" xfId="7603"/>
    <cellStyle name="20% - Accent2 5 2 2 4 2 2 2 2" xfId="7604"/>
    <cellStyle name="20% - Accent2 5 2 2 4 2 2 3" xfId="7605"/>
    <cellStyle name="20% - Accent2 5 2 2 4 2 2 4" xfId="7606"/>
    <cellStyle name="20% - Accent2 5 2 2 4 2 3" xfId="7607"/>
    <cellStyle name="20% - Accent2 5 2 2 4 2 3 2" xfId="7608"/>
    <cellStyle name="20% - Accent2 5 2 2 4 2 4" xfId="7609"/>
    <cellStyle name="20% - Accent2 5 2 2 4 2 5" xfId="7610"/>
    <cellStyle name="20% - Accent2 5 2 2 4 3" xfId="7611"/>
    <cellStyle name="20% - Accent2 5 2 2 4 3 2" xfId="7612"/>
    <cellStyle name="20% - Accent2 5 2 2 4 3 2 2" xfId="7613"/>
    <cellStyle name="20% - Accent2 5 2 2 4 3 3" xfId="7614"/>
    <cellStyle name="20% - Accent2 5 2 2 4 3 4" xfId="7615"/>
    <cellStyle name="20% - Accent2 5 2 2 4 4" xfId="7616"/>
    <cellStyle name="20% - Accent2 5 2 2 4 4 2" xfId="7617"/>
    <cellStyle name="20% - Accent2 5 2 2 4 5" xfId="7618"/>
    <cellStyle name="20% - Accent2 5 2 2 4 6" xfId="7619"/>
    <cellStyle name="20% - Accent2 5 2 2 5" xfId="7620"/>
    <cellStyle name="20% - Accent2 5 2 2 5 2" xfId="7621"/>
    <cellStyle name="20% - Accent2 5 2 2 5 2 2" xfId="7622"/>
    <cellStyle name="20% - Accent2 5 2 2 5 2 2 2" xfId="7623"/>
    <cellStyle name="20% - Accent2 5 2 2 5 2 2 2 2" xfId="7624"/>
    <cellStyle name="20% - Accent2 5 2 2 5 2 2 3" xfId="7625"/>
    <cellStyle name="20% - Accent2 5 2 2 5 2 2 4" xfId="7626"/>
    <cellStyle name="20% - Accent2 5 2 2 5 2 3" xfId="7627"/>
    <cellStyle name="20% - Accent2 5 2 2 5 2 3 2" xfId="7628"/>
    <cellStyle name="20% - Accent2 5 2 2 5 2 4" xfId="7629"/>
    <cellStyle name="20% - Accent2 5 2 2 5 2 5" xfId="7630"/>
    <cellStyle name="20% - Accent2 5 2 2 5 3" xfId="7631"/>
    <cellStyle name="20% - Accent2 5 2 2 5 3 2" xfId="7632"/>
    <cellStyle name="20% - Accent2 5 2 2 5 3 2 2" xfId="7633"/>
    <cellStyle name="20% - Accent2 5 2 2 5 3 3" xfId="7634"/>
    <cellStyle name="20% - Accent2 5 2 2 5 3 4" xfId="7635"/>
    <cellStyle name="20% - Accent2 5 2 2 5 4" xfId="7636"/>
    <cellStyle name="20% - Accent2 5 2 2 5 4 2" xfId="7637"/>
    <cellStyle name="20% - Accent2 5 2 2 5 5" xfId="7638"/>
    <cellStyle name="20% - Accent2 5 2 2 5 6" xfId="7639"/>
    <cellStyle name="20% - Accent2 5 2 2 6" xfId="7640"/>
    <cellStyle name="20% - Accent2 5 2 2 6 2" xfId="7641"/>
    <cellStyle name="20% - Accent2 5 2 2 6 2 2" xfId="7642"/>
    <cellStyle name="20% - Accent2 5 2 2 6 2 2 2" xfId="7643"/>
    <cellStyle name="20% - Accent2 5 2 2 6 2 3" xfId="7644"/>
    <cellStyle name="20% - Accent2 5 2 2 6 2 4" xfId="7645"/>
    <cellStyle name="20% - Accent2 5 2 2 6 3" xfId="7646"/>
    <cellStyle name="20% - Accent2 5 2 2 6 3 2" xfId="7647"/>
    <cellStyle name="20% - Accent2 5 2 2 6 4" xfId="7648"/>
    <cellStyle name="20% - Accent2 5 2 2 6 5" xfId="7649"/>
    <cellStyle name="20% - Accent2 5 2 2 7" xfId="7650"/>
    <cellStyle name="20% - Accent2 5 2 2 7 2" xfId="7651"/>
    <cellStyle name="20% - Accent2 5 2 2 7 2 2" xfId="7652"/>
    <cellStyle name="20% - Accent2 5 2 2 7 3" xfId="7653"/>
    <cellStyle name="20% - Accent2 5 2 2 7 4" xfId="7654"/>
    <cellStyle name="20% - Accent2 5 2 2 8" xfId="7655"/>
    <cellStyle name="20% - Accent2 5 2 2 8 2" xfId="7656"/>
    <cellStyle name="20% - Accent2 5 2 2 9" xfId="7657"/>
    <cellStyle name="20% - Accent2 5 2 3" xfId="7658"/>
    <cellStyle name="20% - Accent2 5 2 3 2" xfId="7659"/>
    <cellStyle name="20% - Accent2 5 2 3 2 2" xfId="7660"/>
    <cellStyle name="20% - Accent2 5 2 3 2 2 2" xfId="7661"/>
    <cellStyle name="20% - Accent2 5 2 3 2 2 2 2" xfId="7662"/>
    <cellStyle name="20% - Accent2 5 2 3 2 2 2 2 2" xfId="7663"/>
    <cellStyle name="20% - Accent2 5 2 3 2 2 2 2 2 2" xfId="7664"/>
    <cellStyle name="20% - Accent2 5 2 3 2 2 2 2 3" xfId="7665"/>
    <cellStyle name="20% - Accent2 5 2 3 2 2 2 2 4" xfId="7666"/>
    <cellStyle name="20% - Accent2 5 2 3 2 2 2 3" xfId="7667"/>
    <cellStyle name="20% - Accent2 5 2 3 2 2 2 3 2" xfId="7668"/>
    <cellStyle name="20% - Accent2 5 2 3 2 2 2 4" xfId="7669"/>
    <cellStyle name="20% - Accent2 5 2 3 2 2 2 5" xfId="7670"/>
    <cellStyle name="20% - Accent2 5 2 3 2 2 3" xfId="7671"/>
    <cellStyle name="20% - Accent2 5 2 3 2 2 3 2" xfId="7672"/>
    <cellStyle name="20% - Accent2 5 2 3 2 2 3 2 2" xfId="7673"/>
    <cellStyle name="20% - Accent2 5 2 3 2 2 3 3" xfId="7674"/>
    <cellStyle name="20% - Accent2 5 2 3 2 2 3 4" xfId="7675"/>
    <cellStyle name="20% - Accent2 5 2 3 2 2 4" xfId="7676"/>
    <cellStyle name="20% - Accent2 5 2 3 2 2 4 2" xfId="7677"/>
    <cellStyle name="20% - Accent2 5 2 3 2 2 5" xfId="7678"/>
    <cellStyle name="20% - Accent2 5 2 3 2 2 6" xfId="7679"/>
    <cellStyle name="20% - Accent2 5 2 3 2 3" xfId="7680"/>
    <cellStyle name="20% - Accent2 5 2 3 2 3 2" xfId="7681"/>
    <cellStyle name="20% - Accent2 5 2 3 2 3 2 2" xfId="7682"/>
    <cellStyle name="20% - Accent2 5 2 3 2 3 2 2 2" xfId="7683"/>
    <cellStyle name="20% - Accent2 5 2 3 2 3 2 2 2 2" xfId="7684"/>
    <cellStyle name="20% - Accent2 5 2 3 2 3 2 2 3" xfId="7685"/>
    <cellStyle name="20% - Accent2 5 2 3 2 3 2 2 4" xfId="7686"/>
    <cellStyle name="20% - Accent2 5 2 3 2 3 2 3" xfId="7687"/>
    <cellStyle name="20% - Accent2 5 2 3 2 3 2 3 2" xfId="7688"/>
    <cellStyle name="20% - Accent2 5 2 3 2 3 2 4" xfId="7689"/>
    <cellStyle name="20% - Accent2 5 2 3 2 3 2 5" xfId="7690"/>
    <cellStyle name="20% - Accent2 5 2 3 2 3 3" xfId="7691"/>
    <cellStyle name="20% - Accent2 5 2 3 2 3 3 2" xfId="7692"/>
    <cellStyle name="20% - Accent2 5 2 3 2 3 3 2 2" xfId="7693"/>
    <cellStyle name="20% - Accent2 5 2 3 2 3 3 3" xfId="7694"/>
    <cellStyle name="20% - Accent2 5 2 3 2 3 3 4" xfId="7695"/>
    <cellStyle name="20% - Accent2 5 2 3 2 3 4" xfId="7696"/>
    <cellStyle name="20% - Accent2 5 2 3 2 3 4 2" xfId="7697"/>
    <cellStyle name="20% - Accent2 5 2 3 2 3 5" xfId="7698"/>
    <cellStyle name="20% - Accent2 5 2 3 2 3 6" xfId="7699"/>
    <cellStyle name="20% - Accent2 5 2 3 2 4" xfId="7700"/>
    <cellStyle name="20% - Accent2 5 2 3 2 4 2" xfId="7701"/>
    <cellStyle name="20% - Accent2 5 2 3 2 4 2 2" xfId="7702"/>
    <cellStyle name="20% - Accent2 5 2 3 2 4 2 2 2" xfId="7703"/>
    <cellStyle name="20% - Accent2 5 2 3 2 4 2 3" xfId="7704"/>
    <cellStyle name="20% - Accent2 5 2 3 2 4 2 4" xfId="7705"/>
    <cellStyle name="20% - Accent2 5 2 3 2 4 3" xfId="7706"/>
    <cellStyle name="20% - Accent2 5 2 3 2 4 3 2" xfId="7707"/>
    <cellStyle name="20% - Accent2 5 2 3 2 4 4" xfId="7708"/>
    <cellStyle name="20% - Accent2 5 2 3 2 4 5" xfId="7709"/>
    <cellStyle name="20% - Accent2 5 2 3 2 5" xfId="7710"/>
    <cellStyle name="20% - Accent2 5 2 3 2 5 2" xfId="7711"/>
    <cellStyle name="20% - Accent2 5 2 3 2 5 2 2" xfId="7712"/>
    <cellStyle name="20% - Accent2 5 2 3 2 5 3" xfId="7713"/>
    <cellStyle name="20% - Accent2 5 2 3 2 5 4" xfId="7714"/>
    <cellStyle name="20% - Accent2 5 2 3 2 6" xfId="7715"/>
    <cellStyle name="20% - Accent2 5 2 3 2 6 2" xfId="7716"/>
    <cellStyle name="20% - Accent2 5 2 3 2 7" xfId="7717"/>
    <cellStyle name="20% - Accent2 5 2 3 2 8" xfId="7718"/>
    <cellStyle name="20% - Accent2 5 2 3 3" xfId="7719"/>
    <cellStyle name="20% - Accent2 5 2 3 3 2" xfId="7720"/>
    <cellStyle name="20% - Accent2 5 2 3 3 2 2" xfId="7721"/>
    <cellStyle name="20% - Accent2 5 2 3 3 2 2 2" xfId="7722"/>
    <cellStyle name="20% - Accent2 5 2 3 3 2 2 2 2" xfId="7723"/>
    <cellStyle name="20% - Accent2 5 2 3 3 2 2 3" xfId="7724"/>
    <cellStyle name="20% - Accent2 5 2 3 3 2 2 4" xfId="7725"/>
    <cellStyle name="20% - Accent2 5 2 3 3 2 3" xfId="7726"/>
    <cellStyle name="20% - Accent2 5 2 3 3 2 3 2" xfId="7727"/>
    <cellStyle name="20% - Accent2 5 2 3 3 2 4" xfId="7728"/>
    <cellStyle name="20% - Accent2 5 2 3 3 2 5" xfId="7729"/>
    <cellStyle name="20% - Accent2 5 2 3 3 3" xfId="7730"/>
    <cellStyle name="20% - Accent2 5 2 3 3 3 2" xfId="7731"/>
    <cellStyle name="20% - Accent2 5 2 3 3 3 2 2" xfId="7732"/>
    <cellStyle name="20% - Accent2 5 2 3 3 3 3" xfId="7733"/>
    <cellStyle name="20% - Accent2 5 2 3 3 3 4" xfId="7734"/>
    <cellStyle name="20% - Accent2 5 2 3 3 4" xfId="7735"/>
    <cellStyle name="20% - Accent2 5 2 3 3 4 2" xfId="7736"/>
    <cellStyle name="20% - Accent2 5 2 3 3 5" xfId="7737"/>
    <cellStyle name="20% - Accent2 5 2 3 3 6" xfId="7738"/>
    <cellStyle name="20% - Accent2 5 2 3 4" xfId="7739"/>
    <cellStyle name="20% - Accent2 5 2 3 4 2" xfId="7740"/>
    <cellStyle name="20% - Accent2 5 2 3 4 2 2" xfId="7741"/>
    <cellStyle name="20% - Accent2 5 2 3 4 2 2 2" xfId="7742"/>
    <cellStyle name="20% - Accent2 5 2 3 4 2 2 2 2" xfId="7743"/>
    <cellStyle name="20% - Accent2 5 2 3 4 2 2 3" xfId="7744"/>
    <cellStyle name="20% - Accent2 5 2 3 4 2 2 4" xfId="7745"/>
    <cellStyle name="20% - Accent2 5 2 3 4 2 3" xfId="7746"/>
    <cellStyle name="20% - Accent2 5 2 3 4 2 3 2" xfId="7747"/>
    <cellStyle name="20% - Accent2 5 2 3 4 2 4" xfId="7748"/>
    <cellStyle name="20% - Accent2 5 2 3 4 2 5" xfId="7749"/>
    <cellStyle name="20% - Accent2 5 2 3 4 3" xfId="7750"/>
    <cellStyle name="20% - Accent2 5 2 3 4 3 2" xfId="7751"/>
    <cellStyle name="20% - Accent2 5 2 3 4 3 2 2" xfId="7752"/>
    <cellStyle name="20% - Accent2 5 2 3 4 3 3" xfId="7753"/>
    <cellStyle name="20% - Accent2 5 2 3 4 3 4" xfId="7754"/>
    <cellStyle name="20% - Accent2 5 2 3 4 4" xfId="7755"/>
    <cellStyle name="20% - Accent2 5 2 3 4 4 2" xfId="7756"/>
    <cellStyle name="20% - Accent2 5 2 3 4 5" xfId="7757"/>
    <cellStyle name="20% - Accent2 5 2 3 4 6" xfId="7758"/>
    <cellStyle name="20% - Accent2 5 2 3 5" xfId="7759"/>
    <cellStyle name="20% - Accent2 5 2 3 5 2" xfId="7760"/>
    <cellStyle name="20% - Accent2 5 2 3 5 2 2" xfId="7761"/>
    <cellStyle name="20% - Accent2 5 2 3 5 2 2 2" xfId="7762"/>
    <cellStyle name="20% - Accent2 5 2 3 5 2 3" xfId="7763"/>
    <cellStyle name="20% - Accent2 5 2 3 5 2 4" xfId="7764"/>
    <cellStyle name="20% - Accent2 5 2 3 5 3" xfId="7765"/>
    <cellStyle name="20% - Accent2 5 2 3 5 3 2" xfId="7766"/>
    <cellStyle name="20% - Accent2 5 2 3 5 4" xfId="7767"/>
    <cellStyle name="20% - Accent2 5 2 3 5 5" xfId="7768"/>
    <cellStyle name="20% - Accent2 5 2 3 6" xfId="7769"/>
    <cellStyle name="20% - Accent2 5 2 3 6 2" xfId="7770"/>
    <cellStyle name="20% - Accent2 5 2 3 6 2 2" xfId="7771"/>
    <cellStyle name="20% - Accent2 5 2 3 6 3" xfId="7772"/>
    <cellStyle name="20% - Accent2 5 2 3 6 4" xfId="7773"/>
    <cellStyle name="20% - Accent2 5 2 3 7" xfId="7774"/>
    <cellStyle name="20% - Accent2 5 2 3 7 2" xfId="7775"/>
    <cellStyle name="20% - Accent2 5 2 3 8" xfId="7776"/>
    <cellStyle name="20% - Accent2 5 2 3 9" xfId="7777"/>
    <cellStyle name="20% - Accent2 5 2 4" xfId="7778"/>
    <cellStyle name="20% - Accent2 5 2 4 2" xfId="7779"/>
    <cellStyle name="20% - Accent2 5 2 4 2 2" xfId="7780"/>
    <cellStyle name="20% - Accent2 5 2 4 2 2 2" xfId="7781"/>
    <cellStyle name="20% - Accent2 5 2 4 2 2 2 2" xfId="7782"/>
    <cellStyle name="20% - Accent2 5 2 4 2 2 2 2 2" xfId="7783"/>
    <cellStyle name="20% - Accent2 5 2 4 2 2 2 3" xfId="7784"/>
    <cellStyle name="20% - Accent2 5 2 4 2 2 2 4" xfId="7785"/>
    <cellStyle name="20% - Accent2 5 2 4 2 2 3" xfId="7786"/>
    <cellStyle name="20% - Accent2 5 2 4 2 2 3 2" xfId="7787"/>
    <cellStyle name="20% - Accent2 5 2 4 2 2 4" xfId="7788"/>
    <cellStyle name="20% - Accent2 5 2 4 2 2 5" xfId="7789"/>
    <cellStyle name="20% - Accent2 5 2 4 2 3" xfId="7790"/>
    <cellStyle name="20% - Accent2 5 2 4 2 3 2" xfId="7791"/>
    <cellStyle name="20% - Accent2 5 2 4 2 3 2 2" xfId="7792"/>
    <cellStyle name="20% - Accent2 5 2 4 2 3 3" xfId="7793"/>
    <cellStyle name="20% - Accent2 5 2 4 2 3 4" xfId="7794"/>
    <cellStyle name="20% - Accent2 5 2 4 2 4" xfId="7795"/>
    <cellStyle name="20% - Accent2 5 2 4 2 4 2" xfId="7796"/>
    <cellStyle name="20% - Accent2 5 2 4 2 5" xfId="7797"/>
    <cellStyle name="20% - Accent2 5 2 4 2 6" xfId="7798"/>
    <cellStyle name="20% - Accent2 5 2 4 3" xfId="7799"/>
    <cellStyle name="20% - Accent2 5 2 4 3 2" xfId="7800"/>
    <cellStyle name="20% - Accent2 5 2 4 3 2 2" xfId="7801"/>
    <cellStyle name="20% - Accent2 5 2 4 3 2 2 2" xfId="7802"/>
    <cellStyle name="20% - Accent2 5 2 4 3 2 2 2 2" xfId="7803"/>
    <cellStyle name="20% - Accent2 5 2 4 3 2 2 3" xfId="7804"/>
    <cellStyle name="20% - Accent2 5 2 4 3 2 2 4" xfId="7805"/>
    <cellStyle name="20% - Accent2 5 2 4 3 2 3" xfId="7806"/>
    <cellStyle name="20% - Accent2 5 2 4 3 2 3 2" xfId="7807"/>
    <cellStyle name="20% - Accent2 5 2 4 3 2 4" xfId="7808"/>
    <cellStyle name="20% - Accent2 5 2 4 3 2 5" xfId="7809"/>
    <cellStyle name="20% - Accent2 5 2 4 3 3" xfId="7810"/>
    <cellStyle name="20% - Accent2 5 2 4 3 3 2" xfId="7811"/>
    <cellStyle name="20% - Accent2 5 2 4 3 3 2 2" xfId="7812"/>
    <cellStyle name="20% - Accent2 5 2 4 3 3 3" xfId="7813"/>
    <cellStyle name="20% - Accent2 5 2 4 3 3 4" xfId="7814"/>
    <cellStyle name="20% - Accent2 5 2 4 3 4" xfId="7815"/>
    <cellStyle name="20% - Accent2 5 2 4 3 4 2" xfId="7816"/>
    <cellStyle name="20% - Accent2 5 2 4 3 5" xfId="7817"/>
    <cellStyle name="20% - Accent2 5 2 4 3 6" xfId="7818"/>
    <cellStyle name="20% - Accent2 5 2 4 4" xfId="7819"/>
    <cellStyle name="20% - Accent2 5 2 4 4 2" xfId="7820"/>
    <cellStyle name="20% - Accent2 5 2 4 4 2 2" xfId="7821"/>
    <cellStyle name="20% - Accent2 5 2 4 4 2 2 2" xfId="7822"/>
    <cellStyle name="20% - Accent2 5 2 4 4 2 3" xfId="7823"/>
    <cellStyle name="20% - Accent2 5 2 4 4 2 4" xfId="7824"/>
    <cellStyle name="20% - Accent2 5 2 4 4 3" xfId="7825"/>
    <cellStyle name="20% - Accent2 5 2 4 4 3 2" xfId="7826"/>
    <cellStyle name="20% - Accent2 5 2 4 4 4" xfId="7827"/>
    <cellStyle name="20% - Accent2 5 2 4 4 5" xfId="7828"/>
    <cellStyle name="20% - Accent2 5 2 4 5" xfId="7829"/>
    <cellStyle name="20% - Accent2 5 2 4 5 2" xfId="7830"/>
    <cellStyle name="20% - Accent2 5 2 4 5 2 2" xfId="7831"/>
    <cellStyle name="20% - Accent2 5 2 4 5 3" xfId="7832"/>
    <cellStyle name="20% - Accent2 5 2 4 5 4" xfId="7833"/>
    <cellStyle name="20% - Accent2 5 2 4 6" xfId="7834"/>
    <cellStyle name="20% - Accent2 5 2 4 6 2" xfId="7835"/>
    <cellStyle name="20% - Accent2 5 2 4 7" xfId="7836"/>
    <cellStyle name="20% - Accent2 5 2 4 8" xfId="7837"/>
    <cellStyle name="20% - Accent2 5 2 5" xfId="7838"/>
    <cellStyle name="20% - Accent2 5 2 5 2" xfId="7839"/>
    <cellStyle name="20% - Accent2 5 2 5 2 2" xfId="7840"/>
    <cellStyle name="20% - Accent2 5 2 5 2 2 2" xfId="7841"/>
    <cellStyle name="20% - Accent2 5 2 5 2 2 2 2" xfId="7842"/>
    <cellStyle name="20% - Accent2 5 2 5 2 2 3" xfId="7843"/>
    <cellStyle name="20% - Accent2 5 2 5 2 2 4" xfId="7844"/>
    <cellStyle name="20% - Accent2 5 2 5 2 3" xfId="7845"/>
    <cellStyle name="20% - Accent2 5 2 5 2 3 2" xfId="7846"/>
    <cellStyle name="20% - Accent2 5 2 5 2 4" xfId="7847"/>
    <cellStyle name="20% - Accent2 5 2 5 2 5" xfId="7848"/>
    <cellStyle name="20% - Accent2 5 2 5 3" xfId="7849"/>
    <cellStyle name="20% - Accent2 5 2 5 3 2" xfId="7850"/>
    <cellStyle name="20% - Accent2 5 2 5 3 2 2" xfId="7851"/>
    <cellStyle name="20% - Accent2 5 2 5 3 3" xfId="7852"/>
    <cellStyle name="20% - Accent2 5 2 5 3 4" xfId="7853"/>
    <cellStyle name="20% - Accent2 5 2 5 4" xfId="7854"/>
    <cellStyle name="20% - Accent2 5 2 5 4 2" xfId="7855"/>
    <cellStyle name="20% - Accent2 5 2 5 5" xfId="7856"/>
    <cellStyle name="20% - Accent2 5 2 5 6" xfId="7857"/>
    <cellStyle name="20% - Accent2 5 2 6" xfId="7858"/>
    <cellStyle name="20% - Accent2 5 2 6 2" xfId="7859"/>
    <cellStyle name="20% - Accent2 5 2 6 2 2" xfId="7860"/>
    <cellStyle name="20% - Accent2 5 2 6 2 2 2" xfId="7861"/>
    <cellStyle name="20% - Accent2 5 2 6 2 2 2 2" xfId="7862"/>
    <cellStyle name="20% - Accent2 5 2 6 2 2 3" xfId="7863"/>
    <cellStyle name="20% - Accent2 5 2 6 2 2 4" xfId="7864"/>
    <cellStyle name="20% - Accent2 5 2 6 2 3" xfId="7865"/>
    <cellStyle name="20% - Accent2 5 2 6 2 3 2" xfId="7866"/>
    <cellStyle name="20% - Accent2 5 2 6 2 4" xfId="7867"/>
    <cellStyle name="20% - Accent2 5 2 6 2 5" xfId="7868"/>
    <cellStyle name="20% - Accent2 5 2 6 3" xfId="7869"/>
    <cellStyle name="20% - Accent2 5 2 6 3 2" xfId="7870"/>
    <cellStyle name="20% - Accent2 5 2 6 3 2 2" xfId="7871"/>
    <cellStyle name="20% - Accent2 5 2 6 3 3" xfId="7872"/>
    <cellStyle name="20% - Accent2 5 2 6 3 4" xfId="7873"/>
    <cellStyle name="20% - Accent2 5 2 6 4" xfId="7874"/>
    <cellStyle name="20% - Accent2 5 2 6 4 2" xfId="7875"/>
    <cellStyle name="20% - Accent2 5 2 6 5" xfId="7876"/>
    <cellStyle name="20% - Accent2 5 2 6 6" xfId="7877"/>
    <cellStyle name="20% - Accent2 5 2 7" xfId="7878"/>
    <cellStyle name="20% - Accent2 5 2 7 2" xfId="7879"/>
    <cellStyle name="20% - Accent2 5 2 7 2 2" xfId="7880"/>
    <cellStyle name="20% - Accent2 5 2 7 2 2 2" xfId="7881"/>
    <cellStyle name="20% - Accent2 5 2 7 2 3" xfId="7882"/>
    <cellStyle name="20% - Accent2 5 2 7 2 4" xfId="7883"/>
    <cellStyle name="20% - Accent2 5 2 7 3" xfId="7884"/>
    <cellStyle name="20% - Accent2 5 2 7 3 2" xfId="7885"/>
    <cellStyle name="20% - Accent2 5 2 7 4" xfId="7886"/>
    <cellStyle name="20% - Accent2 5 2 7 5" xfId="7887"/>
    <cellStyle name="20% - Accent2 5 2 8" xfId="7888"/>
    <cellStyle name="20% - Accent2 5 2 8 2" xfId="7889"/>
    <cellStyle name="20% - Accent2 5 2 8 2 2" xfId="7890"/>
    <cellStyle name="20% - Accent2 5 2 8 3" xfId="7891"/>
    <cellStyle name="20% - Accent2 5 2 8 4" xfId="7892"/>
    <cellStyle name="20% - Accent2 5 2 9" xfId="7893"/>
    <cellStyle name="20% - Accent2 5 2 9 2" xfId="7894"/>
    <cellStyle name="20% - Accent2 5 3" xfId="7895"/>
    <cellStyle name="20% - Accent2 5 3 10" xfId="7896"/>
    <cellStyle name="20% - Accent2 5 3 2" xfId="7897"/>
    <cellStyle name="20% - Accent2 5 3 2 2" xfId="7898"/>
    <cellStyle name="20% - Accent2 5 3 2 2 2" xfId="7899"/>
    <cellStyle name="20% - Accent2 5 3 2 2 2 2" xfId="7900"/>
    <cellStyle name="20% - Accent2 5 3 2 2 2 2 2" xfId="7901"/>
    <cellStyle name="20% - Accent2 5 3 2 2 2 2 2 2" xfId="7902"/>
    <cellStyle name="20% - Accent2 5 3 2 2 2 2 2 2 2" xfId="7903"/>
    <cellStyle name="20% - Accent2 5 3 2 2 2 2 2 3" xfId="7904"/>
    <cellStyle name="20% - Accent2 5 3 2 2 2 2 2 4" xfId="7905"/>
    <cellStyle name="20% - Accent2 5 3 2 2 2 2 3" xfId="7906"/>
    <cellStyle name="20% - Accent2 5 3 2 2 2 2 3 2" xfId="7907"/>
    <cellStyle name="20% - Accent2 5 3 2 2 2 2 4" xfId="7908"/>
    <cellStyle name="20% - Accent2 5 3 2 2 2 2 5" xfId="7909"/>
    <cellStyle name="20% - Accent2 5 3 2 2 2 3" xfId="7910"/>
    <cellStyle name="20% - Accent2 5 3 2 2 2 3 2" xfId="7911"/>
    <cellStyle name="20% - Accent2 5 3 2 2 2 3 2 2" xfId="7912"/>
    <cellStyle name="20% - Accent2 5 3 2 2 2 3 3" xfId="7913"/>
    <cellStyle name="20% - Accent2 5 3 2 2 2 3 4" xfId="7914"/>
    <cellStyle name="20% - Accent2 5 3 2 2 2 4" xfId="7915"/>
    <cellStyle name="20% - Accent2 5 3 2 2 2 4 2" xfId="7916"/>
    <cellStyle name="20% - Accent2 5 3 2 2 2 5" xfId="7917"/>
    <cellStyle name="20% - Accent2 5 3 2 2 2 6" xfId="7918"/>
    <cellStyle name="20% - Accent2 5 3 2 2 3" xfId="7919"/>
    <cellStyle name="20% - Accent2 5 3 2 2 3 2" xfId="7920"/>
    <cellStyle name="20% - Accent2 5 3 2 2 3 2 2" xfId="7921"/>
    <cellStyle name="20% - Accent2 5 3 2 2 3 2 2 2" xfId="7922"/>
    <cellStyle name="20% - Accent2 5 3 2 2 3 2 2 2 2" xfId="7923"/>
    <cellStyle name="20% - Accent2 5 3 2 2 3 2 2 3" xfId="7924"/>
    <cellStyle name="20% - Accent2 5 3 2 2 3 2 2 4" xfId="7925"/>
    <cellStyle name="20% - Accent2 5 3 2 2 3 2 3" xfId="7926"/>
    <cellStyle name="20% - Accent2 5 3 2 2 3 2 3 2" xfId="7927"/>
    <cellStyle name="20% - Accent2 5 3 2 2 3 2 4" xfId="7928"/>
    <cellStyle name="20% - Accent2 5 3 2 2 3 2 5" xfId="7929"/>
    <cellStyle name="20% - Accent2 5 3 2 2 3 3" xfId="7930"/>
    <cellStyle name="20% - Accent2 5 3 2 2 3 3 2" xfId="7931"/>
    <cellStyle name="20% - Accent2 5 3 2 2 3 3 2 2" xfId="7932"/>
    <cellStyle name="20% - Accent2 5 3 2 2 3 3 3" xfId="7933"/>
    <cellStyle name="20% - Accent2 5 3 2 2 3 3 4" xfId="7934"/>
    <cellStyle name="20% - Accent2 5 3 2 2 3 4" xfId="7935"/>
    <cellStyle name="20% - Accent2 5 3 2 2 3 4 2" xfId="7936"/>
    <cellStyle name="20% - Accent2 5 3 2 2 3 5" xfId="7937"/>
    <cellStyle name="20% - Accent2 5 3 2 2 3 6" xfId="7938"/>
    <cellStyle name="20% - Accent2 5 3 2 2 4" xfId="7939"/>
    <cellStyle name="20% - Accent2 5 3 2 2 4 2" xfId="7940"/>
    <cellStyle name="20% - Accent2 5 3 2 2 4 2 2" xfId="7941"/>
    <cellStyle name="20% - Accent2 5 3 2 2 4 2 2 2" xfId="7942"/>
    <cellStyle name="20% - Accent2 5 3 2 2 4 2 3" xfId="7943"/>
    <cellStyle name="20% - Accent2 5 3 2 2 4 2 4" xfId="7944"/>
    <cellStyle name="20% - Accent2 5 3 2 2 4 3" xfId="7945"/>
    <cellStyle name="20% - Accent2 5 3 2 2 4 3 2" xfId="7946"/>
    <cellStyle name="20% - Accent2 5 3 2 2 4 4" xfId="7947"/>
    <cellStyle name="20% - Accent2 5 3 2 2 4 5" xfId="7948"/>
    <cellStyle name="20% - Accent2 5 3 2 2 5" xfId="7949"/>
    <cellStyle name="20% - Accent2 5 3 2 2 5 2" xfId="7950"/>
    <cellStyle name="20% - Accent2 5 3 2 2 5 2 2" xfId="7951"/>
    <cellStyle name="20% - Accent2 5 3 2 2 5 3" xfId="7952"/>
    <cellStyle name="20% - Accent2 5 3 2 2 5 4" xfId="7953"/>
    <cellStyle name="20% - Accent2 5 3 2 2 6" xfId="7954"/>
    <cellStyle name="20% - Accent2 5 3 2 2 6 2" xfId="7955"/>
    <cellStyle name="20% - Accent2 5 3 2 2 7" xfId="7956"/>
    <cellStyle name="20% - Accent2 5 3 2 2 8" xfId="7957"/>
    <cellStyle name="20% - Accent2 5 3 2 3" xfId="7958"/>
    <cellStyle name="20% - Accent2 5 3 2 3 2" xfId="7959"/>
    <cellStyle name="20% - Accent2 5 3 2 3 2 2" xfId="7960"/>
    <cellStyle name="20% - Accent2 5 3 2 3 2 2 2" xfId="7961"/>
    <cellStyle name="20% - Accent2 5 3 2 3 2 2 2 2" xfId="7962"/>
    <cellStyle name="20% - Accent2 5 3 2 3 2 2 3" xfId="7963"/>
    <cellStyle name="20% - Accent2 5 3 2 3 2 2 4" xfId="7964"/>
    <cellStyle name="20% - Accent2 5 3 2 3 2 3" xfId="7965"/>
    <cellStyle name="20% - Accent2 5 3 2 3 2 3 2" xfId="7966"/>
    <cellStyle name="20% - Accent2 5 3 2 3 2 4" xfId="7967"/>
    <cellStyle name="20% - Accent2 5 3 2 3 2 5" xfId="7968"/>
    <cellStyle name="20% - Accent2 5 3 2 3 3" xfId="7969"/>
    <cellStyle name="20% - Accent2 5 3 2 3 3 2" xfId="7970"/>
    <cellStyle name="20% - Accent2 5 3 2 3 3 2 2" xfId="7971"/>
    <cellStyle name="20% - Accent2 5 3 2 3 3 3" xfId="7972"/>
    <cellStyle name="20% - Accent2 5 3 2 3 3 4" xfId="7973"/>
    <cellStyle name="20% - Accent2 5 3 2 3 4" xfId="7974"/>
    <cellStyle name="20% - Accent2 5 3 2 3 4 2" xfId="7975"/>
    <cellStyle name="20% - Accent2 5 3 2 3 5" xfId="7976"/>
    <cellStyle name="20% - Accent2 5 3 2 3 6" xfId="7977"/>
    <cellStyle name="20% - Accent2 5 3 2 4" xfId="7978"/>
    <cellStyle name="20% - Accent2 5 3 2 4 2" xfId="7979"/>
    <cellStyle name="20% - Accent2 5 3 2 4 2 2" xfId="7980"/>
    <cellStyle name="20% - Accent2 5 3 2 4 2 2 2" xfId="7981"/>
    <cellStyle name="20% - Accent2 5 3 2 4 2 2 2 2" xfId="7982"/>
    <cellStyle name="20% - Accent2 5 3 2 4 2 2 3" xfId="7983"/>
    <cellStyle name="20% - Accent2 5 3 2 4 2 2 4" xfId="7984"/>
    <cellStyle name="20% - Accent2 5 3 2 4 2 3" xfId="7985"/>
    <cellStyle name="20% - Accent2 5 3 2 4 2 3 2" xfId="7986"/>
    <cellStyle name="20% - Accent2 5 3 2 4 2 4" xfId="7987"/>
    <cellStyle name="20% - Accent2 5 3 2 4 2 5" xfId="7988"/>
    <cellStyle name="20% - Accent2 5 3 2 4 3" xfId="7989"/>
    <cellStyle name="20% - Accent2 5 3 2 4 3 2" xfId="7990"/>
    <cellStyle name="20% - Accent2 5 3 2 4 3 2 2" xfId="7991"/>
    <cellStyle name="20% - Accent2 5 3 2 4 3 3" xfId="7992"/>
    <cellStyle name="20% - Accent2 5 3 2 4 3 4" xfId="7993"/>
    <cellStyle name="20% - Accent2 5 3 2 4 4" xfId="7994"/>
    <cellStyle name="20% - Accent2 5 3 2 4 4 2" xfId="7995"/>
    <cellStyle name="20% - Accent2 5 3 2 4 5" xfId="7996"/>
    <cellStyle name="20% - Accent2 5 3 2 4 6" xfId="7997"/>
    <cellStyle name="20% - Accent2 5 3 2 5" xfId="7998"/>
    <cellStyle name="20% - Accent2 5 3 2 5 2" xfId="7999"/>
    <cellStyle name="20% - Accent2 5 3 2 5 2 2" xfId="8000"/>
    <cellStyle name="20% - Accent2 5 3 2 5 2 2 2" xfId="8001"/>
    <cellStyle name="20% - Accent2 5 3 2 5 2 3" xfId="8002"/>
    <cellStyle name="20% - Accent2 5 3 2 5 2 4" xfId="8003"/>
    <cellStyle name="20% - Accent2 5 3 2 5 3" xfId="8004"/>
    <cellStyle name="20% - Accent2 5 3 2 5 3 2" xfId="8005"/>
    <cellStyle name="20% - Accent2 5 3 2 5 4" xfId="8006"/>
    <cellStyle name="20% - Accent2 5 3 2 5 5" xfId="8007"/>
    <cellStyle name="20% - Accent2 5 3 2 6" xfId="8008"/>
    <cellStyle name="20% - Accent2 5 3 2 6 2" xfId="8009"/>
    <cellStyle name="20% - Accent2 5 3 2 6 2 2" xfId="8010"/>
    <cellStyle name="20% - Accent2 5 3 2 6 3" xfId="8011"/>
    <cellStyle name="20% - Accent2 5 3 2 6 4" xfId="8012"/>
    <cellStyle name="20% - Accent2 5 3 2 7" xfId="8013"/>
    <cellStyle name="20% - Accent2 5 3 2 7 2" xfId="8014"/>
    <cellStyle name="20% - Accent2 5 3 2 8" xfId="8015"/>
    <cellStyle name="20% - Accent2 5 3 2 9" xfId="8016"/>
    <cellStyle name="20% - Accent2 5 3 3" xfId="8017"/>
    <cellStyle name="20% - Accent2 5 3 3 2" xfId="8018"/>
    <cellStyle name="20% - Accent2 5 3 3 2 2" xfId="8019"/>
    <cellStyle name="20% - Accent2 5 3 3 2 2 2" xfId="8020"/>
    <cellStyle name="20% - Accent2 5 3 3 2 2 2 2" xfId="8021"/>
    <cellStyle name="20% - Accent2 5 3 3 2 2 2 2 2" xfId="8022"/>
    <cellStyle name="20% - Accent2 5 3 3 2 2 2 3" xfId="8023"/>
    <cellStyle name="20% - Accent2 5 3 3 2 2 2 4" xfId="8024"/>
    <cellStyle name="20% - Accent2 5 3 3 2 2 3" xfId="8025"/>
    <cellStyle name="20% - Accent2 5 3 3 2 2 3 2" xfId="8026"/>
    <cellStyle name="20% - Accent2 5 3 3 2 2 4" xfId="8027"/>
    <cellStyle name="20% - Accent2 5 3 3 2 2 5" xfId="8028"/>
    <cellStyle name="20% - Accent2 5 3 3 2 3" xfId="8029"/>
    <cellStyle name="20% - Accent2 5 3 3 2 3 2" xfId="8030"/>
    <cellStyle name="20% - Accent2 5 3 3 2 3 2 2" xfId="8031"/>
    <cellStyle name="20% - Accent2 5 3 3 2 3 3" xfId="8032"/>
    <cellStyle name="20% - Accent2 5 3 3 2 3 4" xfId="8033"/>
    <cellStyle name="20% - Accent2 5 3 3 2 4" xfId="8034"/>
    <cellStyle name="20% - Accent2 5 3 3 2 4 2" xfId="8035"/>
    <cellStyle name="20% - Accent2 5 3 3 2 5" xfId="8036"/>
    <cellStyle name="20% - Accent2 5 3 3 2 6" xfId="8037"/>
    <cellStyle name="20% - Accent2 5 3 3 3" xfId="8038"/>
    <cellStyle name="20% - Accent2 5 3 3 3 2" xfId="8039"/>
    <cellStyle name="20% - Accent2 5 3 3 3 2 2" xfId="8040"/>
    <cellStyle name="20% - Accent2 5 3 3 3 2 2 2" xfId="8041"/>
    <cellStyle name="20% - Accent2 5 3 3 3 2 2 2 2" xfId="8042"/>
    <cellStyle name="20% - Accent2 5 3 3 3 2 2 3" xfId="8043"/>
    <cellStyle name="20% - Accent2 5 3 3 3 2 2 4" xfId="8044"/>
    <cellStyle name="20% - Accent2 5 3 3 3 2 3" xfId="8045"/>
    <cellStyle name="20% - Accent2 5 3 3 3 2 3 2" xfId="8046"/>
    <cellStyle name="20% - Accent2 5 3 3 3 2 4" xfId="8047"/>
    <cellStyle name="20% - Accent2 5 3 3 3 2 5" xfId="8048"/>
    <cellStyle name="20% - Accent2 5 3 3 3 3" xfId="8049"/>
    <cellStyle name="20% - Accent2 5 3 3 3 3 2" xfId="8050"/>
    <cellStyle name="20% - Accent2 5 3 3 3 3 2 2" xfId="8051"/>
    <cellStyle name="20% - Accent2 5 3 3 3 3 3" xfId="8052"/>
    <cellStyle name="20% - Accent2 5 3 3 3 3 4" xfId="8053"/>
    <cellStyle name="20% - Accent2 5 3 3 3 4" xfId="8054"/>
    <cellStyle name="20% - Accent2 5 3 3 3 4 2" xfId="8055"/>
    <cellStyle name="20% - Accent2 5 3 3 3 5" xfId="8056"/>
    <cellStyle name="20% - Accent2 5 3 3 3 6" xfId="8057"/>
    <cellStyle name="20% - Accent2 5 3 3 4" xfId="8058"/>
    <cellStyle name="20% - Accent2 5 3 3 4 2" xfId="8059"/>
    <cellStyle name="20% - Accent2 5 3 3 4 2 2" xfId="8060"/>
    <cellStyle name="20% - Accent2 5 3 3 4 2 2 2" xfId="8061"/>
    <cellStyle name="20% - Accent2 5 3 3 4 2 3" xfId="8062"/>
    <cellStyle name="20% - Accent2 5 3 3 4 2 4" xfId="8063"/>
    <cellStyle name="20% - Accent2 5 3 3 4 3" xfId="8064"/>
    <cellStyle name="20% - Accent2 5 3 3 4 3 2" xfId="8065"/>
    <cellStyle name="20% - Accent2 5 3 3 4 4" xfId="8066"/>
    <cellStyle name="20% - Accent2 5 3 3 4 5" xfId="8067"/>
    <cellStyle name="20% - Accent2 5 3 3 5" xfId="8068"/>
    <cellStyle name="20% - Accent2 5 3 3 5 2" xfId="8069"/>
    <cellStyle name="20% - Accent2 5 3 3 5 2 2" xfId="8070"/>
    <cellStyle name="20% - Accent2 5 3 3 5 3" xfId="8071"/>
    <cellStyle name="20% - Accent2 5 3 3 5 4" xfId="8072"/>
    <cellStyle name="20% - Accent2 5 3 3 6" xfId="8073"/>
    <cellStyle name="20% - Accent2 5 3 3 6 2" xfId="8074"/>
    <cellStyle name="20% - Accent2 5 3 3 7" xfId="8075"/>
    <cellStyle name="20% - Accent2 5 3 3 8" xfId="8076"/>
    <cellStyle name="20% - Accent2 5 3 4" xfId="8077"/>
    <cellStyle name="20% - Accent2 5 3 4 2" xfId="8078"/>
    <cellStyle name="20% - Accent2 5 3 4 2 2" xfId="8079"/>
    <cellStyle name="20% - Accent2 5 3 4 2 2 2" xfId="8080"/>
    <cellStyle name="20% - Accent2 5 3 4 2 2 2 2" xfId="8081"/>
    <cellStyle name="20% - Accent2 5 3 4 2 2 3" xfId="8082"/>
    <cellStyle name="20% - Accent2 5 3 4 2 2 4" xfId="8083"/>
    <cellStyle name="20% - Accent2 5 3 4 2 3" xfId="8084"/>
    <cellStyle name="20% - Accent2 5 3 4 2 3 2" xfId="8085"/>
    <cellStyle name="20% - Accent2 5 3 4 2 4" xfId="8086"/>
    <cellStyle name="20% - Accent2 5 3 4 2 5" xfId="8087"/>
    <cellStyle name="20% - Accent2 5 3 4 3" xfId="8088"/>
    <cellStyle name="20% - Accent2 5 3 4 3 2" xfId="8089"/>
    <cellStyle name="20% - Accent2 5 3 4 3 2 2" xfId="8090"/>
    <cellStyle name="20% - Accent2 5 3 4 3 3" xfId="8091"/>
    <cellStyle name="20% - Accent2 5 3 4 3 4" xfId="8092"/>
    <cellStyle name="20% - Accent2 5 3 4 4" xfId="8093"/>
    <cellStyle name="20% - Accent2 5 3 4 4 2" xfId="8094"/>
    <cellStyle name="20% - Accent2 5 3 4 5" xfId="8095"/>
    <cellStyle name="20% - Accent2 5 3 4 6" xfId="8096"/>
    <cellStyle name="20% - Accent2 5 3 5" xfId="8097"/>
    <cellStyle name="20% - Accent2 5 3 5 2" xfId="8098"/>
    <cellStyle name="20% - Accent2 5 3 5 2 2" xfId="8099"/>
    <cellStyle name="20% - Accent2 5 3 5 2 2 2" xfId="8100"/>
    <cellStyle name="20% - Accent2 5 3 5 2 2 2 2" xfId="8101"/>
    <cellStyle name="20% - Accent2 5 3 5 2 2 3" xfId="8102"/>
    <cellStyle name="20% - Accent2 5 3 5 2 2 4" xfId="8103"/>
    <cellStyle name="20% - Accent2 5 3 5 2 3" xfId="8104"/>
    <cellStyle name="20% - Accent2 5 3 5 2 3 2" xfId="8105"/>
    <cellStyle name="20% - Accent2 5 3 5 2 4" xfId="8106"/>
    <cellStyle name="20% - Accent2 5 3 5 2 5" xfId="8107"/>
    <cellStyle name="20% - Accent2 5 3 5 3" xfId="8108"/>
    <cellStyle name="20% - Accent2 5 3 5 3 2" xfId="8109"/>
    <cellStyle name="20% - Accent2 5 3 5 3 2 2" xfId="8110"/>
    <cellStyle name="20% - Accent2 5 3 5 3 3" xfId="8111"/>
    <cellStyle name="20% - Accent2 5 3 5 3 4" xfId="8112"/>
    <cellStyle name="20% - Accent2 5 3 5 4" xfId="8113"/>
    <cellStyle name="20% - Accent2 5 3 5 4 2" xfId="8114"/>
    <cellStyle name="20% - Accent2 5 3 5 5" xfId="8115"/>
    <cellStyle name="20% - Accent2 5 3 5 6" xfId="8116"/>
    <cellStyle name="20% - Accent2 5 3 6" xfId="8117"/>
    <cellStyle name="20% - Accent2 5 3 6 2" xfId="8118"/>
    <cellStyle name="20% - Accent2 5 3 6 2 2" xfId="8119"/>
    <cellStyle name="20% - Accent2 5 3 6 2 2 2" xfId="8120"/>
    <cellStyle name="20% - Accent2 5 3 6 2 3" xfId="8121"/>
    <cellStyle name="20% - Accent2 5 3 6 2 4" xfId="8122"/>
    <cellStyle name="20% - Accent2 5 3 6 3" xfId="8123"/>
    <cellStyle name="20% - Accent2 5 3 6 3 2" xfId="8124"/>
    <cellStyle name="20% - Accent2 5 3 6 4" xfId="8125"/>
    <cellStyle name="20% - Accent2 5 3 6 5" xfId="8126"/>
    <cellStyle name="20% - Accent2 5 3 7" xfId="8127"/>
    <cellStyle name="20% - Accent2 5 3 7 2" xfId="8128"/>
    <cellStyle name="20% - Accent2 5 3 7 2 2" xfId="8129"/>
    <cellStyle name="20% - Accent2 5 3 7 3" xfId="8130"/>
    <cellStyle name="20% - Accent2 5 3 7 4" xfId="8131"/>
    <cellStyle name="20% - Accent2 5 3 8" xfId="8132"/>
    <cellStyle name="20% - Accent2 5 3 8 2" xfId="8133"/>
    <cellStyle name="20% - Accent2 5 3 9" xfId="8134"/>
    <cellStyle name="20% - Accent2 5 4" xfId="8135"/>
    <cellStyle name="20% - Accent2 5 4 2" xfId="8136"/>
    <cellStyle name="20% - Accent2 5 4 2 2" xfId="8137"/>
    <cellStyle name="20% - Accent2 5 4 2 2 2" xfId="8138"/>
    <cellStyle name="20% - Accent2 5 4 2 2 2 2" xfId="8139"/>
    <cellStyle name="20% - Accent2 5 4 2 2 2 2 2" xfId="8140"/>
    <cellStyle name="20% - Accent2 5 4 2 2 2 2 2 2" xfId="8141"/>
    <cellStyle name="20% - Accent2 5 4 2 2 2 2 3" xfId="8142"/>
    <cellStyle name="20% - Accent2 5 4 2 2 2 2 4" xfId="8143"/>
    <cellStyle name="20% - Accent2 5 4 2 2 2 3" xfId="8144"/>
    <cellStyle name="20% - Accent2 5 4 2 2 2 3 2" xfId="8145"/>
    <cellStyle name="20% - Accent2 5 4 2 2 2 4" xfId="8146"/>
    <cellStyle name="20% - Accent2 5 4 2 2 2 5" xfId="8147"/>
    <cellStyle name="20% - Accent2 5 4 2 2 3" xfId="8148"/>
    <cellStyle name="20% - Accent2 5 4 2 2 3 2" xfId="8149"/>
    <cellStyle name="20% - Accent2 5 4 2 2 3 2 2" xfId="8150"/>
    <cellStyle name="20% - Accent2 5 4 2 2 3 3" xfId="8151"/>
    <cellStyle name="20% - Accent2 5 4 2 2 3 4" xfId="8152"/>
    <cellStyle name="20% - Accent2 5 4 2 2 4" xfId="8153"/>
    <cellStyle name="20% - Accent2 5 4 2 2 4 2" xfId="8154"/>
    <cellStyle name="20% - Accent2 5 4 2 2 5" xfId="8155"/>
    <cellStyle name="20% - Accent2 5 4 2 2 6" xfId="8156"/>
    <cellStyle name="20% - Accent2 5 4 2 3" xfId="8157"/>
    <cellStyle name="20% - Accent2 5 4 2 3 2" xfId="8158"/>
    <cellStyle name="20% - Accent2 5 4 2 3 2 2" xfId="8159"/>
    <cellStyle name="20% - Accent2 5 4 2 3 2 2 2" xfId="8160"/>
    <cellStyle name="20% - Accent2 5 4 2 3 2 2 2 2" xfId="8161"/>
    <cellStyle name="20% - Accent2 5 4 2 3 2 2 3" xfId="8162"/>
    <cellStyle name="20% - Accent2 5 4 2 3 2 2 4" xfId="8163"/>
    <cellStyle name="20% - Accent2 5 4 2 3 2 3" xfId="8164"/>
    <cellStyle name="20% - Accent2 5 4 2 3 2 3 2" xfId="8165"/>
    <cellStyle name="20% - Accent2 5 4 2 3 2 4" xfId="8166"/>
    <cellStyle name="20% - Accent2 5 4 2 3 2 5" xfId="8167"/>
    <cellStyle name="20% - Accent2 5 4 2 3 3" xfId="8168"/>
    <cellStyle name="20% - Accent2 5 4 2 3 3 2" xfId="8169"/>
    <cellStyle name="20% - Accent2 5 4 2 3 3 2 2" xfId="8170"/>
    <cellStyle name="20% - Accent2 5 4 2 3 3 3" xfId="8171"/>
    <cellStyle name="20% - Accent2 5 4 2 3 3 4" xfId="8172"/>
    <cellStyle name="20% - Accent2 5 4 2 3 4" xfId="8173"/>
    <cellStyle name="20% - Accent2 5 4 2 3 4 2" xfId="8174"/>
    <cellStyle name="20% - Accent2 5 4 2 3 5" xfId="8175"/>
    <cellStyle name="20% - Accent2 5 4 2 3 6" xfId="8176"/>
    <cellStyle name="20% - Accent2 5 4 2 4" xfId="8177"/>
    <cellStyle name="20% - Accent2 5 4 2 4 2" xfId="8178"/>
    <cellStyle name="20% - Accent2 5 4 2 4 2 2" xfId="8179"/>
    <cellStyle name="20% - Accent2 5 4 2 4 2 2 2" xfId="8180"/>
    <cellStyle name="20% - Accent2 5 4 2 4 2 3" xfId="8181"/>
    <cellStyle name="20% - Accent2 5 4 2 4 2 4" xfId="8182"/>
    <cellStyle name="20% - Accent2 5 4 2 4 3" xfId="8183"/>
    <cellStyle name="20% - Accent2 5 4 2 4 3 2" xfId="8184"/>
    <cellStyle name="20% - Accent2 5 4 2 4 4" xfId="8185"/>
    <cellStyle name="20% - Accent2 5 4 2 4 5" xfId="8186"/>
    <cellStyle name="20% - Accent2 5 4 2 5" xfId="8187"/>
    <cellStyle name="20% - Accent2 5 4 2 5 2" xfId="8188"/>
    <cellStyle name="20% - Accent2 5 4 2 5 2 2" xfId="8189"/>
    <cellStyle name="20% - Accent2 5 4 2 5 3" xfId="8190"/>
    <cellStyle name="20% - Accent2 5 4 2 5 4" xfId="8191"/>
    <cellStyle name="20% - Accent2 5 4 2 6" xfId="8192"/>
    <cellStyle name="20% - Accent2 5 4 2 6 2" xfId="8193"/>
    <cellStyle name="20% - Accent2 5 4 2 7" xfId="8194"/>
    <cellStyle name="20% - Accent2 5 4 2 8" xfId="8195"/>
    <cellStyle name="20% - Accent2 5 4 3" xfId="8196"/>
    <cellStyle name="20% - Accent2 5 4 3 2" xfId="8197"/>
    <cellStyle name="20% - Accent2 5 4 3 2 2" xfId="8198"/>
    <cellStyle name="20% - Accent2 5 4 3 2 2 2" xfId="8199"/>
    <cellStyle name="20% - Accent2 5 4 3 2 2 2 2" xfId="8200"/>
    <cellStyle name="20% - Accent2 5 4 3 2 2 3" xfId="8201"/>
    <cellStyle name="20% - Accent2 5 4 3 2 2 4" xfId="8202"/>
    <cellStyle name="20% - Accent2 5 4 3 2 3" xfId="8203"/>
    <cellStyle name="20% - Accent2 5 4 3 2 3 2" xfId="8204"/>
    <cellStyle name="20% - Accent2 5 4 3 2 4" xfId="8205"/>
    <cellStyle name="20% - Accent2 5 4 3 2 5" xfId="8206"/>
    <cellStyle name="20% - Accent2 5 4 3 3" xfId="8207"/>
    <cellStyle name="20% - Accent2 5 4 3 3 2" xfId="8208"/>
    <cellStyle name="20% - Accent2 5 4 3 3 2 2" xfId="8209"/>
    <cellStyle name="20% - Accent2 5 4 3 3 3" xfId="8210"/>
    <cellStyle name="20% - Accent2 5 4 3 3 4" xfId="8211"/>
    <cellStyle name="20% - Accent2 5 4 3 4" xfId="8212"/>
    <cellStyle name="20% - Accent2 5 4 3 4 2" xfId="8213"/>
    <cellStyle name="20% - Accent2 5 4 3 5" xfId="8214"/>
    <cellStyle name="20% - Accent2 5 4 3 6" xfId="8215"/>
    <cellStyle name="20% - Accent2 5 4 4" xfId="8216"/>
    <cellStyle name="20% - Accent2 5 4 4 2" xfId="8217"/>
    <cellStyle name="20% - Accent2 5 4 4 2 2" xfId="8218"/>
    <cellStyle name="20% - Accent2 5 4 4 2 2 2" xfId="8219"/>
    <cellStyle name="20% - Accent2 5 4 4 2 2 2 2" xfId="8220"/>
    <cellStyle name="20% - Accent2 5 4 4 2 2 3" xfId="8221"/>
    <cellStyle name="20% - Accent2 5 4 4 2 2 4" xfId="8222"/>
    <cellStyle name="20% - Accent2 5 4 4 2 3" xfId="8223"/>
    <cellStyle name="20% - Accent2 5 4 4 2 3 2" xfId="8224"/>
    <cellStyle name="20% - Accent2 5 4 4 2 4" xfId="8225"/>
    <cellStyle name="20% - Accent2 5 4 4 2 5" xfId="8226"/>
    <cellStyle name="20% - Accent2 5 4 4 3" xfId="8227"/>
    <cellStyle name="20% - Accent2 5 4 4 3 2" xfId="8228"/>
    <cellStyle name="20% - Accent2 5 4 4 3 2 2" xfId="8229"/>
    <cellStyle name="20% - Accent2 5 4 4 3 3" xfId="8230"/>
    <cellStyle name="20% - Accent2 5 4 4 3 4" xfId="8231"/>
    <cellStyle name="20% - Accent2 5 4 4 4" xfId="8232"/>
    <cellStyle name="20% - Accent2 5 4 4 4 2" xfId="8233"/>
    <cellStyle name="20% - Accent2 5 4 4 5" xfId="8234"/>
    <cellStyle name="20% - Accent2 5 4 4 6" xfId="8235"/>
    <cellStyle name="20% - Accent2 5 4 5" xfId="8236"/>
    <cellStyle name="20% - Accent2 5 4 5 2" xfId="8237"/>
    <cellStyle name="20% - Accent2 5 4 5 2 2" xfId="8238"/>
    <cellStyle name="20% - Accent2 5 4 5 2 2 2" xfId="8239"/>
    <cellStyle name="20% - Accent2 5 4 5 2 3" xfId="8240"/>
    <cellStyle name="20% - Accent2 5 4 5 2 4" xfId="8241"/>
    <cellStyle name="20% - Accent2 5 4 5 3" xfId="8242"/>
    <cellStyle name="20% - Accent2 5 4 5 3 2" xfId="8243"/>
    <cellStyle name="20% - Accent2 5 4 5 4" xfId="8244"/>
    <cellStyle name="20% - Accent2 5 4 5 5" xfId="8245"/>
    <cellStyle name="20% - Accent2 5 4 6" xfId="8246"/>
    <cellStyle name="20% - Accent2 5 4 6 2" xfId="8247"/>
    <cellStyle name="20% - Accent2 5 4 6 2 2" xfId="8248"/>
    <cellStyle name="20% - Accent2 5 4 6 3" xfId="8249"/>
    <cellStyle name="20% - Accent2 5 4 6 4" xfId="8250"/>
    <cellStyle name="20% - Accent2 5 4 7" xfId="8251"/>
    <cellStyle name="20% - Accent2 5 4 7 2" xfId="8252"/>
    <cellStyle name="20% - Accent2 5 4 8" xfId="8253"/>
    <cellStyle name="20% - Accent2 5 4 9" xfId="8254"/>
    <cellStyle name="20% - Accent2 5 5" xfId="8255"/>
    <cellStyle name="20% - Accent2 5 5 2" xfId="8256"/>
    <cellStyle name="20% - Accent2 5 5 2 2" xfId="8257"/>
    <cellStyle name="20% - Accent2 5 5 2 2 2" xfId="8258"/>
    <cellStyle name="20% - Accent2 5 5 2 2 2 2" xfId="8259"/>
    <cellStyle name="20% - Accent2 5 5 2 2 2 2 2" xfId="8260"/>
    <cellStyle name="20% - Accent2 5 5 2 2 2 3" xfId="8261"/>
    <cellStyle name="20% - Accent2 5 5 2 2 2 4" xfId="8262"/>
    <cellStyle name="20% - Accent2 5 5 2 2 3" xfId="8263"/>
    <cellStyle name="20% - Accent2 5 5 2 2 3 2" xfId="8264"/>
    <cellStyle name="20% - Accent2 5 5 2 2 4" xfId="8265"/>
    <cellStyle name="20% - Accent2 5 5 2 2 5" xfId="8266"/>
    <cellStyle name="20% - Accent2 5 5 2 3" xfId="8267"/>
    <cellStyle name="20% - Accent2 5 5 2 3 2" xfId="8268"/>
    <cellStyle name="20% - Accent2 5 5 2 3 2 2" xfId="8269"/>
    <cellStyle name="20% - Accent2 5 5 2 3 3" xfId="8270"/>
    <cellStyle name="20% - Accent2 5 5 2 3 4" xfId="8271"/>
    <cellStyle name="20% - Accent2 5 5 2 4" xfId="8272"/>
    <cellStyle name="20% - Accent2 5 5 2 4 2" xfId="8273"/>
    <cellStyle name="20% - Accent2 5 5 2 5" xfId="8274"/>
    <cellStyle name="20% - Accent2 5 5 2 6" xfId="8275"/>
    <cellStyle name="20% - Accent2 5 5 3" xfId="8276"/>
    <cellStyle name="20% - Accent2 5 5 3 2" xfId="8277"/>
    <cellStyle name="20% - Accent2 5 5 3 2 2" xfId="8278"/>
    <cellStyle name="20% - Accent2 5 5 3 2 2 2" xfId="8279"/>
    <cellStyle name="20% - Accent2 5 5 3 2 2 2 2" xfId="8280"/>
    <cellStyle name="20% - Accent2 5 5 3 2 2 3" xfId="8281"/>
    <cellStyle name="20% - Accent2 5 5 3 2 2 4" xfId="8282"/>
    <cellStyle name="20% - Accent2 5 5 3 2 3" xfId="8283"/>
    <cellStyle name="20% - Accent2 5 5 3 2 3 2" xfId="8284"/>
    <cellStyle name="20% - Accent2 5 5 3 2 4" xfId="8285"/>
    <cellStyle name="20% - Accent2 5 5 3 2 5" xfId="8286"/>
    <cellStyle name="20% - Accent2 5 5 3 3" xfId="8287"/>
    <cellStyle name="20% - Accent2 5 5 3 3 2" xfId="8288"/>
    <cellStyle name="20% - Accent2 5 5 3 3 2 2" xfId="8289"/>
    <cellStyle name="20% - Accent2 5 5 3 3 3" xfId="8290"/>
    <cellStyle name="20% - Accent2 5 5 3 3 4" xfId="8291"/>
    <cellStyle name="20% - Accent2 5 5 3 4" xfId="8292"/>
    <cellStyle name="20% - Accent2 5 5 3 4 2" xfId="8293"/>
    <cellStyle name="20% - Accent2 5 5 3 5" xfId="8294"/>
    <cellStyle name="20% - Accent2 5 5 3 6" xfId="8295"/>
    <cellStyle name="20% - Accent2 5 5 4" xfId="8296"/>
    <cellStyle name="20% - Accent2 5 5 4 2" xfId="8297"/>
    <cellStyle name="20% - Accent2 5 5 4 2 2" xfId="8298"/>
    <cellStyle name="20% - Accent2 5 5 4 2 2 2" xfId="8299"/>
    <cellStyle name="20% - Accent2 5 5 4 2 3" xfId="8300"/>
    <cellStyle name="20% - Accent2 5 5 4 2 4" xfId="8301"/>
    <cellStyle name="20% - Accent2 5 5 4 3" xfId="8302"/>
    <cellStyle name="20% - Accent2 5 5 4 3 2" xfId="8303"/>
    <cellStyle name="20% - Accent2 5 5 4 4" xfId="8304"/>
    <cellStyle name="20% - Accent2 5 5 4 5" xfId="8305"/>
    <cellStyle name="20% - Accent2 5 5 5" xfId="8306"/>
    <cellStyle name="20% - Accent2 5 5 5 2" xfId="8307"/>
    <cellStyle name="20% - Accent2 5 5 5 2 2" xfId="8308"/>
    <cellStyle name="20% - Accent2 5 5 5 3" xfId="8309"/>
    <cellStyle name="20% - Accent2 5 5 5 4" xfId="8310"/>
    <cellStyle name="20% - Accent2 5 5 6" xfId="8311"/>
    <cellStyle name="20% - Accent2 5 5 6 2" xfId="8312"/>
    <cellStyle name="20% - Accent2 5 5 7" xfId="8313"/>
    <cellStyle name="20% - Accent2 5 5 8" xfId="8314"/>
    <cellStyle name="20% - Accent2 5 6" xfId="8315"/>
    <cellStyle name="20% - Accent2 5 6 2" xfId="8316"/>
    <cellStyle name="20% - Accent2 5 6 2 2" xfId="8317"/>
    <cellStyle name="20% - Accent2 5 6 2 2 2" xfId="8318"/>
    <cellStyle name="20% - Accent2 5 6 2 2 2 2" xfId="8319"/>
    <cellStyle name="20% - Accent2 5 6 2 2 3" xfId="8320"/>
    <cellStyle name="20% - Accent2 5 6 2 2 4" xfId="8321"/>
    <cellStyle name="20% - Accent2 5 6 2 3" xfId="8322"/>
    <cellStyle name="20% - Accent2 5 6 2 3 2" xfId="8323"/>
    <cellStyle name="20% - Accent2 5 6 2 4" xfId="8324"/>
    <cellStyle name="20% - Accent2 5 6 2 5" xfId="8325"/>
    <cellStyle name="20% - Accent2 5 6 3" xfId="8326"/>
    <cellStyle name="20% - Accent2 5 6 3 2" xfId="8327"/>
    <cellStyle name="20% - Accent2 5 6 3 2 2" xfId="8328"/>
    <cellStyle name="20% - Accent2 5 6 3 3" xfId="8329"/>
    <cellStyle name="20% - Accent2 5 6 3 4" xfId="8330"/>
    <cellStyle name="20% - Accent2 5 6 4" xfId="8331"/>
    <cellStyle name="20% - Accent2 5 6 4 2" xfId="8332"/>
    <cellStyle name="20% - Accent2 5 6 5" xfId="8333"/>
    <cellStyle name="20% - Accent2 5 6 6" xfId="8334"/>
    <cellStyle name="20% - Accent2 5 7" xfId="8335"/>
    <cellStyle name="20% - Accent2 5 7 2" xfId="8336"/>
    <cellStyle name="20% - Accent2 5 7 2 2" xfId="8337"/>
    <cellStyle name="20% - Accent2 5 7 2 2 2" xfId="8338"/>
    <cellStyle name="20% - Accent2 5 7 2 2 2 2" xfId="8339"/>
    <cellStyle name="20% - Accent2 5 7 2 2 3" xfId="8340"/>
    <cellStyle name="20% - Accent2 5 7 2 2 4" xfId="8341"/>
    <cellStyle name="20% - Accent2 5 7 2 3" xfId="8342"/>
    <cellStyle name="20% - Accent2 5 7 2 3 2" xfId="8343"/>
    <cellStyle name="20% - Accent2 5 7 2 4" xfId="8344"/>
    <cellStyle name="20% - Accent2 5 7 2 5" xfId="8345"/>
    <cellStyle name="20% - Accent2 5 7 3" xfId="8346"/>
    <cellStyle name="20% - Accent2 5 7 3 2" xfId="8347"/>
    <cellStyle name="20% - Accent2 5 7 3 2 2" xfId="8348"/>
    <cellStyle name="20% - Accent2 5 7 3 3" xfId="8349"/>
    <cellStyle name="20% - Accent2 5 7 3 4" xfId="8350"/>
    <cellStyle name="20% - Accent2 5 7 4" xfId="8351"/>
    <cellStyle name="20% - Accent2 5 7 4 2" xfId="8352"/>
    <cellStyle name="20% - Accent2 5 7 5" xfId="8353"/>
    <cellStyle name="20% - Accent2 5 7 6" xfId="8354"/>
    <cellStyle name="20% - Accent2 5 8" xfId="8355"/>
    <cellStyle name="20% - Accent2 5 8 2" xfId="8356"/>
    <cellStyle name="20% - Accent2 5 8 2 2" xfId="8357"/>
    <cellStyle name="20% - Accent2 5 8 2 2 2" xfId="8358"/>
    <cellStyle name="20% - Accent2 5 8 2 3" xfId="8359"/>
    <cellStyle name="20% - Accent2 5 8 2 4" xfId="8360"/>
    <cellStyle name="20% - Accent2 5 8 3" xfId="8361"/>
    <cellStyle name="20% - Accent2 5 8 3 2" xfId="8362"/>
    <cellStyle name="20% - Accent2 5 8 4" xfId="8363"/>
    <cellStyle name="20% - Accent2 5 8 5" xfId="8364"/>
    <cellStyle name="20% - Accent2 5 9" xfId="8365"/>
    <cellStyle name="20% - Accent2 5 9 2" xfId="8366"/>
    <cellStyle name="20% - Accent2 5 9 2 2" xfId="8367"/>
    <cellStyle name="20% - Accent2 5 9 3" xfId="8368"/>
    <cellStyle name="20% - Accent2 5 9 4" xfId="8369"/>
    <cellStyle name="20% - Accent2 6" xfId="8370"/>
    <cellStyle name="20% - Accent2 6 10" xfId="8371"/>
    <cellStyle name="20% - Accent2 6 11" xfId="8372"/>
    <cellStyle name="20% - Accent2 6 2" xfId="8373"/>
    <cellStyle name="20% - Accent2 6 2 10" xfId="8374"/>
    <cellStyle name="20% - Accent2 6 2 2" xfId="8375"/>
    <cellStyle name="20% - Accent2 6 2 2 2" xfId="8376"/>
    <cellStyle name="20% - Accent2 6 2 2 2 2" xfId="8377"/>
    <cellStyle name="20% - Accent2 6 2 2 2 2 2" xfId="8378"/>
    <cellStyle name="20% - Accent2 6 2 2 2 2 2 2" xfId="8379"/>
    <cellStyle name="20% - Accent2 6 2 2 2 2 2 2 2" xfId="8380"/>
    <cellStyle name="20% - Accent2 6 2 2 2 2 2 2 2 2" xfId="8381"/>
    <cellStyle name="20% - Accent2 6 2 2 2 2 2 2 3" xfId="8382"/>
    <cellStyle name="20% - Accent2 6 2 2 2 2 2 2 4" xfId="8383"/>
    <cellStyle name="20% - Accent2 6 2 2 2 2 2 3" xfId="8384"/>
    <cellStyle name="20% - Accent2 6 2 2 2 2 2 3 2" xfId="8385"/>
    <cellStyle name="20% - Accent2 6 2 2 2 2 2 4" xfId="8386"/>
    <cellStyle name="20% - Accent2 6 2 2 2 2 2 5" xfId="8387"/>
    <cellStyle name="20% - Accent2 6 2 2 2 2 3" xfId="8388"/>
    <cellStyle name="20% - Accent2 6 2 2 2 2 3 2" xfId="8389"/>
    <cellStyle name="20% - Accent2 6 2 2 2 2 3 2 2" xfId="8390"/>
    <cellStyle name="20% - Accent2 6 2 2 2 2 3 3" xfId="8391"/>
    <cellStyle name="20% - Accent2 6 2 2 2 2 3 4" xfId="8392"/>
    <cellStyle name="20% - Accent2 6 2 2 2 2 4" xfId="8393"/>
    <cellStyle name="20% - Accent2 6 2 2 2 2 4 2" xfId="8394"/>
    <cellStyle name="20% - Accent2 6 2 2 2 2 5" xfId="8395"/>
    <cellStyle name="20% - Accent2 6 2 2 2 2 6" xfId="8396"/>
    <cellStyle name="20% - Accent2 6 2 2 2 3" xfId="8397"/>
    <cellStyle name="20% - Accent2 6 2 2 2 3 2" xfId="8398"/>
    <cellStyle name="20% - Accent2 6 2 2 2 3 2 2" xfId="8399"/>
    <cellStyle name="20% - Accent2 6 2 2 2 3 2 2 2" xfId="8400"/>
    <cellStyle name="20% - Accent2 6 2 2 2 3 2 2 2 2" xfId="8401"/>
    <cellStyle name="20% - Accent2 6 2 2 2 3 2 2 3" xfId="8402"/>
    <cellStyle name="20% - Accent2 6 2 2 2 3 2 2 4" xfId="8403"/>
    <cellStyle name="20% - Accent2 6 2 2 2 3 2 3" xfId="8404"/>
    <cellStyle name="20% - Accent2 6 2 2 2 3 2 3 2" xfId="8405"/>
    <cellStyle name="20% - Accent2 6 2 2 2 3 2 4" xfId="8406"/>
    <cellStyle name="20% - Accent2 6 2 2 2 3 2 5" xfId="8407"/>
    <cellStyle name="20% - Accent2 6 2 2 2 3 3" xfId="8408"/>
    <cellStyle name="20% - Accent2 6 2 2 2 3 3 2" xfId="8409"/>
    <cellStyle name="20% - Accent2 6 2 2 2 3 3 2 2" xfId="8410"/>
    <cellStyle name="20% - Accent2 6 2 2 2 3 3 3" xfId="8411"/>
    <cellStyle name="20% - Accent2 6 2 2 2 3 3 4" xfId="8412"/>
    <cellStyle name="20% - Accent2 6 2 2 2 3 4" xfId="8413"/>
    <cellStyle name="20% - Accent2 6 2 2 2 3 4 2" xfId="8414"/>
    <cellStyle name="20% - Accent2 6 2 2 2 3 5" xfId="8415"/>
    <cellStyle name="20% - Accent2 6 2 2 2 3 6" xfId="8416"/>
    <cellStyle name="20% - Accent2 6 2 2 2 4" xfId="8417"/>
    <cellStyle name="20% - Accent2 6 2 2 2 4 2" xfId="8418"/>
    <cellStyle name="20% - Accent2 6 2 2 2 4 2 2" xfId="8419"/>
    <cellStyle name="20% - Accent2 6 2 2 2 4 2 2 2" xfId="8420"/>
    <cellStyle name="20% - Accent2 6 2 2 2 4 2 3" xfId="8421"/>
    <cellStyle name="20% - Accent2 6 2 2 2 4 2 4" xfId="8422"/>
    <cellStyle name="20% - Accent2 6 2 2 2 4 3" xfId="8423"/>
    <cellStyle name="20% - Accent2 6 2 2 2 4 3 2" xfId="8424"/>
    <cellStyle name="20% - Accent2 6 2 2 2 4 4" xfId="8425"/>
    <cellStyle name="20% - Accent2 6 2 2 2 4 5" xfId="8426"/>
    <cellStyle name="20% - Accent2 6 2 2 2 5" xfId="8427"/>
    <cellStyle name="20% - Accent2 6 2 2 2 5 2" xfId="8428"/>
    <cellStyle name="20% - Accent2 6 2 2 2 5 2 2" xfId="8429"/>
    <cellStyle name="20% - Accent2 6 2 2 2 5 3" xfId="8430"/>
    <cellStyle name="20% - Accent2 6 2 2 2 5 4" xfId="8431"/>
    <cellStyle name="20% - Accent2 6 2 2 2 6" xfId="8432"/>
    <cellStyle name="20% - Accent2 6 2 2 2 6 2" xfId="8433"/>
    <cellStyle name="20% - Accent2 6 2 2 2 7" xfId="8434"/>
    <cellStyle name="20% - Accent2 6 2 2 2 8" xfId="8435"/>
    <cellStyle name="20% - Accent2 6 2 2 3" xfId="8436"/>
    <cellStyle name="20% - Accent2 6 2 2 3 2" xfId="8437"/>
    <cellStyle name="20% - Accent2 6 2 2 3 2 2" xfId="8438"/>
    <cellStyle name="20% - Accent2 6 2 2 3 2 2 2" xfId="8439"/>
    <cellStyle name="20% - Accent2 6 2 2 3 2 2 2 2" xfId="8440"/>
    <cellStyle name="20% - Accent2 6 2 2 3 2 2 3" xfId="8441"/>
    <cellStyle name="20% - Accent2 6 2 2 3 2 2 4" xfId="8442"/>
    <cellStyle name="20% - Accent2 6 2 2 3 2 3" xfId="8443"/>
    <cellStyle name="20% - Accent2 6 2 2 3 2 3 2" xfId="8444"/>
    <cellStyle name="20% - Accent2 6 2 2 3 2 4" xfId="8445"/>
    <cellStyle name="20% - Accent2 6 2 2 3 2 5" xfId="8446"/>
    <cellStyle name="20% - Accent2 6 2 2 3 3" xfId="8447"/>
    <cellStyle name="20% - Accent2 6 2 2 3 3 2" xfId="8448"/>
    <cellStyle name="20% - Accent2 6 2 2 3 3 2 2" xfId="8449"/>
    <cellStyle name="20% - Accent2 6 2 2 3 3 3" xfId="8450"/>
    <cellStyle name="20% - Accent2 6 2 2 3 3 4" xfId="8451"/>
    <cellStyle name="20% - Accent2 6 2 2 3 4" xfId="8452"/>
    <cellStyle name="20% - Accent2 6 2 2 3 4 2" xfId="8453"/>
    <cellStyle name="20% - Accent2 6 2 2 3 5" xfId="8454"/>
    <cellStyle name="20% - Accent2 6 2 2 3 6" xfId="8455"/>
    <cellStyle name="20% - Accent2 6 2 2 4" xfId="8456"/>
    <cellStyle name="20% - Accent2 6 2 2 4 2" xfId="8457"/>
    <cellStyle name="20% - Accent2 6 2 2 4 2 2" xfId="8458"/>
    <cellStyle name="20% - Accent2 6 2 2 4 2 2 2" xfId="8459"/>
    <cellStyle name="20% - Accent2 6 2 2 4 2 2 2 2" xfId="8460"/>
    <cellStyle name="20% - Accent2 6 2 2 4 2 2 3" xfId="8461"/>
    <cellStyle name="20% - Accent2 6 2 2 4 2 2 4" xfId="8462"/>
    <cellStyle name="20% - Accent2 6 2 2 4 2 3" xfId="8463"/>
    <cellStyle name="20% - Accent2 6 2 2 4 2 3 2" xfId="8464"/>
    <cellStyle name="20% - Accent2 6 2 2 4 2 4" xfId="8465"/>
    <cellStyle name="20% - Accent2 6 2 2 4 2 5" xfId="8466"/>
    <cellStyle name="20% - Accent2 6 2 2 4 3" xfId="8467"/>
    <cellStyle name="20% - Accent2 6 2 2 4 3 2" xfId="8468"/>
    <cellStyle name="20% - Accent2 6 2 2 4 3 2 2" xfId="8469"/>
    <cellStyle name="20% - Accent2 6 2 2 4 3 3" xfId="8470"/>
    <cellStyle name="20% - Accent2 6 2 2 4 3 4" xfId="8471"/>
    <cellStyle name="20% - Accent2 6 2 2 4 4" xfId="8472"/>
    <cellStyle name="20% - Accent2 6 2 2 4 4 2" xfId="8473"/>
    <cellStyle name="20% - Accent2 6 2 2 4 5" xfId="8474"/>
    <cellStyle name="20% - Accent2 6 2 2 4 6" xfId="8475"/>
    <cellStyle name="20% - Accent2 6 2 2 5" xfId="8476"/>
    <cellStyle name="20% - Accent2 6 2 2 5 2" xfId="8477"/>
    <cellStyle name="20% - Accent2 6 2 2 5 2 2" xfId="8478"/>
    <cellStyle name="20% - Accent2 6 2 2 5 2 2 2" xfId="8479"/>
    <cellStyle name="20% - Accent2 6 2 2 5 2 3" xfId="8480"/>
    <cellStyle name="20% - Accent2 6 2 2 5 2 4" xfId="8481"/>
    <cellStyle name="20% - Accent2 6 2 2 5 3" xfId="8482"/>
    <cellStyle name="20% - Accent2 6 2 2 5 3 2" xfId="8483"/>
    <cellStyle name="20% - Accent2 6 2 2 5 4" xfId="8484"/>
    <cellStyle name="20% - Accent2 6 2 2 5 5" xfId="8485"/>
    <cellStyle name="20% - Accent2 6 2 2 6" xfId="8486"/>
    <cellStyle name="20% - Accent2 6 2 2 6 2" xfId="8487"/>
    <cellStyle name="20% - Accent2 6 2 2 6 2 2" xfId="8488"/>
    <cellStyle name="20% - Accent2 6 2 2 6 3" xfId="8489"/>
    <cellStyle name="20% - Accent2 6 2 2 6 4" xfId="8490"/>
    <cellStyle name="20% - Accent2 6 2 2 7" xfId="8491"/>
    <cellStyle name="20% - Accent2 6 2 2 7 2" xfId="8492"/>
    <cellStyle name="20% - Accent2 6 2 2 8" xfId="8493"/>
    <cellStyle name="20% - Accent2 6 2 2 9" xfId="8494"/>
    <cellStyle name="20% - Accent2 6 2 3" xfId="8495"/>
    <cellStyle name="20% - Accent2 6 2 3 2" xfId="8496"/>
    <cellStyle name="20% - Accent2 6 2 3 2 2" xfId="8497"/>
    <cellStyle name="20% - Accent2 6 2 3 2 2 2" xfId="8498"/>
    <cellStyle name="20% - Accent2 6 2 3 2 2 2 2" xfId="8499"/>
    <cellStyle name="20% - Accent2 6 2 3 2 2 2 2 2" xfId="8500"/>
    <cellStyle name="20% - Accent2 6 2 3 2 2 2 3" xfId="8501"/>
    <cellStyle name="20% - Accent2 6 2 3 2 2 2 4" xfId="8502"/>
    <cellStyle name="20% - Accent2 6 2 3 2 2 3" xfId="8503"/>
    <cellStyle name="20% - Accent2 6 2 3 2 2 3 2" xfId="8504"/>
    <cellStyle name="20% - Accent2 6 2 3 2 2 4" xfId="8505"/>
    <cellStyle name="20% - Accent2 6 2 3 2 2 5" xfId="8506"/>
    <cellStyle name="20% - Accent2 6 2 3 2 3" xfId="8507"/>
    <cellStyle name="20% - Accent2 6 2 3 2 3 2" xfId="8508"/>
    <cellStyle name="20% - Accent2 6 2 3 2 3 2 2" xfId="8509"/>
    <cellStyle name="20% - Accent2 6 2 3 2 3 3" xfId="8510"/>
    <cellStyle name="20% - Accent2 6 2 3 2 3 4" xfId="8511"/>
    <cellStyle name="20% - Accent2 6 2 3 2 4" xfId="8512"/>
    <cellStyle name="20% - Accent2 6 2 3 2 4 2" xfId="8513"/>
    <cellStyle name="20% - Accent2 6 2 3 2 5" xfId="8514"/>
    <cellStyle name="20% - Accent2 6 2 3 2 6" xfId="8515"/>
    <cellStyle name="20% - Accent2 6 2 3 3" xfId="8516"/>
    <cellStyle name="20% - Accent2 6 2 3 3 2" xfId="8517"/>
    <cellStyle name="20% - Accent2 6 2 3 3 2 2" xfId="8518"/>
    <cellStyle name="20% - Accent2 6 2 3 3 2 2 2" xfId="8519"/>
    <cellStyle name="20% - Accent2 6 2 3 3 2 2 2 2" xfId="8520"/>
    <cellStyle name="20% - Accent2 6 2 3 3 2 2 3" xfId="8521"/>
    <cellStyle name="20% - Accent2 6 2 3 3 2 2 4" xfId="8522"/>
    <cellStyle name="20% - Accent2 6 2 3 3 2 3" xfId="8523"/>
    <cellStyle name="20% - Accent2 6 2 3 3 2 3 2" xfId="8524"/>
    <cellStyle name="20% - Accent2 6 2 3 3 2 4" xfId="8525"/>
    <cellStyle name="20% - Accent2 6 2 3 3 2 5" xfId="8526"/>
    <cellStyle name="20% - Accent2 6 2 3 3 3" xfId="8527"/>
    <cellStyle name="20% - Accent2 6 2 3 3 3 2" xfId="8528"/>
    <cellStyle name="20% - Accent2 6 2 3 3 3 2 2" xfId="8529"/>
    <cellStyle name="20% - Accent2 6 2 3 3 3 3" xfId="8530"/>
    <cellStyle name="20% - Accent2 6 2 3 3 3 4" xfId="8531"/>
    <cellStyle name="20% - Accent2 6 2 3 3 4" xfId="8532"/>
    <cellStyle name="20% - Accent2 6 2 3 3 4 2" xfId="8533"/>
    <cellStyle name="20% - Accent2 6 2 3 3 5" xfId="8534"/>
    <cellStyle name="20% - Accent2 6 2 3 3 6" xfId="8535"/>
    <cellStyle name="20% - Accent2 6 2 3 4" xfId="8536"/>
    <cellStyle name="20% - Accent2 6 2 3 4 2" xfId="8537"/>
    <cellStyle name="20% - Accent2 6 2 3 4 2 2" xfId="8538"/>
    <cellStyle name="20% - Accent2 6 2 3 4 2 2 2" xfId="8539"/>
    <cellStyle name="20% - Accent2 6 2 3 4 2 3" xfId="8540"/>
    <cellStyle name="20% - Accent2 6 2 3 4 2 4" xfId="8541"/>
    <cellStyle name="20% - Accent2 6 2 3 4 3" xfId="8542"/>
    <cellStyle name="20% - Accent2 6 2 3 4 3 2" xfId="8543"/>
    <cellStyle name="20% - Accent2 6 2 3 4 4" xfId="8544"/>
    <cellStyle name="20% - Accent2 6 2 3 4 5" xfId="8545"/>
    <cellStyle name="20% - Accent2 6 2 3 5" xfId="8546"/>
    <cellStyle name="20% - Accent2 6 2 3 5 2" xfId="8547"/>
    <cellStyle name="20% - Accent2 6 2 3 5 2 2" xfId="8548"/>
    <cellStyle name="20% - Accent2 6 2 3 5 3" xfId="8549"/>
    <cellStyle name="20% - Accent2 6 2 3 5 4" xfId="8550"/>
    <cellStyle name="20% - Accent2 6 2 3 6" xfId="8551"/>
    <cellStyle name="20% - Accent2 6 2 3 6 2" xfId="8552"/>
    <cellStyle name="20% - Accent2 6 2 3 7" xfId="8553"/>
    <cellStyle name="20% - Accent2 6 2 3 8" xfId="8554"/>
    <cellStyle name="20% - Accent2 6 2 4" xfId="8555"/>
    <cellStyle name="20% - Accent2 6 2 4 2" xfId="8556"/>
    <cellStyle name="20% - Accent2 6 2 4 2 2" xfId="8557"/>
    <cellStyle name="20% - Accent2 6 2 4 2 2 2" xfId="8558"/>
    <cellStyle name="20% - Accent2 6 2 4 2 2 2 2" xfId="8559"/>
    <cellStyle name="20% - Accent2 6 2 4 2 2 3" xfId="8560"/>
    <cellStyle name="20% - Accent2 6 2 4 2 2 4" xfId="8561"/>
    <cellStyle name="20% - Accent2 6 2 4 2 3" xfId="8562"/>
    <cellStyle name="20% - Accent2 6 2 4 2 3 2" xfId="8563"/>
    <cellStyle name="20% - Accent2 6 2 4 2 4" xfId="8564"/>
    <cellStyle name="20% - Accent2 6 2 4 2 5" xfId="8565"/>
    <cellStyle name="20% - Accent2 6 2 4 3" xfId="8566"/>
    <cellStyle name="20% - Accent2 6 2 4 3 2" xfId="8567"/>
    <cellStyle name="20% - Accent2 6 2 4 3 2 2" xfId="8568"/>
    <cellStyle name="20% - Accent2 6 2 4 3 3" xfId="8569"/>
    <cellStyle name="20% - Accent2 6 2 4 3 4" xfId="8570"/>
    <cellStyle name="20% - Accent2 6 2 4 4" xfId="8571"/>
    <cellStyle name="20% - Accent2 6 2 4 4 2" xfId="8572"/>
    <cellStyle name="20% - Accent2 6 2 4 5" xfId="8573"/>
    <cellStyle name="20% - Accent2 6 2 4 6" xfId="8574"/>
    <cellStyle name="20% - Accent2 6 2 5" xfId="8575"/>
    <cellStyle name="20% - Accent2 6 2 5 2" xfId="8576"/>
    <cellStyle name="20% - Accent2 6 2 5 2 2" xfId="8577"/>
    <cellStyle name="20% - Accent2 6 2 5 2 2 2" xfId="8578"/>
    <cellStyle name="20% - Accent2 6 2 5 2 2 2 2" xfId="8579"/>
    <cellStyle name="20% - Accent2 6 2 5 2 2 3" xfId="8580"/>
    <cellStyle name="20% - Accent2 6 2 5 2 2 4" xfId="8581"/>
    <cellStyle name="20% - Accent2 6 2 5 2 3" xfId="8582"/>
    <cellStyle name="20% - Accent2 6 2 5 2 3 2" xfId="8583"/>
    <cellStyle name="20% - Accent2 6 2 5 2 4" xfId="8584"/>
    <cellStyle name="20% - Accent2 6 2 5 2 5" xfId="8585"/>
    <cellStyle name="20% - Accent2 6 2 5 3" xfId="8586"/>
    <cellStyle name="20% - Accent2 6 2 5 3 2" xfId="8587"/>
    <cellStyle name="20% - Accent2 6 2 5 3 2 2" xfId="8588"/>
    <cellStyle name="20% - Accent2 6 2 5 3 3" xfId="8589"/>
    <cellStyle name="20% - Accent2 6 2 5 3 4" xfId="8590"/>
    <cellStyle name="20% - Accent2 6 2 5 4" xfId="8591"/>
    <cellStyle name="20% - Accent2 6 2 5 4 2" xfId="8592"/>
    <cellStyle name="20% - Accent2 6 2 5 5" xfId="8593"/>
    <cellStyle name="20% - Accent2 6 2 5 6" xfId="8594"/>
    <cellStyle name="20% - Accent2 6 2 6" xfId="8595"/>
    <cellStyle name="20% - Accent2 6 2 6 2" xfId="8596"/>
    <cellStyle name="20% - Accent2 6 2 6 2 2" xfId="8597"/>
    <cellStyle name="20% - Accent2 6 2 6 2 2 2" xfId="8598"/>
    <cellStyle name="20% - Accent2 6 2 6 2 3" xfId="8599"/>
    <cellStyle name="20% - Accent2 6 2 6 2 4" xfId="8600"/>
    <cellStyle name="20% - Accent2 6 2 6 3" xfId="8601"/>
    <cellStyle name="20% - Accent2 6 2 6 3 2" xfId="8602"/>
    <cellStyle name="20% - Accent2 6 2 6 4" xfId="8603"/>
    <cellStyle name="20% - Accent2 6 2 6 5" xfId="8604"/>
    <cellStyle name="20% - Accent2 6 2 7" xfId="8605"/>
    <cellStyle name="20% - Accent2 6 2 7 2" xfId="8606"/>
    <cellStyle name="20% - Accent2 6 2 7 2 2" xfId="8607"/>
    <cellStyle name="20% - Accent2 6 2 7 3" xfId="8608"/>
    <cellStyle name="20% - Accent2 6 2 7 4" xfId="8609"/>
    <cellStyle name="20% - Accent2 6 2 8" xfId="8610"/>
    <cellStyle name="20% - Accent2 6 2 8 2" xfId="8611"/>
    <cellStyle name="20% - Accent2 6 2 9" xfId="8612"/>
    <cellStyle name="20% - Accent2 6 3" xfId="8613"/>
    <cellStyle name="20% - Accent2 6 3 2" xfId="8614"/>
    <cellStyle name="20% - Accent2 6 3 2 2" xfId="8615"/>
    <cellStyle name="20% - Accent2 6 3 2 2 2" xfId="8616"/>
    <cellStyle name="20% - Accent2 6 3 2 2 2 2" xfId="8617"/>
    <cellStyle name="20% - Accent2 6 3 2 2 2 2 2" xfId="8618"/>
    <cellStyle name="20% - Accent2 6 3 2 2 2 2 2 2" xfId="8619"/>
    <cellStyle name="20% - Accent2 6 3 2 2 2 2 3" xfId="8620"/>
    <cellStyle name="20% - Accent2 6 3 2 2 2 2 4" xfId="8621"/>
    <cellStyle name="20% - Accent2 6 3 2 2 2 3" xfId="8622"/>
    <cellStyle name="20% - Accent2 6 3 2 2 2 3 2" xfId="8623"/>
    <cellStyle name="20% - Accent2 6 3 2 2 2 4" xfId="8624"/>
    <cellStyle name="20% - Accent2 6 3 2 2 2 5" xfId="8625"/>
    <cellStyle name="20% - Accent2 6 3 2 2 3" xfId="8626"/>
    <cellStyle name="20% - Accent2 6 3 2 2 3 2" xfId="8627"/>
    <cellStyle name="20% - Accent2 6 3 2 2 3 2 2" xfId="8628"/>
    <cellStyle name="20% - Accent2 6 3 2 2 3 3" xfId="8629"/>
    <cellStyle name="20% - Accent2 6 3 2 2 3 4" xfId="8630"/>
    <cellStyle name="20% - Accent2 6 3 2 2 4" xfId="8631"/>
    <cellStyle name="20% - Accent2 6 3 2 2 4 2" xfId="8632"/>
    <cellStyle name="20% - Accent2 6 3 2 2 5" xfId="8633"/>
    <cellStyle name="20% - Accent2 6 3 2 2 6" xfId="8634"/>
    <cellStyle name="20% - Accent2 6 3 2 3" xfId="8635"/>
    <cellStyle name="20% - Accent2 6 3 2 3 2" xfId="8636"/>
    <cellStyle name="20% - Accent2 6 3 2 3 2 2" xfId="8637"/>
    <cellStyle name="20% - Accent2 6 3 2 3 2 2 2" xfId="8638"/>
    <cellStyle name="20% - Accent2 6 3 2 3 2 2 2 2" xfId="8639"/>
    <cellStyle name="20% - Accent2 6 3 2 3 2 2 3" xfId="8640"/>
    <cellStyle name="20% - Accent2 6 3 2 3 2 2 4" xfId="8641"/>
    <cellStyle name="20% - Accent2 6 3 2 3 2 3" xfId="8642"/>
    <cellStyle name="20% - Accent2 6 3 2 3 2 3 2" xfId="8643"/>
    <cellStyle name="20% - Accent2 6 3 2 3 2 4" xfId="8644"/>
    <cellStyle name="20% - Accent2 6 3 2 3 2 5" xfId="8645"/>
    <cellStyle name="20% - Accent2 6 3 2 3 3" xfId="8646"/>
    <cellStyle name="20% - Accent2 6 3 2 3 3 2" xfId="8647"/>
    <cellStyle name="20% - Accent2 6 3 2 3 3 2 2" xfId="8648"/>
    <cellStyle name="20% - Accent2 6 3 2 3 3 3" xfId="8649"/>
    <cellStyle name="20% - Accent2 6 3 2 3 3 4" xfId="8650"/>
    <cellStyle name="20% - Accent2 6 3 2 3 4" xfId="8651"/>
    <cellStyle name="20% - Accent2 6 3 2 3 4 2" xfId="8652"/>
    <cellStyle name="20% - Accent2 6 3 2 3 5" xfId="8653"/>
    <cellStyle name="20% - Accent2 6 3 2 3 6" xfId="8654"/>
    <cellStyle name="20% - Accent2 6 3 2 4" xfId="8655"/>
    <cellStyle name="20% - Accent2 6 3 2 4 2" xfId="8656"/>
    <cellStyle name="20% - Accent2 6 3 2 4 2 2" xfId="8657"/>
    <cellStyle name="20% - Accent2 6 3 2 4 2 2 2" xfId="8658"/>
    <cellStyle name="20% - Accent2 6 3 2 4 2 3" xfId="8659"/>
    <cellStyle name="20% - Accent2 6 3 2 4 2 4" xfId="8660"/>
    <cellStyle name="20% - Accent2 6 3 2 4 3" xfId="8661"/>
    <cellStyle name="20% - Accent2 6 3 2 4 3 2" xfId="8662"/>
    <cellStyle name="20% - Accent2 6 3 2 4 4" xfId="8663"/>
    <cellStyle name="20% - Accent2 6 3 2 4 5" xfId="8664"/>
    <cellStyle name="20% - Accent2 6 3 2 5" xfId="8665"/>
    <cellStyle name="20% - Accent2 6 3 2 5 2" xfId="8666"/>
    <cellStyle name="20% - Accent2 6 3 2 5 2 2" xfId="8667"/>
    <cellStyle name="20% - Accent2 6 3 2 5 3" xfId="8668"/>
    <cellStyle name="20% - Accent2 6 3 2 5 4" xfId="8669"/>
    <cellStyle name="20% - Accent2 6 3 2 6" xfId="8670"/>
    <cellStyle name="20% - Accent2 6 3 2 6 2" xfId="8671"/>
    <cellStyle name="20% - Accent2 6 3 2 7" xfId="8672"/>
    <cellStyle name="20% - Accent2 6 3 2 8" xfId="8673"/>
    <cellStyle name="20% - Accent2 6 3 3" xfId="8674"/>
    <cellStyle name="20% - Accent2 6 3 3 2" xfId="8675"/>
    <cellStyle name="20% - Accent2 6 3 3 2 2" xfId="8676"/>
    <cellStyle name="20% - Accent2 6 3 3 2 2 2" xfId="8677"/>
    <cellStyle name="20% - Accent2 6 3 3 2 2 2 2" xfId="8678"/>
    <cellStyle name="20% - Accent2 6 3 3 2 2 3" xfId="8679"/>
    <cellStyle name="20% - Accent2 6 3 3 2 2 4" xfId="8680"/>
    <cellStyle name="20% - Accent2 6 3 3 2 3" xfId="8681"/>
    <cellStyle name="20% - Accent2 6 3 3 2 3 2" xfId="8682"/>
    <cellStyle name="20% - Accent2 6 3 3 2 4" xfId="8683"/>
    <cellStyle name="20% - Accent2 6 3 3 2 5" xfId="8684"/>
    <cellStyle name="20% - Accent2 6 3 3 3" xfId="8685"/>
    <cellStyle name="20% - Accent2 6 3 3 3 2" xfId="8686"/>
    <cellStyle name="20% - Accent2 6 3 3 3 2 2" xfId="8687"/>
    <cellStyle name="20% - Accent2 6 3 3 3 3" xfId="8688"/>
    <cellStyle name="20% - Accent2 6 3 3 3 4" xfId="8689"/>
    <cellStyle name="20% - Accent2 6 3 3 4" xfId="8690"/>
    <cellStyle name="20% - Accent2 6 3 3 4 2" xfId="8691"/>
    <cellStyle name="20% - Accent2 6 3 3 5" xfId="8692"/>
    <cellStyle name="20% - Accent2 6 3 3 6" xfId="8693"/>
    <cellStyle name="20% - Accent2 6 3 4" xfId="8694"/>
    <cellStyle name="20% - Accent2 6 3 4 2" xfId="8695"/>
    <cellStyle name="20% - Accent2 6 3 4 2 2" xfId="8696"/>
    <cellStyle name="20% - Accent2 6 3 4 2 2 2" xfId="8697"/>
    <cellStyle name="20% - Accent2 6 3 4 2 2 2 2" xfId="8698"/>
    <cellStyle name="20% - Accent2 6 3 4 2 2 3" xfId="8699"/>
    <cellStyle name="20% - Accent2 6 3 4 2 2 4" xfId="8700"/>
    <cellStyle name="20% - Accent2 6 3 4 2 3" xfId="8701"/>
    <cellStyle name="20% - Accent2 6 3 4 2 3 2" xfId="8702"/>
    <cellStyle name="20% - Accent2 6 3 4 2 4" xfId="8703"/>
    <cellStyle name="20% - Accent2 6 3 4 2 5" xfId="8704"/>
    <cellStyle name="20% - Accent2 6 3 4 3" xfId="8705"/>
    <cellStyle name="20% - Accent2 6 3 4 3 2" xfId="8706"/>
    <cellStyle name="20% - Accent2 6 3 4 3 2 2" xfId="8707"/>
    <cellStyle name="20% - Accent2 6 3 4 3 3" xfId="8708"/>
    <cellStyle name="20% - Accent2 6 3 4 3 4" xfId="8709"/>
    <cellStyle name="20% - Accent2 6 3 4 4" xfId="8710"/>
    <cellStyle name="20% - Accent2 6 3 4 4 2" xfId="8711"/>
    <cellStyle name="20% - Accent2 6 3 4 5" xfId="8712"/>
    <cellStyle name="20% - Accent2 6 3 4 6" xfId="8713"/>
    <cellStyle name="20% - Accent2 6 3 5" xfId="8714"/>
    <cellStyle name="20% - Accent2 6 3 5 2" xfId="8715"/>
    <cellStyle name="20% - Accent2 6 3 5 2 2" xfId="8716"/>
    <cellStyle name="20% - Accent2 6 3 5 2 2 2" xfId="8717"/>
    <cellStyle name="20% - Accent2 6 3 5 2 3" xfId="8718"/>
    <cellStyle name="20% - Accent2 6 3 5 2 4" xfId="8719"/>
    <cellStyle name="20% - Accent2 6 3 5 3" xfId="8720"/>
    <cellStyle name="20% - Accent2 6 3 5 3 2" xfId="8721"/>
    <cellStyle name="20% - Accent2 6 3 5 4" xfId="8722"/>
    <cellStyle name="20% - Accent2 6 3 5 5" xfId="8723"/>
    <cellStyle name="20% - Accent2 6 3 6" xfId="8724"/>
    <cellStyle name="20% - Accent2 6 3 6 2" xfId="8725"/>
    <cellStyle name="20% - Accent2 6 3 6 2 2" xfId="8726"/>
    <cellStyle name="20% - Accent2 6 3 6 3" xfId="8727"/>
    <cellStyle name="20% - Accent2 6 3 6 4" xfId="8728"/>
    <cellStyle name="20% - Accent2 6 3 7" xfId="8729"/>
    <cellStyle name="20% - Accent2 6 3 7 2" xfId="8730"/>
    <cellStyle name="20% - Accent2 6 3 8" xfId="8731"/>
    <cellStyle name="20% - Accent2 6 3 9" xfId="8732"/>
    <cellStyle name="20% - Accent2 6 4" xfId="8733"/>
    <cellStyle name="20% - Accent2 6 4 2" xfId="8734"/>
    <cellStyle name="20% - Accent2 6 4 2 2" xfId="8735"/>
    <cellStyle name="20% - Accent2 6 4 2 2 2" xfId="8736"/>
    <cellStyle name="20% - Accent2 6 4 2 2 2 2" xfId="8737"/>
    <cellStyle name="20% - Accent2 6 4 2 2 2 2 2" xfId="8738"/>
    <cellStyle name="20% - Accent2 6 4 2 2 2 3" xfId="8739"/>
    <cellStyle name="20% - Accent2 6 4 2 2 2 4" xfId="8740"/>
    <cellStyle name="20% - Accent2 6 4 2 2 3" xfId="8741"/>
    <cellStyle name="20% - Accent2 6 4 2 2 3 2" xfId="8742"/>
    <cellStyle name="20% - Accent2 6 4 2 2 4" xfId="8743"/>
    <cellStyle name="20% - Accent2 6 4 2 2 5" xfId="8744"/>
    <cellStyle name="20% - Accent2 6 4 2 3" xfId="8745"/>
    <cellStyle name="20% - Accent2 6 4 2 3 2" xfId="8746"/>
    <cellStyle name="20% - Accent2 6 4 2 3 2 2" xfId="8747"/>
    <cellStyle name="20% - Accent2 6 4 2 3 3" xfId="8748"/>
    <cellStyle name="20% - Accent2 6 4 2 3 4" xfId="8749"/>
    <cellStyle name="20% - Accent2 6 4 2 4" xfId="8750"/>
    <cellStyle name="20% - Accent2 6 4 2 4 2" xfId="8751"/>
    <cellStyle name="20% - Accent2 6 4 2 5" xfId="8752"/>
    <cellStyle name="20% - Accent2 6 4 2 6" xfId="8753"/>
    <cellStyle name="20% - Accent2 6 4 3" xfId="8754"/>
    <cellStyle name="20% - Accent2 6 4 3 2" xfId="8755"/>
    <cellStyle name="20% - Accent2 6 4 3 2 2" xfId="8756"/>
    <cellStyle name="20% - Accent2 6 4 3 2 2 2" xfId="8757"/>
    <cellStyle name="20% - Accent2 6 4 3 2 2 2 2" xfId="8758"/>
    <cellStyle name="20% - Accent2 6 4 3 2 2 3" xfId="8759"/>
    <cellStyle name="20% - Accent2 6 4 3 2 2 4" xfId="8760"/>
    <cellStyle name="20% - Accent2 6 4 3 2 3" xfId="8761"/>
    <cellStyle name="20% - Accent2 6 4 3 2 3 2" xfId="8762"/>
    <cellStyle name="20% - Accent2 6 4 3 2 4" xfId="8763"/>
    <cellStyle name="20% - Accent2 6 4 3 2 5" xfId="8764"/>
    <cellStyle name="20% - Accent2 6 4 3 3" xfId="8765"/>
    <cellStyle name="20% - Accent2 6 4 3 3 2" xfId="8766"/>
    <cellStyle name="20% - Accent2 6 4 3 3 2 2" xfId="8767"/>
    <cellStyle name="20% - Accent2 6 4 3 3 3" xfId="8768"/>
    <cellStyle name="20% - Accent2 6 4 3 3 4" xfId="8769"/>
    <cellStyle name="20% - Accent2 6 4 3 4" xfId="8770"/>
    <cellStyle name="20% - Accent2 6 4 3 4 2" xfId="8771"/>
    <cellStyle name="20% - Accent2 6 4 3 5" xfId="8772"/>
    <cellStyle name="20% - Accent2 6 4 3 6" xfId="8773"/>
    <cellStyle name="20% - Accent2 6 4 4" xfId="8774"/>
    <cellStyle name="20% - Accent2 6 4 4 2" xfId="8775"/>
    <cellStyle name="20% - Accent2 6 4 4 2 2" xfId="8776"/>
    <cellStyle name="20% - Accent2 6 4 4 2 2 2" xfId="8777"/>
    <cellStyle name="20% - Accent2 6 4 4 2 3" xfId="8778"/>
    <cellStyle name="20% - Accent2 6 4 4 2 4" xfId="8779"/>
    <cellStyle name="20% - Accent2 6 4 4 3" xfId="8780"/>
    <cellStyle name="20% - Accent2 6 4 4 3 2" xfId="8781"/>
    <cellStyle name="20% - Accent2 6 4 4 4" xfId="8782"/>
    <cellStyle name="20% - Accent2 6 4 4 5" xfId="8783"/>
    <cellStyle name="20% - Accent2 6 4 5" xfId="8784"/>
    <cellStyle name="20% - Accent2 6 4 5 2" xfId="8785"/>
    <cellStyle name="20% - Accent2 6 4 5 2 2" xfId="8786"/>
    <cellStyle name="20% - Accent2 6 4 5 3" xfId="8787"/>
    <cellStyle name="20% - Accent2 6 4 5 4" xfId="8788"/>
    <cellStyle name="20% - Accent2 6 4 6" xfId="8789"/>
    <cellStyle name="20% - Accent2 6 4 6 2" xfId="8790"/>
    <cellStyle name="20% - Accent2 6 4 7" xfId="8791"/>
    <cellStyle name="20% - Accent2 6 4 8" xfId="8792"/>
    <cellStyle name="20% - Accent2 6 5" xfId="8793"/>
    <cellStyle name="20% - Accent2 6 5 2" xfId="8794"/>
    <cellStyle name="20% - Accent2 6 5 2 2" xfId="8795"/>
    <cellStyle name="20% - Accent2 6 5 2 2 2" xfId="8796"/>
    <cellStyle name="20% - Accent2 6 5 2 2 2 2" xfId="8797"/>
    <cellStyle name="20% - Accent2 6 5 2 2 3" xfId="8798"/>
    <cellStyle name="20% - Accent2 6 5 2 2 4" xfId="8799"/>
    <cellStyle name="20% - Accent2 6 5 2 3" xfId="8800"/>
    <cellStyle name="20% - Accent2 6 5 2 3 2" xfId="8801"/>
    <cellStyle name="20% - Accent2 6 5 2 4" xfId="8802"/>
    <cellStyle name="20% - Accent2 6 5 2 5" xfId="8803"/>
    <cellStyle name="20% - Accent2 6 5 3" xfId="8804"/>
    <cellStyle name="20% - Accent2 6 5 3 2" xfId="8805"/>
    <cellStyle name="20% - Accent2 6 5 3 2 2" xfId="8806"/>
    <cellStyle name="20% - Accent2 6 5 3 3" xfId="8807"/>
    <cellStyle name="20% - Accent2 6 5 3 4" xfId="8808"/>
    <cellStyle name="20% - Accent2 6 5 4" xfId="8809"/>
    <cellStyle name="20% - Accent2 6 5 4 2" xfId="8810"/>
    <cellStyle name="20% - Accent2 6 5 5" xfId="8811"/>
    <cellStyle name="20% - Accent2 6 5 6" xfId="8812"/>
    <cellStyle name="20% - Accent2 6 6" xfId="8813"/>
    <cellStyle name="20% - Accent2 6 6 2" xfId="8814"/>
    <cellStyle name="20% - Accent2 6 6 2 2" xfId="8815"/>
    <cellStyle name="20% - Accent2 6 6 2 2 2" xfId="8816"/>
    <cellStyle name="20% - Accent2 6 6 2 2 2 2" xfId="8817"/>
    <cellStyle name="20% - Accent2 6 6 2 2 3" xfId="8818"/>
    <cellStyle name="20% - Accent2 6 6 2 2 4" xfId="8819"/>
    <cellStyle name="20% - Accent2 6 6 2 3" xfId="8820"/>
    <cellStyle name="20% - Accent2 6 6 2 3 2" xfId="8821"/>
    <cellStyle name="20% - Accent2 6 6 2 4" xfId="8822"/>
    <cellStyle name="20% - Accent2 6 6 2 5" xfId="8823"/>
    <cellStyle name="20% - Accent2 6 6 3" xfId="8824"/>
    <cellStyle name="20% - Accent2 6 6 3 2" xfId="8825"/>
    <cellStyle name="20% - Accent2 6 6 3 2 2" xfId="8826"/>
    <cellStyle name="20% - Accent2 6 6 3 3" xfId="8827"/>
    <cellStyle name="20% - Accent2 6 6 3 4" xfId="8828"/>
    <cellStyle name="20% - Accent2 6 6 4" xfId="8829"/>
    <cellStyle name="20% - Accent2 6 6 4 2" xfId="8830"/>
    <cellStyle name="20% - Accent2 6 6 5" xfId="8831"/>
    <cellStyle name="20% - Accent2 6 6 6" xfId="8832"/>
    <cellStyle name="20% - Accent2 6 7" xfId="8833"/>
    <cellStyle name="20% - Accent2 6 7 2" xfId="8834"/>
    <cellStyle name="20% - Accent2 6 7 2 2" xfId="8835"/>
    <cellStyle name="20% - Accent2 6 7 2 2 2" xfId="8836"/>
    <cellStyle name="20% - Accent2 6 7 2 3" xfId="8837"/>
    <cellStyle name="20% - Accent2 6 7 2 4" xfId="8838"/>
    <cellStyle name="20% - Accent2 6 7 3" xfId="8839"/>
    <cellStyle name="20% - Accent2 6 7 3 2" xfId="8840"/>
    <cellStyle name="20% - Accent2 6 7 4" xfId="8841"/>
    <cellStyle name="20% - Accent2 6 7 5" xfId="8842"/>
    <cellStyle name="20% - Accent2 6 8" xfId="8843"/>
    <cellStyle name="20% - Accent2 6 8 2" xfId="8844"/>
    <cellStyle name="20% - Accent2 6 8 2 2" xfId="8845"/>
    <cellStyle name="20% - Accent2 6 8 3" xfId="8846"/>
    <cellStyle name="20% - Accent2 6 8 4" xfId="8847"/>
    <cellStyle name="20% - Accent2 6 9" xfId="8848"/>
    <cellStyle name="20% - Accent2 6 9 2" xfId="8849"/>
    <cellStyle name="20% - Accent2 7" xfId="8850"/>
    <cellStyle name="20% - Accent2 7 10" xfId="8851"/>
    <cellStyle name="20% - Accent2 7 2" xfId="8852"/>
    <cellStyle name="20% - Accent2 7 2 2" xfId="8853"/>
    <cellStyle name="20% - Accent2 7 2 2 2" xfId="8854"/>
    <cellStyle name="20% - Accent2 7 2 2 2 2" xfId="8855"/>
    <cellStyle name="20% - Accent2 7 2 2 2 2 2" xfId="8856"/>
    <cellStyle name="20% - Accent2 7 2 2 2 2 2 2" xfId="8857"/>
    <cellStyle name="20% - Accent2 7 2 2 2 2 2 2 2" xfId="8858"/>
    <cellStyle name="20% - Accent2 7 2 2 2 2 2 3" xfId="8859"/>
    <cellStyle name="20% - Accent2 7 2 2 2 2 2 4" xfId="8860"/>
    <cellStyle name="20% - Accent2 7 2 2 2 2 3" xfId="8861"/>
    <cellStyle name="20% - Accent2 7 2 2 2 2 3 2" xfId="8862"/>
    <cellStyle name="20% - Accent2 7 2 2 2 2 4" xfId="8863"/>
    <cellStyle name="20% - Accent2 7 2 2 2 2 5" xfId="8864"/>
    <cellStyle name="20% - Accent2 7 2 2 2 3" xfId="8865"/>
    <cellStyle name="20% - Accent2 7 2 2 2 3 2" xfId="8866"/>
    <cellStyle name="20% - Accent2 7 2 2 2 3 2 2" xfId="8867"/>
    <cellStyle name="20% - Accent2 7 2 2 2 3 3" xfId="8868"/>
    <cellStyle name="20% - Accent2 7 2 2 2 3 4" xfId="8869"/>
    <cellStyle name="20% - Accent2 7 2 2 2 4" xfId="8870"/>
    <cellStyle name="20% - Accent2 7 2 2 2 4 2" xfId="8871"/>
    <cellStyle name="20% - Accent2 7 2 2 2 5" xfId="8872"/>
    <cellStyle name="20% - Accent2 7 2 2 2 6" xfId="8873"/>
    <cellStyle name="20% - Accent2 7 2 2 3" xfId="8874"/>
    <cellStyle name="20% - Accent2 7 2 2 3 2" xfId="8875"/>
    <cellStyle name="20% - Accent2 7 2 2 3 2 2" xfId="8876"/>
    <cellStyle name="20% - Accent2 7 2 2 3 2 2 2" xfId="8877"/>
    <cellStyle name="20% - Accent2 7 2 2 3 2 2 2 2" xfId="8878"/>
    <cellStyle name="20% - Accent2 7 2 2 3 2 2 3" xfId="8879"/>
    <cellStyle name="20% - Accent2 7 2 2 3 2 2 4" xfId="8880"/>
    <cellStyle name="20% - Accent2 7 2 2 3 2 3" xfId="8881"/>
    <cellStyle name="20% - Accent2 7 2 2 3 2 3 2" xfId="8882"/>
    <cellStyle name="20% - Accent2 7 2 2 3 2 4" xfId="8883"/>
    <cellStyle name="20% - Accent2 7 2 2 3 2 5" xfId="8884"/>
    <cellStyle name="20% - Accent2 7 2 2 3 3" xfId="8885"/>
    <cellStyle name="20% - Accent2 7 2 2 3 3 2" xfId="8886"/>
    <cellStyle name="20% - Accent2 7 2 2 3 3 2 2" xfId="8887"/>
    <cellStyle name="20% - Accent2 7 2 2 3 3 3" xfId="8888"/>
    <cellStyle name="20% - Accent2 7 2 2 3 3 4" xfId="8889"/>
    <cellStyle name="20% - Accent2 7 2 2 3 4" xfId="8890"/>
    <cellStyle name="20% - Accent2 7 2 2 3 4 2" xfId="8891"/>
    <cellStyle name="20% - Accent2 7 2 2 3 5" xfId="8892"/>
    <cellStyle name="20% - Accent2 7 2 2 3 6" xfId="8893"/>
    <cellStyle name="20% - Accent2 7 2 2 4" xfId="8894"/>
    <cellStyle name="20% - Accent2 7 2 2 4 2" xfId="8895"/>
    <cellStyle name="20% - Accent2 7 2 2 4 2 2" xfId="8896"/>
    <cellStyle name="20% - Accent2 7 2 2 4 2 2 2" xfId="8897"/>
    <cellStyle name="20% - Accent2 7 2 2 4 2 3" xfId="8898"/>
    <cellStyle name="20% - Accent2 7 2 2 4 2 4" xfId="8899"/>
    <cellStyle name="20% - Accent2 7 2 2 4 3" xfId="8900"/>
    <cellStyle name="20% - Accent2 7 2 2 4 3 2" xfId="8901"/>
    <cellStyle name="20% - Accent2 7 2 2 4 4" xfId="8902"/>
    <cellStyle name="20% - Accent2 7 2 2 4 5" xfId="8903"/>
    <cellStyle name="20% - Accent2 7 2 2 5" xfId="8904"/>
    <cellStyle name="20% - Accent2 7 2 2 5 2" xfId="8905"/>
    <cellStyle name="20% - Accent2 7 2 2 5 2 2" xfId="8906"/>
    <cellStyle name="20% - Accent2 7 2 2 5 3" xfId="8907"/>
    <cellStyle name="20% - Accent2 7 2 2 5 4" xfId="8908"/>
    <cellStyle name="20% - Accent2 7 2 2 6" xfId="8909"/>
    <cellStyle name="20% - Accent2 7 2 2 6 2" xfId="8910"/>
    <cellStyle name="20% - Accent2 7 2 2 7" xfId="8911"/>
    <cellStyle name="20% - Accent2 7 2 2 8" xfId="8912"/>
    <cellStyle name="20% - Accent2 7 2 3" xfId="8913"/>
    <cellStyle name="20% - Accent2 7 2 3 2" xfId="8914"/>
    <cellStyle name="20% - Accent2 7 2 3 2 2" xfId="8915"/>
    <cellStyle name="20% - Accent2 7 2 3 2 2 2" xfId="8916"/>
    <cellStyle name="20% - Accent2 7 2 3 2 2 2 2" xfId="8917"/>
    <cellStyle name="20% - Accent2 7 2 3 2 2 3" xfId="8918"/>
    <cellStyle name="20% - Accent2 7 2 3 2 2 4" xfId="8919"/>
    <cellStyle name="20% - Accent2 7 2 3 2 3" xfId="8920"/>
    <cellStyle name="20% - Accent2 7 2 3 2 3 2" xfId="8921"/>
    <cellStyle name="20% - Accent2 7 2 3 2 4" xfId="8922"/>
    <cellStyle name="20% - Accent2 7 2 3 2 5" xfId="8923"/>
    <cellStyle name="20% - Accent2 7 2 3 3" xfId="8924"/>
    <cellStyle name="20% - Accent2 7 2 3 3 2" xfId="8925"/>
    <cellStyle name="20% - Accent2 7 2 3 3 2 2" xfId="8926"/>
    <cellStyle name="20% - Accent2 7 2 3 3 3" xfId="8927"/>
    <cellStyle name="20% - Accent2 7 2 3 3 4" xfId="8928"/>
    <cellStyle name="20% - Accent2 7 2 3 4" xfId="8929"/>
    <cellStyle name="20% - Accent2 7 2 3 4 2" xfId="8930"/>
    <cellStyle name="20% - Accent2 7 2 3 5" xfId="8931"/>
    <cellStyle name="20% - Accent2 7 2 3 6" xfId="8932"/>
    <cellStyle name="20% - Accent2 7 2 4" xfId="8933"/>
    <cellStyle name="20% - Accent2 7 2 4 2" xfId="8934"/>
    <cellStyle name="20% - Accent2 7 2 4 2 2" xfId="8935"/>
    <cellStyle name="20% - Accent2 7 2 4 2 2 2" xfId="8936"/>
    <cellStyle name="20% - Accent2 7 2 4 2 2 2 2" xfId="8937"/>
    <cellStyle name="20% - Accent2 7 2 4 2 2 3" xfId="8938"/>
    <cellStyle name="20% - Accent2 7 2 4 2 2 4" xfId="8939"/>
    <cellStyle name="20% - Accent2 7 2 4 2 3" xfId="8940"/>
    <cellStyle name="20% - Accent2 7 2 4 2 3 2" xfId="8941"/>
    <cellStyle name="20% - Accent2 7 2 4 2 4" xfId="8942"/>
    <cellStyle name="20% - Accent2 7 2 4 2 5" xfId="8943"/>
    <cellStyle name="20% - Accent2 7 2 4 3" xfId="8944"/>
    <cellStyle name="20% - Accent2 7 2 4 3 2" xfId="8945"/>
    <cellStyle name="20% - Accent2 7 2 4 3 2 2" xfId="8946"/>
    <cellStyle name="20% - Accent2 7 2 4 3 3" xfId="8947"/>
    <cellStyle name="20% - Accent2 7 2 4 3 4" xfId="8948"/>
    <cellStyle name="20% - Accent2 7 2 4 4" xfId="8949"/>
    <cellStyle name="20% - Accent2 7 2 4 4 2" xfId="8950"/>
    <cellStyle name="20% - Accent2 7 2 4 5" xfId="8951"/>
    <cellStyle name="20% - Accent2 7 2 4 6" xfId="8952"/>
    <cellStyle name="20% - Accent2 7 2 5" xfId="8953"/>
    <cellStyle name="20% - Accent2 7 2 5 2" xfId="8954"/>
    <cellStyle name="20% - Accent2 7 2 5 2 2" xfId="8955"/>
    <cellStyle name="20% - Accent2 7 2 5 2 2 2" xfId="8956"/>
    <cellStyle name="20% - Accent2 7 2 5 2 3" xfId="8957"/>
    <cellStyle name="20% - Accent2 7 2 5 2 4" xfId="8958"/>
    <cellStyle name="20% - Accent2 7 2 5 3" xfId="8959"/>
    <cellStyle name="20% - Accent2 7 2 5 3 2" xfId="8960"/>
    <cellStyle name="20% - Accent2 7 2 5 4" xfId="8961"/>
    <cellStyle name="20% - Accent2 7 2 5 5" xfId="8962"/>
    <cellStyle name="20% - Accent2 7 2 6" xfId="8963"/>
    <cellStyle name="20% - Accent2 7 2 6 2" xfId="8964"/>
    <cellStyle name="20% - Accent2 7 2 6 2 2" xfId="8965"/>
    <cellStyle name="20% - Accent2 7 2 6 3" xfId="8966"/>
    <cellStyle name="20% - Accent2 7 2 6 4" xfId="8967"/>
    <cellStyle name="20% - Accent2 7 2 7" xfId="8968"/>
    <cellStyle name="20% - Accent2 7 2 7 2" xfId="8969"/>
    <cellStyle name="20% - Accent2 7 2 8" xfId="8970"/>
    <cellStyle name="20% - Accent2 7 2 9" xfId="8971"/>
    <cellStyle name="20% - Accent2 7 3" xfId="8972"/>
    <cellStyle name="20% - Accent2 7 3 2" xfId="8973"/>
    <cellStyle name="20% - Accent2 7 3 2 2" xfId="8974"/>
    <cellStyle name="20% - Accent2 7 3 2 2 2" xfId="8975"/>
    <cellStyle name="20% - Accent2 7 3 2 2 2 2" xfId="8976"/>
    <cellStyle name="20% - Accent2 7 3 2 2 2 2 2" xfId="8977"/>
    <cellStyle name="20% - Accent2 7 3 2 2 2 3" xfId="8978"/>
    <cellStyle name="20% - Accent2 7 3 2 2 2 4" xfId="8979"/>
    <cellStyle name="20% - Accent2 7 3 2 2 3" xfId="8980"/>
    <cellStyle name="20% - Accent2 7 3 2 2 3 2" xfId="8981"/>
    <cellStyle name="20% - Accent2 7 3 2 2 4" xfId="8982"/>
    <cellStyle name="20% - Accent2 7 3 2 2 5" xfId="8983"/>
    <cellStyle name="20% - Accent2 7 3 2 3" xfId="8984"/>
    <cellStyle name="20% - Accent2 7 3 2 3 2" xfId="8985"/>
    <cellStyle name="20% - Accent2 7 3 2 3 2 2" xfId="8986"/>
    <cellStyle name="20% - Accent2 7 3 2 3 3" xfId="8987"/>
    <cellStyle name="20% - Accent2 7 3 2 3 4" xfId="8988"/>
    <cellStyle name="20% - Accent2 7 3 2 4" xfId="8989"/>
    <cellStyle name="20% - Accent2 7 3 2 4 2" xfId="8990"/>
    <cellStyle name="20% - Accent2 7 3 2 5" xfId="8991"/>
    <cellStyle name="20% - Accent2 7 3 2 6" xfId="8992"/>
    <cellStyle name="20% - Accent2 7 3 3" xfId="8993"/>
    <cellStyle name="20% - Accent2 7 3 3 2" xfId="8994"/>
    <cellStyle name="20% - Accent2 7 3 3 2 2" xfId="8995"/>
    <cellStyle name="20% - Accent2 7 3 3 2 2 2" xfId="8996"/>
    <cellStyle name="20% - Accent2 7 3 3 2 2 2 2" xfId="8997"/>
    <cellStyle name="20% - Accent2 7 3 3 2 2 3" xfId="8998"/>
    <cellStyle name="20% - Accent2 7 3 3 2 2 4" xfId="8999"/>
    <cellStyle name="20% - Accent2 7 3 3 2 3" xfId="9000"/>
    <cellStyle name="20% - Accent2 7 3 3 2 3 2" xfId="9001"/>
    <cellStyle name="20% - Accent2 7 3 3 2 4" xfId="9002"/>
    <cellStyle name="20% - Accent2 7 3 3 2 5" xfId="9003"/>
    <cellStyle name="20% - Accent2 7 3 3 3" xfId="9004"/>
    <cellStyle name="20% - Accent2 7 3 3 3 2" xfId="9005"/>
    <cellStyle name="20% - Accent2 7 3 3 3 2 2" xfId="9006"/>
    <cellStyle name="20% - Accent2 7 3 3 3 3" xfId="9007"/>
    <cellStyle name="20% - Accent2 7 3 3 3 4" xfId="9008"/>
    <cellStyle name="20% - Accent2 7 3 3 4" xfId="9009"/>
    <cellStyle name="20% - Accent2 7 3 3 4 2" xfId="9010"/>
    <cellStyle name="20% - Accent2 7 3 3 5" xfId="9011"/>
    <cellStyle name="20% - Accent2 7 3 3 6" xfId="9012"/>
    <cellStyle name="20% - Accent2 7 3 4" xfId="9013"/>
    <cellStyle name="20% - Accent2 7 3 4 2" xfId="9014"/>
    <cellStyle name="20% - Accent2 7 3 4 2 2" xfId="9015"/>
    <cellStyle name="20% - Accent2 7 3 4 2 2 2" xfId="9016"/>
    <cellStyle name="20% - Accent2 7 3 4 2 3" xfId="9017"/>
    <cellStyle name="20% - Accent2 7 3 4 2 4" xfId="9018"/>
    <cellStyle name="20% - Accent2 7 3 4 3" xfId="9019"/>
    <cellStyle name="20% - Accent2 7 3 4 3 2" xfId="9020"/>
    <cellStyle name="20% - Accent2 7 3 4 4" xfId="9021"/>
    <cellStyle name="20% - Accent2 7 3 4 5" xfId="9022"/>
    <cellStyle name="20% - Accent2 7 3 5" xfId="9023"/>
    <cellStyle name="20% - Accent2 7 3 5 2" xfId="9024"/>
    <cellStyle name="20% - Accent2 7 3 5 2 2" xfId="9025"/>
    <cellStyle name="20% - Accent2 7 3 5 3" xfId="9026"/>
    <cellStyle name="20% - Accent2 7 3 5 4" xfId="9027"/>
    <cellStyle name="20% - Accent2 7 3 6" xfId="9028"/>
    <cellStyle name="20% - Accent2 7 3 6 2" xfId="9029"/>
    <cellStyle name="20% - Accent2 7 3 7" xfId="9030"/>
    <cellStyle name="20% - Accent2 7 3 8" xfId="9031"/>
    <cellStyle name="20% - Accent2 7 4" xfId="9032"/>
    <cellStyle name="20% - Accent2 7 4 2" xfId="9033"/>
    <cellStyle name="20% - Accent2 7 4 2 2" xfId="9034"/>
    <cellStyle name="20% - Accent2 7 4 2 2 2" xfId="9035"/>
    <cellStyle name="20% - Accent2 7 4 2 2 2 2" xfId="9036"/>
    <cellStyle name="20% - Accent2 7 4 2 2 3" xfId="9037"/>
    <cellStyle name="20% - Accent2 7 4 2 2 4" xfId="9038"/>
    <cellStyle name="20% - Accent2 7 4 2 3" xfId="9039"/>
    <cellStyle name="20% - Accent2 7 4 2 3 2" xfId="9040"/>
    <cellStyle name="20% - Accent2 7 4 2 4" xfId="9041"/>
    <cellStyle name="20% - Accent2 7 4 2 5" xfId="9042"/>
    <cellStyle name="20% - Accent2 7 4 3" xfId="9043"/>
    <cellStyle name="20% - Accent2 7 4 3 2" xfId="9044"/>
    <cellStyle name="20% - Accent2 7 4 3 2 2" xfId="9045"/>
    <cellStyle name="20% - Accent2 7 4 3 3" xfId="9046"/>
    <cellStyle name="20% - Accent2 7 4 3 4" xfId="9047"/>
    <cellStyle name="20% - Accent2 7 4 4" xfId="9048"/>
    <cellStyle name="20% - Accent2 7 4 4 2" xfId="9049"/>
    <cellStyle name="20% - Accent2 7 4 5" xfId="9050"/>
    <cellStyle name="20% - Accent2 7 4 6" xfId="9051"/>
    <cellStyle name="20% - Accent2 7 5" xfId="9052"/>
    <cellStyle name="20% - Accent2 7 5 2" xfId="9053"/>
    <cellStyle name="20% - Accent2 7 5 2 2" xfId="9054"/>
    <cellStyle name="20% - Accent2 7 5 2 2 2" xfId="9055"/>
    <cellStyle name="20% - Accent2 7 5 2 2 2 2" xfId="9056"/>
    <cellStyle name="20% - Accent2 7 5 2 2 3" xfId="9057"/>
    <cellStyle name="20% - Accent2 7 5 2 2 4" xfId="9058"/>
    <cellStyle name="20% - Accent2 7 5 2 3" xfId="9059"/>
    <cellStyle name="20% - Accent2 7 5 2 3 2" xfId="9060"/>
    <cellStyle name="20% - Accent2 7 5 2 4" xfId="9061"/>
    <cellStyle name="20% - Accent2 7 5 2 5" xfId="9062"/>
    <cellStyle name="20% - Accent2 7 5 3" xfId="9063"/>
    <cellStyle name="20% - Accent2 7 5 3 2" xfId="9064"/>
    <cellStyle name="20% - Accent2 7 5 3 2 2" xfId="9065"/>
    <cellStyle name="20% - Accent2 7 5 3 3" xfId="9066"/>
    <cellStyle name="20% - Accent2 7 5 3 4" xfId="9067"/>
    <cellStyle name="20% - Accent2 7 5 4" xfId="9068"/>
    <cellStyle name="20% - Accent2 7 5 4 2" xfId="9069"/>
    <cellStyle name="20% - Accent2 7 5 5" xfId="9070"/>
    <cellStyle name="20% - Accent2 7 5 6" xfId="9071"/>
    <cellStyle name="20% - Accent2 7 6" xfId="9072"/>
    <cellStyle name="20% - Accent2 7 6 2" xfId="9073"/>
    <cellStyle name="20% - Accent2 7 6 2 2" xfId="9074"/>
    <cellStyle name="20% - Accent2 7 6 2 2 2" xfId="9075"/>
    <cellStyle name="20% - Accent2 7 6 2 3" xfId="9076"/>
    <cellStyle name="20% - Accent2 7 6 2 4" xfId="9077"/>
    <cellStyle name="20% - Accent2 7 6 3" xfId="9078"/>
    <cellStyle name="20% - Accent2 7 6 3 2" xfId="9079"/>
    <cellStyle name="20% - Accent2 7 6 4" xfId="9080"/>
    <cellStyle name="20% - Accent2 7 6 5" xfId="9081"/>
    <cellStyle name="20% - Accent2 7 7" xfId="9082"/>
    <cellStyle name="20% - Accent2 7 7 2" xfId="9083"/>
    <cellStyle name="20% - Accent2 7 7 2 2" xfId="9084"/>
    <cellStyle name="20% - Accent2 7 7 3" xfId="9085"/>
    <cellStyle name="20% - Accent2 7 7 4" xfId="9086"/>
    <cellStyle name="20% - Accent2 7 8" xfId="9087"/>
    <cellStyle name="20% - Accent2 7 8 2" xfId="9088"/>
    <cellStyle name="20% - Accent2 7 9" xfId="9089"/>
    <cellStyle name="20% - Accent2 8" xfId="9090"/>
    <cellStyle name="20% - Accent2 8 2" xfId="9091"/>
    <cellStyle name="20% - Accent2 8 2 2" xfId="9092"/>
    <cellStyle name="20% - Accent2 8 2 2 2" xfId="9093"/>
    <cellStyle name="20% - Accent2 8 2 2 2 2" xfId="9094"/>
    <cellStyle name="20% - Accent2 8 2 2 2 2 2" xfId="9095"/>
    <cellStyle name="20% - Accent2 8 2 2 2 2 2 2" xfId="9096"/>
    <cellStyle name="20% - Accent2 8 2 2 2 2 3" xfId="9097"/>
    <cellStyle name="20% - Accent2 8 2 2 2 2 4" xfId="9098"/>
    <cellStyle name="20% - Accent2 8 2 2 2 3" xfId="9099"/>
    <cellStyle name="20% - Accent2 8 2 2 2 3 2" xfId="9100"/>
    <cellStyle name="20% - Accent2 8 2 2 2 4" xfId="9101"/>
    <cellStyle name="20% - Accent2 8 2 2 2 5" xfId="9102"/>
    <cellStyle name="20% - Accent2 8 2 2 3" xfId="9103"/>
    <cellStyle name="20% - Accent2 8 2 2 3 2" xfId="9104"/>
    <cellStyle name="20% - Accent2 8 2 2 3 2 2" xfId="9105"/>
    <cellStyle name="20% - Accent2 8 2 2 3 3" xfId="9106"/>
    <cellStyle name="20% - Accent2 8 2 2 3 4" xfId="9107"/>
    <cellStyle name="20% - Accent2 8 2 2 4" xfId="9108"/>
    <cellStyle name="20% - Accent2 8 2 2 4 2" xfId="9109"/>
    <cellStyle name="20% - Accent2 8 2 2 5" xfId="9110"/>
    <cellStyle name="20% - Accent2 8 2 2 6" xfId="9111"/>
    <cellStyle name="20% - Accent2 8 2 3" xfId="9112"/>
    <cellStyle name="20% - Accent2 8 2 3 2" xfId="9113"/>
    <cellStyle name="20% - Accent2 8 2 3 2 2" xfId="9114"/>
    <cellStyle name="20% - Accent2 8 2 3 2 2 2" xfId="9115"/>
    <cellStyle name="20% - Accent2 8 2 3 2 2 2 2" xfId="9116"/>
    <cellStyle name="20% - Accent2 8 2 3 2 2 3" xfId="9117"/>
    <cellStyle name="20% - Accent2 8 2 3 2 2 4" xfId="9118"/>
    <cellStyle name="20% - Accent2 8 2 3 2 3" xfId="9119"/>
    <cellStyle name="20% - Accent2 8 2 3 2 3 2" xfId="9120"/>
    <cellStyle name="20% - Accent2 8 2 3 2 4" xfId="9121"/>
    <cellStyle name="20% - Accent2 8 2 3 2 5" xfId="9122"/>
    <cellStyle name="20% - Accent2 8 2 3 3" xfId="9123"/>
    <cellStyle name="20% - Accent2 8 2 3 3 2" xfId="9124"/>
    <cellStyle name="20% - Accent2 8 2 3 3 2 2" xfId="9125"/>
    <cellStyle name="20% - Accent2 8 2 3 3 3" xfId="9126"/>
    <cellStyle name="20% - Accent2 8 2 3 3 4" xfId="9127"/>
    <cellStyle name="20% - Accent2 8 2 3 4" xfId="9128"/>
    <cellStyle name="20% - Accent2 8 2 3 4 2" xfId="9129"/>
    <cellStyle name="20% - Accent2 8 2 3 5" xfId="9130"/>
    <cellStyle name="20% - Accent2 8 2 3 6" xfId="9131"/>
    <cellStyle name="20% - Accent2 8 2 4" xfId="9132"/>
    <cellStyle name="20% - Accent2 8 2 4 2" xfId="9133"/>
    <cellStyle name="20% - Accent2 8 2 4 2 2" xfId="9134"/>
    <cellStyle name="20% - Accent2 8 2 4 2 2 2" xfId="9135"/>
    <cellStyle name="20% - Accent2 8 2 4 2 3" xfId="9136"/>
    <cellStyle name="20% - Accent2 8 2 4 2 4" xfId="9137"/>
    <cellStyle name="20% - Accent2 8 2 4 3" xfId="9138"/>
    <cellStyle name="20% - Accent2 8 2 4 3 2" xfId="9139"/>
    <cellStyle name="20% - Accent2 8 2 4 4" xfId="9140"/>
    <cellStyle name="20% - Accent2 8 2 4 5" xfId="9141"/>
    <cellStyle name="20% - Accent2 8 2 5" xfId="9142"/>
    <cellStyle name="20% - Accent2 8 2 5 2" xfId="9143"/>
    <cellStyle name="20% - Accent2 8 2 5 2 2" xfId="9144"/>
    <cellStyle name="20% - Accent2 8 2 5 3" xfId="9145"/>
    <cellStyle name="20% - Accent2 8 2 5 4" xfId="9146"/>
    <cellStyle name="20% - Accent2 8 2 6" xfId="9147"/>
    <cellStyle name="20% - Accent2 8 2 6 2" xfId="9148"/>
    <cellStyle name="20% - Accent2 8 2 7" xfId="9149"/>
    <cellStyle name="20% - Accent2 8 2 8" xfId="9150"/>
    <cellStyle name="20% - Accent2 8 3" xfId="9151"/>
    <cellStyle name="20% - Accent2 8 3 2" xfId="9152"/>
    <cellStyle name="20% - Accent2 8 3 2 2" xfId="9153"/>
    <cellStyle name="20% - Accent2 8 3 2 2 2" xfId="9154"/>
    <cellStyle name="20% - Accent2 8 3 2 2 2 2" xfId="9155"/>
    <cellStyle name="20% - Accent2 8 3 2 2 3" xfId="9156"/>
    <cellStyle name="20% - Accent2 8 3 2 2 4" xfId="9157"/>
    <cellStyle name="20% - Accent2 8 3 2 3" xfId="9158"/>
    <cellStyle name="20% - Accent2 8 3 2 3 2" xfId="9159"/>
    <cellStyle name="20% - Accent2 8 3 2 4" xfId="9160"/>
    <cellStyle name="20% - Accent2 8 3 2 5" xfId="9161"/>
    <cellStyle name="20% - Accent2 8 3 3" xfId="9162"/>
    <cellStyle name="20% - Accent2 8 3 3 2" xfId="9163"/>
    <cellStyle name="20% - Accent2 8 3 3 2 2" xfId="9164"/>
    <cellStyle name="20% - Accent2 8 3 3 3" xfId="9165"/>
    <cellStyle name="20% - Accent2 8 3 3 4" xfId="9166"/>
    <cellStyle name="20% - Accent2 8 3 4" xfId="9167"/>
    <cellStyle name="20% - Accent2 8 3 4 2" xfId="9168"/>
    <cellStyle name="20% - Accent2 8 3 5" xfId="9169"/>
    <cellStyle name="20% - Accent2 8 3 6" xfId="9170"/>
    <cellStyle name="20% - Accent2 8 4" xfId="9171"/>
    <cellStyle name="20% - Accent2 8 4 2" xfId="9172"/>
    <cellStyle name="20% - Accent2 8 4 2 2" xfId="9173"/>
    <cellStyle name="20% - Accent2 8 4 2 2 2" xfId="9174"/>
    <cellStyle name="20% - Accent2 8 4 2 2 2 2" xfId="9175"/>
    <cellStyle name="20% - Accent2 8 4 2 2 3" xfId="9176"/>
    <cellStyle name="20% - Accent2 8 4 2 2 4" xfId="9177"/>
    <cellStyle name="20% - Accent2 8 4 2 3" xfId="9178"/>
    <cellStyle name="20% - Accent2 8 4 2 3 2" xfId="9179"/>
    <cellStyle name="20% - Accent2 8 4 2 4" xfId="9180"/>
    <cellStyle name="20% - Accent2 8 4 2 5" xfId="9181"/>
    <cellStyle name="20% - Accent2 8 4 3" xfId="9182"/>
    <cellStyle name="20% - Accent2 8 4 3 2" xfId="9183"/>
    <cellStyle name="20% - Accent2 8 4 3 2 2" xfId="9184"/>
    <cellStyle name="20% - Accent2 8 4 3 3" xfId="9185"/>
    <cellStyle name="20% - Accent2 8 4 3 4" xfId="9186"/>
    <cellStyle name="20% - Accent2 8 4 4" xfId="9187"/>
    <cellStyle name="20% - Accent2 8 4 4 2" xfId="9188"/>
    <cellStyle name="20% - Accent2 8 4 5" xfId="9189"/>
    <cellStyle name="20% - Accent2 8 4 6" xfId="9190"/>
    <cellStyle name="20% - Accent2 8 5" xfId="9191"/>
    <cellStyle name="20% - Accent2 8 5 2" xfId="9192"/>
    <cellStyle name="20% - Accent2 8 5 2 2" xfId="9193"/>
    <cellStyle name="20% - Accent2 8 5 2 2 2" xfId="9194"/>
    <cellStyle name="20% - Accent2 8 5 2 3" xfId="9195"/>
    <cellStyle name="20% - Accent2 8 5 2 4" xfId="9196"/>
    <cellStyle name="20% - Accent2 8 5 3" xfId="9197"/>
    <cellStyle name="20% - Accent2 8 5 3 2" xfId="9198"/>
    <cellStyle name="20% - Accent2 8 5 4" xfId="9199"/>
    <cellStyle name="20% - Accent2 8 5 5" xfId="9200"/>
    <cellStyle name="20% - Accent2 8 6" xfId="9201"/>
    <cellStyle name="20% - Accent2 8 6 2" xfId="9202"/>
    <cellStyle name="20% - Accent2 8 6 2 2" xfId="9203"/>
    <cellStyle name="20% - Accent2 8 6 3" xfId="9204"/>
    <cellStyle name="20% - Accent2 8 6 4" xfId="9205"/>
    <cellStyle name="20% - Accent2 8 7" xfId="9206"/>
    <cellStyle name="20% - Accent2 8 7 2" xfId="9207"/>
    <cellStyle name="20% - Accent2 8 8" xfId="9208"/>
    <cellStyle name="20% - Accent2 8 9" xfId="9209"/>
    <cellStyle name="20% - Accent2 9" xfId="9210"/>
    <cellStyle name="20% - Accent2 9 2" xfId="9211"/>
    <cellStyle name="20% - Accent2 9 2 2" xfId="9212"/>
    <cellStyle name="20% - Accent2 9 2 2 2" xfId="9213"/>
    <cellStyle name="20% - Accent2 9 2 2 2 2" xfId="9214"/>
    <cellStyle name="20% - Accent2 9 2 2 2 2 2" xfId="9215"/>
    <cellStyle name="20% - Accent2 9 2 2 2 3" xfId="9216"/>
    <cellStyle name="20% - Accent2 9 2 2 2 4" xfId="9217"/>
    <cellStyle name="20% - Accent2 9 2 2 3" xfId="9218"/>
    <cellStyle name="20% - Accent2 9 2 2 3 2" xfId="9219"/>
    <cellStyle name="20% - Accent2 9 2 2 4" xfId="9220"/>
    <cellStyle name="20% - Accent2 9 2 2 5" xfId="9221"/>
    <cellStyle name="20% - Accent2 9 2 3" xfId="9222"/>
    <cellStyle name="20% - Accent2 9 2 3 2" xfId="9223"/>
    <cellStyle name="20% - Accent2 9 2 3 2 2" xfId="9224"/>
    <cellStyle name="20% - Accent2 9 2 3 3" xfId="9225"/>
    <cellStyle name="20% - Accent2 9 2 3 4" xfId="9226"/>
    <cellStyle name="20% - Accent2 9 2 4" xfId="9227"/>
    <cellStyle name="20% - Accent2 9 2 4 2" xfId="9228"/>
    <cellStyle name="20% - Accent2 9 2 5" xfId="9229"/>
    <cellStyle name="20% - Accent2 9 2 6" xfId="9230"/>
    <cellStyle name="20% - Accent2 9 3" xfId="9231"/>
    <cellStyle name="20% - Accent2 9 3 2" xfId="9232"/>
    <cellStyle name="20% - Accent2 9 3 2 2" xfId="9233"/>
    <cellStyle name="20% - Accent2 9 3 2 2 2" xfId="9234"/>
    <cellStyle name="20% - Accent2 9 3 2 2 2 2" xfId="9235"/>
    <cellStyle name="20% - Accent2 9 3 2 2 3" xfId="9236"/>
    <cellStyle name="20% - Accent2 9 3 2 2 4" xfId="9237"/>
    <cellStyle name="20% - Accent2 9 3 2 3" xfId="9238"/>
    <cellStyle name="20% - Accent2 9 3 2 3 2" xfId="9239"/>
    <cellStyle name="20% - Accent2 9 3 2 4" xfId="9240"/>
    <cellStyle name="20% - Accent2 9 3 2 5" xfId="9241"/>
    <cellStyle name="20% - Accent2 9 3 3" xfId="9242"/>
    <cellStyle name="20% - Accent2 9 3 3 2" xfId="9243"/>
    <cellStyle name="20% - Accent2 9 3 3 2 2" xfId="9244"/>
    <cellStyle name="20% - Accent2 9 3 3 3" xfId="9245"/>
    <cellStyle name="20% - Accent2 9 3 3 4" xfId="9246"/>
    <cellStyle name="20% - Accent2 9 3 4" xfId="9247"/>
    <cellStyle name="20% - Accent2 9 3 4 2" xfId="9248"/>
    <cellStyle name="20% - Accent2 9 3 5" xfId="9249"/>
    <cellStyle name="20% - Accent2 9 3 6" xfId="9250"/>
    <cellStyle name="20% - Accent2 9 4" xfId="9251"/>
    <cellStyle name="20% - Accent2 9 4 2" xfId="9252"/>
    <cellStyle name="20% - Accent2 9 4 2 2" xfId="9253"/>
    <cellStyle name="20% - Accent2 9 4 2 2 2" xfId="9254"/>
    <cellStyle name="20% - Accent2 9 4 2 3" xfId="9255"/>
    <cellStyle name="20% - Accent2 9 4 2 4" xfId="9256"/>
    <cellStyle name="20% - Accent2 9 4 3" xfId="9257"/>
    <cellStyle name="20% - Accent2 9 4 3 2" xfId="9258"/>
    <cellStyle name="20% - Accent2 9 4 4" xfId="9259"/>
    <cellStyle name="20% - Accent2 9 4 5" xfId="9260"/>
    <cellStyle name="20% - Accent2 9 5" xfId="9261"/>
    <cellStyle name="20% - Accent2 9 5 2" xfId="9262"/>
    <cellStyle name="20% - Accent2 9 5 2 2" xfId="9263"/>
    <cellStyle name="20% - Accent2 9 5 3" xfId="9264"/>
    <cellStyle name="20% - Accent2 9 5 4" xfId="9265"/>
    <cellStyle name="20% - Accent2 9 6" xfId="9266"/>
    <cellStyle name="20% - Accent2 9 6 2" xfId="9267"/>
    <cellStyle name="20% - Accent2 9 7" xfId="9268"/>
    <cellStyle name="20% - Accent2 9 8" xfId="9269"/>
    <cellStyle name="20% - Accent3 10" xfId="9270"/>
    <cellStyle name="20% - Accent3 10 2" xfId="9271"/>
    <cellStyle name="20% - Accent3 10 2 2" xfId="9272"/>
    <cellStyle name="20% - Accent3 10 2 2 2" xfId="9273"/>
    <cellStyle name="20% - Accent3 10 2 2 2 2" xfId="9274"/>
    <cellStyle name="20% - Accent3 10 2 2 3" xfId="9275"/>
    <cellStyle name="20% - Accent3 10 2 2 4" xfId="9276"/>
    <cellStyle name="20% - Accent3 10 2 3" xfId="9277"/>
    <cellStyle name="20% - Accent3 10 2 3 2" xfId="9278"/>
    <cellStyle name="20% - Accent3 10 2 4" xfId="9279"/>
    <cellStyle name="20% - Accent3 10 2 5" xfId="9280"/>
    <cellStyle name="20% - Accent3 10 3" xfId="9281"/>
    <cellStyle name="20% - Accent3 10 3 2" xfId="9282"/>
    <cellStyle name="20% - Accent3 10 3 2 2" xfId="9283"/>
    <cellStyle name="20% - Accent3 10 3 3" xfId="9284"/>
    <cellStyle name="20% - Accent3 10 3 4" xfId="9285"/>
    <cellStyle name="20% - Accent3 10 4" xfId="9286"/>
    <cellStyle name="20% - Accent3 10 4 2" xfId="9287"/>
    <cellStyle name="20% - Accent3 10 5" xfId="9288"/>
    <cellStyle name="20% - Accent3 10 6" xfId="9289"/>
    <cellStyle name="20% - Accent3 11" xfId="9290"/>
    <cellStyle name="20% - Accent3 11 2" xfId="9291"/>
    <cellStyle name="20% - Accent3 11 2 2" xfId="9292"/>
    <cellStyle name="20% - Accent3 11 2 2 2" xfId="9293"/>
    <cellStyle name="20% - Accent3 11 2 2 2 2" xfId="9294"/>
    <cellStyle name="20% - Accent3 11 2 2 3" xfId="9295"/>
    <cellStyle name="20% - Accent3 11 2 2 4" xfId="9296"/>
    <cellStyle name="20% - Accent3 11 2 3" xfId="9297"/>
    <cellStyle name="20% - Accent3 11 2 3 2" xfId="9298"/>
    <cellStyle name="20% - Accent3 11 2 4" xfId="9299"/>
    <cellStyle name="20% - Accent3 11 2 5" xfId="9300"/>
    <cellStyle name="20% - Accent3 11 3" xfId="9301"/>
    <cellStyle name="20% - Accent3 11 3 2" xfId="9302"/>
    <cellStyle name="20% - Accent3 11 3 2 2" xfId="9303"/>
    <cellStyle name="20% - Accent3 11 3 3" xfId="9304"/>
    <cellStyle name="20% - Accent3 11 3 4" xfId="9305"/>
    <cellStyle name="20% - Accent3 11 4" xfId="9306"/>
    <cellStyle name="20% - Accent3 11 4 2" xfId="9307"/>
    <cellStyle name="20% - Accent3 11 5" xfId="9308"/>
    <cellStyle name="20% - Accent3 11 6" xfId="9309"/>
    <cellStyle name="20% - Accent3 12" xfId="9310"/>
    <cellStyle name="20% - Accent3 12 2" xfId="9311"/>
    <cellStyle name="20% - Accent3 12 2 2" xfId="9312"/>
    <cellStyle name="20% - Accent3 12 2 2 2" xfId="9313"/>
    <cellStyle name="20% - Accent3 12 2 3" xfId="9314"/>
    <cellStyle name="20% - Accent3 12 2 4" xfId="9315"/>
    <cellStyle name="20% - Accent3 12 3" xfId="9316"/>
    <cellStyle name="20% - Accent3 12 3 2" xfId="9317"/>
    <cellStyle name="20% - Accent3 12 4" xfId="9318"/>
    <cellStyle name="20% - Accent3 12 4 2" xfId="49557"/>
    <cellStyle name="20% - Accent3 12 5" xfId="9319"/>
    <cellStyle name="20% - Accent3 13" xfId="9320"/>
    <cellStyle name="20% - Accent3 13 2" xfId="9321"/>
    <cellStyle name="20% - Accent3 13 2 2" xfId="9322"/>
    <cellStyle name="20% - Accent3 13 3" xfId="9323"/>
    <cellStyle name="20% - Accent3 13 4" xfId="9324"/>
    <cellStyle name="20% - Accent3 13 4 2" xfId="49558"/>
    <cellStyle name="20% - Accent3 14" xfId="9325"/>
    <cellStyle name="20% - Accent3 14 2" xfId="9326"/>
    <cellStyle name="20% - Accent3 14 2 2" xfId="49559"/>
    <cellStyle name="20% - Accent3 15" xfId="9327"/>
    <cellStyle name="20% - Accent3 15 2" xfId="49560"/>
    <cellStyle name="20% - Accent3 15 2 2" xfId="49561"/>
    <cellStyle name="20% - Accent3 16" xfId="9328"/>
    <cellStyle name="20% - Accent3 16 2" xfId="49562"/>
    <cellStyle name="20% - Accent3 16 2 2" xfId="49563"/>
    <cellStyle name="20% - Accent3 17" xfId="49564"/>
    <cellStyle name="20% - Accent3 17 2" xfId="49565"/>
    <cellStyle name="20% - Accent3 17 2 2" xfId="49566"/>
    <cellStyle name="20% - Accent3 18" xfId="49567"/>
    <cellStyle name="20% - Accent3 19" xfId="49568"/>
    <cellStyle name="20% - Accent3 2" xfId="352"/>
    <cellStyle name="20% - Accent3 2 10" xfId="49569"/>
    <cellStyle name="20% - Accent3 2 11" xfId="49570"/>
    <cellStyle name="20% - Accent3 2 12" xfId="49571"/>
    <cellStyle name="20% - Accent3 2 13" xfId="49572"/>
    <cellStyle name="20% - Accent3 2 14" xfId="49573"/>
    <cellStyle name="20% - Accent3 2 15" xfId="49574"/>
    <cellStyle name="20% - Accent3 2 16" xfId="49575"/>
    <cellStyle name="20% - Accent3 2 17" xfId="49576"/>
    <cellStyle name="20% - Accent3 2 18" xfId="49577"/>
    <cellStyle name="20% - Accent3 2 19" xfId="49578"/>
    <cellStyle name="20% - Accent3 2 2" xfId="49579"/>
    <cellStyle name="20% - Accent3 2 2 2" xfId="49580"/>
    <cellStyle name="20% - Accent3 2 2 2 2" xfId="49581"/>
    <cellStyle name="20% - Accent3 2 20" xfId="49582"/>
    <cellStyle name="20% - Accent3 2 21" xfId="49583"/>
    <cellStyle name="20% - Accent3 2 22" xfId="49584"/>
    <cellStyle name="20% - Accent3 2 23" xfId="49585"/>
    <cellStyle name="20% - Accent3 2 23 2" xfId="49586"/>
    <cellStyle name="20% - Accent3 2 24" xfId="49587"/>
    <cellStyle name="20% - Accent3 2 3" xfId="49588"/>
    <cellStyle name="20% - Accent3 2 3 2" xfId="49589"/>
    <cellStyle name="20% - Accent3 2 3 2 2" xfId="49590"/>
    <cellStyle name="20% - Accent3 2 4" xfId="49591"/>
    <cellStyle name="20% - Accent3 2 4 2" xfId="49592"/>
    <cellStyle name="20% - Accent3 2 4 2 2" xfId="49593"/>
    <cellStyle name="20% - Accent3 2 5" xfId="49594"/>
    <cellStyle name="20% - Accent3 2 5 2" xfId="49595"/>
    <cellStyle name="20% - Accent3 2 5 2 2" xfId="49596"/>
    <cellStyle name="20% - Accent3 2 6" xfId="49597"/>
    <cellStyle name="20% - Accent3 2 7" xfId="49598"/>
    <cellStyle name="20% - Accent3 2 8" xfId="49599"/>
    <cellStyle name="20% - Accent3 2 9" xfId="49600"/>
    <cellStyle name="20% - Accent3 20" xfId="49601"/>
    <cellStyle name="20% - Accent3 21" xfId="49602"/>
    <cellStyle name="20% - Accent3 22" xfId="49603"/>
    <cellStyle name="20% - Accent3 23" xfId="49604"/>
    <cellStyle name="20% - Accent3 24" xfId="49605"/>
    <cellStyle name="20% - Accent3 25" xfId="49606"/>
    <cellStyle name="20% - Accent3 26" xfId="49607"/>
    <cellStyle name="20% - Accent3 3" xfId="9329"/>
    <cellStyle name="20% - Accent3 3 2" xfId="49608"/>
    <cellStyle name="20% - Accent3 3 2 2" xfId="58241"/>
    <cellStyle name="20% - Accent3 3 3" xfId="49609"/>
    <cellStyle name="20% - Accent3 3 4" xfId="49610"/>
    <cellStyle name="20% - Accent3 3 5" xfId="49611"/>
    <cellStyle name="20% - Accent3 3 6" xfId="49612"/>
    <cellStyle name="20% - Accent3 3 7" xfId="49613"/>
    <cellStyle name="20% - Accent3 3 7 2" xfId="49614"/>
    <cellStyle name="20% - Accent3 4" xfId="9330"/>
    <cellStyle name="20% - Accent3 4 2" xfId="49615"/>
    <cellStyle name="20% - Accent3 4 3" xfId="49616"/>
    <cellStyle name="20% - Accent3 4 4" xfId="49617"/>
    <cellStyle name="20% - Accent3 4 5" xfId="49618"/>
    <cellStyle name="20% - Accent3 4 6" xfId="49619"/>
    <cellStyle name="20% - Accent3 4 7" xfId="49620"/>
    <cellStyle name="20% - Accent3 4 7 2" xfId="49621"/>
    <cellStyle name="20% - Accent3 5" xfId="9331"/>
    <cellStyle name="20% - Accent3 5 10" xfId="9332"/>
    <cellStyle name="20% - Accent3 5 10 2" xfId="9333"/>
    <cellStyle name="20% - Accent3 5 11" xfId="9334"/>
    <cellStyle name="20% - Accent3 5 12" xfId="9335"/>
    <cellStyle name="20% - Accent3 5 2" xfId="9336"/>
    <cellStyle name="20% - Accent3 5 2 10" xfId="9337"/>
    <cellStyle name="20% - Accent3 5 2 11" xfId="9338"/>
    <cellStyle name="20% - Accent3 5 2 2" xfId="9339"/>
    <cellStyle name="20% - Accent3 5 2 2 10" xfId="9340"/>
    <cellStyle name="20% - Accent3 5 2 2 2" xfId="9341"/>
    <cellStyle name="20% - Accent3 5 2 2 2 2" xfId="9342"/>
    <cellStyle name="20% - Accent3 5 2 2 2 2 2" xfId="9343"/>
    <cellStyle name="20% - Accent3 5 2 2 2 2 2 2" xfId="9344"/>
    <cellStyle name="20% - Accent3 5 2 2 2 2 2 2 2" xfId="9345"/>
    <cellStyle name="20% - Accent3 5 2 2 2 2 2 2 2 2" xfId="9346"/>
    <cellStyle name="20% - Accent3 5 2 2 2 2 2 2 2 2 2" xfId="9347"/>
    <cellStyle name="20% - Accent3 5 2 2 2 2 2 2 2 3" xfId="9348"/>
    <cellStyle name="20% - Accent3 5 2 2 2 2 2 2 2 4" xfId="9349"/>
    <cellStyle name="20% - Accent3 5 2 2 2 2 2 2 3" xfId="9350"/>
    <cellStyle name="20% - Accent3 5 2 2 2 2 2 2 3 2" xfId="9351"/>
    <cellStyle name="20% - Accent3 5 2 2 2 2 2 2 4" xfId="9352"/>
    <cellStyle name="20% - Accent3 5 2 2 2 2 2 2 5" xfId="9353"/>
    <cellStyle name="20% - Accent3 5 2 2 2 2 2 3" xfId="9354"/>
    <cellStyle name="20% - Accent3 5 2 2 2 2 2 3 2" xfId="9355"/>
    <cellStyle name="20% - Accent3 5 2 2 2 2 2 3 2 2" xfId="9356"/>
    <cellStyle name="20% - Accent3 5 2 2 2 2 2 3 3" xfId="9357"/>
    <cellStyle name="20% - Accent3 5 2 2 2 2 2 3 4" xfId="9358"/>
    <cellStyle name="20% - Accent3 5 2 2 2 2 2 4" xfId="9359"/>
    <cellStyle name="20% - Accent3 5 2 2 2 2 2 4 2" xfId="9360"/>
    <cellStyle name="20% - Accent3 5 2 2 2 2 2 5" xfId="9361"/>
    <cellStyle name="20% - Accent3 5 2 2 2 2 2 6" xfId="9362"/>
    <cellStyle name="20% - Accent3 5 2 2 2 2 3" xfId="9363"/>
    <cellStyle name="20% - Accent3 5 2 2 2 2 3 2" xfId="9364"/>
    <cellStyle name="20% - Accent3 5 2 2 2 2 3 2 2" xfId="9365"/>
    <cellStyle name="20% - Accent3 5 2 2 2 2 3 2 2 2" xfId="9366"/>
    <cellStyle name="20% - Accent3 5 2 2 2 2 3 2 2 2 2" xfId="9367"/>
    <cellStyle name="20% - Accent3 5 2 2 2 2 3 2 2 3" xfId="9368"/>
    <cellStyle name="20% - Accent3 5 2 2 2 2 3 2 2 4" xfId="9369"/>
    <cellStyle name="20% - Accent3 5 2 2 2 2 3 2 3" xfId="9370"/>
    <cellStyle name="20% - Accent3 5 2 2 2 2 3 2 3 2" xfId="9371"/>
    <cellStyle name="20% - Accent3 5 2 2 2 2 3 2 4" xfId="9372"/>
    <cellStyle name="20% - Accent3 5 2 2 2 2 3 2 5" xfId="9373"/>
    <cellStyle name="20% - Accent3 5 2 2 2 2 3 3" xfId="9374"/>
    <cellStyle name="20% - Accent3 5 2 2 2 2 3 3 2" xfId="9375"/>
    <cellStyle name="20% - Accent3 5 2 2 2 2 3 3 2 2" xfId="9376"/>
    <cellStyle name="20% - Accent3 5 2 2 2 2 3 3 3" xfId="9377"/>
    <cellStyle name="20% - Accent3 5 2 2 2 2 3 3 4" xfId="9378"/>
    <cellStyle name="20% - Accent3 5 2 2 2 2 3 4" xfId="9379"/>
    <cellStyle name="20% - Accent3 5 2 2 2 2 3 4 2" xfId="9380"/>
    <cellStyle name="20% - Accent3 5 2 2 2 2 3 5" xfId="9381"/>
    <cellStyle name="20% - Accent3 5 2 2 2 2 3 6" xfId="9382"/>
    <cellStyle name="20% - Accent3 5 2 2 2 2 4" xfId="9383"/>
    <cellStyle name="20% - Accent3 5 2 2 2 2 4 2" xfId="9384"/>
    <cellStyle name="20% - Accent3 5 2 2 2 2 4 2 2" xfId="9385"/>
    <cellStyle name="20% - Accent3 5 2 2 2 2 4 2 2 2" xfId="9386"/>
    <cellStyle name="20% - Accent3 5 2 2 2 2 4 2 3" xfId="9387"/>
    <cellStyle name="20% - Accent3 5 2 2 2 2 4 2 4" xfId="9388"/>
    <cellStyle name="20% - Accent3 5 2 2 2 2 4 3" xfId="9389"/>
    <cellStyle name="20% - Accent3 5 2 2 2 2 4 3 2" xfId="9390"/>
    <cellStyle name="20% - Accent3 5 2 2 2 2 4 4" xfId="9391"/>
    <cellStyle name="20% - Accent3 5 2 2 2 2 4 5" xfId="9392"/>
    <cellStyle name="20% - Accent3 5 2 2 2 2 5" xfId="9393"/>
    <cellStyle name="20% - Accent3 5 2 2 2 2 5 2" xfId="9394"/>
    <cellStyle name="20% - Accent3 5 2 2 2 2 5 2 2" xfId="9395"/>
    <cellStyle name="20% - Accent3 5 2 2 2 2 5 3" xfId="9396"/>
    <cellStyle name="20% - Accent3 5 2 2 2 2 5 4" xfId="9397"/>
    <cellStyle name="20% - Accent3 5 2 2 2 2 6" xfId="9398"/>
    <cellStyle name="20% - Accent3 5 2 2 2 2 6 2" xfId="9399"/>
    <cellStyle name="20% - Accent3 5 2 2 2 2 7" xfId="9400"/>
    <cellStyle name="20% - Accent3 5 2 2 2 2 8" xfId="9401"/>
    <cellStyle name="20% - Accent3 5 2 2 2 3" xfId="9402"/>
    <cellStyle name="20% - Accent3 5 2 2 2 3 2" xfId="9403"/>
    <cellStyle name="20% - Accent3 5 2 2 2 3 2 2" xfId="9404"/>
    <cellStyle name="20% - Accent3 5 2 2 2 3 2 2 2" xfId="9405"/>
    <cellStyle name="20% - Accent3 5 2 2 2 3 2 2 2 2" xfId="9406"/>
    <cellStyle name="20% - Accent3 5 2 2 2 3 2 2 3" xfId="9407"/>
    <cellStyle name="20% - Accent3 5 2 2 2 3 2 2 4" xfId="9408"/>
    <cellStyle name="20% - Accent3 5 2 2 2 3 2 3" xfId="9409"/>
    <cellStyle name="20% - Accent3 5 2 2 2 3 2 3 2" xfId="9410"/>
    <cellStyle name="20% - Accent3 5 2 2 2 3 2 4" xfId="9411"/>
    <cellStyle name="20% - Accent3 5 2 2 2 3 2 5" xfId="9412"/>
    <cellStyle name="20% - Accent3 5 2 2 2 3 3" xfId="9413"/>
    <cellStyle name="20% - Accent3 5 2 2 2 3 3 2" xfId="9414"/>
    <cellStyle name="20% - Accent3 5 2 2 2 3 3 2 2" xfId="9415"/>
    <cellStyle name="20% - Accent3 5 2 2 2 3 3 3" xfId="9416"/>
    <cellStyle name="20% - Accent3 5 2 2 2 3 3 4" xfId="9417"/>
    <cellStyle name="20% - Accent3 5 2 2 2 3 4" xfId="9418"/>
    <cellStyle name="20% - Accent3 5 2 2 2 3 4 2" xfId="9419"/>
    <cellStyle name="20% - Accent3 5 2 2 2 3 5" xfId="9420"/>
    <cellStyle name="20% - Accent3 5 2 2 2 3 6" xfId="9421"/>
    <cellStyle name="20% - Accent3 5 2 2 2 4" xfId="9422"/>
    <cellStyle name="20% - Accent3 5 2 2 2 4 2" xfId="9423"/>
    <cellStyle name="20% - Accent3 5 2 2 2 4 2 2" xfId="9424"/>
    <cellStyle name="20% - Accent3 5 2 2 2 4 2 2 2" xfId="9425"/>
    <cellStyle name="20% - Accent3 5 2 2 2 4 2 2 2 2" xfId="9426"/>
    <cellStyle name="20% - Accent3 5 2 2 2 4 2 2 3" xfId="9427"/>
    <cellStyle name="20% - Accent3 5 2 2 2 4 2 2 4" xfId="9428"/>
    <cellStyle name="20% - Accent3 5 2 2 2 4 2 3" xfId="9429"/>
    <cellStyle name="20% - Accent3 5 2 2 2 4 2 3 2" xfId="9430"/>
    <cellStyle name="20% - Accent3 5 2 2 2 4 2 4" xfId="9431"/>
    <cellStyle name="20% - Accent3 5 2 2 2 4 2 5" xfId="9432"/>
    <cellStyle name="20% - Accent3 5 2 2 2 4 3" xfId="9433"/>
    <cellStyle name="20% - Accent3 5 2 2 2 4 3 2" xfId="9434"/>
    <cellStyle name="20% - Accent3 5 2 2 2 4 3 2 2" xfId="9435"/>
    <cellStyle name="20% - Accent3 5 2 2 2 4 3 3" xfId="9436"/>
    <cellStyle name="20% - Accent3 5 2 2 2 4 3 4" xfId="9437"/>
    <cellStyle name="20% - Accent3 5 2 2 2 4 4" xfId="9438"/>
    <cellStyle name="20% - Accent3 5 2 2 2 4 4 2" xfId="9439"/>
    <cellStyle name="20% - Accent3 5 2 2 2 4 5" xfId="9440"/>
    <cellStyle name="20% - Accent3 5 2 2 2 4 6" xfId="9441"/>
    <cellStyle name="20% - Accent3 5 2 2 2 5" xfId="9442"/>
    <cellStyle name="20% - Accent3 5 2 2 2 5 2" xfId="9443"/>
    <cellStyle name="20% - Accent3 5 2 2 2 5 2 2" xfId="9444"/>
    <cellStyle name="20% - Accent3 5 2 2 2 5 2 2 2" xfId="9445"/>
    <cellStyle name="20% - Accent3 5 2 2 2 5 2 3" xfId="9446"/>
    <cellStyle name="20% - Accent3 5 2 2 2 5 2 4" xfId="9447"/>
    <cellStyle name="20% - Accent3 5 2 2 2 5 3" xfId="9448"/>
    <cellStyle name="20% - Accent3 5 2 2 2 5 3 2" xfId="9449"/>
    <cellStyle name="20% - Accent3 5 2 2 2 5 4" xfId="9450"/>
    <cellStyle name="20% - Accent3 5 2 2 2 5 5" xfId="9451"/>
    <cellStyle name="20% - Accent3 5 2 2 2 6" xfId="9452"/>
    <cellStyle name="20% - Accent3 5 2 2 2 6 2" xfId="9453"/>
    <cellStyle name="20% - Accent3 5 2 2 2 6 2 2" xfId="9454"/>
    <cellStyle name="20% - Accent3 5 2 2 2 6 3" xfId="9455"/>
    <cellStyle name="20% - Accent3 5 2 2 2 6 4" xfId="9456"/>
    <cellStyle name="20% - Accent3 5 2 2 2 7" xfId="9457"/>
    <cellStyle name="20% - Accent3 5 2 2 2 7 2" xfId="9458"/>
    <cellStyle name="20% - Accent3 5 2 2 2 8" xfId="9459"/>
    <cellStyle name="20% - Accent3 5 2 2 2 9" xfId="9460"/>
    <cellStyle name="20% - Accent3 5 2 2 3" xfId="9461"/>
    <cellStyle name="20% - Accent3 5 2 2 3 2" xfId="9462"/>
    <cellStyle name="20% - Accent3 5 2 2 3 2 2" xfId="9463"/>
    <cellStyle name="20% - Accent3 5 2 2 3 2 2 2" xfId="9464"/>
    <cellStyle name="20% - Accent3 5 2 2 3 2 2 2 2" xfId="9465"/>
    <cellStyle name="20% - Accent3 5 2 2 3 2 2 2 2 2" xfId="9466"/>
    <cellStyle name="20% - Accent3 5 2 2 3 2 2 2 3" xfId="9467"/>
    <cellStyle name="20% - Accent3 5 2 2 3 2 2 2 4" xfId="9468"/>
    <cellStyle name="20% - Accent3 5 2 2 3 2 2 3" xfId="9469"/>
    <cellStyle name="20% - Accent3 5 2 2 3 2 2 3 2" xfId="9470"/>
    <cellStyle name="20% - Accent3 5 2 2 3 2 2 4" xfId="9471"/>
    <cellStyle name="20% - Accent3 5 2 2 3 2 2 5" xfId="9472"/>
    <cellStyle name="20% - Accent3 5 2 2 3 2 3" xfId="9473"/>
    <cellStyle name="20% - Accent3 5 2 2 3 2 3 2" xfId="9474"/>
    <cellStyle name="20% - Accent3 5 2 2 3 2 3 2 2" xfId="9475"/>
    <cellStyle name="20% - Accent3 5 2 2 3 2 3 3" xfId="9476"/>
    <cellStyle name="20% - Accent3 5 2 2 3 2 3 4" xfId="9477"/>
    <cellStyle name="20% - Accent3 5 2 2 3 2 4" xfId="9478"/>
    <cellStyle name="20% - Accent3 5 2 2 3 2 4 2" xfId="9479"/>
    <cellStyle name="20% - Accent3 5 2 2 3 2 5" xfId="9480"/>
    <cellStyle name="20% - Accent3 5 2 2 3 2 6" xfId="9481"/>
    <cellStyle name="20% - Accent3 5 2 2 3 3" xfId="9482"/>
    <cellStyle name="20% - Accent3 5 2 2 3 3 2" xfId="9483"/>
    <cellStyle name="20% - Accent3 5 2 2 3 3 2 2" xfId="9484"/>
    <cellStyle name="20% - Accent3 5 2 2 3 3 2 2 2" xfId="9485"/>
    <cellStyle name="20% - Accent3 5 2 2 3 3 2 2 2 2" xfId="9486"/>
    <cellStyle name="20% - Accent3 5 2 2 3 3 2 2 3" xfId="9487"/>
    <cellStyle name="20% - Accent3 5 2 2 3 3 2 2 4" xfId="9488"/>
    <cellStyle name="20% - Accent3 5 2 2 3 3 2 3" xfId="9489"/>
    <cellStyle name="20% - Accent3 5 2 2 3 3 2 3 2" xfId="9490"/>
    <cellStyle name="20% - Accent3 5 2 2 3 3 2 4" xfId="9491"/>
    <cellStyle name="20% - Accent3 5 2 2 3 3 2 5" xfId="9492"/>
    <cellStyle name="20% - Accent3 5 2 2 3 3 3" xfId="9493"/>
    <cellStyle name="20% - Accent3 5 2 2 3 3 3 2" xfId="9494"/>
    <cellStyle name="20% - Accent3 5 2 2 3 3 3 2 2" xfId="9495"/>
    <cellStyle name="20% - Accent3 5 2 2 3 3 3 3" xfId="9496"/>
    <cellStyle name="20% - Accent3 5 2 2 3 3 3 4" xfId="9497"/>
    <cellStyle name="20% - Accent3 5 2 2 3 3 4" xfId="9498"/>
    <cellStyle name="20% - Accent3 5 2 2 3 3 4 2" xfId="9499"/>
    <cellStyle name="20% - Accent3 5 2 2 3 3 5" xfId="9500"/>
    <cellStyle name="20% - Accent3 5 2 2 3 3 6" xfId="9501"/>
    <cellStyle name="20% - Accent3 5 2 2 3 4" xfId="9502"/>
    <cellStyle name="20% - Accent3 5 2 2 3 4 2" xfId="9503"/>
    <cellStyle name="20% - Accent3 5 2 2 3 4 2 2" xfId="9504"/>
    <cellStyle name="20% - Accent3 5 2 2 3 4 2 2 2" xfId="9505"/>
    <cellStyle name="20% - Accent3 5 2 2 3 4 2 3" xfId="9506"/>
    <cellStyle name="20% - Accent3 5 2 2 3 4 2 4" xfId="9507"/>
    <cellStyle name="20% - Accent3 5 2 2 3 4 3" xfId="9508"/>
    <cellStyle name="20% - Accent3 5 2 2 3 4 3 2" xfId="9509"/>
    <cellStyle name="20% - Accent3 5 2 2 3 4 4" xfId="9510"/>
    <cellStyle name="20% - Accent3 5 2 2 3 4 5" xfId="9511"/>
    <cellStyle name="20% - Accent3 5 2 2 3 5" xfId="9512"/>
    <cellStyle name="20% - Accent3 5 2 2 3 5 2" xfId="9513"/>
    <cellStyle name="20% - Accent3 5 2 2 3 5 2 2" xfId="9514"/>
    <cellStyle name="20% - Accent3 5 2 2 3 5 3" xfId="9515"/>
    <cellStyle name="20% - Accent3 5 2 2 3 5 4" xfId="9516"/>
    <cellStyle name="20% - Accent3 5 2 2 3 6" xfId="9517"/>
    <cellStyle name="20% - Accent3 5 2 2 3 6 2" xfId="9518"/>
    <cellStyle name="20% - Accent3 5 2 2 3 7" xfId="9519"/>
    <cellStyle name="20% - Accent3 5 2 2 3 8" xfId="9520"/>
    <cellStyle name="20% - Accent3 5 2 2 4" xfId="9521"/>
    <cellStyle name="20% - Accent3 5 2 2 4 2" xfId="9522"/>
    <cellStyle name="20% - Accent3 5 2 2 4 2 2" xfId="9523"/>
    <cellStyle name="20% - Accent3 5 2 2 4 2 2 2" xfId="9524"/>
    <cellStyle name="20% - Accent3 5 2 2 4 2 2 2 2" xfId="9525"/>
    <cellStyle name="20% - Accent3 5 2 2 4 2 2 3" xfId="9526"/>
    <cellStyle name="20% - Accent3 5 2 2 4 2 2 4" xfId="9527"/>
    <cellStyle name="20% - Accent3 5 2 2 4 2 3" xfId="9528"/>
    <cellStyle name="20% - Accent3 5 2 2 4 2 3 2" xfId="9529"/>
    <cellStyle name="20% - Accent3 5 2 2 4 2 4" xfId="9530"/>
    <cellStyle name="20% - Accent3 5 2 2 4 2 5" xfId="9531"/>
    <cellStyle name="20% - Accent3 5 2 2 4 3" xfId="9532"/>
    <cellStyle name="20% - Accent3 5 2 2 4 3 2" xfId="9533"/>
    <cellStyle name="20% - Accent3 5 2 2 4 3 2 2" xfId="9534"/>
    <cellStyle name="20% - Accent3 5 2 2 4 3 3" xfId="9535"/>
    <cellStyle name="20% - Accent3 5 2 2 4 3 4" xfId="9536"/>
    <cellStyle name="20% - Accent3 5 2 2 4 4" xfId="9537"/>
    <cellStyle name="20% - Accent3 5 2 2 4 4 2" xfId="9538"/>
    <cellStyle name="20% - Accent3 5 2 2 4 5" xfId="9539"/>
    <cellStyle name="20% - Accent3 5 2 2 4 6" xfId="9540"/>
    <cellStyle name="20% - Accent3 5 2 2 5" xfId="9541"/>
    <cellStyle name="20% - Accent3 5 2 2 5 2" xfId="9542"/>
    <cellStyle name="20% - Accent3 5 2 2 5 2 2" xfId="9543"/>
    <cellStyle name="20% - Accent3 5 2 2 5 2 2 2" xfId="9544"/>
    <cellStyle name="20% - Accent3 5 2 2 5 2 2 2 2" xfId="9545"/>
    <cellStyle name="20% - Accent3 5 2 2 5 2 2 3" xfId="9546"/>
    <cellStyle name="20% - Accent3 5 2 2 5 2 2 4" xfId="9547"/>
    <cellStyle name="20% - Accent3 5 2 2 5 2 3" xfId="9548"/>
    <cellStyle name="20% - Accent3 5 2 2 5 2 3 2" xfId="9549"/>
    <cellStyle name="20% - Accent3 5 2 2 5 2 4" xfId="9550"/>
    <cellStyle name="20% - Accent3 5 2 2 5 2 5" xfId="9551"/>
    <cellStyle name="20% - Accent3 5 2 2 5 3" xfId="9552"/>
    <cellStyle name="20% - Accent3 5 2 2 5 3 2" xfId="9553"/>
    <cellStyle name="20% - Accent3 5 2 2 5 3 2 2" xfId="9554"/>
    <cellStyle name="20% - Accent3 5 2 2 5 3 3" xfId="9555"/>
    <cellStyle name="20% - Accent3 5 2 2 5 3 4" xfId="9556"/>
    <cellStyle name="20% - Accent3 5 2 2 5 4" xfId="9557"/>
    <cellStyle name="20% - Accent3 5 2 2 5 4 2" xfId="9558"/>
    <cellStyle name="20% - Accent3 5 2 2 5 5" xfId="9559"/>
    <cellStyle name="20% - Accent3 5 2 2 5 6" xfId="9560"/>
    <cellStyle name="20% - Accent3 5 2 2 6" xfId="9561"/>
    <cellStyle name="20% - Accent3 5 2 2 6 2" xfId="9562"/>
    <cellStyle name="20% - Accent3 5 2 2 6 2 2" xfId="9563"/>
    <cellStyle name="20% - Accent3 5 2 2 6 2 2 2" xfId="9564"/>
    <cellStyle name="20% - Accent3 5 2 2 6 2 3" xfId="9565"/>
    <cellStyle name="20% - Accent3 5 2 2 6 2 4" xfId="9566"/>
    <cellStyle name="20% - Accent3 5 2 2 6 3" xfId="9567"/>
    <cellStyle name="20% - Accent3 5 2 2 6 3 2" xfId="9568"/>
    <cellStyle name="20% - Accent3 5 2 2 6 4" xfId="9569"/>
    <cellStyle name="20% - Accent3 5 2 2 6 5" xfId="9570"/>
    <cellStyle name="20% - Accent3 5 2 2 7" xfId="9571"/>
    <cellStyle name="20% - Accent3 5 2 2 7 2" xfId="9572"/>
    <cellStyle name="20% - Accent3 5 2 2 7 2 2" xfId="9573"/>
    <cellStyle name="20% - Accent3 5 2 2 7 3" xfId="9574"/>
    <cellStyle name="20% - Accent3 5 2 2 7 4" xfId="9575"/>
    <cellStyle name="20% - Accent3 5 2 2 8" xfId="9576"/>
    <cellStyle name="20% - Accent3 5 2 2 8 2" xfId="9577"/>
    <cellStyle name="20% - Accent3 5 2 2 9" xfId="9578"/>
    <cellStyle name="20% - Accent3 5 2 3" xfId="9579"/>
    <cellStyle name="20% - Accent3 5 2 3 2" xfId="9580"/>
    <cellStyle name="20% - Accent3 5 2 3 2 2" xfId="9581"/>
    <cellStyle name="20% - Accent3 5 2 3 2 2 2" xfId="9582"/>
    <cellStyle name="20% - Accent3 5 2 3 2 2 2 2" xfId="9583"/>
    <cellStyle name="20% - Accent3 5 2 3 2 2 2 2 2" xfId="9584"/>
    <cellStyle name="20% - Accent3 5 2 3 2 2 2 2 2 2" xfId="9585"/>
    <cellStyle name="20% - Accent3 5 2 3 2 2 2 2 3" xfId="9586"/>
    <cellStyle name="20% - Accent3 5 2 3 2 2 2 2 4" xfId="9587"/>
    <cellStyle name="20% - Accent3 5 2 3 2 2 2 3" xfId="9588"/>
    <cellStyle name="20% - Accent3 5 2 3 2 2 2 3 2" xfId="9589"/>
    <cellStyle name="20% - Accent3 5 2 3 2 2 2 4" xfId="9590"/>
    <cellStyle name="20% - Accent3 5 2 3 2 2 2 5" xfId="9591"/>
    <cellStyle name="20% - Accent3 5 2 3 2 2 3" xfId="9592"/>
    <cellStyle name="20% - Accent3 5 2 3 2 2 3 2" xfId="9593"/>
    <cellStyle name="20% - Accent3 5 2 3 2 2 3 2 2" xfId="9594"/>
    <cellStyle name="20% - Accent3 5 2 3 2 2 3 3" xfId="9595"/>
    <cellStyle name="20% - Accent3 5 2 3 2 2 3 4" xfId="9596"/>
    <cellStyle name="20% - Accent3 5 2 3 2 2 4" xfId="9597"/>
    <cellStyle name="20% - Accent3 5 2 3 2 2 4 2" xfId="9598"/>
    <cellStyle name="20% - Accent3 5 2 3 2 2 5" xfId="9599"/>
    <cellStyle name="20% - Accent3 5 2 3 2 2 6" xfId="9600"/>
    <cellStyle name="20% - Accent3 5 2 3 2 3" xfId="9601"/>
    <cellStyle name="20% - Accent3 5 2 3 2 3 2" xfId="9602"/>
    <cellStyle name="20% - Accent3 5 2 3 2 3 2 2" xfId="9603"/>
    <cellStyle name="20% - Accent3 5 2 3 2 3 2 2 2" xfId="9604"/>
    <cellStyle name="20% - Accent3 5 2 3 2 3 2 2 2 2" xfId="9605"/>
    <cellStyle name="20% - Accent3 5 2 3 2 3 2 2 3" xfId="9606"/>
    <cellStyle name="20% - Accent3 5 2 3 2 3 2 2 4" xfId="9607"/>
    <cellStyle name="20% - Accent3 5 2 3 2 3 2 3" xfId="9608"/>
    <cellStyle name="20% - Accent3 5 2 3 2 3 2 3 2" xfId="9609"/>
    <cellStyle name="20% - Accent3 5 2 3 2 3 2 4" xfId="9610"/>
    <cellStyle name="20% - Accent3 5 2 3 2 3 2 5" xfId="9611"/>
    <cellStyle name="20% - Accent3 5 2 3 2 3 3" xfId="9612"/>
    <cellStyle name="20% - Accent3 5 2 3 2 3 3 2" xfId="9613"/>
    <cellStyle name="20% - Accent3 5 2 3 2 3 3 2 2" xfId="9614"/>
    <cellStyle name="20% - Accent3 5 2 3 2 3 3 3" xfId="9615"/>
    <cellStyle name="20% - Accent3 5 2 3 2 3 3 4" xfId="9616"/>
    <cellStyle name="20% - Accent3 5 2 3 2 3 4" xfId="9617"/>
    <cellStyle name="20% - Accent3 5 2 3 2 3 4 2" xfId="9618"/>
    <cellStyle name="20% - Accent3 5 2 3 2 3 5" xfId="9619"/>
    <cellStyle name="20% - Accent3 5 2 3 2 3 6" xfId="9620"/>
    <cellStyle name="20% - Accent3 5 2 3 2 4" xfId="9621"/>
    <cellStyle name="20% - Accent3 5 2 3 2 4 2" xfId="9622"/>
    <cellStyle name="20% - Accent3 5 2 3 2 4 2 2" xfId="9623"/>
    <cellStyle name="20% - Accent3 5 2 3 2 4 2 2 2" xfId="9624"/>
    <cellStyle name="20% - Accent3 5 2 3 2 4 2 3" xfId="9625"/>
    <cellStyle name="20% - Accent3 5 2 3 2 4 2 4" xfId="9626"/>
    <cellStyle name="20% - Accent3 5 2 3 2 4 3" xfId="9627"/>
    <cellStyle name="20% - Accent3 5 2 3 2 4 3 2" xfId="9628"/>
    <cellStyle name="20% - Accent3 5 2 3 2 4 4" xfId="9629"/>
    <cellStyle name="20% - Accent3 5 2 3 2 4 5" xfId="9630"/>
    <cellStyle name="20% - Accent3 5 2 3 2 5" xfId="9631"/>
    <cellStyle name="20% - Accent3 5 2 3 2 5 2" xfId="9632"/>
    <cellStyle name="20% - Accent3 5 2 3 2 5 2 2" xfId="9633"/>
    <cellStyle name="20% - Accent3 5 2 3 2 5 3" xfId="9634"/>
    <cellStyle name="20% - Accent3 5 2 3 2 5 4" xfId="9635"/>
    <cellStyle name="20% - Accent3 5 2 3 2 6" xfId="9636"/>
    <cellStyle name="20% - Accent3 5 2 3 2 6 2" xfId="9637"/>
    <cellStyle name="20% - Accent3 5 2 3 2 7" xfId="9638"/>
    <cellStyle name="20% - Accent3 5 2 3 2 8" xfId="9639"/>
    <cellStyle name="20% - Accent3 5 2 3 3" xfId="9640"/>
    <cellStyle name="20% - Accent3 5 2 3 3 2" xfId="9641"/>
    <cellStyle name="20% - Accent3 5 2 3 3 2 2" xfId="9642"/>
    <cellStyle name="20% - Accent3 5 2 3 3 2 2 2" xfId="9643"/>
    <cellStyle name="20% - Accent3 5 2 3 3 2 2 2 2" xfId="9644"/>
    <cellStyle name="20% - Accent3 5 2 3 3 2 2 3" xfId="9645"/>
    <cellStyle name="20% - Accent3 5 2 3 3 2 2 4" xfId="9646"/>
    <cellStyle name="20% - Accent3 5 2 3 3 2 3" xfId="9647"/>
    <cellStyle name="20% - Accent3 5 2 3 3 2 3 2" xfId="9648"/>
    <cellStyle name="20% - Accent3 5 2 3 3 2 4" xfId="9649"/>
    <cellStyle name="20% - Accent3 5 2 3 3 2 5" xfId="9650"/>
    <cellStyle name="20% - Accent3 5 2 3 3 3" xfId="9651"/>
    <cellStyle name="20% - Accent3 5 2 3 3 3 2" xfId="9652"/>
    <cellStyle name="20% - Accent3 5 2 3 3 3 2 2" xfId="9653"/>
    <cellStyle name="20% - Accent3 5 2 3 3 3 3" xfId="9654"/>
    <cellStyle name="20% - Accent3 5 2 3 3 3 4" xfId="9655"/>
    <cellStyle name="20% - Accent3 5 2 3 3 4" xfId="9656"/>
    <cellStyle name="20% - Accent3 5 2 3 3 4 2" xfId="9657"/>
    <cellStyle name="20% - Accent3 5 2 3 3 5" xfId="9658"/>
    <cellStyle name="20% - Accent3 5 2 3 3 6" xfId="9659"/>
    <cellStyle name="20% - Accent3 5 2 3 4" xfId="9660"/>
    <cellStyle name="20% - Accent3 5 2 3 4 2" xfId="9661"/>
    <cellStyle name="20% - Accent3 5 2 3 4 2 2" xfId="9662"/>
    <cellStyle name="20% - Accent3 5 2 3 4 2 2 2" xfId="9663"/>
    <cellStyle name="20% - Accent3 5 2 3 4 2 2 2 2" xfId="9664"/>
    <cellStyle name="20% - Accent3 5 2 3 4 2 2 3" xfId="9665"/>
    <cellStyle name="20% - Accent3 5 2 3 4 2 2 4" xfId="9666"/>
    <cellStyle name="20% - Accent3 5 2 3 4 2 3" xfId="9667"/>
    <cellStyle name="20% - Accent3 5 2 3 4 2 3 2" xfId="9668"/>
    <cellStyle name="20% - Accent3 5 2 3 4 2 4" xfId="9669"/>
    <cellStyle name="20% - Accent3 5 2 3 4 2 5" xfId="9670"/>
    <cellStyle name="20% - Accent3 5 2 3 4 3" xfId="9671"/>
    <cellStyle name="20% - Accent3 5 2 3 4 3 2" xfId="9672"/>
    <cellStyle name="20% - Accent3 5 2 3 4 3 2 2" xfId="9673"/>
    <cellStyle name="20% - Accent3 5 2 3 4 3 3" xfId="9674"/>
    <cellStyle name="20% - Accent3 5 2 3 4 3 4" xfId="9675"/>
    <cellStyle name="20% - Accent3 5 2 3 4 4" xfId="9676"/>
    <cellStyle name="20% - Accent3 5 2 3 4 4 2" xfId="9677"/>
    <cellStyle name="20% - Accent3 5 2 3 4 5" xfId="9678"/>
    <cellStyle name="20% - Accent3 5 2 3 4 6" xfId="9679"/>
    <cellStyle name="20% - Accent3 5 2 3 5" xfId="9680"/>
    <cellStyle name="20% - Accent3 5 2 3 5 2" xfId="9681"/>
    <cellStyle name="20% - Accent3 5 2 3 5 2 2" xfId="9682"/>
    <cellStyle name="20% - Accent3 5 2 3 5 2 2 2" xfId="9683"/>
    <cellStyle name="20% - Accent3 5 2 3 5 2 3" xfId="9684"/>
    <cellStyle name="20% - Accent3 5 2 3 5 2 4" xfId="9685"/>
    <cellStyle name="20% - Accent3 5 2 3 5 3" xfId="9686"/>
    <cellStyle name="20% - Accent3 5 2 3 5 3 2" xfId="9687"/>
    <cellStyle name="20% - Accent3 5 2 3 5 4" xfId="9688"/>
    <cellStyle name="20% - Accent3 5 2 3 5 5" xfId="9689"/>
    <cellStyle name="20% - Accent3 5 2 3 6" xfId="9690"/>
    <cellStyle name="20% - Accent3 5 2 3 6 2" xfId="9691"/>
    <cellStyle name="20% - Accent3 5 2 3 6 2 2" xfId="9692"/>
    <cellStyle name="20% - Accent3 5 2 3 6 3" xfId="9693"/>
    <cellStyle name="20% - Accent3 5 2 3 6 4" xfId="9694"/>
    <cellStyle name="20% - Accent3 5 2 3 7" xfId="9695"/>
    <cellStyle name="20% - Accent3 5 2 3 7 2" xfId="9696"/>
    <cellStyle name="20% - Accent3 5 2 3 8" xfId="9697"/>
    <cellStyle name="20% - Accent3 5 2 3 9" xfId="9698"/>
    <cellStyle name="20% - Accent3 5 2 4" xfId="9699"/>
    <cellStyle name="20% - Accent3 5 2 4 2" xfId="9700"/>
    <cellStyle name="20% - Accent3 5 2 4 2 2" xfId="9701"/>
    <cellStyle name="20% - Accent3 5 2 4 2 2 2" xfId="9702"/>
    <cellStyle name="20% - Accent3 5 2 4 2 2 2 2" xfId="9703"/>
    <cellStyle name="20% - Accent3 5 2 4 2 2 2 2 2" xfId="9704"/>
    <cellStyle name="20% - Accent3 5 2 4 2 2 2 3" xfId="9705"/>
    <cellStyle name="20% - Accent3 5 2 4 2 2 2 4" xfId="9706"/>
    <cellStyle name="20% - Accent3 5 2 4 2 2 3" xfId="9707"/>
    <cellStyle name="20% - Accent3 5 2 4 2 2 3 2" xfId="9708"/>
    <cellStyle name="20% - Accent3 5 2 4 2 2 4" xfId="9709"/>
    <cellStyle name="20% - Accent3 5 2 4 2 2 5" xfId="9710"/>
    <cellStyle name="20% - Accent3 5 2 4 2 3" xfId="9711"/>
    <cellStyle name="20% - Accent3 5 2 4 2 3 2" xfId="9712"/>
    <cellStyle name="20% - Accent3 5 2 4 2 3 2 2" xfId="9713"/>
    <cellStyle name="20% - Accent3 5 2 4 2 3 3" xfId="9714"/>
    <cellStyle name="20% - Accent3 5 2 4 2 3 4" xfId="9715"/>
    <cellStyle name="20% - Accent3 5 2 4 2 4" xfId="9716"/>
    <cellStyle name="20% - Accent3 5 2 4 2 4 2" xfId="9717"/>
    <cellStyle name="20% - Accent3 5 2 4 2 5" xfId="9718"/>
    <cellStyle name="20% - Accent3 5 2 4 2 6" xfId="9719"/>
    <cellStyle name="20% - Accent3 5 2 4 3" xfId="9720"/>
    <cellStyle name="20% - Accent3 5 2 4 3 2" xfId="9721"/>
    <cellStyle name="20% - Accent3 5 2 4 3 2 2" xfId="9722"/>
    <cellStyle name="20% - Accent3 5 2 4 3 2 2 2" xfId="9723"/>
    <cellStyle name="20% - Accent3 5 2 4 3 2 2 2 2" xfId="9724"/>
    <cellStyle name="20% - Accent3 5 2 4 3 2 2 3" xfId="9725"/>
    <cellStyle name="20% - Accent3 5 2 4 3 2 2 4" xfId="9726"/>
    <cellStyle name="20% - Accent3 5 2 4 3 2 3" xfId="9727"/>
    <cellStyle name="20% - Accent3 5 2 4 3 2 3 2" xfId="9728"/>
    <cellStyle name="20% - Accent3 5 2 4 3 2 4" xfId="9729"/>
    <cellStyle name="20% - Accent3 5 2 4 3 2 5" xfId="9730"/>
    <cellStyle name="20% - Accent3 5 2 4 3 3" xfId="9731"/>
    <cellStyle name="20% - Accent3 5 2 4 3 3 2" xfId="9732"/>
    <cellStyle name="20% - Accent3 5 2 4 3 3 2 2" xfId="9733"/>
    <cellStyle name="20% - Accent3 5 2 4 3 3 3" xfId="9734"/>
    <cellStyle name="20% - Accent3 5 2 4 3 3 4" xfId="9735"/>
    <cellStyle name="20% - Accent3 5 2 4 3 4" xfId="9736"/>
    <cellStyle name="20% - Accent3 5 2 4 3 4 2" xfId="9737"/>
    <cellStyle name="20% - Accent3 5 2 4 3 5" xfId="9738"/>
    <cellStyle name="20% - Accent3 5 2 4 3 6" xfId="9739"/>
    <cellStyle name="20% - Accent3 5 2 4 4" xfId="9740"/>
    <cellStyle name="20% - Accent3 5 2 4 4 2" xfId="9741"/>
    <cellStyle name="20% - Accent3 5 2 4 4 2 2" xfId="9742"/>
    <cellStyle name="20% - Accent3 5 2 4 4 2 2 2" xfId="9743"/>
    <cellStyle name="20% - Accent3 5 2 4 4 2 3" xfId="9744"/>
    <cellStyle name="20% - Accent3 5 2 4 4 2 4" xfId="9745"/>
    <cellStyle name="20% - Accent3 5 2 4 4 3" xfId="9746"/>
    <cellStyle name="20% - Accent3 5 2 4 4 3 2" xfId="9747"/>
    <cellStyle name="20% - Accent3 5 2 4 4 4" xfId="9748"/>
    <cellStyle name="20% - Accent3 5 2 4 4 5" xfId="9749"/>
    <cellStyle name="20% - Accent3 5 2 4 5" xfId="9750"/>
    <cellStyle name="20% - Accent3 5 2 4 5 2" xfId="9751"/>
    <cellStyle name="20% - Accent3 5 2 4 5 2 2" xfId="9752"/>
    <cellStyle name="20% - Accent3 5 2 4 5 3" xfId="9753"/>
    <cellStyle name="20% - Accent3 5 2 4 5 4" xfId="9754"/>
    <cellStyle name="20% - Accent3 5 2 4 6" xfId="9755"/>
    <cellStyle name="20% - Accent3 5 2 4 6 2" xfId="9756"/>
    <cellStyle name="20% - Accent3 5 2 4 7" xfId="9757"/>
    <cellStyle name="20% - Accent3 5 2 4 8" xfId="9758"/>
    <cellStyle name="20% - Accent3 5 2 5" xfId="9759"/>
    <cellStyle name="20% - Accent3 5 2 5 2" xfId="9760"/>
    <cellStyle name="20% - Accent3 5 2 5 2 2" xfId="9761"/>
    <cellStyle name="20% - Accent3 5 2 5 2 2 2" xfId="9762"/>
    <cellStyle name="20% - Accent3 5 2 5 2 2 2 2" xfId="9763"/>
    <cellStyle name="20% - Accent3 5 2 5 2 2 3" xfId="9764"/>
    <cellStyle name="20% - Accent3 5 2 5 2 2 4" xfId="9765"/>
    <cellStyle name="20% - Accent3 5 2 5 2 3" xfId="9766"/>
    <cellStyle name="20% - Accent3 5 2 5 2 3 2" xfId="9767"/>
    <cellStyle name="20% - Accent3 5 2 5 2 4" xfId="9768"/>
    <cellStyle name="20% - Accent3 5 2 5 2 5" xfId="9769"/>
    <cellStyle name="20% - Accent3 5 2 5 3" xfId="9770"/>
    <cellStyle name="20% - Accent3 5 2 5 3 2" xfId="9771"/>
    <cellStyle name="20% - Accent3 5 2 5 3 2 2" xfId="9772"/>
    <cellStyle name="20% - Accent3 5 2 5 3 3" xfId="9773"/>
    <cellStyle name="20% - Accent3 5 2 5 3 4" xfId="9774"/>
    <cellStyle name="20% - Accent3 5 2 5 4" xfId="9775"/>
    <cellStyle name="20% - Accent3 5 2 5 4 2" xfId="9776"/>
    <cellStyle name="20% - Accent3 5 2 5 5" xfId="9777"/>
    <cellStyle name="20% - Accent3 5 2 5 6" xfId="9778"/>
    <cellStyle name="20% - Accent3 5 2 6" xfId="9779"/>
    <cellStyle name="20% - Accent3 5 2 6 2" xfId="9780"/>
    <cellStyle name="20% - Accent3 5 2 6 2 2" xfId="9781"/>
    <cellStyle name="20% - Accent3 5 2 6 2 2 2" xfId="9782"/>
    <cellStyle name="20% - Accent3 5 2 6 2 2 2 2" xfId="9783"/>
    <cellStyle name="20% - Accent3 5 2 6 2 2 3" xfId="9784"/>
    <cellStyle name="20% - Accent3 5 2 6 2 2 4" xfId="9785"/>
    <cellStyle name="20% - Accent3 5 2 6 2 3" xfId="9786"/>
    <cellStyle name="20% - Accent3 5 2 6 2 3 2" xfId="9787"/>
    <cellStyle name="20% - Accent3 5 2 6 2 4" xfId="9788"/>
    <cellStyle name="20% - Accent3 5 2 6 2 5" xfId="9789"/>
    <cellStyle name="20% - Accent3 5 2 6 3" xfId="9790"/>
    <cellStyle name="20% - Accent3 5 2 6 3 2" xfId="9791"/>
    <cellStyle name="20% - Accent3 5 2 6 3 2 2" xfId="9792"/>
    <cellStyle name="20% - Accent3 5 2 6 3 3" xfId="9793"/>
    <cellStyle name="20% - Accent3 5 2 6 3 4" xfId="9794"/>
    <cellStyle name="20% - Accent3 5 2 6 4" xfId="9795"/>
    <cellStyle name="20% - Accent3 5 2 6 4 2" xfId="9796"/>
    <cellStyle name="20% - Accent3 5 2 6 5" xfId="9797"/>
    <cellStyle name="20% - Accent3 5 2 6 6" xfId="9798"/>
    <cellStyle name="20% - Accent3 5 2 7" xfId="9799"/>
    <cellStyle name="20% - Accent3 5 2 7 2" xfId="9800"/>
    <cellStyle name="20% - Accent3 5 2 7 2 2" xfId="9801"/>
    <cellStyle name="20% - Accent3 5 2 7 2 2 2" xfId="9802"/>
    <cellStyle name="20% - Accent3 5 2 7 2 3" xfId="9803"/>
    <cellStyle name="20% - Accent3 5 2 7 2 4" xfId="9804"/>
    <cellStyle name="20% - Accent3 5 2 7 3" xfId="9805"/>
    <cellStyle name="20% - Accent3 5 2 7 3 2" xfId="9806"/>
    <cellStyle name="20% - Accent3 5 2 7 4" xfId="9807"/>
    <cellStyle name="20% - Accent3 5 2 7 5" xfId="9808"/>
    <cellStyle name="20% - Accent3 5 2 8" xfId="9809"/>
    <cellStyle name="20% - Accent3 5 2 8 2" xfId="9810"/>
    <cellStyle name="20% - Accent3 5 2 8 2 2" xfId="9811"/>
    <cellStyle name="20% - Accent3 5 2 8 3" xfId="9812"/>
    <cellStyle name="20% - Accent3 5 2 8 4" xfId="9813"/>
    <cellStyle name="20% - Accent3 5 2 9" xfId="9814"/>
    <cellStyle name="20% - Accent3 5 2 9 2" xfId="9815"/>
    <cellStyle name="20% - Accent3 5 3" xfId="9816"/>
    <cellStyle name="20% - Accent3 5 3 10" xfId="9817"/>
    <cellStyle name="20% - Accent3 5 3 2" xfId="9818"/>
    <cellStyle name="20% - Accent3 5 3 2 2" xfId="9819"/>
    <cellStyle name="20% - Accent3 5 3 2 2 2" xfId="9820"/>
    <cellStyle name="20% - Accent3 5 3 2 2 2 2" xfId="9821"/>
    <cellStyle name="20% - Accent3 5 3 2 2 2 2 2" xfId="9822"/>
    <cellStyle name="20% - Accent3 5 3 2 2 2 2 2 2" xfId="9823"/>
    <cellStyle name="20% - Accent3 5 3 2 2 2 2 2 2 2" xfId="9824"/>
    <cellStyle name="20% - Accent3 5 3 2 2 2 2 2 3" xfId="9825"/>
    <cellStyle name="20% - Accent3 5 3 2 2 2 2 2 4" xfId="9826"/>
    <cellStyle name="20% - Accent3 5 3 2 2 2 2 3" xfId="9827"/>
    <cellStyle name="20% - Accent3 5 3 2 2 2 2 3 2" xfId="9828"/>
    <cellStyle name="20% - Accent3 5 3 2 2 2 2 4" xfId="9829"/>
    <cellStyle name="20% - Accent3 5 3 2 2 2 2 5" xfId="9830"/>
    <cellStyle name="20% - Accent3 5 3 2 2 2 3" xfId="9831"/>
    <cellStyle name="20% - Accent3 5 3 2 2 2 3 2" xfId="9832"/>
    <cellStyle name="20% - Accent3 5 3 2 2 2 3 2 2" xfId="9833"/>
    <cellStyle name="20% - Accent3 5 3 2 2 2 3 3" xfId="9834"/>
    <cellStyle name="20% - Accent3 5 3 2 2 2 3 4" xfId="9835"/>
    <cellStyle name="20% - Accent3 5 3 2 2 2 4" xfId="9836"/>
    <cellStyle name="20% - Accent3 5 3 2 2 2 4 2" xfId="9837"/>
    <cellStyle name="20% - Accent3 5 3 2 2 2 5" xfId="9838"/>
    <cellStyle name="20% - Accent3 5 3 2 2 2 6" xfId="9839"/>
    <cellStyle name="20% - Accent3 5 3 2 2 3" xfId="9840"/>
    <cellStyle name="20% - Accent3 5 3 2 2 3 2" xfId="9841"/>
    <cellStyle name="20% - Accent3 5 3 2 2 3 2 2" xfId="9842"/>
    <cellStyle name="20% - Accent3 5 3 2 2 3 2 2 2" xfId="9843"/>
    <cellStyle name="20% - Accent3 5 3 2 2 3 2 2 2 2" xfId="9844"/>
    <cellStyle name="20% - Accent3 5 3 2 2 3 2 2 3" xfId="9845"/>
    <cellStyle name="20% - Accent3 5 3 2 2 3 2 2 4" xfId="9846"/>
    <cellStyle name="20% - Accent3 5 3 2 2 3 2 3" xfId="9847"/>
    <cellStyle name="20% - Accent3 5 3 2 2 3 2 3 2" xfId="9848"/>
    <cellStyle name="20% - Accent3 5 3 2 2 3 2 4" xfId="9849"/>
    <cellStyle name="20% - Accent3 5 3 2 2 3 2 5" xfId="9850"/>
    <cellStyle name="20% - Accent3 5 3 2 2 3 3" xfId="9851"/>
    <cellStyle name="20% - Accent3 5 3 2 2 3 3 2" xfId="9852"/>
    <cellStyle name="20% - Accent3 5 3 2 2 3 3 2 2" xfId="9853"/>
    <cellStyle name="20% - Accent3 5 3 2 2 3 3 3" xfId="9854"/>
    <cellStyle name="20% - Accent3 5 3 2 2 3 3 4" xfId="9855"/>
    <cellStyle name="20% - Accent3 5 3 2 2 3 4" xfId="9856"/>
    <cellStyle name="20% - Accent3 5 3 2 2 3 4 2" xfId="9857"/>
    <cellStyle name="20% - Accent3 5 3 2 2 3 5" xfId="9858"/>
    <cellStyle name="20% - Accent3 5 3 2 2 3 6" xfId="9859"/>
    <cellStyle name="20% - Accent3 5 3 2 2 4" xfId="9860"/>
    <cellStyle name="20% - Accent3 5 3 2 2 4 2" xfId="9861"/>
    <cellStyle name="20% - Accent3 5 3 2 2 4 2 2" xfId="9862"/>
    <cellStyle name="20% - Accent3 5 3 2 2 4 2 2 2" xfId="9863"/>
    <cellStyle name="20% - Accent3 5 3 2 2 4 2 3" xfId="9864"/>
    <cellStyle name="20% - Accent3 5 3 2 2 4 2 4" xfId="9865"/>
    <cellStyle name="20% - Accent3 5 3 2 2 4 3" xfId="9866"/>
    <cellStyle name="20% - Accent3 5 3 2 2 4 3 2" xfId="9867"/>
    <cellStyle name="20% - Accent3 5 3 2 2 4 4" xfId="9868"/>
    <cellStyle name="20% - Accent3 5 3 2 2 4 5" xfId="9869"/>
    <cellStyle name="20% - Accent3 5 3 2 2 5" xfId="9870"/>
    <cellStyle name="20% - Accent3 5 3 2 2 5 2" xfId="9871"/>
    <cellStyle name="20% - Accent3 5 3 2 2 5 2 2" xfId="9872"/>
    <cellStyle name="20% - Accent3 5 3 2 2 5 3" xfId="9873"/>
    <cellStyle name="20% - Accent3 5 3 2 2 5 4" xfId="9874"/>
    <cellStyle name="20% - Accent3 5 3 2 2 6" xfId="9875"/>
    <cellStyle name="20% - Accent3 5 3 2 2 6 2" xfId="9876"/>
    <cellStyle name="20% - Accent3 5 3 2 2 7" xfId="9877"/>
    <cellStyle name="20% - Accent3 5 3 2 2 8" xfId="9878"/>
    <cellStyle name="20% - Accent3 5 3 2 3" xfId="9879"/>
    <cellStyle name="20% - Accent3 5 3 2 3 2" xfId="9880"/>
    <cellStyle name="20% - Accent3 5 3 2 3 2 2" xfId="9881"/>
    <cellStyle name="20% - Accent3 5 3 2 3 2 2 2" xfId="9882"/>
    <cellStyle name="20% - Accent3 5 3 2 3 2 2 2 2" xfId="9883"/>
    <cellStyle name="20% - Accent3 5 3 2 3 2 2 3" xfId="9884"/>
    <cellStyle name="20% - Accent3 5 3 2 3 2 2 4" xfId="9885"/>
    <cellStyle name="20% - Accent3 5 3 2 3 2 3" xfId="9886"/>
    <cellStyle name="20% - Accent3 5 3 2 3 2 3 2" xfId="9887"/>
    <cellStyle name="20% - Accent3 5 3 2 3 2 4" xfId="9888"/>
    <cellStyle name="20% - Accent3 5 3 2 3 2 5" xfId="9889"/>
    <cellStyle name="20% - Accent3 5 3 2 3 3" xfId="9890"/>
    <cellStyle name="20% - Accent3 5 3 2 3 3 2" xfId="9891"/>
    <cellStyle name="20% - Accent3 5 3 2 3 3 2 2" xfId="9892"/>
    <cellStyle name="20% - Accent3 5 3 2 3 3 3" xfId="9893"/>
    <cellStyle name="20% - Accent3 5 3 2 3 3 4" xfId="9894"/>
    <cellStyle name="20% - Accent3 5 3 2 3 4" xfId="9895"/>
    <cellStyle name="20% - Accent3 5 3 2 3 4 2" xfId="9896"/>
    <cellStyle name="20% - Accent3 5 3 2 3 5" xfId="9897"/>
    <cellStyle name="20% - Accent3 5 3 2 3 6" xfId="9898"/>
    <cellStyle name="20% - Accent3 5 3 2 4" xfId="9899"/>
    <cellStyle name="20% - Accent3 5 3 2 4 2" xfId="9900"/>
    <cellStyle name="20% - Accent3 5 3 2 4 2 2" xfId="9901"/>
    <cellStyle name="20% - Accent3 5 3 2 4 2 2 2" xfId="9902"/>
    <cellStyle name="20% - Accent3 5 3 2 4 2 2 2 2" xfId="9903"/>
    <cellStyle name="20% - Accent3 5 3 2 4 2 2 3" xfId="9904"/>
    <cellStyle name="20% - Accent3 5 3 2 4 2 2 4" xfId="9905"/>
    <cellStyle name="20% - Accent3 5 3 2 4 2 3" xfId="9906"/>
    <cellStyle name="20% - Accent3 5 3 2 4 2 3 2" xfId="9907"/>
    <cellStyle name="20% - Accent3 5 3 2 4 2 4" xfId="9908"/>
    <cellStyle name="20% - Accent3 5 3 2 4 2 5" xfId="9909"/>
    <cellStyle name="20% - Accent3 5 3 2 4 3" xfId="9910"/>
    <cellStyle name="20% - Accent3 5 3 2 4 3 2" xfId="9911"/>
    <cellStyle name="20% - Accent3 5 3 2 4 3 2 2" xfId="9912"/>
    <cellStyle name="20% - Accent3 5 3 2 4 3 3" xfId="9913"/>
    <cellStyle name="20% - Accent3 5 3 2 4 3 4" xfId="9914"/>
    <cellStyle name="20% - Accent3 5 3 2 4 4" xfId="9915"/>
    <cellStyle name="20% - Accent3 5 3 2 4 4 2" xfId="9916"/>
    <cellStyle name="20% - Accent3 5 3 2 4 5" xfId="9917"/>
    <cellStyle name="20% - Accent3 5 3 2 4 6" xfId="9918"/>
    <cellStyle name="20% - Accent3 5 3 2 5" xfId="9919"/>
    <cellStyle name="20% - Accent3 5 3 2 5 2" xfId="9920"/>
    <cellStyle name="20% - Accent3 5 3 2 5 2 2" xfId="9921"/>
    <cellStyle name="20% - Accent3 5 3 2 5 2 2 2" xfId="9922"/>
    <cellStyle name="20% - Accent3 5 3 2 5 2 3" xfId="9923"/>
    <cellStyle name="20% - Accent3 5 3 2 5 2 4" xfId="9924"/>
    <cellStyle name="20% - Accent3 5 3 2 5 3" xfId="9925"/>
    <cellStyle name="20% - Accent3 5 3 2 5 3 2" xfId="9926"/>
    <cellStyle name="20% - Accent3 5 3 2 5 4" xfId="9927"/>
    <cellStyle name="20% - Accent3 5 3 2 5 5" xfId="9928"/>
    <cellStyle name="20% - Accent3 5 3 2 6" xfId="9929"/>
    <cellStyle name="20% - Accent3 5 3 2 6 2" xfId="9930"/>
    <cellStyle name="20% - Accent3 5 3 2 6 2 2" xfId="9931"/>
    <cellStyle name="20% - Accent3 5 3 2 6 3" xfId="9932"/>
    <cellStyle name="20% - Accent3 5 3 2 6 4" xfId="9933"/>
    <cellStyle name="20% - Accent3 5 3 2 7" xfId="9934"/>
    <cellStyle name="20% - Accent3 5 3 2 7 2" xfId="9935"/>
    <cellStyle name="20% - Accent3 5 3 2 8" xfId="9936"/>
    <cellStyle name="20% - Accent3 5 3 2 9" xfId="9937"/>
    <cellStyle name="20% - Accent3 5 3 3" xfId="9938"/>
    <cellStyle name="20% - Accent3 5 3 3 2" xfId="9939"/>
    <cellStyle name="20% - Accent3 5 3 3 2 2" xfId="9940"/>
    <cellStyle name="20% - Accent3 5 3 3 2 2 2" xfId="9941"/>
    <cellStyle name="20% - Accent3 5 3 3 2 2 2 2" xfId="9942"/>
    <cellStyle name="20% - Accent3 5 3 3 2 2 2 2 2" xfId="9943"/>
    <cellStyle name="20% - Accent3 5 3 3 2 2 2 3" xfId="9944"/>
    <cellStyle name="20% - Accent3 5 3 3 2 2 2 4" xfId="9945"/>
    <cellStyle name="20% - Accent3 5 3 3 2 2 3" xfId="9946"/>
    <cellStyle name="20% - Accent3 5 3 3 2 2 3 2" xfId="9947"/>
    <cellStyle name="20% - Accent3 5 3 3 2 2 4" xfId="9948"/>
    <cellStyle name="20% - Accent3 5 3 3 2 2 5" xfId="9949"/>
    <cellStyle name="20% - Accent3 5 3 3 2 3" xfId="9950"/>
    <cellStyle name="20% - Accent3 5 3 3 2 3 2" xfId="9951"/>
    <cellStyle name="20% - Accent3 5 3 3 2 3 2 2" xfId="9952"/>
    <cellStyle name="20% - Accent3 5 3 3 2 3 3" xfId="9953"/>
    <cellStyle name="20% - Accent3 5 3 3 2 3 4" xfId="9954"/>
    <cellStyle name="20% - Accent3 5 3 3 2 4" xfId="9955"/>
    <cellStyle name="20% - Accent3 5 3 3 2 4 2" xfId="9956"/>
    <cellStyle name="20% - Accent3 5 3 3 2 5" xfId="9957"/>
    <cellStyle name="20% - Accent3 5 3 3 2 6" xfId="9958"/>
    <cellStyle name="20% - Accent3 5 3 3 3" xfId="9959"/>
    <cellStyle name="20% - Accent3 5 3 3 3 2" xfId="9960"/>
    <cellStyle name="20% - Accent3 5 3 3 3 2 2" xfId="9961"/>
    <cellStyle name="20% - Accent3 5 3 3 3 2 2 2" xfId="9962"/>
    <cellStyle name="20% - Accent3 5 3 3 3 2 2 2 2" xfId="9963"/>
    <cellStyle name="20% - Accent3 5 3 3 3 2 2 3" xfId="9964"/>
    <cellStyle name="20% - Accent3 5 3 3 3 2 2 4" xfId="9965"/>
    <cellStyle name="20% - Accent3 5 3 3 3 2 3" xfId="9966"/>
    <cellStyle name="20% - Accent3 5 3 3 3 2 3 2" xfId="9967"/>
    <cellStyle name="20% - Accent3 5 3 3 3 2 4" xfId="9968"/>
    <cellStyle name="20% - Accent3 5 3 3 3 2 5" xfId="9969"/>
    <cellStyle name="20% - Accent3 5 3 3 3 3" xfId="9970"/>
    <cellStyle name="20% - Accent3 5 3 3 3 3 2" xfId="9971"/>
    <cellStyle name="20% - Accent3 5 3 3 3 3 2 2" xfId="9972"/>
    <cellStyle name="20% - Accent3 5 3 3 3 3 3" xfId="9973"/>
    <cellStyle name="20% - Accent3 5 3 3 3 3 4" xfId="9974"/>
    <cellStyle name="20% - Accent3 5 3 3 3 4" xfId="9975"/>
    <cellStyle name="20% - Accent3 5 3 3 3 4 2" xfId="9976"/>
    <cellStyle name="20% - Accent3 5 3 3 3 5" xfId="9977"/>
    <cellStyle name="20% - Accent3 5 3 3 3 6" xfId="9978"/>
    <cellStyle name="20% - Accent3 5 3 3 4" xfId="9979"/>
    <cellStyle name="20% - Accent3 5 3 3 4 2" xfId="9980"/>
    <cellStyle name="20% - Accent3 5 3 3 4 2 2" xfId="9981"/>
    <cellStyle name="20% - Accent3 5 3 3 4 2 2 2" xfId="9982"/>
    <cellStyle name="20% - Accent3 5 3 3 4 2 3" xfId="9983"/>
    <cellStyle name="20% - Accent3 5 3 3 4 2 4" xfId="9984"/>
    <cellStyle name="20% - Accent3 5 3 3 4 3" xfId="9985"/>
    <cellStyle name="20% - Accent3 5 3 3 4 3 2" xfId="9986"/>
    <cellStyle name="20% - Accent3 5 3 3 4 4" xfId="9987"/>
    <cellStyle name="20% - Accent3 5 3 3 4 5" xfId="9988"/>
    <cellStyle name="20% - Accent3 5 3 3 5" xfId="9989"/>
    <cellStyle name="20% - Accent3 5 3 3 5 2" xfId="9990"/>
    <cellStyle name="20% - Accent3 5 3 3 5 2 2" xfId="9991"/>
    <cellStyle name="20% - Accent3 5 3 3 5 3" xfId="9992"/>
    <cellStyle name="20% - Accent3 5 3 3 5 4" xfId="9993"/>
    <cellStyle name="20% - Accent3 5 3 3 6" xfId="9994"/>
    <cellStyle name="20% - Accent3 5 3 3 6 2" xfId="9995"/>
    <cellStyle name="20% - Accent3 5 3 3 7" xfId="9996"/>
    <cellStyle name="20% - Accent3 5 3 3 8" xfId="9997"/>
    <cellStyle name="20% - Accent3 5 3 4" xfId="9998"/>
    <cellStyle name="20% - Accent3 5 3 4 2" xfId="9999"/>
    <cellStyle name="20% - Accent3 5 3 4 2 2" xfId="10000"/>
    <cellStyle name="20% - Accent3 5 3 4 2 2 2" xfId="10001"/>
    <cellStyle name="20% - Accent3 5 3 4 2 2 2 2" xfId="10002"/>
    <cellStyle name="20% - Accent3 5 3 4 2 2 3" xfId="10003"/>
    <cellStyle name="20% - Accent3 5 3 4 2 2 4" xfId="10004"/>
    <cellStyle name="20% - Accent3 5 3 4 2 3" xfId="10005"/>
    <cellStyle name="20% - Accent3 5 3 4 2 3 2" xfId="10006"/>
    <cellStyle name="20% - Accent3 5 3 4 2 4" xfId="10007"/>
    <cellStyle name="20% - Accent3 5 3 4 2 5" xfId="10008"/>
    <cellStyle name="20% - Accent3 5 3 4 3" xfId="10009"/>
    <cellStyle name="20% - Accent3 5 3 4 3 2" xfId="10010"/>
    <cellStyle name="20% - Accent3 5 3 4 3 2 2" xfId="10011"/>
    <cellStyle name="20% - Accent3 5 3 4 3 3" xfId="10012"/>
    <cellStyle name="20% - Accent3 5 3 4 3 4" xfId="10013"/>
    <cellStyle name="20% - Accent3 5 3 4 4" xfId="10014"/>
    <cellStyle name="20% - Accent3 5 3 4 4 2" xfId="10015"/>
    <cellStyle name="20% - Accent3 5 3 4 5" xfId="10016"/>
    <cellStyle name="20% - Accent3 5 3 4 6" xfId="10017"/>
    <cellStyle name="20% - Accent3 5 3 5" xfId="10018"/>
    <cellStyle name="20% - Accent3 5 3 5 2" xfId="10019"/>
    <cellStyle name="20% - Accent3 5 3 5 2 2" xfId="10020"/>
    <cellStyle name="20% - Accent3 5 3 5 2 2 2" xfId="10021"/>
    <cellStyle name="20% - Accent3 5 3 5 2 2 2 2" xfId="10022"/>
    <cellStyle name="20% - Accent3 5 3 5 2 2 3" xfId="10023"/>
    <cellStyle name="20% - Accent3 5 3 5 2 2 4" xfId="10024"/>
    <cellStyle name="20% - Accent3 5 3 5 2 3" xfId="10025"/>
    <cellStyle name="20% - Accent3 5 3 5 2 3 2" xfId="10026"/>
    <cellStyle name="20% - Accent3 5 3 5 2 4" xfId="10027"/>
    <cellStyle name="20% - Accent3 5 3 5 2 5" xfId="10028"/>
    <cellStyle name="20% - Accent3 5 3 5 3" xfId="10029"/>
    <cellStyle name="20% - Accent3 5 3 5 3 2" xfId="10030"/>
    <cellStyle name="20% - Accent3 5 3 5 3 2 2" xfId="10031"/>
    <cellStyle name="20% - Accent3 5 3 5 3 3" xfId="10032"/>
    <cellStyle name="20% - Accent3 5 3 5 3 4" xfId="10033"/>
    <cellStyle name="20% - Accent3 5 3 5 4" xfId="10034"/>
    <cellStyle name="20% - Accent3 5 3 5 4 2" xfId="10035"/>
    <cellStyle name="20% - Accent3 5 3 5 5" xfId="10036"/>
    <cellStyle name="20% - Accent3 5 3 5 6" xfId="10037"/>
    <cellStyle name="20% - Accent3 5 3 6" xfId="10038"/>
    <cellStyle name="20% - Accent3 5 3 6 2" xfId="10039"/>
    <cellStyle name="20% - Accent3 5 3 6 2 2" xfId="10040"/>
    <cellStyle name="20% - Accent3 5 3 6 2 2 2" xfId="10041"/>
    <cellStyle name="20% - Accent3 5 3 6 2 3" xfId="10042"/>
    <cellStyle name="20% - Accent3 5 3 6 2 4" xfId="10043"/>
    <cellStyle name="20% - Accent3 5 3 6 3" xfId="10044"/>
    <cellStyle name="20% - Accent3 5 3 6 3 2" xfId="10045"/>
    <cellStyle name="20% - Accent3 5 3 6 4" xfId="10046"/>
    <cellStyle name="20% - Accent3 5 3 6 5" xfId="10047"/>
    <cellStyle name="20% - Accent3 5 3 7" xfId="10048"/>
    <cellStyle name="20% - Accent3 5 3 7 2" xfId="10049"/>
    <cellStyle name="20% - Accent3 5 3 7 2 2" xfId="10050"/>
    <cellStyle name="20% - Accent3 5 3 7 3" xfId="10051"/>
    <cellStyle name="20% - Accent3 5 3 7 4" xfId="10052"/>
    <cellStyle name="20% - Accent3 5 3 8" xfId="10053"/>
    <cellStyle name="20% - Accent3 5 3 8 2" xfId="10054"/>
    <cellStyle name="20% - Accent3 5 3 9" xfId="10055"/>
    <cellStyle name="20% - Accent3 5 4" xfId="10056"/>
    <cellStyle name="20% - Accent3 5 4 2" xfId="10057"/>
    <cellStyle name="20% - Accent3 5 4 2 2" xfId="10058"/>
    <cellStyle name="20% - Accent3 5 4 2 2 2" xfId="10059"/>
    <cellStyle name="20% - Accent3 5 4 2 2 2 2" xfId="10060"/>
    <cellStyle name="20% - Accent3 5 4 2 2 2 2 2" xfId="10061"/>
    <cellStyle name="20% - Accent3 5 4 2 2 2 2 2 2" xfId="10062"/>
    <cellStyle name="20% - Accent3 5 4 2 2 2 2 3" xfId="10063"/>
    <cellStyle name="20% - Accent3 5 4 2 2 2 2 4" xfId="10064"/>
    <cellStyle name="20% - Accent3 5 4 2 2 2 3" xfId="10065"/>
    <cellStyle name="20% - Accent3 5 4 2 2 2 3 2" xfId="10066"/>
    <cellStyle name="20% - Accent3 5 4 2 2 2 4" xfId="10067"/>
    <cellStyle name="20% - Accent3 5 4 2 2 2 5" xfId="10068"/>
    <cellStyle name="20% - Accent3 5 4 2 2 3" xfId="10069"/>
    <cellStyle name="20% - Accent3 5 4 2 2 3 2" xfId="10070"/>
    <cellStyle name="20% - Accent3 5 4 2 2 3 2 2" xfId="10071"/>
    <cellStyle name="20% - Accent3 5 4 2 2 3 3" xfId="10072"/>
    <cellStyle name="20% - Accent3 5 4 2 2 3 4" xfId="10073"/>
    <cellStyle name="20% - Accent3 5 4 2 2 4" xfId="10074"/>
    <cellStyle name="20% - Accent3 5 4 2 2 4 2" xfId="10075"/>
    <cellStyle name="20% - Accent3 5 4 2 2 5" xfId="10076"/>
    <cellStyle name="20% - Accent3 5 4 2 2 6" xfId="10077"/>
    <cellStyle name="20% - Accent3 5 4 2 3" xfId="10078"/>
    <cellStyle name="20% - Accent3 5 4 2 3 2" xfId="10079"/>
    <cellStyle name="20% - Accent3 5 4 2 3 2 2" xfId="10080"/>
    <cellStyle name="20% - Accent3 5 4 2 3 2 2 2" xfId="10081"/>
    <cellStyle name="20% - Accent3 5 4 2 3 2 2 2 2" xfId="10082"/>
    <cellStyle name="20% - Accent3 5 4 2 3 2 2 3" xfId="10083"/>
    <cellStyle name="20% - Accent3 5 4 2 3 2 2 4" xfId="10084"/>
    <cellStyle name="20% - Accent3 5 4 2 3 2 3" xfId="10085"/>
    <cellStyle name="20% - Accent3 5 4 2 3 2 3 2" xfId="10086"/>
    <cellStyle name="20% - Accent3 5 4 2 3 2 4" xfId="10087"/>
    <cellStyle name="20% - Accent3 5 4 2 3 2 5" xfId="10088"/>
    <cellStyle name="20% - Accent3 5 4 2 3 3" xfId="10089"/>
    <cellStyle name="20% - Accent3 5 4 2 3 3 2" xfId="10090"/>
    <cellStyle name="20% - Accent3 5 4 2 3 3 2 2" xfId="10091"/>
    <cellStyle name="20% - Accent3 5 4 2 3 3 3" xfId="10092"/>
    <cellStyle name="20% - Accent3 5 4 2 3 3 4" xfId="10093"/>
    <cellStyle name="20% - Accent3 5 4 2 3 4" xfId="10094"/>
    <cellStyle name="20% - Accent3 5 4 2 3 4 2" xfId="10095"/>
    <cellStyle name="20% - Accent3 5 4 2 3 5" xfId="10096"/>
    <cellStyle name="20% - Accent3 5 4 2 3 6" xfId="10097"/>
    <cellStyle name="20% - Accent3 5 4 2 4" xfId="10098"/>
    <cellStyle name="20% - Accent3 5 4 2 4 2" xfId="10099"/>
    <cellStyle name="20% - Accent3 5 4 2 4 2 2" xfId="10100"/>
    <cellStyle name="20% - Accent3 5 4 2 4 2 2 2" xfId="10101"/>
    <cellStyle name="20% - Accent3 5 4 2 4 2 3" xfId="10102"/>
    <cellStyle name="20% - Accent3 5 4 2 4 2 4" xfId="10103"/>
    <cellStyle name="20% - Accent3 5 4 2 4 3" xfId="10104"/>
    <cellStyle name="20% - Accent3 5 4 2 4 3 2" xfId="10105"/>
    <cellStyle name="20% - Accent3 5 4 2 4 4" xfId="10106"/>
    <cellStyle name="20% - Accent3 5 4 2 4 5" xfId="10107"/>
    <cellStyle name="20% - Accent3 5 4 2 5" xfId="10108"/>
    <cellStyle name="20% - Accent3 5 4 2 5 2" xfId="10109"/>
    <cellStyle name="20% - Accent3 5 4 2 5 2 2" xfId="10110"/>
    <cellStyle name="20% - Accent3 5 4 2 5 3" xfId="10111"/>
    <cellStyle name="20% - Accent3 5 4 2 5 4" xfId="10112"/>
    <cellStyle name="20% - Accent3 5 4 2 6" xfId="10113"/>
    <cellStyle name="20% - Accent3 5 4 2 6 2" xfId="10114"/>
    <cellStyle name="20% - Accent3 5 4 2 7" xfId="10115"/>
    <cellStyle name="20% - Accent3 5 4 2 8" xfId="10116"/>
    <cellStyle name="20% - Accent3 5 4 3" xfId="10117"/>
    <cellStyle name="20% - Accent3 5 4 3 2" xfId="10118"/>
    <cellStyle name="20% - Accent3 5 4 3 2 2" xfId="10119"/>
    <cellStyle name="20% - Accent3 5 4 3 2 2 2" xfId="10120"/>
    <cellStyle name="20% - Accent3 5 4 3 2 2 2 2" xfId="10121"/>
    <cellStyle name="20% - Accent3 5 4 3 2 2 3" xfId="10122"/>
    <cellStyle name="20% - Accent3 5 4 3 2 2 4" xfId="10123"/>
    <cellStyle name="20% - Accent3 5 4 3 2 3" xfId="10124"/>
    <cellStyle name="20% - Accent3 5 4 3 2 3 2" xfId="10125"/>
    <cellStyle name="20% - Accent3 5 4 3 2 4" xfId="10126"/>
    <cellStyle name="20% - Accent3 5 4 3 2 5" xfId="10127"/>
    <cellStyle name="20% - Accent3 5 4 3 3" xfId="10128"/>
    <cellStyle name="20% - Accent3 5 4 3 3 2" xfId="10129"/>
    <cellStyle name="20% - Accent3 5 4 3 3 2 2" xfId="10130"/>
    <cellStyle name="20% - Accent3 5 4 3 3 3" xfId="10131"/>
    <cellStyle name="20% - Accent3 5 4 3 3 4" xfId="10132"/>
    <cellStyle name="20% - Accent3 5 4 3 4" xfId="10133"/>
    <cellStyle name="20% - Accent3 5 4 3 4 2" xfId="10134"/>
    <cellStyle name="20% - Accent3 5 4 3 5" xfId="10135"/>
    <cellStyle name="20% - Accent3 5 4 3 6" xfId="10136"/>
    <cellStyle name="20% - Accent3 5 4 4" xfId="10137"/>
    <cellStyle name="20% - Accent3 5 4 4 2" xfId="10138"/>
    <cellStyle name="20% - Accent3 5 4 4 2 2" xfId="10139"/>
    <cellStyle name="20% - Accent3 5 4 4 2 2 2" xfId="10140"/>
    <cellStyle name="20% - Accent3 5 4 4 2 2 2 2" xfId="10141"/>
    <cellStyle name="20% - Accent3 5 4 4 2 2 3" xfId="10142"/>
    <cellStyle name="20% - Accent3 5 4 4 2 2 4" xfId="10143"/>
    <cellStyle name="20% - Accent3 5 4 4 2 3" xfId="10144"/>
    <cellStyle name="20% - Accent3 5 4 4 2 3 2" xfId="10145"/>
    <cellStyle name="20% - Accent3 5 4 4 2 4" xfId="10146"/>
    <cellStyle name="20% - Accent3 5 4 4 2 5" xfId="10147"/>
    <cellStyle name="20% - Accent3 5 4 4 3" xfId="10148"/>
    <cellStyle name="20% - Accent3 5 4 4 3 2" xfId="10149"/>
    <cellStyle name="20% - Accent3 5 4 4 3 2 2" xfId="10150"/>
    <cellStyle name="20% - Accent3 5 4 4 3 3" xfId="10151"/>
    <cellStyle name="20% - Accent3 5 4 4 3 4" xfId="10152"/>
    <cellStyle name="20% - Accent3 5 4 4 4" xfId="10153"/>
    <cellStyle name="20% - Accent3 5 4 4 4 2" xfId="10154"/>
    <cellStyle name="20% - Accent3 5 4 4 5" xfId="10155"/>
    <cellStyle name="20% - Accent3 5 4 4 6" xfId="10156"/>
    <cellStyle name="20% - Accent3 5 4 5" xfId="10157"/>
    <cellStyle name="20% - Accent3 5 4 5 2" xfId="10158"/>
    <cellStyle name="20% - Accent3 5 4 5 2 2" xfId="10159"/>
    <cellStyle name="20% - Accent3 5 4 5 2 2 2" xfId="10160"/>
    <cellStyle name="20% - Accent3 5 4 5 2 3" xfId="10161"/>
    <cellStyle name="20% - Accent3 5 4 5 2 4" xfId="10162"/>
    <cellStyle name="20% - Accent3 5 4 5 3" xfId="10163"/>
    <cellStyle name="20% - Accent3 5 4 5 3 2" xfId="10164"/>
    <cellStyle name="20% - Accent3 5 4 5 4" xfId="10165"/>
    <cellStyle name="20% - Accent3 5 4 5 5" xfId="10166"/>
    <cellStyle name="20% - Accent3 5 4 6" xfId="10167"/>
    <cellStyle name="20% - Accent3 5 4 6 2" xfId="10168"/>
    <cellStyle name="20% - Accent3 5 4 6 2 2" xfId="10169"/>
    <cellStyle name="20% - Accent3 5 4 6 3" xfId="10170"/>
    <cellStyle name="20% - Accent3 5 4 6 4" xfId="10171"/>
    <cellStyle name="20% - Accent3 5 4 7" xfId="10172"/>
    <cellStyle name="20% - Accent3 5 4 7 2" xfId="10173"/>
    <cellStyle name="20% - Accent3 5 4 8" xfId="10174"/>
    <cellStyle name="20% - Accent3 5 4 9" xfId="10175"/>
    <cellStyle name="20% - Accent3 5 5" xfId="10176"/>
    <cellStyle name="20% - Accent3 5 5 2" xfId="10177"/>
    <cellStyle name="20% - Accent3 5 5 2 2" xfId="10178"/>
    <cellStyle name="20% - Accent3 5 5 2 2 2" xfId="10179"/>
    <cellStyle name="20% - Accent3 5 5 2 2 2 2" xfId="10180"/>
    <cellStyle name="20% - Accent3 5 5 2 2 2 2 2" xfId="10181"/>
    <cellStyle name="20% - Accent3 5 5 2 2 2 3" xfId="10182"/>
    <cellStyle name="20% - Accent3 5 5 2 2 2 4" xfId="10183"/>
    <cellStyle name="20% - Accent3 5 5 2 2 3" xfId="10184"/>
    <cellStyle name="20% - Accent3 5 5 2 2 3 2" xfId="10185"/>
    <cellStyle name="20% - Accent3 5 5 2 2 4" xfId="10186"/>
    <cellStyle name="20% - Accent3 5 5 2 2 5" xfId="10187"/>
    <cellStyle name="20% - Accent3 5 5 2 3" xfId="10188"/>
    <cellStyle name="20% - Accent3 5 5 2 3 2" xfId="10189"/>
    <cellStyle name="20% - Accent3 5 5 2 3 2 2" xfId="10190"/>
    <cellStyle name="20% - Accent3 5 5 2 3 3" xfId="10191"/>
    <cellStyle name="20% - Accent3 5 5 2 3 4" xfId="10192"/>
    <cellStyle name="20% - Accent3 5 5 2 4" xfId="10193"/>
    <cellStyle name="20% - Accent3 5 5 2 4 2" xfId="10194"/>
    <cellStyle name="20% - Accent3 5 5 2 5" xfId="10195"/>
    <cellStyle name="20% - Accent3 5 5 2 6" xfId="10196"/>
    <cellStyle name="20% - Accent3 5 5 3" xfId="10197"/>
    <cellStyle name="20% - Accent3 5 5 3 2" xfId="10198"/>
    <cellStyle name="20% - Accent3 5 5 3 2 2" xfId="10199"/>
    <cellStyle name="20% - Accent3 5 5 3 2 2 2" xfId="10200"/>
    <cellStyle name="20% - Accent3 5 5 3 2 2 2 2" xfId="10201"/>
    <cellStyle name="20% - Accent3 5 5 3 2 2 3" xfId="10202"/>
    <cellStyle name="20% - Accent3 5 5 3 2 2 4" xfId="10203"/>
    <cellStyle name="20% - Accent3 5 5 3 2 3" xfId="10204"/>
    <cellStyle name="20% - Accent3 5 5 3 2 3 2" xfId="10205"/>
    <cellStyle name="20% - Accent3 5 5 3 2 4" xfId="10206"/>
    <cellStyle name="20% - Accent3 5 5 3 2 5" xfId="10207"/>
    <cellStyle name="20% - Accent3 5 5 3 3" xfId="10208"/>
    <cellStyle name="20% - Accent3 5 5 3 3 2" xfId="10209"/>
    <cellStyle name="20% - Accent3 5 5 3 3 2 2" xfId="10210"/>
    <cellStyle name="20% - Accent3 5 5 3 3 3" xfId="10211"/>
    <cellStyle name="20% - Accent3 5 5 3 3 4" xfId="10212"/>
    <cellStyle name="20% - Accent3 5 5 3 4" xfId="10213"/>
    <cellStyle name="20% - Accent3 5 5 3 4 2" xfId="10214"/>
    <cellStyle name="20% - Accent3 5 5 3 5" xfId="10215"/>
    <cellStyle name="20% - Accent3 5 5 3 6" xfId="10216"/>
    <cellStyle name="20% - Accent3 5 5 4" xfId="10217"/>
    <cellStyle name="20% - Accent3 5 5 4 2" xfId="10218"/>
    <cellStyle name="20% - Accent3 5 5 4 2 2" xfId="10219"/>
    <cellStyle name="20% - Accent3 5 5 4 2 2 2" xfId="10220"/>
    <cellStyle name="20% - Accent3 5 5 4 2 3" xfId="10221"/>
    <cellStyle name="20% - Accent3 5 5 4 2 4" xfId="10222"/>
    <cellStyle name="20% - Accent3 5 5 4 3" xfId="10223"/>
    <cellStyle name="20% - Accent3 5 5 4 3 2" xfId="10224"/>
    <cellStyle name="20% - Accent3 5 5 4 4" xfId="10225"/>
    <cellStyle name="20% - Accent3 5 5 4 5" xfId="10226"/>
    <cellStyle name="20% - Accent3 5 5 5" xfId="10227"/>
    <cellStyle name="20% - Accent3 5 5 5 2" xfId="10228"/>
    <cellStyle name="20% - Accent3 5 5 5 2 2" xfId="10229"/>
    <cellStyle name="20% - Accent3 5 5 5 3" xfId="10230"/>
    <cellStyle name="20% - Accent3 5 5 5 4" xfId="10231"/>
    <cellStyle name="20% - Accent3 5 5 6" xfId="10232"/>
    <cellStyle name="20% - Accent3 5 5 6 2" xfId="10233"/>
    <cellStyle name="20% - Accent3 5 5 7" xfId="10234"/>
    <cellStyle name="20% - Accent3 5 5 8" xfId="10235"/>
    <cellStyle name="20% - Accent3 5 6" xfId="10236"/>
    <cellStyle name="20% - Accent3 5 6 2" xfId="10237"/>
    <cellStyle name="20% - Accent3 5 6 2 2" xfId="10238"/>
    <cellStyle name="20% - Accent3 5 6 2 2 2" xfId="10239"/>
    <cellStyle name="20% - Accent3 5 6 2 2 2 2" xfId="10240"/>
    <cellStyle name="20% - Accent3 5 6 2 2 3" xfId="10241"/>
    <cellStyle name="20% - Accent3 5 6 2 2 4" xfId="10242"/>
    <cellStyle name="20% - Accent3 5 6 2 3" xfId="10243"/>
    <cellStyle name="20% - Accent3 5 6 2 3 2" xfId="10244"/>
    <cellStyle name="20% - Accent3 5 6 2 4" xfId="10245"/>
    <cellStyle name="20% - Accent3 5 6 2 5" xfId="10246"/>
    <cellStyle name="20% - Accent3 5 6 3" xfId="10247"/>
    <cellStyle name="20% - Accent3 5 6 3 2" xfId="10248"/>
    <cellStyle name="20% - Accent3 5 6 3 2 2" xfId="10249"/>
    <cellStyle name="20% - Accent3 5 6 3 3" xfId="10250"/>
    <cellStyle name="20% - Accent3 5 6 3 4" xfId="10251"/>
    <cellStyle name="20% - Accent3 5 6 4" xfId="10252"/>
    <cellStyle name="20% - Accent3 5 6 4 2" xfId="10253"/>
    <cellStyle name="20% - Accent3 5 6 5" xfId="10254"/>
    <cellStyle name="20% - Accent3 5 6 6" xfId="10255"/>
    <cellStyle name="20% - Accent3 5 7" xfId="10256"/>
    <cellStyle name="20% - Accent3 5 7 2" xfId="10257"/>
    <cellStyle name="20% - Accent3 5 7 2 2" xfId="10258"/>
    <cellStyle name="20% - Accent3 5 7 2 2 2" xfId="10259"/>
    <cellStyle name="20% - Accent3 5 7 2 2 2 2" xfId="10260"/>
    <cellStyle name="20% - Accent3 5 7 2 2 3" xfId="10261"/>
    <cellStyle name="20% - Accent3 5 7 2 2 4" xfId="10262"/>
    <cellStyle name="20% - Accent3 5 7 2 3" xfId="10263"/>
    <cellStyle name="20% - Accent3 5 7 2 3 2" xfId="10264"/>
    <cellStyle name="20% - Accent3 5 7 2 4" xfId="10265"/>
    <cellStyle name="20% - Accent3 5 7 2 5" xfId="10266"/>
    <cellStyle name="20% - Accent3 5 7 3" xfId="10267"/>
    <cellStyle name="20% - Accent3 5 7 3 2" xfId="10268"/>
    <cellStyle name="20% - Accent3 5 7 3 2 2" xfId="10269"/>
    <cellStyle name="20% - Accent3 5 7 3 3" xfId="10270"/>
    <cellStyle name="20% - Accent3 5 7 3 4" xfId="10271"/>
    <cellStyle name="20% - Accent3 5 7 4" xfId="10272"/>
    <cellStyle name="20% - Accent3 5 7 4 2" xfId="10273"/>
    <cellStyle name="20% - Accent3 5 7 5" xfId="10274"/>
    <cellStyle name="20% - Accent3 5 7 6" xfId="10275"/>
    <cellStyle name="20% - Accent3 5 8" xfId="10276"/>
    <cellStyle name="20% - Accent3 5 8 2" xfId="10277"/>
    <cellStyle name="20% - Accent3 5 8 2 2" xfId="10278"/>
    <cellStyle name="20% - Accent3 5 8 2 2 2" xfId="10279"/>
    <cellStyle name="20% - Accent3 5 8 2 3" xfId="10280"/>
    <cellStyle name="20% - Accent3 5 8 2 4" xfId="10281"/>
    <cellStyle name="20% - Accent3 5 8 3" xfId="10282"/>
    <cellStyle name="20% - Accent3 5 8 3 2" xfId="10283"/>
    <cellStyle name="20% - Accent3 5 8 4" xfId="10284"/>
    <cellStyle name="20% - Accent3 5 8 5" xfId="10285"/>
    <cellStyle name="20% - Accent3 5 9" xfId="10286"/>
    <cellStyle name="20% - Accent3 5 9 2" xfId="10287"/>
    <cellStyle name="20% - Accent3 5 9 2 2" xfId="10288"/>
    <cellStyle name="20% - Accent3 5 9 3" xfId="10289"/>
    <cellStyle name="20% - Accent3 5 9 4" xfId="10290"/>
    <cellStyle name="20% - Accent3 6" xfId="10291"/>
    <cellStyle name="20% - Accent3 6 10" xfId="10292"/>
    <cellStyle name="20% - Accent3 6 11" xfId="10293"/>
    <cellStyle name="20% - Accent3 6 2" xfId="10294"/>
    <cellStyle name="20% - Accent3 6 2 10" xfId="10295"/>
    <cellStyle name="20% - Accent3 6 2 2" xfId="10296"/>
    <cellStyle name="20% - Accent3 6 2 2 2" xfId="10297"/>
    <cellStyle name="20% - Accent3 6 2 2 2 2" xfId="10298"/>
    <cellStyle name="20% - Accent3 6 2 2 2 2 2" xfId="10299"/>
    <cellStyle name="20% - Accent3 6 2 2 2 2 2 2" xfId="10300"/>
    <cellStyle name="20% - Accent3 6 2 2 2 2 2 2 2" xfId="10301"/>
    <cellStyle name="20% - Accent3 6 2 2 2 2 2 2 2 2" xfId="10302"/>
    <cellStyle name="20% - Accent3 6 2 2 2 2 2 2 3" xfId="10303"/>
    <cellStyle name="20% - Accent3 6 2 2 2 2 2 2 4" xfId="10304"/>
    <cellStyle name="20% - Accent3 6 2 2 2 2 2 3" xfId="10305"/>
    <cellStyle name="20% - Accent3 6 2 2 2 2 2 3 2" xfId="10306"/>
    <cellStyle name="20% - Accent3 6 2 2 2 2 2 4" xfId="10307"/>
    <cellStyle name="20% - Accent3 6 2 2 2 2 2 5" xfId="10308"/>
    <cellStyle name="20% - Accent3 6 2 2 2 2 3" xfId="10309"/>
    <cellStyle name="20% - Accent3 6 2 2 2 2 3 2" xfId="10310"/>
    <cellStyle name="20% - Accent3 6 2 2 2 2 3 2 2" xfId="10311"/>
    <cellStyle name="20% - Accent3 6 2 2 2 2 3 3" xfId="10312"/>
    <cellStyle name="20% - Accent3 6 2 2 2 2 3 4" xfId="10313"/>
    <cellStyle name="20% - Accent3 6 2 2 2 2 4" xfId="10314"/>
    <cellStyle name="20% - Accent3 6 2 2 2 2 4 2" xfId="10315"/>
    <cellStyle name="20% - Accent3 6 2 2 2 2 5" xfId="10316"/>
    <cellStyle name="20% - Accent3 6 2 2 2 2 6" xfId="10317"/>
    <cellStyle name="20% - Accent3 6 2 2 2 3" xfId="10318"/>
    <cellStyle name="20% - Accent3 6 2 2 2 3 2" xfId="10319"/>
    <cellStyle name="20% - Accent3 6 2 2 2 3 2 2" xfId="10320"/>
    <cellStyle name="20% - Accent3 6 2 2 2 3 2 2 2" xfId="10321"/>
    <cellStyle name="20% - Accent3 6 2 2 2 3 2 2 2 2" xfId="10322"/>
    <cellStyle name="20% - Accent3 6 2 2 2 3 2 2 3" xfId="10323"/>
    <cellStyle name="20% - Accent3 6 2 2 2 3 2 2 4" xfId="10324"/>
    <cellStyle name="20% - Accent3 6 2 2 2 3 2 3" xfId="10325"/>
    <cellStyle name="20% - Accent3 6 2 2 2 3 2 3 2" xfId="10326"/>
    <cellStyle name="20% - Accent3 6 2 2 2 3 2 4" xfId="10327"/>
    <cellStyle name="20% - Accent3 6 2 2 2 3 2 5" xfId="10328"/>
    <cellStyle name="20% - Accent3 6 2 2 2 3 3" xfId="10329"/>
    <cellStyle name="20% - Accent3 6 2 2 2 3 3 2" xfId="10330"/>
    <cellStyle name="20% - Accent3 6 2 2 2 3 3 2 2" xfId="10331"/>
    <cellStyle name="20% - Accent3 6 2 2 2 3 3 3" xfId="10332"/>
    <cellStyle name="20% - Accent3 6 2 2 2 3 3 4" xfId="10333"/>
    <cellStyle name="20% - Accent3 6 2 2 2 3 4" xfId="10334"/>
    <cellStyle name="20% - Accent3 6 2 2 2 3 4 2" xfId="10335"/>
    <cellStyle name="20% - Accent3 6 2 2 2 3 5" xfId="10336"/>
    <cellStyle name="20% - Accent3 6 2 2 2 3 6" xfId="10337"/>
    <cellStyle name="20% - Accent3 6 2 2 2 4" xfId="10338"/>
    <cellStyle name="20% - Accent3 6 2 2 2 4 2" xfId="10339"/>
    <cellStyle name="20% - Accent3 6 2 2 2 4 2 2" xfId="10340"/>
    <cellStyle name="20% - Accent3 6 2 2 2 4 2 2 2" xfId="10341"/>
    <cellStyle name="20% - Accent3 6 2 2 2 4 2 3" xfId="10342"/>
    <cellStyle name="20% - Accent3 6 2 2 2 4 2 4" xfId="10343"/>
    <cellStyle name="20% - Accent3 6 2 2 2 4 3" xfId="10344"/>
    <cellStyle name="20% - Accent3 6 2 2 2 4 3 2" xfId="10345"/>
    <cellStyle name="20% - Accent3 6 2 2 2 4 4" xfId="10346"/>
    <cellStyle name="20% - Accent3 6 2 2 2 4 5" xfId="10347"/>
    <cellStyle name="20% - Accent3 6 2 2 2 5" xfId="10348"/>
    <cellStyle name="20% - Accent3 6 2 2 2 5 2" xfId="10349"/>
    <cellStyle name="20% - Accent3 6 2 2 2 5 2 2" xfId="10350"/>
    <cellStyle name="20% - Accent3 6 2 2 2 5 3" xfId="10351"/>
    <cellStyle name="20% - Accent3 6 2 2 2 5 4" xfId="10352"/>
    <cellStyle name="20% - Accent3 6 2 2 2 6" xfId="10353"/>
    <cellStyle name="20% - Accent3 6 2 2 2 6 2" xfId="10354"/>
    <cellStyle name="20% - Accent3 6 2 2 2 7" xfId="10355"/>
    <cellStyle name="20% - Accent3 6 2 2 2 8" xfId="10356"/>
    <cellStyle name="20% - Accent3 6 2 2 3" xfId="10357"/>
    <cellStyle name="20% - Accent3 6 2 2 3 2" xfId="10358"/>
    <cellStyle name="20% - Accent3 6 2 2 3 2 2" xfId="10359"/>
    <cellStyle name="20% - Accent3 6 2 2 3 2 2 2" xfId="10360"/>
    <cellStyle name="20% - Accent3 6 2 2 3 2 2 2 2" xfId="10361"/>
    <cellStyle name="20% - Accent3 6 2 2 3 2 2 3" xfId="10362"/>
    <cellStyle name="20% - Accent3 6 2 2 3 2 2 4" xfId="10363"/>
    <cellStyle name="20% - Accent3 6 2 2 3 2 3" xfId="10364"/>
    <cellStyle name="20% - Accent3 6 2 2 3 2 3 2" xfId="10365"/>
    <cellStyle name="20% - Accent3 6 2 2 3 2 4" xfId="10366"/>
    <cellStyle name="20% - Accent3 6 2 2 3 2 5" xfId="10367"/>
    <cellStyle name="20% - Accent3 6 2 2 3 3" xfId="10368"/>
    <cellStyle name="20% - Accent3 6 2 2 3 3 2" xfId="10369"/>
    <cellStyle name="20% - Accent3 6 2 2 3 3 2 2" xfId="10370"/>
    <cellStyle name="20% - Accent3 6 2 2 3 3 3" xfId="10371"/>
    <cellStyle name="20% - Accent3 6 2 2 3 3 4" xfId="10372"/>
    <cellStyle name="20% - Accent3 6 2 2 3 4" xfId="10373"/>
    <cellStyle name="20% - Accent3 6 2 2 3 4 2" xfId="10374"/>
    <cellStyle name="20% - Accent3 6 2 2 3 5" xfId="10375"/>
    <cellStyle name="20% - Accent3 6 2 2 3 6" xfId="10376"/>
    <cellStyle name="20% - Accent3 6 2 2 4" xfId="10377"/>
    <cellStyle name="20% - Accent3 6 2 2 4 2" xfId="10378"/>
    <cellStyle name="20% - Accent3 6 2 2 4 2 2" xfId="10379"/>
    <cellStyle name="20% - Accent3 6 2 2 4 2 2 2" xfId="10380"/>
    <cellStyle name="20% - Accent3 6 2 2 4 2 2 2 2" xfId="10381"/>
    <cellStyle name="20% - Accent3 6 2 2 4 2 2 3" xfId="10382"/>
    <cellStyle name="20% - Accent3 6 2 2 4 2 2 4" xfId="10383"/>
    <cellStyle name="20% - Accent3 6 2 2 4 2 3" xfId="10384"/>
    <cellStyle name="20% - Accent3 6 2 2 4 2 3 2" xfId="10385"/>
    <cellStyle name="20% - Accent3 6 2 2 4 2 4" xfId="10386"/>
    <cellStyle name="20% - Accent3 6 2 2 4 2 5" xfId="10387"/>
    <cellStyle name="20% - Accent3 6 2 2 4 3" xfId="10388"/>
    <cellStyle name="20% - Accent3 6 2 2 4 3 2" xfId="10389"/>
    <cellStyle name="20% - Accent3 6 2 2 4 3 2 2" xfId="10390"/>
    <cellStyle name="20% - Accent3 6 2 2 4 3 3" xfId="10391"/>
    <cellStyle name="20% - Accent3 6 2 2 4 3 4" xfId="10392"/>
    <cellStyle name="20% - Accent3 6 2 2 4 4" xfId="10393"/>
    <cellStyle name="20% - Accent3 6 2 2 4 4 2" xfId="10394"/>
    <cellStyle name="20% - Accent3 6 2 2 4 5" xfId="10395"/>
    <cellStyle name="20% - Accent3 6 2 2 4 6" xfId="10396"/>
    <cellStyle name="20% - Accent3 6 2 2 5" xfId="10397"/>
    <cellStyle name="20% - Accent3 6 2 2 5 2" xfId="10398"/>
    <cellStyle name="20% - Accent3 6 2 2 5 2 2" xfId="10399"/>
    <cellStyle name="20% - Accent3 6 2 2 5 2 2 2" xfId="10400"/>
    <cellStyle name="20% - Accent3 6 2 2 5 2 3" xfId="10401"/>
    <cellStyle name="20% - Accent3 6 2 2 5 2 4" xfId="10402"/>
    <cellStyle name="20% - Accent3 6 2 2 5 3" xfId="10403"/>
    <cellStyle name="20% - Accent3 6 2 2 5 3 2" xfId="10404"/>
    <cellStyle name="20% - Accent3 6 2 2 5 4" xfId="10405"/>
    <cellStyle name="20% - Accent3 6 2 2 5 5" xfId="10406"/>
    <cellStyle name="20% - Accent3 6 2 2 6" xfId="10407"/>
    <cellStyle name="20% - Accent3 6 2 2 6 2" xfId="10408"/>
    <cellStyle name="20% - Accent3 6 2 2 6 2 2" xfId="10409"/>
    <cellStyle name="20% - Accent3 6 2 2 6 3" xfId="10410"/>
    <cellStyle name="20% - Accent3 6 2 2 6 4" xfId="10411"/>
    <cellStyle name="20% - Accent3 6 2 2 7" xfId="10412"/>
    <cellStyle name="20% - Accent3 6 2 2 7 2" xfId="10413"/>
    <cellStyle name="20% - Accent3 6 2 2 8" xfId="10414"/>
    <cellStyle name="20% - Accent3 6 2 2 9" xfId="10415"/>
    <cellStyle name="20% - Accent3 6 2 3" xfId="10416"/>
    <cellStyle name="20% - Accent3 6 2 3 2" xfId="10417"/>
    <cellStyle name="20% - Accent3 6 2 3 2 2" xfId="10418"/>
    <cellStyle name="20% - Accent3 6 2 3 2 2 2" xfId="10419"/>
    <cellStyle name="20% - Accent3 6 2 3 2 2 2 2" xfId="10420"/>
    <cellStyle name="20% - Accent3 6 2 3 2 2 2 2 2" xfId="10421"/>
    <cellStyle name="20% - Accent3 6 2 3 2 2 2 3" xfId="10422"/>
    <cellStyle name="20% - Accent3 6 2 3 2 2 2 4" xfId="10423"/>
    <cellStyle name="20% - Accent3 6 2 3 2 2 3" xfId="10424"/>
    <cellStyle name="20% - Accent3 6 2 3 2 2 3 2" xfId="10425"/>
    <cellStyle name="20% - Accent3 6 2 3 2 2 4" xfId="10426"/>
    <cellStyle name="20% - Accent3 6 2 3 2 2 5" xfId="10427"/>
    <cellStyle name="20% - Accent3 6 2 3 2 3" xfId="10428"/>
    <cellStyle name="20% - Accent3 6 2 3 2 3 2" xfId="10429"/>
    <cellStyle name="20% - Accent3 6 2 3 2 3 2 2" xfId="10430"/>
    <cellStyle name="20% - Accent3 6 2 3 2 3 3" xfId="10431"/>
    <cellStyle name="20% - Accent3 6 2 3 2 3 4" xfId="10432"/>
    <cellStyle name="20% - Accent3 6 2 3 2 4" xfId="10433"/>
    <cellStyle name="20% - Accent3 6 2 3 2 4 2" xfId="10434"/>
    <cellStyle name="20% - Accent3 6 2 3 2 5" xfId="10435"/>
    <cellStyle name="20% - Accent3 6 2 3 2 6" xfId="10436"/>
    <cellStyle name="20% - Accent3 6 2 3 3" xfId="10437"/>
    <cellStyle name="20% - Accent3 6 2 3 3 2" xfId="10438"/>
    <cellStyle name="20% - Accent3 6 2 3 3 2 2" xfId="10439"/>
    <cellStyle name="20% - Accent3 6 2 3 3 2 2 2" xfId="10440"/>
    <cellStyle name="20% - Accent3 6 2 3 3 2 2 2 2" xfId="10441"/>
    <cellStyle name="20% - Accent3 6 2 3 3 2 2 3" xfId="10442"/>
    <cellStyle name="20% - Accent3 6 2 3 3 2 2 4" xfId="10443"/>
    <cellStyle name="20% - Accent3 6 2 3 3 2 3" xfId="10444"/>
    <cellStyle name="20% - Accent3 6 2 3 3 2 3 2" xfId="10445"/>
    <cellStyle name="20% - Accent3 6 2 3 3 2 4" xfId="10446"/>
    <cellStyle name="20% - Accent3 6 2 3 3 2 5" xfId="10447"/>
    <cellStyle name="20% - Accent3 6 2 3 3 3" xfId="10448"/>
    <cellStyle name="20% - Accent3 6 2 3 3 3 2" xfId="10449"/>
    <cellStyle name="20% - Accent3 6 2 3 3 3 2 2" xfId="10450"/>
    <cellStyle name="20% - Accent3 6 2 3 3 3 3" xfId="10451"/>
    <cellStyle name="20% - Accent3 6 2 3 3 3 4" xfId="10452"/>
    <cellStyle name="20% - Accent3 6 2 3 3 4" xfId="10453"/>
    <cellStyle name="20% - Accent3 6 2 3 3 4 2" xfId="10454"/>
    <cellStyle name="20% - Accent3 6 2 3 3 5" xfId="10455"/>
    <cellStyle name="20% - Accent3 6 2 3 3 6" xfId="10456"/>
    <cellStyle name="20% - Accent3 6 2 3 4" xfId="10457"/>
    <cellStyle name="20% - Accent3 6 2 3 4 2" xfId="10458"/>
    <cellStyle name="20% - Accent3 6 2 3 4 2 2" xfId="10459"/>
    <cellStyle name="20% - Accent3 6 2 3 4 2 2 2" xfId="10460"/>
    <cellStyle name="20% - Accent3 6 2 3 4 2 3" xfId="10461"/>
    <cellStyle name="20% - Accent3 6 2 3 4 2 4" xfId="10462"/>
    <cellStyle name="20% - Accent3 6 2 3 4 3" xfId="10463"/>
    <cellStyle name="20% - Accent3 6 2 3 4 3 2" xfId="10464"/>
    <cellStyle name="20% - Accent3 6 2 3 4 4" xfId="10465"/>
    <cellStyle name="20% - Accent3 6 2 3 4 5" xfId="10466"/>
    <cellStyle name="20% - Accent3 6 2 3 5" xfId="10467"/>
    <cellStyle name="20% - Accent3 6 2 3 5 2" xfId="10468"/>
    <cellStyle name="20% - Accent3 6 2 3 5 2 2" xfId="10469"/>
    <cellStyle name="20% - Accent3 6 2 3 5 3" xfId="10470"/>
    <cellStyle name="20% - Accent3 6 2 3 5 4" xfId="10471"/>
    <cellStyle name="20% - Accent3 6 2 3 6" xfId="10472"/>
    <cellStyle name="20% - Accent3 6 2 3 6 2" xfId="10473"/>
    <cellStyle name="20% - Accent3 6 2 3 7" xfId="10474"/>
    <cellStyle name="20% - Accent3 6 2 3 8" xfId="10475"/>
    <cellStyle name="20% - Accent3 6 2 4" xfId="10476"/>
    <cellStyle name="20% - Accent3 6 2 4 2" xfId="10477"/>
    <cellStyle name="20% - Accent3 6 2 4 2 2" xfId="10478"/>
    <cellStyle name="20% - Accent3 6 2 4 2 2 2" xfId="10479"/>
    <cellStyle name="20% - Accent3 6 2 4 2 2 2 2" xfId="10480"/>
    <cellStyle name="20% - Accent3 6 2 4 2 2 3" xfId="10481"/>
    <cellStyle name="20% - Accent3 6 2 4 2 2 4" xfId="10482"/>
    <cellStyle name="20% - Accent3 6 2 4 2 3" xfId="10483"/>
    <cellStyle name="20% - Accent3 6 2 4 2 3 2" xfId="10484"/>
    <cellStyle name="20% - Accent3 6 2 4 2 4" xfId="10485"/>
    <cellStyle name="20% - Accent3 6 2 4 2 5" xfId="10486"/>
    <cellStyle name="20% - Accent3 6 2 4 3" xfId="10487"/>
    <cellStyle name="20% - Accent3 6 2 4 3 2" xfId="10488"/>
    <cellStyle name="20% - Accent3 6 2 4 3 2 2" xfId="10489"/>
    <cellStyle name="20% - Accent3 6 2 4 3 3" xfId="10490"/>
    <cellStyle name="20% - Accent3 6 2 4 3 4" xfId="10491"/>
    <cellStyle name="20% - Accent3 6 2 4 4" xfId="10492"/>
    <cellStyle name="20% - Accent3 6 2 4 4 2" xfId="10493"/>
    <cellStyle name="20% - Accent3 6 2 4 5" xfId="10494"/>
    <cellStyle name="20% - Accent3 6 2 4 6" xfId="10495"/>
    <cellStyle name="20% - Accent3 6 2 5" xfId="10496"/>
    <cellStyle name="20% - Accent3 6 2 5 2" xfId="10497"/>
    <cellStyle name="20% - Accent3 6 2 5 2 2" xfId="10498"/>
    <cellStyle name="20% - Accent3 6 2 5 2 2 2" xfId="10499"/>
    <cellStyle name="20% - Accent3 6 2 5 2 2 2 2" xfId="10500"/>
    <cellStyle name="20% - Accent3 6 2 5 2 2 3" xfId="10501"/>
    <cellStyle name="20% - Accent3 6 2 5 2 2 4" xfId="10502"/>
    <cellStyle name="20% - Accent3 6 2 5 2 3" xfId="10503"/>
    <cellStyle name="20% - Accent3 6 2 5 2 3 2" xfId="10504"/>
    <cellStyle name="20% - Accent3 6 2 5 2 4" xfId="10505"/>
    <cellStyle name="20% - Accent3 6 2 5 2 5" xfId="10506"/>
    <cellStyle name="20% - Accent3 6 2 5 3" xfId="10507"/>
    <cellStyle name="20% - Accent3 6 2 5 3 2" xfId="10508"/>
    <cellStyle name="20% - Accent3 6 2 5 3 2 2" xfId="10509"/>
    <cellStyle name="20% - Accent3 6 2 5 3 3" xfId="10510"/>
    <cellStyle name="20% - Accent3 6 2 5 3 4" xfId="10511"/>
    <cellStyle name="20% - Accent3 6 2 5 4" xfId="10512"/>
    <cellStyle name="20% - Accent3 6 2 5 4 2" xfId="10513"/>
    <cellStyle name="20% - Accent3 6 2 5 5" xfId="10514"/>
    <cellStyle name="20% - Accent3 6 2 5 6" xfId="10515"/>
    <cellStyle name="20% - Accent3 6 2 6" xfId="10516"/>
    <cellStyle name="20% - Accent3 6 2 6 2" xfId="10517"/>
    <cellStyle name="20% - Accent3 6 2 6 2 2" xfId="10518"/>
    <cellStyle name="20% - Accent3 6 2 6 2 2 2" xfId="10519"/>
    <cellStyle name="20% - Accent3 6 2 6 2 3" xfId="10520"/>
    <cellStyle name="20% - Accent3 6 2 6 2 4" xfId="10521"/>
    <cellStyle name="20% - Accent3 6 2 6 3" xfId="10522"/>
    <cellStyle name="20% - Accent3 6 2 6 3 2" xfId="10523"/>
    <cellStyle name="20% - Accent3 6 2 6 4" xfId="10524"/>
    <cellStyle name="20% - Accent3 6 2 6 5" xfId="10525"/>
    <cellStyle name="20% - Accent3 6 2 7" xfId="10526"/>
    <cellStyle name="20% - Accent3 6 2 7 2" xfId="10527"/>
    <cellStyle name="20% - Accent3 6 2 7 2 2" xfId="10528"/>
    <cellStyle name="20% - Accent3 6 2 7 3" xfId="10529"/>
    <cellStyle name="20% - Accent3 6 2 7 4" xfId="10530"/>
    <cellStyle name="20% - Accent3 6 2 8" xfId="10531"/>
    <cellStyle name="20% - Accent3 6 2 8 2" xfId="10532"/>
    <cellStyle name="20% - Accent3 6 2 9" xfId="10533"/>
    <cellStyle name="20% - Accent3 6 3" xfId="10534"/>
    <cellStyle name="20% - Accent3 6 3 2" xfId="10535"/>
    <cellStyle name="20% - Accent3 6 3 2 2" xfId="10536"/>
    <cellStyle name="20% - Accent3 6 3 2 2 2" xfId="10537"/>
    <cellStyle name="20% - Accent3 6 3 2 2 2 2" xfId="10538"/>
    <cellStyle name="20% - Accent3 6 3 2 2 2 2 2" xfId="10539"/>
    <cellStyle name="20% - Accent3 6 3 2 2 2 2 2 2" xfId="10540"/>
    <cellStyle name="20% - Accent3 6 3 2 2 2 2 3" xfId="10541"/>
    <cellStyle name="20% - Accent3 6 3 2 2 2 2 4" xfId="10542"/>
    <cellStyle name="20% - Accent3 6 3 2 2 2 3" xfId="10543"/>
    <cellStyle name="20% - Accent3 6 3 2 2 2 3 2" xfId="10544"/>
    <cellStyle name="20% - Accent3 6 3 2 2 2 4" xfId="10545"/>
    <cellStyle name="20% - Accent3 6 3 2 2 2 5" xfId="10546"/>
    <cellStyle name="20% - Accent3 6 3 2 2 3" xfId="10547"/>
    <cellStyle name="20% - Accent3 6 3 2 2 3 2" xfId="10548"/>
    <cellStyle name="20% - Accent3 6 3 2 2 3 2 2" xfId="10549"/>
    <cellStyle name="20% - Accent3 6 3 2 2 3 3" xfId="10550"/>
    <cellStyle name="20% - Accent3 6 3 2 2 3 4" xfId="10551"/>
    <cellStyle name="20% - Accent3 6 3 2 2 4" xfId="10552"/>
    <cellStyle name="20% - Accent3 6 3 2 2 4 2" xfId="10553"/>
    <cellStyle name="20% - Accent3 6 3 2 2 5" xfId="10554"/>
    <cellStyle name="20% - Accent3 6 3 2 2 6" xfId="10555"/>
    <cellStyle name="20% - Accent3 6 3 2 3" xfId="10556"/>
    <cellStyle name="20% - Accent3 6 3 2 3 2" xfId="10557"/>
    <cellStyle name="20% - Accent3 6 3 2 3 2 2" xfId="10558"/>
    <cellStyle name="20% - Accent3 6 3 2 3 2 2 2" xfId="10559"/>
    <cellStyle name="20% - Accent3 6 3 2 3 2 2 2 2" xfId="10560"/>
    <cellStyle name="20% - Accent3 6 3 2 3 2 2 3" xfId="10561"/>
    <cellStyle name="20% - Accent3 6 3 2 3 2 2 4" xfId="10562"/>
    <cellStyle name="20% - Accent3 6 3 2 3 2 3" xfId="10563"/>
    <cellStyle name="20% - Accent3 6 3 2 3 2 3 2" xfId="10564"/>
    <cellStyle name="20% - Accent3 6 3 2 3 2 4" xfId="10565"/>
    <cellStyle name="20% - Accent3 6 3 2 3 2 5" xfId="10566"/>
    <cellStyle name="20% - Accent3 6 3 2 3 3" xfId="10567"/>
    <cellStyle name="20% - Accent3 6 3 2 3 3 2" xfId="10568"/>
    <cellStyle name="20% - Accent3 6 3 2 3 3 2 2" xfId="10569"/>
    <cellStyle name="20% - Accent3 6 3 2 3 3 3" xfId="10570"/>
    <cellStyle name="20% - Accent3 6 3 2 3 3 4" xfId="10571"/>
    <cellStyle name="20% - Accent3 6 3 2 3 4" xfId="10572"/>
    <cellStyle name="20% - Accent3 6 3 2 3 4 2" xfId="10573"/>
    <cellStyle name="20% - Accent3 6 3 2 3 5" xfId="10574"/>
    <cellStyle name="20% - Accent3 6 3 2 3 6" xfId="10575"/>
    <cellStyle name="20% - Accent3 6 3 2 4" xfId="10576"/>
    <cellStyle name="20% - Accent3 6 3 2 4 2" xfId="10577"/>
    <cellStyle name="20% - Accent3 6 3 2 4 2 2" xfId="10578"/>
    <cellStyle name="20% - Accent3 6 3 2 4 2 2 2" xfId="10579"/>
    <cellStyle name="20% - Accent3 6 3 2 4 2 3" xfId="10580"/>
    <cellStyle name="20% - Accent3 6 3 2 4 2 4" xfId="10581"/>
    <cellStyle name="20% - Accent3 6 3 2 4 3" xfId="10582"/>
    <cellStyle name="20% - Accent3 6 3 2 4 3 2" xfId="10583"/>
    <cellStyle name="20% - Accent3 6 3 2 4 4" xfId="10584"/>
    <cellStyle name="20% - Accent3 6 3 2 4 5" xfId="10585"/>
    <cellStyle name="20% - Accent3 6 3 2 5" xfId="10586"/>
    <cellStyle name="20% - Accent3 6 3 2 5 2" xfId="10587"/>
    <cellStyle name="20% - Accent3 6 3 2 5 2 2" xfId="10588"/>
    <cellStyle name="20% - Accent3 6 3 2 5 3" xfId="10589"/>
    <cellStyle name="20% - Accent3 6 3 2 5 4" xfId="10590"/>
    <cellStyle name="20% - Accent3 6 3 2 6" xfId="10591"/>
    <cellStyle name="20% - Accent3 6 3 2 6 2" xfId="10592"/>
    <cellStyle name="20% - Accent3 6 3 2 7" xfId="10593"/>
    <cellStyle name="20% - Accent3 6 3 2 8" xfId="10594"/>
    <cellStyle name="20% - Accent3 6 3 3" xfId="10595"/>
    <cellStyle name="20% - Accent3 6 3 3 2" xfId="10596"/>
    <cellStyle name="20% - Accent3 6 3 3 2 2" xfId="10597"/>
    <cellStyle name="20% - Accent3 6 3 3 2 2 2" xfId="10598"/>
    <cellStyle name="20% - Accent3 6 3 3 2 2 2 2" xfId="10599"/>
    <cellStyle name="20% - Accent3 6 3 3 2 2 3" xfId="10600"/>
    <cellStyle name="20% - Accent3 6 3 3 2 2 4" xfId="10601"/>
    <cellStyle name="20% - Accent3 6 3 3 2 3" xfId="10602"/>
    <cellStyle name="20% - Accent3 6 3 3 2 3 2" xfId="10603"/>
    <cellStyle name="20% - Accent3 6 3 3 2 4" xfId="10604"/>
    <cellStyle name="20% - Accent3 6 3 3 2 5" xfId="10605"/>
    <cellStyle name="20% - Accent3 6 3 3 3" xfId="10606"/>
    <cellStyle name="20% - Accent3 6 3 3 3 2" xfId="10607"/>
    <cellStyle name="20% - Accent3 6 3 3 3 2 2" xfId="10608"/>
    <cellStyle name="20% - Accent3 6 3 3 3 3" xfId="10609"/>
    <cellStyle name="20% - Accent3 6 3 3 3 4" xfId="10610"/>
    <cellStyle name="20% - Accent3 6 3 3 4" xfId="10611"/>
    <cellStyle name="20% - Accent3 6 3 3 4 2" xfId="10612"/>
    <cellStyle name="20% - Accent3 6 3 3 5" xfId="10613"/>
    <cellStyle name="20% - Accent3 6 3 3 6" xfId="10614"/>
    <cellStyle name="20% - Accent3 6 3 4" xfId="10615"/>
    <cellStyle name="20% - Accent3 6 3 4 2" xfId="10616"/>
    <cellStyle name="20% - Accent3 6 3 4 2 2" xfId="10617"/>
    <cellStyle name="20% - Accent3 6 3 4 2 2 2" xfId="10618"/>
    <cellStyle name="20% - Accent3 6 3 4 2 2 2 2" xfId="10619"/>
    <cellStyle name="20% - Accent3 6 3 4 2 2 3" xfId="10620"/>
    <cellStyle name="20% - Accent3 6 3 4 2 2 4" xfId="10621"/>
    <cellStyle name="20% - Accent3 6 3 4 2 3" xfId="10622"/>
    <cellStyle name="20% - Accent3 6 3 4 2 3 2" xfId="10623"/>
    <cellStyle name="20% - Accent3 6 3 4 2 4" xfId="10624"/>
    <cellStyle name="20% - Accent3 6 3 4 2 5" xfId="10625"/>
    <cellStyle name="20% - Accent3 6 3 4 3" xfId="10626"/>
    <cellStyle name="20% - Accent3 6 3 4 3 2" xfId="10627"/>
    <cellStyle name="20% - Accent3 6 3 4 3 2 2" xfId="10628"/>
    <cellStyle name="20% - Accent3 6 3 4 3 3" xfId="10629"/>
    <cellStyle name="20% - Accent3 6 3 4 3 4" xfId="10630"/>
    <cellStyle name="20% - Accent3 6 3 4 4" xfId="10631"/>
    <cellStyle name="20% - Accent3 6 3 4 4 2" xfId="10632"/>
    <cellStyle name="20% - Accent3 6 3 4 5" xfId="10633"/>
    <cellStyle name="20% - Accent3 6 3 4 6" xfId="10634"/>
    <cellStyle name="20% - Accent3 6 3 5" xfId="10635"/>
    <cellStyle name="20% - Accent3 6 3 5 2" xfId="10636"/>
    <cellStyle name="20% - Accent3 6 3 5 2 2" xfId="10637"/>
    <cellStyle name="20% - Accent3 6 3 5 2 2 2" xfId="10638"/>
    <cellStyle name="20% - Accent3 6 3 5 2 3" xfId="10639"/>
    <cellStyle name="20% - Accent3 6 3 5 2 4" xfId="10640"/>
    <cellStyle name="20% - Accent3 6 3 5 3" xfId="10641"/>
    <cellStyle name="20% - Accent3 6 3 5 3 2" xfId="10642"/>
    <cellStyle name="20% - Accent3 6 3 5 4" xfId="10643"/>
    <cellStyle name="20% - Accent3 6 3 5 5" xfId="10644"/>
    <cellStyle name="20% - Accent3 6 3 6" xfId="10645"/>
    <cellStyle name="20% - Accent3 6 3 6 2" xfId="10646"/>
    <cellStyle name="20% - Accent3 6 3 6 2 2" xfId="10647"/>
    <cellStyle name="20% - Accent3 6 3 6 3" xfId="10648"/>
    <cellStyle name="20% - Accent3 6 3 6 4" xfId="10649"/>
    <cellStyle name="20% - Accent3 6 3 7" xfId="10650"/>
    <cellStyle name="20% - Accent3 6 3 7 2" xfId="10651"/>
    <cellStyle name="20% - Accent3 6 3 8" xfId="10652"/>
    <cellStyle name="20% - Accent3 6 3 9" xfId="10653"/>
    <cellStyle name="20% - Accent3 6 4" xfId="10654"/>
    <cellStyle name="20% - Accent3 6 4 2" xfId="10655"/>
    <cellStyle name="20% - Accent3 6 4 2 2" xfId="10656"/>
    <cellStyle name="20% - Accent3 6 4 2 2 2" xfId="10657"/>
    <cellStyle name="20% - Accent3 6 4 2 2 2 2" xfId="10658"/>
    <cellStyle name="20% - Accent3 6 4 2 2 2 2 2" xfId="10659"/>
    <cellStyle name="20% - Accent3 6 4 2 2 2 3" xfId="10660"/>
    <cellStyle name="20% - Accent3 6 4 2 2 2 4" xfId="10661"/>
    <cellStyle name="20% - Accent3 6 4 2 2 3" xfId="10662"/>
    <cellStyle name="20% - Accent3 6 4 2 2 3 2" xfId="10663"/>
    <cellStyle name="20% - Accent3 6 4 2 2 4" xfId="10664"/>
    <cellStyle name="20% - Accent3 6 4 2 2 5" xfId="10665"/>
    <cellStyle name="20% - Accent3 6 4 2 3" xfId="10666"/>
    <cellStyle name="20% - Accent3 6 4 2 3 2" xfId="10667"/>
    <cellStyle name="20% - Accent3 6 4 2 3 2 2" xfId="10668"/>
    <cellStyle name="20% - Accent3 6 4 2 3 3" xfId="10669"/>
    <cellStyle name="20% - Accent3 6 4 2 3 4" xfId="10670"/>
    <cellStyle name="20% - Accent3 6 4 2 4" xfId="10671"/>
    <cellStyle name="20% - Accent3 6 4 2 4 2" xfId="10672"/>
    <cellStyle name="20% - Accent3 6 4 2 5" xfId="10673"/>
    <cellStyle name="20% - Accent3 6 4 2 6" xfId="10674"/>
    <cellStyle name="20% - Accent3 6 4 3" xfId="10675"/>
    <cellStyle name="20% - Accent3 6 4 3 2" xfId="10676"/>
    <cellStyle name="20% - Accent3 6 4 3 2 2" xfId="10677"/>
    <cellStyle name="20% - Accent3 6 4 3 2 2 2" xfId="10678"/>
    <cellStyle name="20% - Accent3 6 4 3 2 2 2 2" xfId="10679"/>
    <cellStyle name="20% - Accent3 6 4 3 2 2 3" xfId="10680"/>
    <cellStyle name="20% - Accent3 6 4 3 2 2 4" xfId="10681"/>
    <cellStyle name="20% - Accent3 6 4 3 2 3" xfId="10682"/>
    <cellStyle name="20% - Accent3 6 4 3 2 3 2" xfId="10683"/>
    <cellStyle name="20% - Accent3 6 4 3 2 4" xfId="10684"/>
    <cellStyle name="20% - Accent3 6 4 3 2 5" xfId="10685"/>
    <cellStyle name="20% - Accent3 6 4 3 3" xfId="10686"/>
    <cellStyle name="20% - Accent3 6 4 3 3 2" xfId="10687"/>
    <cellStyle name="20% - Accent3 6 4 3 3 2 2" xfId="10688"/>
    <cellStyle name="20% - Accent3 6 4 3 3 3" xfId="10689"/>
    <cellStyle name="20% - Accent3 6 4 3 3 4" xfId="10690"/>
    <cellStyle name="20% - Accent3 6 4 3 4" xfId="10691"/>
    <cellStyle name="20% - Accent3 6 4 3 4 2" xfId="10692"/>
    <cellStyle name="20% - Accent3 6 4 3 5" xfId="10693"/>
    <cellStyle name="20% - Accent3 6 4 3 6" xfId="10694"/>
    <cellStyle name="20% - Accent3 6 4 4" xfId="10695"/>
    <cellStyle name="20% - Accent3 6 4 4 2" xfId="10696"/>
    <cellStyle name="20% - Accent3 6 4 4 2 2" xfId="10697"/>
    <cellStyle name="20% - Accent3 6 4 4 2 2 2" xfId="10698"/>
    <cellStyle name="20% - Accent3 6 4 4 2 3" xfId="10699"/>
    <cellStyle name="20% - Accent3 6 4 4 2 4" xfId="10700"/>
    <cellStyle name="20% - Accent3 6 4 4 3" xfId="10701"/>
    <cellStyle name="20% - Accent3 6 4 4 3 2" xfId="10702"/>
    <cellStyle name="20% - Accent3 6 4 4 4" xfId="10703"/>
    <cellStyle name="20% - Accent3 6 4 4 5" xfId="10704"/>
    <cellStyle name="20% - Accent3 6 4 5" xfId="10705"/>
    <cellStyle name="20% - Accent3 6 4 5 2" xfId="10706"/>
    <cellStyle name="20% - Accent3 6 4 5 2 2" xfId="10707"/>
    <cellStyle name="20% - Accent3 6 4 5 3" xfId="10708"/>
    <cellStyle name="20% - Accent3 6 4 5 4" xfId="10709"/>
    <cellStyle name="20% - Accent3 6 4 6" xfId="10710"/>
    <cellStyle name="20% - Accent3 6 4 6 2" xfId="10711"/>
    <cellStyle name="20% - Accent3 6 4 7" xfId="10712"/>
    <cellStyle name="20% - Accent3 6 4 8" xfId="10713"/>
    <cellStyle name="20% - Accent3 6 5" xfId="10714"/>
    <cellStyle name="20% - Accent3 6 5 2" xfId="10715"/>
    <cellStyle name="20% - Accent3 6 5 2 2" xfId="10716"/>
    <cellStyle name="20% - Accent3 6 5 2 2 2" xfId="10717"/>
    <cellStyle name="20% - Accent3 6 5 2 2 2 2" xfId="10718"/>
    <cellStyle name="20% - Accent3 6 5 2 2 3" xfId="10719"/>
    <cellStyle name="20% - Accent3 6 5 2 2 4" xfId="10720"/>
    <cellStyle name="20% - Accent3 6 5 2 3" xfId="10721"/>
    <cellStyle name="20% - Accent3 6 5 2 3 2" xfId="10722"/>
    <cellStyle name="20% - Accent3 6 5 2 4" xfId="10723"/>
    <cellStyle name="20% - Accent3 6 5 2 5" xfId="10724"/>
    <cellStyle name="20% - Accent3 6 5 3" xfId="10725"/>
    <cellStyle name="20% - Accent3 6 5 3 2" xfId="10726"/>
    <cellStyle name="20% - Accent3 6 5 3 2 2" xfId="10727"/>
    <cellStyle name="20% - Accent3 6 5 3 3" xfId="10728"/>
    <cellStyle name="20% - Accent3 6 5 3 4" xfId="10729"/>
    <cellStyle name="20% - Accent3 6 5 4" xfId="10730"/>
    <cellStyle name="20% - Accent3 6 5 4 2" xfId="10731"/>
    <cellStyle name="20% - Accent3 6 5 5" xfId="10732"/>
    <cellStyle name="20% - Accent3 6 5 6" xfId="10733"/>
    <cellStyle name="20% - Accent3 6 6" xfId="10734"/>
    <cellStyle name="20% - Accent3 6 6 2" xfId="10735"/>
    <cellStyle name="20% - Accent3 6 6 2 2" xfId="10736"/>
    <cellStyle name="20% - Accent3 6 6 2 2 2" xfId="10737"/>
    <cellStyle name="20% - Accent3 6 6 2 2 2 2" xfId="10738"/>
    <cellStyle name="20% - Accent3 6 6 2 2 3" xfId="10739"/>
    <cellStyle name="20% - Accent3 6 6 2 2 4" xfId="10740"/>
    <cellStyle name="20% - Accent3 6 6 2 3" xfId="10741"/>
    <cellStyle name="20% - Accent3 6 6 2 3 2" xfId="10742"/>
    <cellStyle name="20% - Accent3 6 6 2 4" xfId="10743"/>
    <cellStyle name="20% - Accent3 6 6 2 5" xfId="10744"/>
    <cellStyle name="20% - Accent3 6 6 3" xfId="10745"/>
    <cellStyle name="20% - Accent3 6 6 3 2" xfId="10746"/>
    <cellStyle name="20% - Accent3 6 6 3 2 2" xfId="10747"/>
    <cellStyle name="20% - Accent3 6 6 3 3" xfId="10748"/>
    <cellStyle name="20% - Accent3 6 6 3 4" xfId="10749"/>
    <cellStyle name="20% - Accent3 6 6 4" xfId="10750"/>
    <cellStyle name="20% - Accent3 6 6 4 2" xfId="10751"/>
    <cellStyle name="20% - Accent3 6 6 5" xfId="10752"/>
    <cellStyle name="20% - Accent3 6 6 6" xfId="10753"/>
    <cellStyle name="20% - Accent3 6 7" xfId="10754"/>
    <cellStyle name="20% - Accent3 6 7 2" xfId="10755"/>
    <cellStyle name="20% - Accent3 6 7 2 2" xfId="10756"/>
    <cellStyle name="20% - Accent3 6 7 2 2 2" xfId="10757"/>
    <cellStyle name="20% - Accent3 6 7 2 3" xfId="10758"/>
    <cellStyle name="20% - Accent3 6 7 2 4" xfId="10759"/>
    <cellStyle name="20% - Accent3 6 7 3" xfId="10760"/>
    <cellStyle name="20% - Accent3 6 7 3 2" xfId="10761"/>
    <cellStyle name="20% - Accent3 6 7 4" xfId="10762"/>
    <cellStyle name="20% - Accent3 6 7 5" xfId="10763"/>
    <cellStyle name="20% - Accent3 6 8" xfId="10764"/>
    <cellStyle name="20% - Accent3 6 8 2" xfId="10765"/>
    <cellStyle name="20% - Accent3 6 8 2 2" xfId="10766"/>
    <cellStyle name="20% - Accent3 6 8 3" xfId="10767"/>
    <cellStyle name="20% - Accent3 6 8 4" xfId="10768"/>
    <cellStyle name="20% - Accent3 6 9" xfId="10769"/>
    <cellStyle name="20% - Accent3 6 9 2" xfId="10770"/>
    <cellStyle name="20% - Accent3 7" xfId="10771"/>
    <cellStyle name="20% - Accent3 7 10" xfId="10772"/>
    <cellStyle name="20% - Accent3 7 2" xfId="10773"/>
    <cellStyle name="20% - Accent3 7 2 2" xfId="10774"/>
    <cellStyle name="20% - Accent3 7 2 2 2" xfId="10775"/>
    <cellStyle name="20% - Accent3 7 2 2 2 2" xfId="10776"/>
    <cellStyle name="20% - Accent3 7 2 2 2 2 2" xfId="10777"/>
    <cellStyle name="20% - Accent3 7 2 2 2 2 2 2" xfId="10778"/>
    <cellStyle name="20% - Accent3 7 2 2 2 2 2 2 2" xfId="10779"/>
    <cellStyle name="20% - Accent3 7 2 2 2 2 2 3" xfId="10780"/>
    <cellStyle name="20% - Accent3 7 2 2 2 2 2 4" xfId="10781"/>
    <cellStyle name="20% - Accent3 7 2 2 2 2 3" xfId="10782"/>
    <cellStyle name="20% - Accent3 7 2 2 2 2 3 2" xfId="10783"/>
    <cellStyle name="20% - Accent3 7 2 2 2 2 4" xfId="10784"/>
    <cellStyle name="20% - Accent3 7 2 2 2 2 5" xfId="10785"/>
    <cellStyle name="20% - Accent3 7 2 2 2 3" xfId="10786"/>
    <cellStyle name="20% - Accent3 7 2 2 2 3 2" xfId="10787"/>
    <cellStyle name="20% - Accent3 7 2 2 2 3 2 2" xfId="10788"/>
    <cellStyle name="20% - Accent3 7 2 2 2 3 3" xfId="10789"/>
    <cellStyle name="20% - Accent3 7 2 2 2 3 4" xfId="10790"/>
    <cellStyle name="20% - Accent3 7 2 2 2 4" xfId="10791"/>
    <cellStyle name="20% - Accent3 7 2 2 2 4 2" xfId="10792"/>
    <cellStyle name="20% - Accent3 7 2 2 2 5" xfId="10793"/>
    <cellStyle name="20% - Accent3 7 2 2 2 6" xfId="10794"/>
    <cellStyle name="20% - Accent3 7 2 2 3" xfId="10795"/>
    <cellStyle name="20% - Accent3 7 2 2 3 2" xfId="10796"/>
    <cellStyle name="20% - Accent3 7 2 2 3 2 2" xfId="10797"/>
    <cellStyle name="20% - Accent3 7 2 2 3 2 2 2" xfId="10798"/>
    <cellStyle name="20% - Accent3 7 2 2 3 2 2 2 2" xfId="10799"/>
    <cellStyle name="20% - Accent3 7 2 2 3 2 2 3" xfId="10800"/>
    <cellStyle name="20% - Accent3 7 2 2 3 2 2 4" xfId="10801"/>
    <cellStyle name="20% - Accent3 7 2 2 3 2 3" xfId="10802"/>
    <cellStyle name="20% - Accent3 7 2 2 3 2 3 2" xfId="10803"/>
    <cellStyle name="20% - Accent3 7 2 2 3 2 4" xfId="10804"/>
    <cellStyle name="20% - Accent3 7 2 2 3 2 5" xfId="10805"/>
    <cellStyle name="20% - Accent3 7 2 2 3 3" xfId="10806"/>
    <cellStyle name="20% - Accent3 7 2 2 3 3 2" xfId="10807"/>
    <cellStyle name="20% - Accent3 7 2 2 3 3 2 2" xfId="10808"/>
    <cellStyle name="20% - Accent3 7 2 2 3 3 3" xfId="10809"/>
    <cellStyle name="20% - Accent3 7 2 2 3 3 4" xfId="10810"/>
    <cellStyle name="20% - Accent3 7 2 2 3 4" xfId="10811"/>
    <cellStyle name="20% - Accent3 7 2 2 3 4 2" xfId="10812"/>
    <cellStyle name="20% - Accent3 7 2 2 3 5" xfId="10813"/>
    <cellStyle name="20% - Accent3 7 2 2 3 6" xfId="10814"/>
    <cellStyle name="20% - Accent3 7 2 2 4" xfId="10815"/>
    <cellStyle name="20% - Accent3 7 2 2 4 2" xfId="10816"/>
    <cellStyle name="20% - Accent3 7 2 2 4 2 2" xfId="10817"/>
    <cellStyle name="20% - Accent3 7 2 2 4 2 2 2" xfId="10818"/>
    <cellStyle name="20% - Accent3 7 2 2 4 2 3" xfId="10819"/>
    <cellStyle name="20% - Accent3 7 2 2 4 2 4" xfId="10820"/>
    <cellStyle name="20% - Accent3 7 2 2 4 3" xfId="10821"/>
    <cellStyle name="20% - Accent3 7 2 2 4 3 2" xfId="10822"/>
    <cellStyle name="20% - Accent3 7 2 2 4 4" xfId="10823"/>
    <cellStyle name="20% - Accent3 7 2 2 4 5" xfId="10824"/>
    <cellStyle name="20% - Accent3 7 2 2 5" xfId="10825"/>
    <cellStyle name="20% - Accent3 7 2 2 5 2" xfId="10826"/>
    <cellStyle name="20% - Accent3 7 2 2 5 2 2" xfId="10827"/>
    <cellStyle name="20% - Accent3 7 2 2 5 3" xfId="10828"/>
    <cellStyle name="20% - Accent3 7 2 2 5 4" xfId="10829"/>
    <cellStyle name="20% - Accent3 7 2 2 6" xfId="10830"/>
    <cellStyle name="20% - Accent3 7 2 2 6 2" xfId="10831"/>
    <cellStyle name="20% - Accent3 7 2 2 7" xfId="10832"/>
    <cellStyle name="20% - Accent3 7 2 2 8" xfId="10833"/>
    <cellStyle name="20% - Accent3 7 2 3" xfId="10834"/>
    <cellStyle name="20% - Accent3 7 2 3 2" xfId="10835"/>
    <cellStyle name="20% - Accent3 7 2 3 2 2" xfId="10836"/>
    <cellStyle name="20% - Accent3 7 2 3 2 2 2" xfId="10837"/>
    <cellStyle name="20% - Accent3 7 2 3 2 2 2 2" xfId="10838"/>
    <cellStyle name="20% - Accent3 7 2 3 2 2 3" xfId="10839"/>
    <cellStyle name="20% - Accent3 7 2 3 2 2 4" xfId="10840"/>
    <cellStyle name="20% - Accent3 7 2 3 2 3" xfId="10841"/>
    <cellStyle name="20% - Accent3 7 2 3 2 3 2" xfId="10842"/>
    <cellStyle name="20% - Accent3 7 2 3 2 4" xfId="10843"/>
    <cellStyle name="20% - Accent3 7 2 3 2 5" xfId="10844"/>
    <cellStyle name="20% - Accent3 7 2 3 3" xfId="10845"/>
    <cellStyle name="20% - Accent3 7 2 3 3 2" xfId="10846"/>
    <cellStyle name="20% - Accent3 7 2 3 3 2 2" xfId="10847"/>
    <cellStyle name="20% - Accent3 7 2 3 3 3" xfId="10848"/>
    <cellStyle name="20% - Accent3 7 2 3 3 4" xfId="10849"/>
    <cellStyle name="20% - Accent3 7 2 3 4" xfId="10850"/>
    <cellStyle name="20% - Accent3 7 2 3 4 2" xfId="10851"/>
    <cellStyle name="20% - Accent3 7 2 3 5" xfId="10852"/>
    <cellStyle name="20% - Accent3 7 2 3 6" xfId="10853"/>
    <cellStyle name="20% - Accent3 7 2 4" xfId="10854"/>
    <cellStyle name="20% - Accent3 7 2 4 2" xfId="10855"/>
    <cellStyle name="20% - Accent3 7 2 4 2 2" xfId="10856"/>
    <cellStyle name="20% - Accent3 7 2 4 2 2 2" xfId="10857"/>
    <cellStyle name="20% - Accent3 7 2 4 2 2 2 2" xfId="10858"/>
    <cellStyle name="20% - Accent3 7 2 4 2 2 3" xfId="10859"/>
    <cellStyle name="20% - Accent3 7 2 4 2 2 4" xfId="10860"/>
    <cellStyle name="20% - Accent3 7 2 4 2 3" xfId="10861"/>
    <cellStyle name="20% - Accent3 7 2 4 2 3 2" xfId="10862"/>
    <cellStyle name="20% - Accent3 7 2 4 2 4" xfId="10863"/>
    <cellStyle name="20% - Accent3 7 2 4 2 5" xfId="10864"/>
    <cellStyle name="20% - Accent3 7 2 4 3" xfId="10865"/>
    <cellStyle name="20% - Accent3 7 2 4 3 2" xfId="10866"/>
    <cellStyle name="20% - Accent3 7 2 4 3 2 2" xfId="10867"/>
    <cellStyle name="20% - Accent3 7 2 4 3 3" xfId="10868"/>
    <cellStyle name="20% - Accent3 7 2 4 3 4" xfId="10869"/>
    <cellStyle name="20% - Accent3 7 2 4 4" xfId="10870"/>
    <cellStyle name="20% - Accent3 7 2 4 4 2" xfId="10871"/>
    <cellStyle name="20% - Accent3 7 2 4 5" xfId="10872"/>
    <cellStyle name="20% - Accent3 7 2 4 6" xfId="10873"/>
    <cellStyle name="20% - Accent3 7 2 5" xfId="10874"/>
    <cellStyle name="20% - Accent3 7 2 5 2" xfId="10875"/>
    <cellStyle name="20% - Accent3 7 2 5 2 2" xfId="10876"/>
    <cellStyle name="20% - Accent3 7 2 5 2 2 2" xfId="10877"/>
    <cellStyle name="20% - Accent3 7 2 5 2 3" xfId="10878"/>
    <cellStyle name="20% - Accent3 7 2 5 2 4" xfId="10879"/>
    <cellStyle name="20% - Accent3 7 2 5 3" xfId="10880"/>
    <cellStyle name="20% - Accent3 7 2 5 3 2" xfId="10881"/>
    <cellStyle name="20% - Accent3 7 2 5 4" xfId="10882"/>
    <cellStyle name="20% - Accent3 7 2 5 5" xfId="10883"/>
    <cellStyle name="20% - Accent3 7 2 6" xfId="10884"/>
    <cellStyle name="20% - Accent3 7 2 6 2" xfId="10885"/>
    <cellStyle name="20% - Accent3 7 2 6 2 2" xfId="10886"/>
    <cellStyle name="20% - Accent3 7 2 6 3" xfId="10887"/>
    <cellStyle name="20% - Accent3 7 2 6 4" xfId="10888"/>
    <cellStyle name="20% - Accent3 7 2 7" xfId="10889"/>
    <cellStyle name="20% - Accent3 7 2 7 2" xfId="10890"/>
    <cellStyle name="20% - Accent3 7 2 8" xfId="10891"/>
    <cellStyle name="20% - Accent3 7 2 9" xfId="10892"/>
    <cellStyle name="20% - Accent3 7 3" xfId="10893"/>
    <cellStyle name="20% - Accent3 7 3 2" xfId="10894"/>
    <cellStyle name="20% - Accent3 7 3 2 2" xfId="10895"/>
    <cellStyle name="20% - Accent3 7 3 2 2 2" xfId="10896"/>
    <cellStyle name="20% - Accent3 7 3 2 2 2 2" xfId="10897"/>
    <cellStyle name="20% - Accent3 7 3 2 2 2 2 2" xfId="10898"/>
    <cellStyle name="20% - Accent3 7 3 2 2 2 3" xfId="10899"/>
    <cellStyle name="20% - Accent3 7 3 2 2 2 4" xfId="10900"/>
    <cellStyle name="20% - Accent3 7 3 2 2 3" xfId="10901"/>
    <cellStyle name="20% - Accent3 7 3 2 2 3 2" xfId="10902"/>
    <cellStyle name="20% - Accent3 7 3 2 2 4" xfId="10903"/>
    <cellStyle name="20% - Accent3 7 3 2 2 5" xfId="10904"/>
    <cellStyle name="20% - Accent3 7 3 2 3" xfId="10905"/>
    <cellStyle name="20% - Accent3 7 3 2 3 2" xfId="10906"/>
    <cellStyle name="20% - Accent3 7 3 2 3 2 2" xfId="10907"/>
    <cellStyle name="20% - Accent3 7 3 2 3 3" xfId="10908"/>
    <cellStyle name="20% - Accent3 7 3 2 3 4" xfId="10909"/>
    <cellStyle name="20% - Accent3 7 3 2 4" xfId="10910"/>
    <cellStyle name="20% - Accent3 7 3 2 4 2" xfId="10911"/>
    <cellStyle name="20% - Accent3 7 3 2 5" xfId="10912"/>
    <cellStyle name="20% - Accent3 7 3 2 6" xfId="10913"/>
    <cellStyle name="20% - Accent3 7 3 3" xfId="10914"/>
    <cellStyle name="20% - Accent3 7 3 3 2" xfId="10915"/>
    <cellStyle name="20% - Accent3 7 3 3 2 2" xfId="10916"/>
    <cellStyle name="20% - Accent3 7 3 3 2 2 2" xfId="10917"/>
    <cellStyle name="20% - Accent3 7 3 3 2 2 2 2" xfId="10918"/>
    <cellStyle name="20% - Accent3 7 3 3 2 2 3" xfId="10919"/>
    <cellStyle name="20% - Accent3 7 3 3 2 2 4" xfId="10920"/>
    <cellStyle name="20% - Accent3 7 3 3 2 3" xfId="10921"/>
    <cellStyle name="20% - Accent3 7 3 3 2 3 2" xfId="10922"/>
    <cellStyle name="20% - Accent3 7 3 3 2 4" xfId="10923"/>
    <cellStyle name="20% - Accent3 7 3 3 2 5" xfId="10924"/>
    <cellStyle name="20% - Accent3 7 3 3 3" xfId="10925"/>
    <cellStyle name="20% - Accent3 7 3 3 3 2" xfId="10926"/>
    <cellStyle name="20% - Accent3 7 3 3 3 2 2" xfId="10927"/>
    <cellStyle name="20% - Accent3 7 3 3 3 3" xfId="10928"/>
    <cellStyle name="20% - Accent3 7 3 3 3 4" xfId="10929"/>
    <cellStyle name="20% - Accent3 7 3 3 4" xfId="10930"/>
    <cellStyle name="20% - Accent3 7 3 3 4 2" xfId="10931"/>
    <cellStyle name="20% - Accent3 7 3 3 5" xfId="10932"/>
    <cellStyle name="20% - Accent3 7 3 3 6" xfId="10933"/>
    <cellStyle name="20% - Accent3 7 3 4" xfId="10934"/>
    <cellStyle name="20% - Accent3 7 3 4 2" xfId="10935"/>
    <cellStyle name="20% - Accent3 7 3 4 2 2" xfId="10936"/>
    <cellStyle name="20% - Accent3 7 3 4 2 2 2" xfId="10937"/>
    <cellStyle name="20% - Accent3 7 3 4 2 3" xfId="10938"/>
    <cellStyle name="20% - Accent3 7 3 4 2 4" xfId="10939"/>
    <cellStyle name="20% - Accent3 7 3 4 3" xfId="10940"/>
    <cellStyle name="20% - Accent3 7 3 4 3 2" xfId="10941"/>
    <cellStyle name="20% - Accent3 7 3 4 4" xfId="10942"/>
    <cellStyle name="20% - Accent3 7 3 4 5" xfId="10943"/>
    <cellStyle name="20% - Accent3 7 3 5" xfId="10944"/>
    <cellStyle name="20% - Accent3 7 3 5 2" xfId="10945"/>
    <cellStyle name="20% - Accent3 7 3 5 2 2" xfId="10946"/>
    <cellStyle name="20% - Accent3 7 3 5 3" xfId="10947"/>
    <cellStyle name="20% - Accent3 7 3 5 4" xfId="10948"/>
    <cellStyle name="20% - Accent3 7 3 6" xfId="10949"/>
    <cellStyle name="20% - Accent3 7 3 6 2" xfId="10950"/>
    <cellStyle name="20% - Accent3 7 3 7" xfId="10951"/>
    <cellStyle name="20% - Accent3 7 3 8" xfId="10952"/>
    <cellStyle name="20% - Accent3 7 4" xfId="10953"/>
    <cellStyle name="20% - Accent3 7 4 2" xfId="10954"/>
    <cellStyle name="20% - Accent3 7 4 2 2" xfId="10955"/>
    <cellStyle name="20% - Accent3 7 4 2 2 2" xfId="10956"/>
    <cellStyle name="20% - Accent3 7 4 2 2 2 2" xfId="10957"/>
    <cellStyle name="20% - Accent3 7 4 2 2 3" xfId="10958"/>
    <cellStyle name="20% - Accent3 7 4 2 2 4" xfId="10959"/>
    <cellStyle name="20% - Accent3 7 4 2 3" xfId="10960"/>
    <cellStyle name="20% - Accent3 7 4 2 3 2" xfId="10961"/>
    <cellStyle name="20% - Accent3 7 4 2 4" xfId="10962"/>
    <cellStyle name="20% - Accent3 7 4 2 5" xfId="10963"/>
    <cellStyle name="20% - Accent3 7 4 3" xfId="10964"/>
    <cellStyle name="20% - Accent3 7 4 3 2" xfId="10965"/>
    <cellStyle name="20% - Accent3 7 4 3 2 2" xfId="10966"/>
    <cellStyle name="20% - Accent3 7 4 3 3" xfId="10967"/>
    <cellStyle name="20% - Accent3 7 4 3 4" xfId="10968"/>
    <cellStyle name="20% - Accent3 7 4 4" xfId="10969"/>
    <cellStyle name="20% - Accent3 7 4 4 2" xfId="10970"/>
    <cellStyle name="20% - Accent3 7 4 5" xfId="10971"/>
    <cellStyle name="20% - Accent3 7 4 6" xfId="10972"/>
    <cellStyle name="20% - Accent3 7 5" xfId="10973"/>
    <cellStyle name="20% - Accent3 7 5 2" xfId="10974"/>
    <cellStyle name="20% - Accent3 7 5 2 2" xfId="10975"/>
    <cellStyle name="20% - Accent3 7 5 2 2 2" xfId="10976"/>
    <cellStyle name="20% - Accent3 7 5 2 2 2 2" xfId="10977"/>
    <cellStyle name="20% - Accent3 7 5 2 2 3" xfId="10978"/>
    <cellStyle name="20% - Accent3 7 5 2 2 4" xfId="10979"/>
    <cellStyle name="20% - Accent3 7 5 2 3" xfId="10980"/>
    <cellStyle name="20% - Accent3 7 5 2 3 2" xfId="10981"/>
    <cellStyle name="20% - Accent3 7 5 2 4" xfId="10982"/>
    <cellStyle name="20% - Accent3 7 5 2 5" xfId="10983"/>
    <cellStyle name="20% - Accent3 7 5 3" xfId="10984"/>
    <cellStyle name="20% - Accent3 7 5 3 2" xfId="10985"/>
    <cellStyle name="20% - Accent3 7 5 3 2 2" xfId="10986"/>
    <cellStyle name="20% - Accent3 7 5 3 3" xfId="10987"/>
    <cellStyle name="20% - Accent3 7 5 3 4" xfId="10988"/>
    <cellStyle name="20% - Accent3 7 5 4" xfId="10989"/>
    <cellStyle name="20% - Accent3 7 5 4 2" xfId="10990"/>
    <cellStyle name="20% - Accent3 7 5 5" xfId="10991"/>
    <cellStyle name="20% - Accent3 7 5 6" xfId="10992"/>
    <cellStyle name="20% - Accent3 7 6" xfId="10993"/>
    <cellStyle name="20% - Accent3 7 6 2" xfId="10994"/>
    <cellStyle name="20% - Accent3 7 6 2 2" xfId="10995"/>
    <cellStyle name="20% - Accent3 7 6 2 2 2" xfId="10996"/>
    <cellStyle name="20% - Accent3 7 6 2 3" xfId="10997"/>
    <cellStyle name="20% - Accent3 7 6 2 4" xfId="10998"/>
    <cellStyle name="20% - Accent3 7 6 3" xfId="10999"/>
    <cellStyle name="20% - Accent3 7 6 3 2" xfId="11000"/>
    <cellStyle name="20% - Accent3 7 6 4" xfId="11001"/>
    <cellStyle name="20% - Accent3 7 6 5" xfId="11002"/>
    <cellStyle name="20% - Accent3 7 7" xfId="11003"/>
    <cellStyle name="20% - Accent3 7 7 2" xfId="11004"/>
    <cellStyle name="20% - Accent3 7 7 2 2" xfId="11005"/>
    <cellStyle name="20% - Accent3 7 7 3" xfId="11006"/>
    <cellStyle name="20% - Accent3 7 7 4" xfId="11007"/>
    <cellStyle name="20% - Accent3 7 8" xfId="11008"/>
    <cellStyle name="20% - Accent3 7 8 2" xfId="11009"/>
    <cellStyle name="20% - Accent3 7 9" xfId="11010"/>
    <cellStyle name="20% - Accent3 8" xfId="11011"/>
    <cellStyle name="20% - Accent3 8 2" xfId="11012"/>
    <cellStyle name="20% - Accent3 8 2 2" xfId="11013"/>
    <cellStyle name="20% - Accent3 8 2 2 2" xfId="11014"/>
    <cellStyle name="20% - Accent3 8 2 2 2 2" xfId="11015"/>
    <cellStyle name="20% - Accent3 8 2 2 2 2 2" xfId="11016"/>
    <cellStyle name="20% - Accent3 8 2 2 2 2 2 2" xfId="11017"/>
    <cellStyle name="20% - Accent3 8 2 2 2 2 3" xfId="11018"/>
    <cellStyle name="20% - Accent3 8 2 2 2 2 4" xfId="11019"/>
    <cellStyle name="20% - Accent3 8 2 2 2 3" xfId="11020"/>
    <cellStyle name="20% - Accent3 8 2 2 2 3 2" xfId="11021"/>
    <cellStyle name="20% - Accent3 8 2 2 2 4" xfId="11022"/>
    <cellStyle name="20% - Accent3 8 2 2 2 5" xfId="11023"/>
    <cellStyle name="20% - Accent3 8 2 2 3" xfId="11024"/>
    <cellStyle name="20% - Accent3 8 2 2 3 2" xfId="11025"/>
    <cellStyle name="20% - Accent3 8 2 2 3 2 2" xfId="11026"/>
    <cellStyle name="20% - Accent3 8 2 2 3 3" xfId="11027"/>
    <cellStyle name="20% - Accent3 8 2 2 3 4" xfId="11028"/>
    <cellStyle name="20% - Accent3 8 2 2 4" xfId="11029"/>
    <cellStyle name="20% - Accent3 8 2 2 4 2" xfId="11030"/>
    <cellStyle name="20% - Accent3 8 2 2 5" xfId="11031"/>
    <cellStyle name="20% - Accent3 8 2 2 6" xfId="11032"/>
    <cellStyle name="20% - Accent3 8 2 3" xfId="11033"/>
    <cellStyle name="20% - Accent3 8 2 3 2" xfId="11034"/>
    <cellStyle name="20% - Accent3 8 2 3 2 2" xfId="11035"/>
    <cellStyle name="20% - Accent3 8 2 3 2 2 2" xfId="11036"/>
    <cellStyle name="20% - Accent3 8 2 3 2 2 2 2" xfId="11037"/>
    <cellStyle name="20% - Accent3 8 2 3 2 2 3" xfId="11038"/>
    <cellStyle name="20% - Accent3 8 2 3 2 2 4" xfId="11039"/>
    <cellStyle name="20% - Accent3 8 2 3 2 3" xfId="11040"/>
    <cellStyle name="20% - Accent3 8 2 3 2 3 2" xfId="11041"/>
    <cellStyle name="20% - Accent3 8 2 3 2 4" xfId="11042"/>
    <cellStyle name="20% - Accent3 8 2 3 2 5" xfId="11043"/>
    <cellStyle name="20% - Accent3 8 2 3 3" xfId="11044"/>
    <cellStyle name="20% - Accent3 8 2 3 3 2" xfId="11045"/>
    <cellStyle name="20% - Accent3 8 2 3 3 2 2" xfId="11046"/>
    <cellStyle name="20% - Accent3 8 2 3 3 3" xfId="11047"/>
    <cellStyle name="20% - Accent3 8 2 3 3 4" xfId="11048"/>
    <cellStyle name="20% - Accent3 8 2 3 4" xfId="11049"/>
    <cellStyle name="20% - Accent3 8 2 3 4 2" xfId="11050"/>
    <cellStyle name="20% - Accent3 8 2 3 5" xfId="11051"/>
    <cellStyle name="20% - Accent3 8 2 3 6" xfId="11052"/>
    <cellStyle name="20% - Accent3 8 2 4" xfId="11053"/>
    <cellStyle name="20% - Accent3 8 2 4 2" xfId="11054"/>
    <cellStyle name="20% - Accent3 8 2 4 2 2" xfId="11055"/>
    <cellStyle name="20% - Accent3 8 2 4 2 2 2" xfId="11056"/>
    <cellStyle name="20% - Accent3 8 2 4 2 3" xfId="11057"/>
    <cellStyle name="20% - Accent3 8 2 4 2 4" xfId="11058"/>
    <cellStyle name="20% - Accent3 8 2 4 3" xfId="11059"/>
    <cellStyle name="20% - Accent3 8 2 4 3 2" xfId="11060"/>
    <cellStyle name="20% - Accent3 8 2 4 4" xfId="11061"/>
    <cellStyle name="20% - Accent3 8 2 4 5" xfId="11062"/>
    <cellStyle name="20% - Accent3 8 2 5" xfId="11063"/>
    <cellStyle name="20% - Accent3 8 2 5 2" xfId="11064"/>
    <cellStyle name="20% - Accent3 8 2 5 2 2" xfId="11065"/>
    <cellStyle name="20% - Accent3 8 2 5 3" xfId="11066"/>
    <cellStyle name="20% - Accent3 8 2 5 4" xfId="11067"/>
    <cellStyle name="20% - Accent3 8 2 6" xfId="11068"/>
    <cellStyle name="20% - Accent3 8 2 6 2" xfId="11069"/>
    <cellStyle name="20% - Accent3 8 2 7" xfId="11070"/>
    <cellStyle name="20% - Accent3 8 2 8" xfId="11071"/>
    <cellStyle name="20% - Accent3 8 3" xfId="11072"/>
    <cellStyle name="20% - Accent3 8 3 2" xfId="11073"/>
    <cellStyle name="20% - Accent3 8 3 2 2" xfId="11074"/>
    <cellStyle name="20% - Accent3 8 3 2 2 2" xfId="11075"/>
    <cellStyle name="20% - Accent3 8 3 2 2 2 2" xfId="11076"/>
    <cellStyle name="20% - Accent3 8 3 2 2 3" xfId="11077"/>
    <cellStyle name="20% - Accent3 8 3 2 2 4" xfId="11078"/>
    <cellStyle name="20% - Accent3 8 3 2 3" xfId="11079"/>
    <cellStyle name="20% - Accent3 8 3 2 3 2" xfId="11080"/>
    <cellStyle name="20% - Accent3 8 3 2 4" xfId="11081"/>
    <cellStyle name="20% - Accent3 8 3 2 5" xfId="11082"/>
    <cellStyle name="20% - Accent3 8 3 3" xfId="11083"/>
    <cellStyle name="20% - Accent3 8 3 3 2" xfId="11084"/>
    <cellStyle name="20% - Accent3 8 3 3 2 2" xfId="11085"/>
    <cellStyle name="20% - Accent3 8 3 3 3" xfId="11086"/>
    <cellStyle name="20% - Accent3 8 3 3 4" xfId="11087"/>
    <cellStyle name="20% - Accent3 8 3 4" xfId="11088"/>
    <cellStyle name="20% - Accent3 8 3 4 2" xfId="11089"/>
    <cellStyle name="20% - Accent3 8 3 5" xfId="11090"/>
    <cellStyle name="20% - Accent3 8 3 6" xfId="11091"/>
    <cellStyle name="20% - Accent3 8 4" xfId="11092"/>
    <cellStyle name="20% - Accent3 8 4 2" xfId="11093"/>
    <cellStyle name="20% - Accent3 8 4 2 2" xfId="11094"/>
    <cellStyle name="20% - Accent3 8 4 2 2 2" xfId="11095"/>
    <cellStyle name="20% - Accent3 8 4 2 2 2 2" xfId="11096"/>
    <cellStyle name="20% - Accent3 8 4 2 2 3" xfId="11097"/>
    <cellStyle name="20% - Accent3 8 4 2 2 4" xfId="11098"/>
    <cellStyle name="20% - Accent3 8 4 2 3" xfId="11099"/>
    <cellStyle name="20% - Accent3 8 4 2 3 2" xfId="11100"/>
    <cellStyle name="20% - Accent3 8 4 2 4" xfId="11101"/>
    <cellStyle name="20% - Accent3 8 4 2 5" xfId="11102"/>
    <cellStyle name="20% - Accent3 8 4 3" xfId="11103"/>
    <cellStyle name="20% - Accent3 8 4 3 2" xfId="11104"/>
    <cellStyle name="20% - Accent3 8 4 3 2 2" xfId="11105"/>
    <cellStyle name="20% - Accent3 8 4 3 3" xfId="11106"/>
    <cellStyle name="20% - Accent3 8 4 3 4" xfId="11107"/>
    <cellStyle name="20% - Accent3 8 4 4" xfId="11108"/>
    <cellStyle name="20% - Accent3 8 4 4 2" xfId="11109"/>
    <cellStyle name="20% - Accent3 8 4 5" xfId="11110"/>
    <cellStyle name="20% - Accent3 8 4 6" xfId="11111"/>
    <cellStyle name="20% - Accent3 8 5" xfId="11112"/>
    <cellStyle name="20% - Accent3 8 5 2" xfId="11113"/>
    <cellStyle name="20% - Accent3 8 5 2 2" xfId="11114"/>
    <cellStyle name="20% - Accent3 8 5 2 2 2" xfId="11115"/>
    <cellStyle name="20% - Accent3 8 5 2 3" xfId="11116"/>
    <cellStyle name="20% - Accent3 8 5 2 4" xfId="11117"/>
    <cellStyle name="20% - Accent3 8 5 3" xfId="11118"/>
    <cellStyle name="20% - Accent3 8 5 3 2" xfId="11119"/>
    <cellStyle name="20% - Accent3 8 5 4" xfId="11120"/>
    <cellStyle name="20% - Accent3 8 5 5" xfId="11121"/>
    <cellStyle name="20% - Accent3 8 6" xfId="11122"/>
    <cellStyle name="20% - Accent3 8 6 2" xfId="11123"/>
    <cellStyle name="20% - Accent3 8 6 2 2" xfId="11124"/>
    <cellStyle name="20% - Accent3 8 6 3" xfId="11125"/>
    <cellStyle name="20% - Accent3 8 6 4" xfId="11126"/>
    <cellStyle name="20% - Accent3 8 7" xfId="11127"/>
    <cellStyle name="20% - Accent3 8 7 2" xfId="11128"/>
    <cellStyle name="20% - Accent3 8 8" xfId="11129"/>
    <cellStyle name="20% - Accent3 8 9" xfId="11130"/>
    <cellStyle name="20% - Accent3 9" xfId="11131"/>
    <cellStyle name="20% - Accent3 9 2" xfId="11132"/>
    <cellStyle name="20% - Accent3 9 2 2" xfId="11133"/>
    <cellStyle name="20% - Accent3 9 2 2 2" xfId="11134"/>
    <cellStyle name="20% - Accent3 9 2 2 2 2" xfId="11135"/>
    <cellStyle name="20% - Accent3 9 2 2 2 2 2" xfId="11136"/>
    <cellStyle name="20% - Accent3 9 2 2 2 3" xfId="11137"/>
    <cellStyle name="20% - Accent3 9 2 2 2 4" xfId="11138"/>
    <cellStyle name="20% - Accent3 9 2 2 3" xfId="11139"/>
    <cellStyle name="20% - Accent3 9 2 2 3 2" xfId="11140"/>
    <cellStyle name="20% - Accent3 9 2 2 4" xfId="11141"/>
    <cellStyle name="20% - Accent3 9 2 2 5" xfId="11142"/>
    <cellStyle name="20% - Accent3 9 2 3" xfId="11143"/>
    <cellStyle name="20% - Accent3 9 2 3 2" xfId="11144"/>
    <cellStyle name="20% - Accent3 9 2 3 2 2" xfId="11145"/>
    <cellStyle name="20% - Accent3 9 2 3 3" xfId="11146"/>
    <cellStyle name="20% - Accent3 9 2 3 4" xfId="11147"/>
    <cellStyle name="20% - Accent3 9 2 4" xfId="11148"/>
    <cellStyle name="20% - Accent3 9 2 4 2" xfId="11149"/>
    <cellStyle name="20% - Accent3 9 2 5" xfId="11150"/>
    <cellStyle name="20% - Accent3 9 2 6" xfId="11151"/>
    <cellStyle name="20% - Accent3 9 3" xfId="11152"/>
    <cellStyle name="20% - Accent3 9 3 2" xfId="11153"/>
    <cellStyle name="20% - Accent3 9 3 2 2" xfId="11154"/>
    <cellStyle name="20% - Accent3 9 3 2 2 2" xfId="11155"/>
    <cellStyle name="20% - Accent3 9 3 2 2 2 2" xfId="11156"/>
    <cellStyle name="20% - Accent3 9 3 2 2 3" xfId="11157"/>
    <cellStyle name="20% - Accent3 9 3 2 2 4" xfId="11158"/>
    <cellStyle name="20% - Accent3 9 3 2 3" xfId="11159"/>
    <cellStyle name="20% - Accent3 9 3 2 3 2" xfId="11160"/>
    <cellStyle name="20% - Accent3 9 3 2 4" xfId="11161"/>
    <cellStyle name="20% - Accent3 9 3 2 5" xfId="11162"/>
    <cellStyle name="20% - Accent3 9 3 3" xfId="11163"/>
    <cellStyle name="20% - Accent3 9 3 3 2" xfId="11164"/>
    <cellStyle name="20% - Accent3 9 3 3 2 2" xfId="11165"/>
    <cellStyle name="20% - Accent3 9 3 3 3" xfId="11166"/>
    <cellStyle name="20% - Accent3 9 3 3 4" xfId="11167"/>
    <cellStyle name="20% - Accent3 9 3 4" xfId="11168"/>
    <cellStyle name="20% - Accent3 9 3 4 2" xfId="11169"/>
    <cellStyle name="20% - Accent3 9 3 5" xfId="11170"/>
    <cellStyle name="20% - Accent3 9 3 6" xfId="11171"/>
    <cellStyle name="20% - Accent3 9 4" xfId="11172"/>
    <cellStyle name="20% - Accent3 9 4 2" xfId="11173"/>
    <cellStyle name="20% - Accent3 9 4 2 2" xfId="11174"/>
    <cellStyle name="20% - Accent3 9 4 2 2 2" xfId="11175"/>
    <cellStyle name="20% - Accent3 9 4 2 3" xfId="11176"/>
    <cellStyle name="20% - Accent3 9 4 2 4" xfId="11177"/>
    <cellStyle name="20% - Accent3 9 4 3" xfId="11178"/>
    <cellStyle name="20% - Accent3 9 4 3 2" xfId="11179"/>
    <cellStyle name="20% - Accent3 9 4 4" xfId="11180"/>
    <cellStyle name="20% - Accent3 9 4 5" xfId="11181"/>
    <cellStyle name="20% - Accent3 9 5" xfId="11182"/>
    <cellStyle name="20% - Accent3 9 5 2" xfId="11183"/>
    <cellStyle name="20% - Accent3 9 5 2 2" xfId="11184"/>
    <cellStyle name="20% - Accent3 9 5 3" xfId="11185"/>
    <cellStyle name="20% - Accent3 9 5 4" xfId="11186"/>
    <cellStyle name="20% - Accent3 9 6" xfId="11187"/>
    <cellStyle name="20% - Accent3 9 6 2" xfId="11188"/>
    <cellStyle name="20% - Accent3 9 7" xfId="11189"/>
    <cellStyle name="20% - Accent3 9 8" xfId="11190"/>
    <cellStyle name="20% - Accent4 10" xfId="11191"/>
    <cellStyle name="20% - Accent4 10 2" xfId="11192"/>
    <cellStyle name="20% - Accent4 10 2 2" xfId="11193"/>
    <cellStyle name="20% - Accent4 10 2 2 2" xfId="11194"/>
    <cellStyle name="20% - Accent4 10 2 2 2 2" xfId="11195"/>
    <cellStyle name="20% - Accent4 10 2 2 3" xfId="11196"/>
    <cellStyle name="20% - Accent4 10 2 2 4" xfId="11197"/>
    <cellStyle name="20% - Accent4 10 2 3" xfId="11198"/>
    <cellStyle name="20% - Accent4 10 2 3 2" xfId="11199"/>
    <cellStyle name="20% - Accent4 10 2 4" xfId="11200"/>
    <cellStyle name="20% - Accent4 10 2 5" xfId="11201"/>
    <cellStyle name="20% - Accent4 10 3" xfId="11202"/>
    <cellStyle name="20% - Accent4 10 3 2" xfId="11203"/>
    <cellStyle name="20% - Accent4 10 3 2 2" xfId="11204"/>
    <cellStyle name="20% - Accent4 10 3 3" xfId="11205"/>
    <cellStyle name="20% - Accent4 10 3 4" xfId="11206"/>
    <cellStyle name="20% - Accent4 10 4" xfId="11207"/>
    <cellStyle name="20% - Accent4 10 4 2" xfId="11208"/>
    <cellStyle name="20% - Accent4 10 5" xfId="11209"/>
    <cellStyle name="20% - Accent4 10 6" xfId="11210"/>
    <cellStyle name="20% - Accent4 11" xfId="11211"/>
    <cellStyle name="20% - Accent4 11 2" xfId="11212"/>
    <cellStyle name="20% - Accent4 11 2 2" xfId="11213"/>
    <cellStyle name="20% - Accent4 11 2 2 2" xfId="11214"/>
    <cellStyle name="20% - Accent4 11 2 2 2 2" xfId="11215"/>
    <cellStyle name="20% - Accent4 11 2 2 3" xfId="11216"/>
    <cellStyle name="20% - Accent4 11 2 2 4" xfId="11217"/>
    <cellStyle name="20% - Accent4 11 2 3" xfId="11218"/>
    <cellStyle name="20% - Accent4 11 2 3 2" xfId="11219"/>
    <cellStyle name="20% - Accent4 11 2 4" xfId="11220"/>
    <cellStyle name="20% - Accent4 11 2 5" xfId="11221"/>
    <cellStyle name="20% - Accent4 11 3" xfId="11222"/>
    <cellStyle name="20% - Accent4 11 3 2" xfId="11223"/>
    <cellStyle name="20% - Accent4 11 3 2 2" xfId="11224"/>
    <cellStyle name="20% - Accent4 11 3 3" xfId="11225"/>
    <cellStyle name="20% - Accent4 11 3 4" xfId="11226"/>
    <cellStyle name="20% - Accent4 11 4" xfId="11227"/>
    <cellStyle name="20% - Accent4 11 4 2" xfId="11228"/>
    <cellStyle name="20% - Accent4 11 5" xfId="11229"/>
    <cellStyle name="20% - Accent4 11 6" xfId="11230"/>
    <cellStyle name="20% - Accent4 12" xfId="11231"/>
    <cellStyle name="20% - Accent4 12 2" xfId="11232"/>
    <cellStyle name="20% - Accent4 12 2 2" xfId="11233"/>
    <cellStyle name="20% - Accent4 12 2 2 2" xfId="11234"/>
    <cellStyle name="20% - Accent4 12 2 3" xfId="11235"/>
    <cellStyle name="20% - Accent4 12 2 4" xfId="11236"/>
    <cellStyle name="20% - Accent4 12 3" xfId="11237"/>
    <cellStyle name="20% - Accent4 12 3 2" xfId="11238"/>
    <cellStyle name="20% - Accent4 12 4" xfId="11239"/>
    <cellStyle name="20% - Accent4 12 4 2" xfId="49622"/>
    <cellStyle name="20% - Accent4 12 5" xfId="11240"/>
    <cellStyle name="20% - Accent4 13" xfId="11241"/>
    <cellStyle name="20% - Accent4 13 2" xfId="11242"/>
    <cellStyle name="20% - Accent4 13 2 2" xfId="11243"/>
    <cellStyle name="20% - Accent4 13 3" xfId="11244"/>
    <cellStyle name="20% - Accent4 13 4" xfId="11245"/>
    <cellStyle name="20% - Accent4 13 4 2" xfId="49623"/>
    <cellStyle name="20% - Accent4 14" xfId="11246"/>
    <cellStyle name="20% - Accent4 14 2" xfId="11247"/>
    <cellStyle name="20% - Accent4 14 2 2" xfId="49624"/>
    <cellStyle name="20% - Accent4 15" xfId="11248"/>
    <cellStyle name="20% - Accent4 15 2" xfId="49625"/>
    <cellStyle name="20% - Accent4 15 2 2" xfId="49626"/>
    <cellStyle name="20% - Accent4 16" xfId="11249"/>
    <cellStyle name="20% - Accent4 16 2" xfId="49627"/>
    <cellStyle name="20% - Accent4 16 2 2" xfId="49628"/>
    <cellStyle name="20% - Accent4 17" xfId="49629"/>
    <cellStyle name="20% - Accent4 17 2" xfId="49630"/>
    <cellStyle name="20% - Accent4 17 2 2" xfId="49631"/>
    <cellStyle name="20% - Accent4 18" xfId="49632"/>
    <cellStyle name="20% - Accent4 19" xfId="49633"/>
    <cellStyle name="20% - Accent4 2" xfId="353"/>
    <cellStyle name="20% - Accent4 2 10" xfId="49634"/>
    <cellStyle name="20% - Accent4 2 11" xfId="49635"/>
    <cellStyle name="20% - Accent4 2 12" xfId="49636"/>
    <cellStyle name="20% - Accent4 2 13" xfId="49637"/>
    <cellStyle name="20% - Accent4 2 14" xfId="49638"/>
    <cellStyle name="20% - Accent4 2 15" xfId="49639"/>
    <cellStyle name="20% - Accent4 2 16" xfId="49640"/>
    <cellStyle name="20% - Accent4 2 17" xfId="49641"/>
    <cellStyle name="20% - Accent4 2 18" xfId="49642"/>
    <cellStyle name="20% - Accent4 2 19" xfId="49643"/>
    <cellStyle name="20% - Accent4 2 2" xfId="49644"/>
    <cellStyle name="20% - Accent4 2 2 2" xfId="49645"/>
    <cellStyle name="20% - Accent4 2 2 2 2" xfId="49646"/>
    <cellStyle name="20% - Accent4 2 20" xfId="49647"/>
    <cellStyle name="20% - Accent4 2 21" xfId="49648"/>
    <cellStyle name="20% - Accent4 2 22" xfId="49649"/>
    <cellStyle name="20% - Accent4 2 23" xfId="49650"/>
    <cellStyle name="20% - Accent4 2 23 2" xfId="49651"/>
    <cellStyle name="20% - Accent4 2 24" xfId="49652"/>
    <cellStyle name="20% - Accent4 2 3" xfId="49653"/>
    <cellStyle name="20% - Accent4 2 3 2" xfId="49654"/>
    <cellStyle name="20% - Accent4 2 3 2 2" xfId="49655"/>
    <cellStyle name="20% - Accent4 2 4" xfId="49656"/>
    <cellStyle name="20% - Accent4 2 4 2" xfId="49657"/>
    <cellStyle name="20% - Accent4 2 4 2 2" xfId="49658"/>
    <cellStyle name="20% - Accent4 2 5" xfId="49659"/>
    <cellStyle name="20% - Accent4 2 5 2" xfId="49660"/>
    <cellStyle name="20% - Accent4 2 5 2 2" xfId="49661"/>
    <cellStyle name="20% - Accent4 2 6" xfId="49662"/>
    <cellStyle name="20% - Accent4 2 7" xfId="49663"/>
    <cellStyle name="20% - Accent4 2 8" xfId="49664"/>
    <cellStyle name="20% - Accent4 2 9" xfId="49665"/>
    <cellStyle name="20% - Accent4 20" xfId="49666"/>
    <cellStyle name="20% - Accent4 21" xfId="49667"/>
    <cellStyle name="20% - Accent4 22" xfId="49668"/>
    <cellStyle name="20% - Accent4 23" xfId="49669"/>
    <cellStyle name="20% - Accent4 24" xfId="49670"/>
    <cellStyle name="20% - Accent4 25" xfId="49671"/>
    <cellStyle name="20% - Accent4 26" xfId="49672"/>
    <cellStyle name="20% - Accent4 3" xfId="11250"/>
    <cellStyle name="20% - Accent4 3 2" xfId="49673"/>
    <cellStyle name="20% - Accent4 3 2 2" xfId="58242"/>
    <cellStyle name="20% - Accent4 3 3" xfId="49674"/>
    <cellStyle name="20% - Accent4 3 4" xfId="49675"/>
    <cellStyle name="20% - Accent4 3 5" xfId="49676"/>
    <cellStyle name="20% - Accent4 3 6" xfId="49677"/>
    <cellStyle name="20% - Accent4 3 7" xfId="49678"/>
    <cellStyle name="20% - Accent4 3 7 2" xfId="49679"/>
    <cellStyle name="20% - Accent4 4" xfId="11251"/>
    <cellStyle name="20% - Accent4 4 2" xfId="49680"/>
    <cellStyle name="20% - Accent4 4 3" xfId="49681"/>
    <cellStyle name="20% - Accent4 4 4" xfId="49682"/>
    <cellStyle name="20% - Accent4 4 5" xfId="49683"/>
    <cellStyle name="20% - Accent4 4 6" xfId="49684"/>
    <cellStyle name="20% - Accent4 4 7" xfId="49685"/>
    <cellStyle name="20% - Accent4 4 7 2" xfId="49686"/>
    <cellStyle name="20% - Accent4 5" xfId="11252"/>
    <cellStyle name="20% - Accent4 5 10" xfId="11253"/>
    <cellStyle name="20% - Accent4 5 10 2" xfId="11254"/>
    <cellStyle name="20% - Accent4 5 11" xfId="11255"/>
    <cellStyle name="20% - Accent4 5 12" xfId="11256"/>
    <cellStyle name="20% - Accent4 5 2" xfId="11257"/>
    <cellStyle name="20% - Accent4 5 2 10" xfId="11258"/>
    <cellStyle name="20% - Accent4 5 2 11" xfId="11259"/>
    <cellStyle name="20% - Accent4 5 2 2" xfId="11260"/>
    <cellStyle name="20% - Accent4 5 2 2 10" xfId="11261"/>
    <cellStyle name="20% - Accent4 5 2 2 2" xfId="11262"/>
    <cellStyle name="20% - Accent4 5 2 2 2 2" xfId="11263"/>
    <cellStyle name="20% - Accent4 5 2 2 2 2 2" xfId="11264"/>
    <cellStyle name="20% - Accent4 5 2 2 2 2 2 2" xfId="11265"/>
    <cellStyle name="20% - Accent4 5 2 2 2 2 2 2 2" xfId="11266"/>
    <cellStyle name="20% - Accent4 5 2 2 2 2 2 2 2 2" xfId="11267"/>
    <cellStyle name="20% - Accent4 5 2 2 2 2 2 2 2 2 2" xfId="11268"/>
    <cellStyle name="20% - Accent4 5 2 2 2 2 2 2 2 3" xfId="11269"/>
    <cellStyle name="20% - Accent4 5 2 2 2 2 2 2 2 4" xfId="11270"/>
    <cellStyle name="20% - Accent4 5 2 2 2 2 2 2 3" xfId="11271"/>
    <cellStyle name="20% - Accent4 5 2 2 2 2 2 2 3 2" xfId="11272"/>
    <cellStyle name="20% - Accent4 5 2 2 2 2 2 2 4" xfId="11273"/>
    <cellStyle name="20% - Accent4 5 2 2 2 2 2 2 5" xfId="11274"/>
    <cellStyle name="20% - Accent4 5 2 2 2 2 2 3" xfId="11275"/>
    <cellStyle name="20% - Accent4 5 2 2 2 2 2 3 2" xfId="11276"/>
    <cellStyle name="20% - Accent4 5 2 2 2 2 2 3 2 2" xfId="11277"/>
    <cellStyle name="20% - Accent4 5 2 2 2 2 2 3 3" xfId="11278"/>
    <cellStyle name="20% - Accent4 5 2 2 2 2 2 3 4" xfId="11279"/>
    <cellStyle name="20% - Accent4 5 2 2 2 2 2 4" xfId="11280"/>
    <cellStyle name="20% - Accent4 5 2 2 2 2 2 4 2" xfId="11281"/>
    <cellStyle name="20% - Accent4 5 2 2 2 2 2 5" xfId="11282"/>
    <cellStyle name="20% - Accent4 5 2 2 2 2 2 6" xfId="11283"/>
    <cellStyle name="20% - Accent4 5 2 2 2 2 3" xfId="11284"/>
    <cellStyle name="20% - Accent4 5 2 2 2 2 3 2" xfId="11285"/>
    <cellStyle name="20% - Accent4 5 2 2 2 2 3 2 2" xfId="11286"/>
    <cellStyle name="20% - Accent4 5 2 2 2 2 3 2 2 2" xfId="11287"/>
    <cellStyle name="20% - Accent4 5 2 2 2 2 3 2 2 2 2" xfId="11288"/>
    <cellStyle name="20% - Accent4 5 2 2 2 2 3 2 2 3" xfId="11289"/>
    <cellStyle name="20% - Accent4 5 2 2 2 2 3 2 2 4" xfId="11290"/>
    <cellStyle name="20% - Accent4 5 2 2 2 2 3 2 3" xfId="11291"/>
    <cellStyle name="20% - Accent4 5 2 2 2 2 3 2 3 2" xfId="11292"/>
    <cellStyle name="20% - Accent4 5 2 2 2 2 3 2 4" xfId="11293"/>
    <cellStyle name="20% - Accent4 5 2 2 2 2 3 2 5" xfId="11294"/>
    <cellStyle name="20% - Accent4 5 2 2 2 2 3 3" xfId="11295"/>
    <cellStyle name="20% - Accent4 5 2 2 2 2 3 3 2" xfId="11296"/>
    <cellStyle name="20% - Accent4 5 2 2 2 2 3 3 2 2" xfId="11297"/>
    <cellStyle name="20% - Accent4 5 2 2 2 2 3 3 3" xfId="11298"/>
    <cellStyle name="20% - Accent4 5 2 2 2 2 3 3 4" xfId="11299"/>
    <cellStyle name="20% - Accent4 5 2 2 2 2 3 4" xfId="11300"/>
    <cellStyle name="20% - Accent4 5 2 2 2 2 3 4 2" xfId="11301"/>
    <cellStyle name="20% - Accent4 5 2 2 2 2 3 5" xfId="11302"/>
    <cellStyle name="20% - Accent4 5 2 2 2 2 3 6" xfId="11303"/>
    <cellStyle name="20% - Accent4 5 2 2 2 2 4" xfId="11304"/>
    <cellStyle name="20% - Accent4 5 2 2 2 2 4 2" xfId="11305"/>
    <cellStyle name="20% - Accent4 5 2 2 2 2 4 2 2" xfId="11306"/>
    <cellStyle name="20% - Accent4 5 2 2 2 2 4 2 2 2" xfId="11307"/>
    <cellStyle name="20% - Accent4 5 2 2 2 2 4 2 3" xfId="11308"/>
    <cellStyle name="20% - Accent4 5 2 2 2 2 4 2 4" xfId="11309"/>
    <cellStyle name="20% - Accent4 5 2 2 2 2 4 3" xfId="11310"/>
    <cellStyle name="20% - Accent4 5 2 2 2 2 4 3 2" xfId="11311"/>
    <cellStyle name="20% - Accent4 5 2 2 2 2 4 4" xfId="11312"/>
    <cellStyle name="20% - Accent4 5 2 2 2 2 4 5" xfId="11313"/>
    <cellStyle name="20% - Accent4 5 2 2 2 2 5" xfId="11314"/>
    <cellStyle name="20% - Accent4 5 2 2 2 2 5 2" xfId="11315"/>
    <cellStyle name="20% - Accent4 5 2 2 2 2 5 2 2" xfId="11316"/>
    <cellStyle name="20% - Accent4 5 2 2 2 2 5 3" xfId="11317"/>
    <cellStyle name="20% - Accent4 5 2 2 2 2 5 4" xfId="11318"/>
    <cellStyle name="20% - Accent4 5 2 2 2 2 6" xfId="11319"/>
    <cellStyle name="20% - Accent4 5 2 2 2 2 6 2" xfId="11320"/>
    <cellStyle name="20% - Accent4 5 2 2 2 2 7" xfId="11321"/>
    <cellStyle name="20% - Accent4 5 2 2 2 2 8" xfId="11322"/>
    <cellStyle name="20% - Accent4 5 2 2 2 3" xfId="11323"/>
    <cellStyle name="20% - Accent4 5 2 2 2 3 2" xfId="11324"/>
    <cellStyle name="20% - Accent4 5 2 2 2 3 2 2" xfId="11325"/>
    <cellStyle name="20% - Accent4 5 2 2 2 3 2 2 2" xfId="11326"/>
    <cellStyle name="20% - Accent4 5 2 2 2 3 2 2 2 2" xfId="11327"/>
    <cellStyle name="20% - Accent4 5 2 2 2 3 2 2 3" xfId="11328"/>
    <cellStyle name="20% - Accent4 5 2 2 2 3 2 2 4" xfId="11329"/>
    <cellStyle name="20% - Accent4 5 2 2 2 3 2 3" xfId="11330"/>
    <cellStyle name="20% - Accent4 5 2 2 2 3 2 3 2" xfId="11331"/>
    <cellStyle name="20% - Accent4 5 2 2 2 3 2 4" xfId="11332"/>
    <cellStyle name="20% - Accent4 5 2 2 2 3 2 5" xfId="11333"/>
    <cellStyle name="20% - Accent4 5 2 2 2 3 3" xfId="11334"/>
    <cellStyle name="20% - Accent4 5 2 2 2 3 3 2" xfId="11335"/>
    <cellStyle name="20% - Accent4 5 2 2 2 3 3 2 2" xfId="11336"/>
    <cellStyle name="20% - Accent4 5 2 2 2 3 3 3" xfId="11337"/>
    <cellStyle name="20% - Accent4 5 2 2 2 3 3 4" xfId="11338"/>
    <cellStyle name="20% - Accent4 5 2 2 2 3 4" xfId="11339"/>
    <cellStyle name="20% - Accent4 5 2 2 2 3 4 2" xfId="11340"/>
    <cellStyle name="20% - Accent4 5 2 2 2 3 5" xfId="11341"/>
    <cellStyle name="20% - Accent4 5 2 2 2 3 6" xfId="11342"/>
    <cellStyle name="20% - Accent4 5 2 2 2 4" xfId="11343"/>
    <cellStyle name="20% - Accent4 5 2 2 2 4 2" xfId="11344"/>
    <cellStyle name="20% - Accent4 5 2 2 2 4 2 2" xfId="11345"/>
    <cellStyle name="20% - Accent4 5 2 2 2 4 2 2 2" xfId="11346"/>
    <cellStyle name="20% - Accent4 5 2 2 2 4 2 2 2 2" xfId="11347"/>
    <cellStyle name="20% - Accent4 5 2 2 2 4 2 2 3" xfId="11348"/>
    <cellStyle name="20% - Accent4 5 2 2 2 4 2 2 4" xfId="11349"/>
    <cellStyle name="20% - Accent4 5 2 2 2 4 2 3" xfId="11350"/>
    <cellStyle name="20% - Accent4 5 2 2 2 4 2 3 2" xfId="11351"/>
    <cellStyle name="20% - Accent4 5 2 2 2 4 2 4" xfId="11352"/>
    <cellStyle name="20% - Accent4 5 2 2 2 4 2 5" xfId="11353"/>
    <cellStyle name="20% - Accent4 5 2 2 2 4 3" xfId="11354"/>
    <cellStyle name="20% - Accent4 5 2 2 2 4 3 2" xfId="11355"/>
    <cellStyle name="20% - Accent4 5 2 2 2 4 3 2 2" xfId="11356"/>
    <cellStyle name="20% - Accent4 5 2 2 2 4 3 3" xfId="11357"/>
    <cellStyle name="20% - Accent4 5 2 2 2 4 3 4" xfId="11358"/>
    <cellStyle name="20% - Accent4 5 2 2 2 4 4" xfId="11359"/>
    <cellStyle name="20% - Accent4 5 2 2 2 4 4 2" xfId="11360"/>
    <cellStyle name="20% - Accent4 5 2 2 2 4 5" xfId="11361"/>
    <cellStyle name="20% - Accent4 5 2 2 2 4 6" xfId="11362"/>
    <cellStyle name="20% - Accent4 5 2 2 2 5" xfId="11363"/>
    <cellStyle name="20% - Accent4 5 2 2 2 5 2" xfId="11364"/>
    <cellStyle name="20% - Accent4 5 2 2 2 5 2 2" xfId="11365"/>
    <cellStyle name="20% - Accent4 5 2 2 2 5 2 2 2" xfId="11366"/>
    <cellStyle name="20% - Accent4 5 2 2 2 5 2 3" xfId="11367"/>
    <cellStyle name="20% - Accent4 5 2 2 2 5 2 4" xfId="11368"/>
    <cellStyle name="20% - Accent4 5 2 2 2 5 3" xfId="11369"/>
    <cellStyle name="20% - Accent4 5 2 2 2 5 3 2" xfId="11370"/>
    <cellStyle name="20% - Accent4 5 2 2 2 5 4" xfId="11371"/>
    <cellStyle name="20% - Accent4 5 2 2 2 5 5" xfId="11372"/>
    <cellStyle name="20% - Accent4 5 2 2 2 6" xfId="11373"/>
    <cellStyle name="20% - Accent4 5 2 2 2 6 2" xfId="11374"/>
    <cellStyle name="20% - Accent4 5 2 2 2 6 2 2" xfId="11375"/>
    <cellStyle name="20% - Accent4 5 2 2 2 6 3" xfId="11376"/>
    <cellStyle name="20% - Accent4 5 2 2 2 6 4" xfId="11377"/>
    <cellStyle name="20% - Accent4 5 2 2 2 7" xfId="11378"/>
    <cellStyle name="20% - Accent4 5 2 2 2 7 2" xfId="11379"/>
    <cellStyle name="20% - Accent4 5 2 2 2 8" xfId="11380"/>
    <cellStyle name="20% - Accent4 5 2 2 2 9" xfId="11381"/>
    <cellStyle name="20% - Accent4 5 2 2 3" xfId="11382"/>
    <cellStyle name="20% - Accent4 5 2 2 3 2" xfId="11383"/>
    <cellStyle name="20% - Accent4 5 2 2 3 2 2" xfId="11384"/>
    <cellStyle name="20% - Accent4 5 2 2 3 2 2 2" xfId="11385"/>
    <cellStyle name="20% - Accent4 5 2 2 3 2 2 2 2" xfId="11386"/>
    <cellStyle name="20% - Accent4 5 2 2 3 2 2 2 2 2" xfId="11387"/>
    <cellStyle name="20% - Accent4 5 2 2 3 2 2 2 3" xfId="11388"/>
    <cellStyle name="20% - Accent4 5 2 2 3 2 2 2 4" xfId="11389"/>
    <cellStyle name="20% - Accent4 5 2 2 3 2 2 3" xfId="11390"/>
    <cellStyle name="20% - Accent4 5 2 2 3 2 2 3 2" xfId="11391"/>
    <cellStyle name="20% - Accent4 5 2 2 3 2 2 4" xfId="11392"/>
    <cellStyle name="20% - Accent4 5 2 2 3 2 2 5" xfId="11393"/>
    <cellStyle name="20% - Accent4 5 2 2 3 2 3" xfId="11394"/>
    <cellStyle name="20% - Accent4 5 2 2 3 2 3 2" xfId="11395"/>
    <cellStyle name="20% - Accent4 5 2 2 3 2 3 2 2" xfId="11396"/>
    <cellStyle name="20% - Accent4 5 2 2 3 2 3 3" xfId="11397"/>
    <cellStyle name="20% - Accent4 5 2 2 3 2 3 4" xfId="11398"/>
    <cellStyle name="20% - Accent4 5 2 2 3 2 4" xfId="11399"/>
    <cellStyle name="20% - Accent4 5 2 2 3 2 4 2" xfId="11400"/>
    <cellStyle name="20% - Accent4 5 2 2 3 2 5" xfId="11401"/>
    <cellStyle name="20% - Accent4 5 2 2 3 2 6" xfId="11402"/>
    <cellStyle name="20% - Accent4 5 2 2 3 3" xfId="11403"/>
    <cellStyle name="20% - Accent4 5 2 2 3 3 2" xfId="11404"/>
    <cellStyle name="20% - Accent4 5 2 2 3 3 2 2" xfId="11405"/>
    <cellStyle name="20% - Accent4 5 2 2 3 3 2 2 2" xfId="11406"/>
    <cellStyle name="20% - Accent4 5 2 2 3 3 2 2 2 2" xfId="11407"/>
    <cellStyle name="20% - Accent4 5 2 2 3 3 2 2 3" xfId="11408"/>
    <cellStyle name="20% - Accent4 5 2 2 3 3 2 2 4" xfId="11409"/>
    <cellStyle name="20% - Accent4 5 2 2 3 3 2 3" xfId="11410"/>
    <cellStyle name="20% - Accent4 5 2 2 3 3 2 3 2" xfId="11411"/>
    <cellStyle name="20% - Accent4 5 2 2 3 3 2 4" xfId="11412"/>
    <cellStyle name="20% - Accent4 5 2 2 3 3 2 5" xfId="11413"/>
    <cellStyle name="20% - Accent4 5 2 2 3 3 3" xfId="11414"/>
    <cellStyle name="20% - Accent4 5 2 2 3 3 3 2" xfId="11415"/>
    <cellStyle name="20% - Accent4 5 2 2 3 3 3 2 2" xfId="11416"/>
    <cellStyle name="20% - Accent4 5 2 2 3 3 3 3" xfId="11417"/>
    <cellStyle name="20% - Accent4 5 2 2 3 3 3 4" xfId="11418"/>
    <cellStyle name="20% - Accent4 5 2 2 3 3 4" xfId="11419"/>
    <cellStyle name="20% - Accent4 5 2 2 3 3 4 2" xfId="11420"/>
    <cellStyle name="20% - Accent4 5 2 2 3 3 5" xfId="11421"/>
    <cellStyle name="20% - Accent4 5 2 2 3 3 6" xfId="11422"/>
    <cellStyle name="20% - Accent4 5 2 2 3 4" xfId="11423"/>
    <cellStyle name="20% - Accent4 5 2 2 3 4 2" xfId="11424"/>
    <cellStyle name="20% - Accent4 5 2 2 3 4 2 2" xfId="11425"/>
    <cellStyle name="20% - Accent4 5 2 2 3 4 2 2 2" xfId="11426"/>
    <cellStyle name="20% - Accent4 5 2 2 3 4 2 3" xfId="11427"/>
    <cellStyle name="20% - Accent4 5 2 2 3 4 2 4" xfId="11428"/>
    <cellStyle name="20% - Accent4 5 2 2 3 4 3" xfId="11429"/>
    <cellStyle name="20% - Accent4 5 2 2 3 4 3 2" xfId="11430"/>
    <cellStyle name="20% - Accent4 5 2 2 3 4 4" xfId="11431"/>
    <cellStyle name="20% - Accent4 5 2 2 3 4 5" xfId="11432"/>
    <cellStyle name="20% - Accent4 5 2 2 3 5" xfId="11433"/>
    <cellStyle name="20% - Accent4 5 2 2 3 5 2" xfId="11434"/>
    <cellStyle name="20% - Accent4 5 2 2 3 5 2 2" xfId="11435"/>
    <cellStyle name="20% - Accent4 5 2 2 3 5 3" xfId="11436"/>
    <cellStyle name="20% - Accent4 5 2 2 3 5 4" xfId="11437"/>
    <cellStyle name="20% - Accent4 5 2 2 3 6" xfId="11438"/>
    <cellStyle name="20% - Accent4 5 2 2 3 6 2" xfId="11439"/>
    <cellStyle name="20% - Accent4 5 2 2 3 7" xfId="11440"/>
    <cellStyle name="20% - Accent4 5 2 2 3 8" xfId="11441"/>
    <cellStyle name="20% - Accent4 5 2 2 4" xfId="11442"/>
    <cellStyle name="20% - Accent4 5 2 2 4 2" xfId="11443"/>
    <cellStyle name="20% - Accent4 5 2 2 4 2 2" xfId="11444"/>
    <cellStyle name="20% - Accent4 5 2 2 4 2 2 2" xfId="11445"/>
    <cellStyle name="20% - Accent4 5 2 2 4 2 2 2 2" xfId="11446"/>
    <cellStyle name="20% - Accent4 5 2 2 4 2 2 3" xfId="11447"/>
    <cellStyle name="20% - Accent4 5 2 2 4 2 2 4" xfId="11448"/>
    <cellStyle name="20% - Accent4 5 2 2 4 2 3" xfId="11449"/>
    <cellStyle name="20% - Accent4 5 2 2 4 2 3 2" xfId="11450"/>
    <cellStyle name="20% - Accent4 5 2 2 4 2 4" xfId="11451"/>
    <cellStyle name="20% - Accent4 5 2 2 4 2 5" xfId="11452"/>
    <cellStyle name="20% - Accent4 5 2 2 4 3" xfId="11453"/>
    <cellStyle name="20% - Accent4 5 2 2 4 3 2" xfId="11454"/>
    <cellStyle name="20% - Accent4 5 2 2 4 3 2 2" xfId="11455"/>
    <cellStyle name="20% - Accent4 5 2 2 4 3 3" xfId="11456"/>
    <cellStyle name="20% - Accent4 5 2 2 4 3 4" xfId="11457"/>
    <cellStyle name="20% - Accent4 5 2 2 4 4" xfId="11458"/>
    <cellStyle name="20% - Accent4 5 2 2 4 4 2" xfId="11459"/>
    <cellStyle name="20% - Accent4 5 2 2 4 5" xfId="11460"/>
    <cellStyle name="20% - Accent4 5 2 2 4 6" xfId="11461"/>
    <cellStyle name="20% - Accent4 5 2 2 5" xfId="11462"/>
    <cellStyle name="20% - Accent4 5 2 2 5 2" xfId="11463"/>
    <cellStyle name="20% - Accent4 5 2 2 5 2 2" xfId="11464"/>
    <cellStyle name="20% - Accent4 5 2 2 5 2 2 2" xfId="11465"/>
    <cellStyle name="20% - Accent4 5 2 2 5 2 2 2 2" xfId="11466"/>
    <cellStyle name="20% - Accent4 5 2 2 5 2 2 3" xfId="11467"/>
    <cellStyle name="20% - Accent4 5 2 2 5 2 2 4" xfId="11468"/>
    <cellStyle name="20% - Accent4 5 2 2 5 2 3" xfId="11469"/>
    <cellStyle name="20% - Accent4 5 2 2 5 2 3 2" xfId="11470"/>
    <cellStyle name="20% - Accent4 5 2 2 5 2 4" xfId="11471"/>
    <cellStyle name="20% - Accent4 5 2 2 5 2 5" xfId="11472"/>
    <cellStyle name="20% - Accent4 5 2 2 5 3" xfId="11473"/>
    <cellStyle name="20% - Accent4 5 2 2 5 3 2" xfId="11474"/>
    <cellStyle name="20% - Accent4 5 2 2 5 3 2 2" xfId="11475"/>
    <cellStyle name="20% - Accent4 5 2 2 5 3 3" xfId="11476"/>
    <cellStyle name="20% - Accent4 5 2 2 5 3 4" xfId="11477"/>
    <cellStyle name="20% - Accent4 5 2 2 5 4" xfId="11478"/>
    <cellStyle name="20% - Accent4 5 2 2 5 4 2" xfId="11479"/>
    <cellStyle name="20% - Accent4 5 2 2 5 5" xfId="11480"/>
    <cellStyle name="20% - Accent4 5 2 2 5 6" xfId="11481"/>
    <cellStyle name="20% - Accent4 5 2 2 6" xfId="11482"/>
    <cellStyle name="20% - Accent4 5 2 2 6 2" xfId="11483"/>
    <cellStyle name="20% - Accent4 5 2 2 6 2 2" xfId="11484"/>
    <cellStyle name="20% - Accent4 5 2 2 6 2 2 2" xfId="11485"/>
    <cellStyle name="20% - Accent4 5 2 2 6 2 3" xfId="11486"/>
    <cellStyle name="20% - Accent4 5 2 2 6 2 4" xfId="11487"/>
    <cellStyle name="20% - Accent4 5 2 2 6 3" xfId="11488"/>
    <cellStyle name="20% - Accent4 5 2 2 6 3 2" xfId="11489"/>
    <cellStyle name="20% - Accent4 5 2 2 6 4" xfId="11490"/>
    <cellStyle name="20% - Accent4 5 2 2 6 5" xfId="11491"/>
    <cellStyle name="20% - Accent4 5 2 2 7" xfId="11492"/>
    <cellStyle name="20% - Accent4 5 2 2 7 2" xfId="11493"/>
    <cellStyle name="20% - Accent4 5 2 2 7 2 2" xfId="11494"/>
    <cellStyle name="20% - Accent4 5 2 2 7 3" xfId="11495"/>
    <cellStyle name="20% - Accent4 5 2 2 7 4" xfId="11496"/>
    <cellStyle name="20% - Accent4 5 2 2 8" xfId="11497"/>
    <cellStyle name="20% - Accent4 5 2 2 8 2" xfId="11498"/>
    <cellStyle name="20% - Accent4 5 2 2 9" xfId="11499"/>
    <cellStyle name="20% - Accent4 5 2 3" xfId="11500"/>
    <cellStyle name="20% - Accent4 5 2 3 2" xfId="11501"/>
    <cellStyle name="20% - Accent4 5 2 3 2 2" xfId="11502"/>
    <cellStyle name="20% - Accent4 5 2 3 2 2 2" xfId="11503"/>
    <cellStyle name="20% - Accent4 5 2 3 2 2 2 2" xfId="11504"/>
    <cellStyle name="20% - Accent4 5 2 3 2 2 2 2 2" xfId="11505"/>
    <cellStyle name="20% - Accent4 5 2 3 2 2 2 2 2 2" xfId="11506"/>
    <cellStyle name="20% - Accent4 5 2 3 2 2 2 2 3" xfId="11507"/>
    <cellStyle name="20% - Accent4 5 2 3 2 2 2 2 4" xfId="11508"/>
    <cellStyle name="20% - Accent4 5 2 3 2 2 2 3" xfId="11509"/>
    <cellStyle name="20% - Accent4 5 2 3 2 2 2 3 2" xfId="11510"/>
    <cellStyle name="20% - Accent4 5 2 3 2 2 2 4" xfId="11511"/>
    <cellStyle name="20% - Accent4 5 2 3 2 2 2 5" xfId="11512"/>
    <cellStyle name="20% - Accent4 5 2 3 2 2 3" xfId="11513"/>
    <cellStyle name="20% - Accent4 5 2 3 2 2 3 2" xfId="11514"/>
    <cellStyle name="20% - Accent4 5 2 3 2 2 3 2 2" xfId="11515"/>
    <cellStyle name="20% - Accent4 5 2 3 2 2 3 3" xfId="11516"/>
    <cellStyle name="20% - Accent4 5 2 3 2 2 3 4" xfId="11517"/>
    <cellStyle name="20% - Accent4 5 2 3 2 2 4" xfId="11518"/>
    <cellStyle name="20% - Accent4 5 2 3 2 2 4 2" xfId="11519"/>
    <cellStyle name="20% - Accent4 5 2 3 2 2 5" xfId="11520"/>
    <cellStyle name="20% - Accent4 5 2 3 2 2 6" xfId="11521"/>
    <cellStyle name="20% - Accent4 5 2 3 2 3" xfId="11522"/>
    <cellStyle name="20% - Accent4 5 2 3 2 3 2" xfId="11523"/>
    <cellStyle name="20% - Accent4 5 2 3 2 3 2 2" xfId="11524"/>
    <cellStyle name="20% - Accent4 5 2 3 2 3 2 2 2" xfId="11525"/>
    <cellStyle name="20% - Accent4 5 2 3 2 3 2 2 2 2" xfId="11526"/>
    <cellStyle name="20% - Accent4 5 2 3 2 3 2 2 3" xfId="11527"/>
    <cellStyle name="20% - Accent4 5 2 3 2 3 2 2 4" xfId="11528"/>
    <cellStyle name="20% - Accent4 5 2 3 2 3 2 3" xfId="11529"/>
    <cellStyle name="20% - Accent4 5 2 3 2 3 2 3 2" xfId="11530"/>
    <cellStyle name="20% - Accent4 5 2 3 2 3 2 4" xfId="11531"/>
    <cellStyle name="20% - Accent4 5 2 3 2 3 2 5" xfId="11532"/>
    <cellStyle name="20% - Accent4 5 2 3 2 3 3" xfId="11533"/>
    <cellStyle name="20% - Accent4 5 2 3 2 3 3 2" xfId="11534"/>
    <cellStyle name="20% - Accent4 5 2 3 2 3 3 2 2" xfId="11535"/>
    <cellStyle name="20% - Accent4 5 2 3 2 3 3 3" xfId="11536"/>
    <cellStyle name="20% - Accent4 5 2 3 2 3 3 4" xfId="11537"/>
    <cellStyle name="20% - Accent4 5 2 3 2 3 4" xfId="11538"/>
    <cellStyle name="20% - Accent4 5 2 3 2 3 4 2" xfId="11539"/>
    <cellStyle name="20% - Accent4 5 2 3 2 3 5" xfId="11540"/>
    <cellStyle name="20% - Accent4 5 2 3 2 3 6" xfId="11541"/>
    <cellStyle name="20% - Accent4 5 2 3 2 4" xfId="11542"/>
    <cellStyle name="20% - Accent4 5 2 3 2 4 2" xfId="11543"/>
    <cellStyle name="20% - Accent4 5 2 3 2 4 2 2" xfId="11544"/>
    <cellStyle name="20% - Accent4 5 2 3 2 4 2 2 2" xfId="11545"/>
    <cellStyle name="20% - Accent4 5 2 3 2 4 2 3" xfId="11546"/>
    <cellStyle name="20% - Accent4 5 2 3 2 4 2 4" xfId="11547"/>
    <cellStyle name="20% - Accent4 5 2 3 2 4 3" xfId="11548"/>
    <cellStyle name="20% - Accent4 5 2 3 2 4 3 2" xfId="11549"/>
    <cellStyle name="20% - Accent4 5 2 3 2 4 4" xfId="11550"/>
    <cellStyle name="20% - Accent4 5 2 3 2 4 5" xfId="11551"/>
    <cellStyle name="20% - Accent4 5 2 3 2 5" xfId="11552"/>
    <cellStyle name="20% - Accent4 5 2 3 2 5 2" xfId="11553"/>
    <cellStyle name="20% - Accent4 5 2 3 2 5 2 2" xfId="11554"/>
    <cellStyle name="20% - Accent4 5 2 3 2 5 3" xfId="11555"/>
    <cellStyle name="20% - Accent4 5 2 3 2 5 4" xfId="11556"/>
    <cellStyle name="20% - Accent4 5 2 3 2 6" xfId="11557"/>
    <cellStyle name="20% - Accent4 5 2 3 2 6 2" xfId="11558"/>
    <cellStyle name="20% - Accent4 5 2 3 2 7" xfId="11559"/>
    <cellStyle name="20% - Accent4 5 2 3 2 8" xfId="11560"/>
    <cellStyle name="20% - Accent4 5 2 3 3" xfId="11561"/>
    <cellStyle name="20% - Accent4 5 2 3 3 2" xfId="11562"/>
    <cellStyle name="20% - Accent4 5 2 3 3 2 2" xfId="11563"/>
    <cellStyle name="20% - Accent4 5 2 3 3 2 2 2" xfId="11564"/>
    <cellStyle name="20% - Accent4 5 2 3 3 2 2 2 2" xfId="11565"/>
    <cellStyle name="20% - Accent4 5 2 3 3 2 2 3" xfId="11566"/>
    <cellStyle name="20% - Accent4 5 2 3 3 2 2 4" xfId="11567"/>
    <cellStyle name="20% - Accent4 5 2 3 3 2 3" xfId="11568"/>
    <cellStyle name="20% - Accent4 5 2 3 3 2 3 2" xfId="11569"/>
    <cellStyle name="20% - Accent4 5 2 3 3 2 4" xfId="11570"/>
    <cellStyle name="20% - Accent4 5 2 3 3 2 5" xfId="11571"/>
    <cellStyle name="20% - Accent4 5 2 3 3 3" xfId="11572"/>
    <cellStyle name="20% - Accent4 5 2 3 3 3 2" xfId="11573"/>
    <cellStyle name="20% - Accent4 5 2 3 3 3 2 2" xfId="11574"/>
    <cellStyle name="20% - Accent4 5 2 3 3 3 3" xfId="11575"/>
    <cellStyle name="20% - Accent4 5 2 3 3 3 4" xfId="11576"/>
    <cellStyle name="20% - Accent4 5 2 3 3 4" xfId="11577"/>
    <cellStyle name="20% - Accent4 5 2 3 3 4 2" xfId="11578"/>
    <cellStyle name="20% - Accent4 5 2 3 3 5" xfId="11579"/>
    <cellStyle name="20% - Accent4 5 2 3 3 6" xfId="11580"/>
    <cellStyle name="20% - Accent4 5 2 3 4" xfId="11581"/>
    <cellStyle name="20% - Accent4 5 2 3 4 2" xfId="11582"/>
    <cellStyle name="20% - Accent4 5 2 3 4 2 2" xfId="11583"/>
    <cellStyle name="20% - Accent4 5 2 3 4 2 2 2" xfId="11584"/>
    <cellStyle name="20% - Accent4 5 2 3 4 2 2 2 2" xfId="11585"/>
    <cellStyle name="20% - Accent4 5 2 3 4 2 2 3" xfId="11586"/>
    <cellStyle name="20% - Accent4 5 2 3 4 2 2 4" xfId="11587"/>
    <cellStyle name="20% - Accent4 5 2 3 4 2 3" xfId="11588"/>
    <cellStyle name="20% - Accent4 5 2 3 4 2 3 2" xfId="11589"/>
    <cellStyle name="20% - Accent4 5 2 3 4 2 4" xfId="11590"/>
    <cellStyle name="20% - Accent4 5 2 3 4 2 5" xfId="11591"/>
    <cellStyle name="20% - Accent4 5 2 3 4 3" xfId="11592"/>
    <cellStyle name="20% - Accent4 5 2 3 4 3 2" xfId="11593"/>
    <cellStyle name="20% - Accent4 5 2 3 4 3 2 2" xfId="11594"/>
    <cellStyle name="20% - Accent4 5 2 3 4 3 3" xfId="11595"/>
    <cellStyle name="20% - Accent4 5 2 3 4 3 4" xfId="11596"/>
    <cellStyle name="20% - Accent4 5 2 3 4 4" xfId="11597"/>
    <cellStyle name="20% - Accent4 5 2 3 4 4 2" xfId="11598"/>
    <cellStyle name="20% - Accent4 5 2 3 4 5" xfId="11599"/>
    <cellStyle name="20% - Accent4 5 2 3 4 6" xfId="11600"/>
    <cellStyle name="20% - Accent4 5 2 3 5" xfId="11601"/>
    <cellStyle name="20% - Accent4 5 2 3 5 2" xfId="11602"/>
    <cellStyle name="20% - Accent4 5 2 3 5 2 2" xfId="11603"/>
    <cellStyle name="20% - Accent4 5 2 3 5 2 2 2" xfId="11604"/>
    <cellStyle name="20% - Accent4 5 2 3 5 2 3" xfId="11605"/>
    <cellStyle name="20% - Accent4 5 2 3 5 2 4" xfId="11606"/>
    <cellStyle name="20% - Accent4 5 2 3 5 3" xfId="11607"/>
    <cellStyle name="20% - Accent4 5 2 3 5 3 2" xfId="11608"/>
    <cellStyle name="20% - Accent4 5 2 3 5 4" xfId="11609"/>
    <cellStyle name="20% - Accent4 5 2 3 5 5" xfId="11610"/>
    <cellStyle name="20% - Accent4 5 2 3 6" xfId="11611"/>
    <cellStyle name="20% - Accent4 5 2 3 6 2" xfId="11612"/>
    <cellStyle name="20% - Accent4 5 2 3 6 2 2" xfId="11613"/>
    <cellStyle name="20% - Accent4 5 2 3 6 3" xfId="11614"/>
    <cellStyle name="20% - Accent4 5 2 3 6 4" xfId="11615"/>
    <cellStyle name="20% - Accent4 5 2 3 7" xfId="11616"/>
    <cellStyle name="20% - Accent4 5 2 3 7 2" xfId="11617"/>
    <cellStyle name="20% - Accent4 5 2 3 8" xfId="11618"/>
    <cellStyle name="20% - Accent4 5 2 3 9" xfId="11619"/>
    <cellStyle name="20% - Accent4 5 2 4" xfId="11620"/>
    <cellStyle name="20% - Accent4 5 2 4 2" xfId="11621"/>
    <cellStyle name="20% - Accent4 5 2 4 2 2" xfId="11622"/>
    <cellStyle name="20% - Accent4 5 2 4 2 2 2" xfId="11623"/>
    <cellStyle name="20% - Accent4 5 2 4 2 2 2 2" xfId="11624"/>
    <cellStyle name="20% - Accent4 5 2 4 2 2 2 2 2" xfId="11625"/>
    <cellStyle name="20% - Accent4 5 2 4 2 2 2 3" xfId="11626"/>
    <cellStyle name="20% - Accent4 5 2 4 2 2 2 4" xfId="11627"/>
    <cellStyle name="20% - Accent4 5 2 4 2 2 3" xfId="11628"/>
    <cellStyle name="20% - Accent4 5 2 4 2 2 3 2" xfId="11629"/>
    <cellStyle name="20% - Accent4 5 2 4 2 2 4" xfId="11630"/>
    <cellStyle name="20% - Accent4 5 2 4 2 2 5" xfId="11631"/>
    <cellStyle name="20% - Accent4 5 2 4 2 3" xfId="11632"/>
    <cellStyle name="20% - Accent4 5 2 4 2 3 2" xfId="11633"/>
    <cellStyle name="20% - Accent4 5 2 4 2 3 2 2" xfId="11634"/>
    <cellStyle name="20% - Accent4 5 2 4 2 3 3" xfId="11635"/>
    <cellStyle name="20% - Accent4 5 2 4 2 3 4" xfId="11636"/>
    <cellStyle name="20% - Accent4 5 2 4 2 4" xfId="11637"/>
    <cellStyle name="20% - Accent4 5 2 4 2 4 2" xfId="11638"/>
    <cellStyle name="20% - Accent4 5 2 4 2 5" xfId="11639"/>
    <cellStyle name="20% - Accent4 5 2 4 2 6" xfId="11640"/>
    <cellStyle name="20% - Accent4 5 2 4 3" xfId="11641"/>
    <cellStyle name="20% - Accent4 5 2 4 3 2" xfId="11642"/>
    <cellStyle name="20% - Accent4 5 2 4 3 2 2" xfId="11643"/>
    <cellStyle name="20% - Accent4 5 2 4 3 2 2 2" xfId="11644"/>
    <cellStyle name="20% - Accent4 5 2 4 3 2 2 2 2" xfId="11645"/>
    <cellStyle name="20% - Accent4 5 2 4 3 2 2 3" xfId="11646"/>
    <cellStyle name="20% - Accent4 5 2 4 3 2 2 4" xfId="11647"/>
    <cellStyle name="20% - Accent4 5 2 4 3 2 3" xfId="11648"/>
    <cellStyle name="20% - Accent4 5 2 4 3 2 3 2" xfId="11649"/>
    <cellStyle name="20% - Accent4 5 2 4 3 2 4" xfId="11650"/>
    <cellStyle name="20% - Accent4 5 2 4 3 2 5" xfId="11651"/>
    <cellStyle name="20% - Accent4 5 2 4 3 3" xfId="11652"/>
    <cellStyle name="20% - Accent4 5 2 4 3 3 2" xfId="11653"/>
    <cellStyle name="20% - Accent4 5 2 4 3 3 2 2" xfId="11654"/>
    <cellStyle name="20% - Accent4 5 2 4 3 3 3" xfId="11655"/>
    <cellStyle name="20% - Accent4 5 2 4 3 3 4" xfId="11656"/>
    <cellStyle name="20% - Accent4 5 2 4 3 4" xfId="11657"/>
    <cellStyle name="20% - Accent4 5 2 4 3 4 2" xfId="11658"/>
    <cellStyle name="20% - Accent4 5 2 4 3 5" xfId="11659"/>
    <cellStyle name="20% - Accent4 5 2 4 3 6" xfId="11660"/>
    <cellStyle name="20% - Accent4 5 2 4 4" xfId="11661"/>
    <cellStyle name="20% - Accent4 5 2 4 4 2" xfId="11662"/>
    <cellStyle name="20% - Accent4 5 2 4 4 2 2" xfId="11663"/>
    <cellStyle name="20% - Accent4 5 2 4 4 2 2 2" xfId="11664"/>
    <cellStyle name="20% - Accent4 5 2 4 4 2 3" xfId="11665"/>
    <cellStyle name="20% - Accent4 5 2 4 4 2 4" xfId="11666"/>
    <cellStyle name="20% - Accent4 5 2 4 4 3" xfId="11667"/>
    <cellStyle name="20% - Accent4 5 2 4 4 3 2" xfId="11668"/>
    <cellStyle name="20% - Accent4 5 2 4 4 4" xfId="11669"/>
    <cellStyle name="20% - Accent4 5 2 4 4 5" xfId="11670"/>
    <cellStyle name="20% - Accent4 5 2 4 5" xfId="11671"/>
    <cellStyle name="20% - Accent4 5 2 4 5 2" xfId="11672"/>
    <cellStyle name="20% - Accent4 5 2 4 5 2 2" xfId="11673"/>
    <cellStyle name="20% - Accent4 5 2 4 5 3" xfId="11674"/>
    <cellStyle name="20% - Accent4 5 2 4 5 4" xfId="11675"/>
    <cellStyle name="20% - Accent4 5 2 4 6" xfId="11676"/>
    <cellStyle name="20% - Accent4 5 2 4 6 2" xfId="11677"/>
    <cellStyle name="20% - Accent4 5 2 4 7" xfId="11678"/>
    <cellStyle name="20% - Accent4 5 2 4 8" xfId="11679"/>
    <cellStyle name="20% - Accent4 5 2 5" xfId="11680"/>
    <cellStyle name="20% - Accent4 5 2 5 2" xfId="11681"/>
    <cellStyle name="20% - Accent4 5 2 5 2 2" xfId="11682"/>
    <cellStyle name="20% - Accent4 5 2 5 2 2 2" xfId="11683"/>
    <cellStyle name="20% - Accent4 5 2 5 2 2 2 2" xfId="11684"/>
    <cellStyle name="20% - Accent4 5 2 5 2 2 3" xfId="11685"/>
    <cellStyle name="20% - Accent4 5 2 5 2 2 4" xfId="11686"/>
    <cellStyle name="20% - Accent4 5 2 5 2 3" xfId="11687"/>
    <cellStyle name="20% - Accent4 5 2 5 2 3 2" xfId="11688"/>
    <cellStyle name="20% - Accent4 5 2 5 2 4" xfId="11689"/>
    <cellStyle name="20% - Accent4 5 2 5 2 5" xfId="11690"/>
    <cellStyle name="20% - Accent4 5 2 5 3" xfId="11691"/>
    <cellStyle name="20% - Accent4 5 2 5 3 2" xfId="11692"/>
    <cellStyle name="20% - Accent4 5 2 5 3 2 2" xfId="11693"/>
    <cellStyle name="20% - Accent4 5 2 5 3 3" xfId="11694"/>
    <cellStyle name="20% - Accent4 5 2 5 3 4" xfId="11695"/>
    <cellStyle name="20% - Accent4 5 2 5 4" xfId="11696"/>
    <cellStyle name="20% - Accent4 5 2 5 4 2" xfId="11697"/>
    <cellStyle name="20% - Accent4 5 2 5 5" xfId="11698"/>
    <cellStyle name="20% - Accent4 5 2 5 6" xfId="11699"/>
    <cellStyle name="20% - Accent4 5 2 6" xfId="11700"/>
    <cellStyle name="20% - Accent4 5 2 6 2" xfId="11701"/>
    <cellStyle name="20% - Accent4 5 2 6 2 2" xfId="11702"/>
    <cellStyle name="20% - Accent4 5 2 6 2 2 2" xfId="11703"/>
    <cellStyle name="20% - Accent4 5 2 6 2 2 2 2" xfId="11704"/>
    <cellStyle name="20% - Accent4 5 2 6 2 2 3" xfId="11705"/>
    <cellStyle name="20% - Accent4 5 2 6 2 2 4" xfId="11706"/>
    <cellStyle name="20% - Accent4 5 2 6 2 3" xfId="11707"/>
    <cellStyle name="20% - Accent4 5 2 6 2 3 2" xfId="11708"/>
    <cellStyle name="20% - Accent4 5 2 6 2 4" xfId="11709"/>
    <cellStyle name="20% - Accent4 5 2 6 2 5" xfId="11710"/>
    <cellStyle name="20% - Accent4 5 2 6 3" xfId="11711"/>
    <cellStyle name="20% - Accent4 5 2 6 3 2" xfId="11712"/>
    <cellStyle name="20% - Accent4 5 2 6 3 2 2" xfId="11713"/>
    <cellStyle name="20% - Accent4 5 2 6 3 3" xfId="11714"/>
    <cellStyle name="20% - Accent4 5 2 6 3 4" xfId="11715"/>
    <cellStyle name="20% - Accent4 5 2 6 4" xfId="11716"/>
    <cellStyle name="20% - Accent4 5 2 6 4 2" xfId="11717"/>
    <cellStyle name="20% - Accent4 5 2 6 5" xfId="11718"/>
    <cellStyle name="20% - Accent4 5 2 6 6" xfId="11719"/>
    <cellStyle name="20% - Accent4 5 2 7" xfId="11720"/>
    <cellStyle name="20% - Accent4 5 2 7 2" xfId="11721"/>
    <cellStyle name="20% - Accent4 5 2 7 2 2" xfId="11722"/>
    <cellStyle name="20% - Accent4 5 2 7 2 2 2" xfId="11723"/>
    <cellStyle name="20% - Accent4 5 2 7 2 3" xfId="11724"/>
    <cellStyle name="20% - Accent4 5 2 7 2 4" xfId="11725"/>
    <cellStyle name="20% - Accent4 5 2 7 3" xfId="11726"/>
    <cellStyle name="20% - Accent4 5 2 7 3 2" xfId="11727"/>
    <cellStyle name="20% - Accent4 5 2 7 4" xfId="11728"/>
    <cellStyle name="20% - Accent4 5 2 7 5" xfId="11729"/>
    <cellStyle name="20% - Accent4 5 2 8" xfId="11730"/>
    <cellStyle name="20% - Accent4 5 2 8 2" xfId="11731"/>
    <cellStyle name="20% - Accent4 5 2 8 2 2" xfId="11732"/>
    <cellStyle name="20% - Accent4 5 2 8 3" xfId="11733"/>
    <cellStyle name="20% - Accent4 5 2 8 4" xfId="11734"/>
    <cellStyle name="20% - Accent4 5 2 9" xfId="11735"/>
    <cellStyle name="20% - Accent4 5 2 9 2" xfId="11736"/>
    <cellStyle name="20% - Accent4 5 3" xfId="11737"/>
    <cellStyle name="20% - Accent4 5 3 10" xfId="11738"/>
    <cellStyle name="20% - Accent4 5 3 2" xfId="11739"/>
    <cellStyle name="20% - Accent4 5 3 2 2" xfId="11740"/>
    <cellStyle name="20% - Accent4 5 3 2 2 2" xfId="11741"/>
    <cellStyle name="20% - Accent4 5 3 2 2 2 2" xfId="11742"/>
    <cellStyle name="20% - Accent4 5 3 2 2 2 2 2" xfId="11743"/>
    <cellStyle name="20% - Accent4 5 3 2 2 2 2 2 2" xfId="11744"/>
    <cellStyle name="20% - Accent4 5 3 2 2 2 2 2 2 2" xfId="11745"/>
    <cellStyle name="20% - Accent4 5 3 2 2 2 2 2 3" xfId="11746"/>
    <cellStyle name="20% - Accent4 5 3 2 2 2 2 2 4" xfId="11747"/>
    <cellStyle name="20% - Accent4 5 3 2 2 2 2 3" xfId="11748"/>
    <cellStyle name="20% - Accent4 5 3 2 2 2 2 3 2" xfId="11749"/>
    <cellStyle name="20% - Accent4 5 3 2 2 2 2 4" xfId="11750"/>
    <cellStyle name="20% - Accent4 5 3 2 2 2 2 5" xfId="11751"/>
    <cellStyle name="20% - Accent4 5 3 2 2 2 3" xfId="11752"/>
    <cellStyle name="20% - Accent4 5 3 2 2 2 3 2" xfId="11753"/>
    <cellStyle name="20% - Accent4 5 3 2 2 2 3 2 2" xfId="11754"/>
    <cellStyle name="20% - Accent4 5 3 2 2 2 3 3" xfId="11755"/>
    <cellStyle name="20% - Accent4 5 3 2 2 2 3 4" xfId="11756"/>
    <cellStyle name="20% - Accent4 5 3 2 2 2 4" xfId="11757"/>
    <cellStyle name="20% - Accent4 5 3 2 2 2 4 2" xfId="11758"/>
    <cellStyle name="20% - Accent4 5 3 2 2 2 5" xfId="11759"/>
    <cellStyle name="20% - Accent4 5 3 2 2 2 6" xfId="11760"/>
    <cellStyle name="20% - Accent4 5 3 2 2 3" xfId="11761"/>
    <cellStyle name="20% - Accent4 5 3 2 2 3 2" xfId="11762"/>
    <cellStyle name="20% - Accent4 5 3 2 2 3 2 2" xfId="11763"/>
    <cellStyle name="20% - Accent4 5 3 2 2 3 2 2 2" xfId="11764"/>
    <cellStyle name="20% - Accent4 5 3 2 2 3 2 2 2 2" xfId="11765"/>
    <cellStyle name="20% - Accent4 5 3 2 2 3 2 2 3" xfId="11766"/>
    <cellStyle name="20% - Accent4 5 3 2 2 3 2 2 4" xfId="11767"/>
    <cellStyle name="20% - Accent4 5 3 2 2 3 2 3" xfId="11768"/>
    <cellStyle name="20% - Accent4 5 3 2 2 3 2 3 2" xfId="11769"/>
    <cellStyle name="20% - Accent4 5 3 2 2 3 2 4" xfId="11770"/>
    <cellStyle name="20% - Accent4 5 3 2 2 3 2 5" xfId="11771"/>
    <cellStyle name="20% - Accent4 5 3 2 2 3 3" xfId="11772"/>
    <cellStyle name="20% - Accent4 5 3 2 2 3 3 2" xfId="11773"/>
    <cellStyle name="20% - Accent4 5 3 2 2 3 3 2 2" xfId="11774"/>
    <cellStyle name="20% - Accent4 5 3 2 2 3 3 3" xfId="11775"/>
    <cellStyle name="20% - Accent4 5 3 2 2 3 3 4" xfId="11776"/>
    <cellStyle name="20% - Accent4 5 3 2 2 3 4" xfId="11777"/>
    <cellStyle name="20% - Accent4 5 3 2 2 3 4 2" xfId="11778"/>
    <cellStyle name="20% - Accent4 5 3 2 2 3 5" xfId="11779"/>
    <cellStyle name="20% - Accent4 5 3 2 2 3 6" xfId="11780"/>
    <cellStyle name="20% - Accent4 5 3 2 2 4" xfId="11781"/>
    <cellStyle name="20% - Accent4 5 3 2 2 4 2" xfId="11782"/>
    <cellStyle name="20% - Accent4 5 3 2 2 4 2 2" xfId="11783"/>
    <cellStyle name="20% - Accent4 5 3 2 2 4 2 2 2" xfId="11784"/>
    <cellStyle name="20% - Accent4 5 3 2 2 4 2 3" xfId="11785"/>
    <cellStyle name="20% - Accent4 5 3 2 2 4 2 4" xfId="11786"/>
    <cellStyle name="20% - Accent4 5 3 2 2 4 3" xfId="11787"/>
    <cellStyle name="20% - Accent4 5 3 2 2 4 3 2" xfId="11788"/>
    <cellStyle name="20% - Accent4 5 3 2 2 4 4" xfId="11789"/>
    <cellStyle name="20% - Accent4 5 3 2 2 4 5" xfId="11790"/>
    <cellStyle name="20% - Accent4 5 3 2 2 5" xfId="11791"/>
    <cellStyle name="20% - Accent4 5 3 2 2 5 2" xfId="11792"/>
    <cellStyle name="20% - Accent4 5 3 2 2 5 2 2" xfId="11793"/>
    <cellStyle name="20% - Accent4 5 3 2 2 5 3" xfId="11794"/>
    <cellStyle name="20% - Accent4 5 3 2 2 5 4" xfId="11795"/>
    <cellStyle name="20% - Accent4 5 3 2 2 6" xfId="11796"/>
    <cellStyle name="20% - Accent4 5 3 2 2 6 2" xfId="11797"/>
    <cellStyle name="20% - Accent4 5 3 2 2 7" xfId="11798"/>
    <cellStyle name="20% - Accent4 5 3 2 2 8" xfId="11799"/>
    <cellStyle name="20% - Accent4 5 3 2 3" xfId="11800"/>
    <cellStyle name="20% - Accent4 5 3 2 3 2" xfId="11801"/>
    <cellStyle name="20% - Accent4 5 3 2 3 2 2" xfId="11802"/>
    <cellStyle name="20% - Accent4 5 3 2 3 2 2 2" xfId="11803"/>
    <cellStyle name="20% - Accent4 5 3 2 3 2 2 2 2" xfId="11804"/>
    <cellStyle name="20% - Accent4 5 3 2 3 2 2 3" xfId="11805"/>
    <cellStyle name="20% - Accent4 5 3 2 3 2 2 4" xfId="11806"/>
    <cellStyle name="20% - Accent4 5 3 2 3 2 3" xfId="11807"/>
    <cellStyle name="20% - Accent4 5 3 2 3 2 3 2" xfId="11808"/>
    <cellStyle name="20% - Accent4 5 3 2 3 2 4" xfId="11809"/>
    <cellStyle name="20% - Accent4 5 3 2 3 2 5" xfId="11810"/>
    <cellStyle name="20% - Accent4 5 3 2 3 3" xfId="11811"/>
    <cellStyle name="20% - Accent4 5 3 2 3 3 2" xfId="11812"/>
    <cellStyle name="20% - Accent4 5 3 2 3 3 2 2" xfId="11813"/>
    <cellStyle name="20% - Accent4 5 3 2 3 3 3" xfId="11814"/>
    <cellStyle name="20% - Accent4 5 3 2 3 3 4" xfId="11815"/>
    <cellStyle name="20% - Accent4 5 3 2 3 4" xfId="11816"/>
    <cellStyle name="20% - Accent4 5 3 2 3 4 2" xfId="11817"/>
    <cellStyle name="20% - Accent4 5 3 2 3 5" xfId="11818"/>
    <cellStyle name="20% - Accent4 5 3 2 3 6" xfId="11819"/>
    <cellStyle name="20% - Accent4 5 3 2 4" xfId="11820"/>
    <cellStyle name="20% - Accent4 5 3 2 4 2" xfId="11821"/>
    <cellStyle name="20% - Accent4 5 3 2 4 2 2" xfId="11822"/>
    <cellStyle name="20% - Accent4 5 3 2 4 2 2 2" xfId="11823"/>
    <cellStyle name="20% - Accent4 5 3 2 4 2 2 2 2" xfId="11824"/>
    <cellStyle name="20% - Accent4 5 3 2 4 2 2 3" xfId="11825"/>
    <cellStyle name="20% - Accent4 5 3 2 4 2 2 4" xfId="11826"/>
    <cellStyle name="20% - Accent4 5 3 2 4 2 3" xfId="11827"/>
    <cellStyle name="20% - Accent4 5 3 2 4 2 3 2" xfId="11828"/>
    <cellStyle name="20% - Accent4 5 3 2 4 2 4" xfId="11829"/>
    <cellStyle name="20% - Accent4 5 3 2 4 2 5" xfId="11830"/>
    <cellStyle name="20% - Accent4 5 3 2 4 3" xfId="11831"/>
    <cellStyle name="20% - Accent4 5 3 2 4 3 2" xfId="11832"/>
    <cellStyle name="20% - Accent4 5 3 2 4 3 2 2" xfId="11833"/>
    <cellStyle name="20% - Accent4 5 3 2 4 3 3" xfId="11834"/>
    <cellStyle name="20% - Accent4 5 3 2 4 3 4" xfId="11835"/>
    <cellStyle name="20% - Accent4 5 3 2 4 4" xfId="11836"/>
    <cellStyle name="20% - Accent4 5 3 2 4 4 2" xfId="11837"/>
    <cellStyle name="20% - Accent4 5 3 2 4 5" xfId="11838"/>
    <cellStyle name="20% - Accent4 5 3 2 4 6" xfId="11839"/>
    <cellStyle name="20% - Accent4 5 3 2 5" xfId="11840"/>
    <cellStyle name="20% - Accent4 5 3 2 5 2" xfId="11841"/>
    <cellStyle name="20% - Accent4 5 3 2 5 2 2" xfId="11842"/>
    <cellStyle name="20% - Accent4 5 3 2 5 2 2 2" xfId="11843"/>
    <cellStyle name="20% - Accent4 5 3 2 5 2 3" xfId="11844"/>
    <cellStyle name="20% - Accent4 5 3 2 5 2 4" xfId="11845"/>
    <cellStyle name="20% - Accent4 5 3 2 5 3" xfId="11846"/>
    <cellStyle name="20% - Accent4 5 3 2 5 3 2" xfId="11847"/>
    <cellStyle name="20% - Accent4 5 3 2 5 4" xfId="11848"/>
    <cellStyle name="20% - Accent4 5 3 2 5 5" xfId="11849"/>
    <cellStyle name="20% - Accent4 5 3 2 6" xfId="11850"/>
    <cellStyle name="20% - Accent4 5 3 2 6 2" xfId="11851"/>
    <cellStyle name="20% - Accent4 5 3 2 6 2 2" xfId="11852"/>
    <cellStyle name="20% - Accent4 5 3 2 6 3" xfId="11853"/>
    <cellStyle name="20% - Accent4 5 3 2 6 4" xfId="11854"/>
    <cellStyle name="20% - Accent4 5 3 2 7" xfId="11855"/>
    <cellStyle name="20% - Accent4 5 3 2 7 2" xfId="11856"/>
    <cellStyle name="20% - Accent4 5 3 2 8" xfId="11857"/>
    <cellStyle name="20% - Accent4 5 3 2 9" xfId="11858"/>
    <cellStyle name="20% - Accent4 5 3 3" xfId="11859"/>
    <cellStyle name="20% - Accent4 5 3 3 2" xfId="11860"/>
    <cellStyle name="20% - Accent4 5 3 3 2 2" xfId="11861"/>
    <cellStyle name="20% - Accent4 5 3 3 2 2 2" xfId="11862"/>
    <cellStyle name="20% - Accent4 5 3 3 2 2 2 2" xfId="11863"/>
    <cellStyle name="20% - Accent4 5 3 3 2 2 2 2 2" xfId="11864"/>
    <cellStyle name="20% - Accent4 5 3 3 2 2 2 3" xfId="11865"/>
    <cellStyle name="20% - Accent4 5 3 3 2 2 2 4" xfId="11866"/>
    <cellStyle name="20% - Accent4 5 3 3 2 2 3" xfId="11867"/>
    <cellStyle name="20% - Accent4 5 3 3 2 2 3 2" xfId="11868"/>
    <cellStyle name="20% - Accent4 5 3 3 2 2 4" xfId="11869"/>
    <cellStyle name="20% - Accent4 5 3 3 2 2 5" xfId="11870"/>
    <cellStyle name="20% - Accent4 5 3 3 2 3" xfId="11871"/>
    <cellStyle name="20% - Accent4 5 3 3 2 3 2" xfId="11872"/>
    <cellStyle name="20% - Accent4 5 3 3 2 3 2 2" xfId="11873"/>
    <cellStyle name="20% - Accent4 5 3 3 2 3 3" xfId="11874"/>
    <cellStyle name="20% - Accent4 5 3 3 2 3 4" xfId="11875"/>
    <cellStyle name="20% - Accent4 5 3 3 2 4" xfId="11876"/>
    <cellStyle name="20% - Accent4 5 3 3 2 4 2" xfId="11877"/>
    <cellStyle name="20% - Accent4 5 3 3 2 5" xfId="11878"/>
    <cellStyle name="20% - Accent4 5 3 3 2 6" xfId="11879"/>
    <cellStyle name="20% - Accent4 5 3 3 3" xfId="11880"/>
    <cellStyle name="20% - Accent4 5 3 3 3 2" xfId="11881"/>
    <cellStyle name="20% - Accent4 5 3 3 3 2 2" xfId="11882"/>
    <cellStyle name="20% - Accent4 5 3 3 3 2 2 2" xfId="11883"/>
    <cellStyle name="20% - Accent4 5 3 3 3 2 2 2 2" xfId="11884"/>
    <cellStyle name="20% - Accent4 5 3 3 3 2 2 3" xfId="11885"/>
    <cellStyle name="20% - Accent4 5 3 3 3 2 2 4" xfId="11886"/>
    <cellStyle name="20% - Accent4 5 3 3 3 2 3" xfId="11887"/>
    <cellStyle name="20% - Accent4 5 3 3 3 2 3 2" xfId="11888"/>
    <cellStyle name="20% - Accent4 5 3 3 3 2 4" xfId="11889"/>
    <cellStyle name="20% - Accent4 5 3 3 3 2 5" xfId="11890"/>
    <cellStyle name="20% - Accent4 5 3 3 3 3" xfId="11891"/>
    <cellStyle name="20% - Accent4 5 3 3 3 3 2" xfId="11892"/>
    <cellStyle name="20% - Accent4 5 3 3 3 3 2 2" xfId="11893"/>
    <cellStyle name="20% - Accent4 5 3 3 3 3 3" xfId="11894"/>
    <cellStyle name="20% - Accent4 5 3 3 3 3 4" xfId="11895"/>
    <cellStyle name="20% - Accent4 5 3 3 3 4" xfId="11896"/>
    <cellStyle name="20% - Accent4 5 3 3 3 4 2" xfId="11897"/>
    <cellStyle name="20% - Accent4 5 3 3 3 5" xfId="11898"/>
    <cellStyle name="20% - Accent4 5 3 3 3 6" xfId="11899"/>
    <cellStyle name="20% - Accent4 5 3 3 4" xfId="11900"/>
    <cellStyle name="20% - Accent4 5 3 3 4 2" xfId="11901"/>
    <cellStyle name="20% - Accent4 5 3 3 4 2 2" xfId="11902"/>
    <cellStyle name="20% - Accent4 5 3 3 4 2 2 2" xfId="11903"/>
    <cellStyle name="20% - Accent4 5 3 3 4 2 3" xfId="11904"/>
    <cellStyle name="20% - Accent4 5 3 3 4 2 4" xfId="11905"/>
    <cellStyle name="20% - Accent4 5 3 3 4 3" xfId="11906"/>
    <cellStyle name="20% - Accent4 5 3 3 4 3 2" xfId="11907"/>
    <cellStyle name="20% - Accent4 5 3 3 4 4" xfId="11908"/>
    <cellStyle name="20% - Accent4 5 3 3 4 5" xfId="11909"/>
    <cellStyle name="20% - Accent4 5 3 3 5" xfId="11910"/>
    <cellStyle name="20% - Accent4 5 3 3 5 2" xfId="11911"/>
    <cellStyle name="20% - Accent4 5 3 3 5 2 2" xfId="11912"/>
    <cellStyle name="20% - Accent4 5 3 3 5 3" xfId="11913"/>
    <cellStyle name="20% - Accent4 5 3 3 5 4" xfId="11914"/>
    <cellStyle name="20% - Accent4 5 3 3 6" xfId="11915"/>
    <cellStyle name="20% - Accent4 5 3 3 6 2" xfId="11916"/>
    <cellStyle name="20% - Accent4 5 3 3 7" xfId="11917"/>
    <cellStyle name="20% - Accent4 5 3 3 8" xfId="11918"/>
    <cellStyle name="20% - Accent4 5 3 4" xfId="11919"/>
    <cellStyle name="20% - Accent4 5 3 4 2" xfId="11920"/>
    <cellStyle name="20% - Accent4 5 3 4 2 2" xfId="11921"/>
    <cellStyle name="20% - Accent4 5 3 4 2 2 2" xfId="11922"/>
    <cellStyle name="20% - Accent4 5 3 4 2 2 2 2" xfId="11923"/>
    <cellStyle name="20% - Accent4 5 3 4 2 2 3" xfId="11924"/>
    <cellStyle name="20% - Accent4 5 3 4 2 2 4" xfId="11925"/>
    <cellStyle name="20% - Accent4 5 3 4 2 3" xfId="11926"/>
    <cellStyle name="20% - Accent4 5 3 4 2 3 2" xfId="11927"/>
    <cellStyle name="20% - Accent4 5 3 4 2 4" xfId="11928"/>
    <cellStyle name="20% - Accent4 5 3 4 2 5" xfId="11929"/>
    <cellStyle name="20% - Accent4 5 3 4 3" xfId="11930"/>
    <cellStyle name="20% - Accent4 5 3 4 3 2" xfId="11931"/>
    <cellStyle name="20% - Accent4 5 3 4 3 2 2" xfId="11932"/>
    <cellStyle name="20% - Accent4 5 3 4 3 3" xfId="11933"/>
    <cellStyle name="20% - Accent4 5 3 4 3 4" xfId="11934"/>
    <cellStyle name="20% - Accent4 5 3 4 4" xfId="11935"/>
    <cellStyle name="20% - Accent4 5 3 4 4 2" xfId="11936"/>
    <cellStyle name="20% - Accent4 5 3 4 5" xfId="11937"/>
    <cellStyle name="20% - Accent4 5 3 4 6" xfId="11938"/>
    <cellStyle name="20% - Accent4 5 3 5" xfId="11939"/>
    <cellStyle name="20% - Accent4 5 3 5 2" xfId="11940"/>
    <cellStyle name="20% - Accent4 5 3 5 2 2" xfId="11941"/>
    <cellStyle name="20% - Accent4 5 3 5 2 2 2" xfId="11942"/>
    <cellStyle name="20% - Accent4 5 3 5 2 2 2 2" xfId="11943"/>
    <cellStyle name="20% - Accent4 5 3 5 2 2 3" xfId="11944"/>
    <cellStyle name="20% - Accent4 5 3 5 2 2 4" xfId="11945"/>
    <cellStyle name="20% - Accent4 5 3 5 2 3" xfId="11946"/>
    <cellStyle name="20% - Accent4 5 3 5 2 3 2" xfId="11947"/>
    <cellStyle name="20% - Accent4 5 3 5 2 4" xfId="11948"/>
    <cellStyle name="20% - Accent4 5 3 5 2 5" xfId="11949"/>
    <cellStyle name="20% - Accent4 5 3 5 3" xfId="11950"/>
    <cellStyle name="20% - Accent4 5 3 5 3 2" xfId="11951"/>
    <cellStyle name="20% - Accent4 5 3 5 3 2 2" xfId="11952"/>
    <cellStyle name="20% - Accent4 5 3 5 3 3" xfId="11953"/>
    <cellStyle name="20% - Accent4 5 3 5 3 4" xfId="11954"/>
    <cellStyle name="20% - Accent4 5 3 5 4" xfId="11955"/>
    <cellStyle name="20% - Accent4 5 3 5 4 2" xfId="11956"/>
    <cellStyle name="20% - Accent4 5 3 5 5" xfId="11957"/>
    <cellStyle name="20% - Accent4 5 3 5 6" xfId="11958"/>
    <cellStyle name="20% - Accent4 5 3 6" xfId="11959"/>
    <cellStyle name="20% - Accent4 5 3 6 2" xfId="11960"/>
    <cellStyle name="20% - Accent4 5 3 6 2 2" xfId="11961"/>
    <cellStyle name="20% - Accent4 5 3 6 2 2 2" xfId="11962"/>
    <cellStyle name="20% - Accent4 5 3 6 2 3" xfId="11963"/>
    <cellStyle name="20% - Accent4 5 3 6 2 4" xfId="11964"/>
    <cellStyle name="20% - Accent4 5 3 6 3" xfId="11965"/>
    <cellStyle name="20% - Accent4 5 3 6 3 2" xfId="11966"/>
    <cellStyle name="20% - Accent4 5 3 6 4" xfId="11967"/>
    <cellStyle name="20% - Accent4 5 3 6 5" xfId="11968"/>
    <cellStyle name="20% - Accent4 5 3 7" xfId="11969"/>
    <cellStyle name="20% - Accent4 5 3 7 2" xfId="11970"/>
    <cellStyle name="20% - Accent4 5 3 7 2 2" xfId="11971"/>
    <cellStyle name="20% - Accent4 5 3 7 3" xfId="11972"/>
    <cellStyle name="20% - Accent4 5 3 7 4" xfId="11973"/>
    <cellStyle name="20% - Accent4 5 3 8" xfId="11974"/>
    <cellStyle name="20% - Accent4 5 3 8 2" xfId="11975"/>
    <cellStyle name="20% - Accent4 5 3 9" xfId="11976"/>
    <cellStyle name="20% - Accent4 5 4" xfId="11977"/>
    <cellStyle name="20% - Accent4 5 4 2" xfId="11978"/>
    <cellStyle name="20% - Accent4 5 4 2 2" xfId="11979"/>
    <cellStyle name="20% - Accent4 5 4 2 2 2" xfId="11980"/>
    <cellStyle name="20% - Accent4 5 4 2 2 2 2" xfId="11981"/>
    <cellStyle name="20% - Accent4 5 4 2 2 2 2 2" xfId="11982"/>
    <cellStyle name="20% - Accent4 5 4 2 2 2 2 2 2" xfId="11983"/>
    <cellStyle name="20% - Accent4 5 4 2 2 2 2 3" xfId="11984"/>
    <cellStyle name="20% - Accent4 5 4 2 2 2 2 4" xfId="11985"/>
    <cellStyle name="20% - Accent4 5 4 2 2 2 3" xfId="11986"/>
    <cellStyle name="20% - Accent4 5 4 2 2 2 3 2" xfId="11987"/>
    <cellStyle name="20% - Accent4 5 4 2 2 2 4" xfId="11988"/>
    <cellStyle name="20% - Accent4 5 4 2 2 2 5" xfId="11989"/>
    <cellStyle name="20% - Accent4 5 4 2 2 3" xfId="11990"/>
    <cellStyle name="20% - Accent4 5 4 2 2 3 2" xfId="11991"/>
    <cellStyle name="20% - Accent4 5 4 2 2 3 2 2" xfId="11992"/>
    <cellStyle name="20% - Accent4 5 4 2 2 3 3" xfId="11993"/>
    <cellStyle name="20% - Accent4 5 4 2 2 3 4" xfId="11994"/>
    <cellStyle name="20% - Accent4 5 4 2 2 4" xfId="11995"/>
    <cellStyle name="20% - Accent4 5 4 2 2 4 2" xfId="11996"/>
    <cellStyle name="20% - Accent4 5 4 2 2 5" xfId="11997"/>
    <cellStyle name="20% - Accent4 5 4 2 2 6" xfId="11998"/>
    <cellStyle name="20% - Accent4 5 4 2 3" xfId="11999"/>
    <cellStyle name="20% - Accent4 5 4 2 3 2" xfId="12000"/>
    <cellStyle name="20% - Accent4 5 4 2 3 2 2" xfId="12001"/>
    <cellStyle name="20% - Accent4 5 4 2 3 2 2 2" xfId="12002"/>
    <cellStyle name="20% - Accent4 5 4 2 3 2 2 2 2" xfId="12003"/>
    <cellStyle name="20% - Accent4 5 4 2 3 2 2 3" xfId="12004"/>
    <cellStyle name="20% - Accent4 5 4 2 3 2 2 4" xfId="12005"/>
    <cellStyle name="20% - Accent4 5 4 2 3 2 3" xfId="12006"/>
    <cellStyle name="20% - Accent4 5 4 2 3 2 3 2" xfId="12007"/>
    <cellStyle name="20% - Accent4 5 4 2 3 2 4" xfId="12008"/>
    <cellStyle name="20% - Accent4 5 4 2 3 2 5" xfId="12009"/>
    <cellStyle name="20% - Accent4 5 4 2 3 3" xfId="12010"/>
    <cellStyle name="20% - Accent4 5 4 2 3 3 2" xfId="12011"/>
    <cellStyle name="20% - Accent4 5 4 2 3 3 2 2" xfId="12012"/>
    <cellStyle name="20% - Accent4 5 4 2 3 3 3" xfId="12013"/>
    <cellStyle name="20% - Accent4 5 4 2 3 3 4" xfId="12014"/>
    <cellStyle name="20% - Accent4 5 4 2 3 4" xfId="12015"/>
    <cellStyle name="20% - Accent4 5 4 2 3 4 2" xfId="12016"/>
    <cellStyle name="20% - Accent4 5 4 2 3 5" xfId="12017"/>
    <cellStyle name="20% - Accent4 5 4 2 3 6" xfId="12018"/>
    <cellStyle name="20% - Accent4 5 4 2 4" xfId="12019"/>
    <cellStyle name="20% - Accent4 5 4 2 4 2" xfId="12020"/>
    <cellStyle name="20% - Accent4 5 4 2 4 2 2" xfId="12021"/>
    <cellStyle name="20% - Accent4 5 4 2 4 2 2 2" xfId="12022"/>
    <cellStyle name="20% - Accent4 5 4 2 4 2 3" xfId="12023"/>
    <cellStyle name="20% - Accent4 5 4 2 4 2 4" xfId="12024"/>
    <cellStyle name="20% - Accent4 5 4 2 4 3" xfId="12025"/>
    <cellStyle name="20% - Accent4 5 4 2 4 3 2" xfId="12026"/>
    <cellStyle name="20% - Accent4 5 4 2 4 4" xfId="12027"/>
    <cellStyle name="20% - Accent4 5 4 2 4 5" xfId="12028"/>
    <cellStyle name="20% - Accent4 5 4 2 5" xfId="12029"/>
    <cellStyle name="20% - Accent4 5 4 2 5 2" xfId="12030"/>
    <cellStyle name="20% - Accent4 5 4 2 5 2 2" xfId="12031"/>
    <cellStyle name="20% - Accent4 5 4 2 5 3" xfId="12032"/>
    <cellStyle name="20% - Accent4 5 4 2 5 4" xfId="12033"/>
    <cellStyle name="20% - Accent4 5 4 2 6" xfId="12034"/>
    <cellStyle name="20% - Accent4 5 4 2 6 2" xfId="12035"/>
    <cellStyle name="20% - Accent4 5 4 2 7" xfId="12036"/>
    <cellStyle name="20% - Accent4 5 4 2 8" xfId="12037"/>
    <cellStyle name="20% - Accent4 5 4 3" xfId="12038"/>
    <cellStyle name="20% - Accent4 5 4 3 2" xfId="12039"/>
    <cellStyle name="20% - Accent4 5 4 3 2 2" xfId="12040"/>
    <cellStyle name="20% - Accent4 5 4 3 2 2 2" xfId="12041"/>
    <cellStyle name="20% - Accent4 5 4 3 2 2 2 2" xfId="12042"/>
    <cellStyle name="20% - Accent4 5 4 3 2 2 3" xfId="12043"/>
    <cellStyle name="20% - Accent4 5 4 3 2 2 4" xfId="12044"/>
    <cellStyle name="20% - Accent4 5 4 3 2 3" xfId="12045"/>
    <cellStyle name="20% - Accent4 5 4 3 2 3 2" xfId="12046"/>
    <cellStyle name="20% - Accent4 5 4 3 2 4" xfId="12047"/>
    <cellStyle name="20% - Accent4 5 4 3 2 5" xfId="12048"/>
    <cellStyle name="20% - Accent4 5 4 3 3" xfId="12049"/>
    <cellStyle name="20% - Accent4 5 4 3 3 2" xfId="12050"/>
    <cellStyle name="20% - Accent4 5 4 3 3 2 2" xfId="12051"/>
    <cellStyle name="20% - Accent4 5 4 3 3 3" xfId="12052"/>
    <cellStyle name="20% - Accent4 5 4 3 3 4" xfId="12053"/>
    <cellStyle name="20% - Accent4 5 4 3 4" xfId="12054"/>
    <cellStyle name="20% - Accent4 5 4 3 4 2" xfId="12055"/>
    <cellStyle name="20% - Accent4 5 4 3 5" xfId="12056"/>
    <cellStyle name="20% - Accent4 5 4 3 6" xfId="12057"/>
    <cellStyle name="20% - Accent4 5 4 4" xfId="12058"/>
    <cellStyle name="20% - Accent4 5 4 4 2" xfId="12059"/>
    <cellStyle name="20% - Accent4 5 4 4 2 2" xfId="12060"/>
    <cellStyle name="20% - Accent4 5 4 4 2 2 2" xfId="12061"/>
    <cellStyle name="20% - Accent4 5 4 4 2 2 2 2" xfId="12062"/>
    <cellStyle name="20% - Accent4 5 4 4 2 2 3" xfId="12063"/>
    <cellStyle name="20% - Accent4 5 4 4 2 2 4" xfId="12064"/>
    <cellStyle name="20% - Accent4 5 4 4 2 3" xfId="12065"/>
    <cellStyle name="20% - Accent4 5 4 4 2 3 2" xfId="12066"/>
    <cellStyle name="20% - Accent4 5 4 4 2 4" xfId="12067"/>
    <cellStyle name="20% - Accent4 5 4 4 2 5" xfId="12068"/>
    <cellStyle name="20% - Accent4 5 4 4 3" xfId="12069"/>
    <cellStyle name="20% - Accent4 5 4 4 3 2" xfId="12070"/>
    <cellStyle name="20% - Accent4 5 4 4 3 2 2" xfId="12071"/>
    <cellStyle name="20% - Accent4 5 4 4 3 3" xfId="12072"/>
    <cellStyle name="20% - Accent4 5 4 4 3 4" xfId="12073"/>
    <cellStyle name="20% - Accent4 5 4 4 4" xfId="12074"/>
    <cellStyle name="20% - Accent4 5 4 4 4 2" xfId="12075"/>
    <cellStyle name="20% - Accent4 5 4 4 5" xfId="12076"/>
    <cellStyle name="20% - Accent4 5 4 4 6" xfId="12077"/>
    <cellStyle name="20% - Accent4 5 4 5" xfId="12078"/>
    <cellStyle name="20% - Accent4 5 4 5 2" xfId="12079"/>
    <cellStyle name="20% - Accent4 5 4 5 2 2" xfId="12080"/>
    <cellStyle name="20% - Accent4 5 4 5 2 2 2" xfId="12081"/>
    <cellStyle name="20% - Accent4 5 4 5 2 3" xfId="12082"/>
    <cellStyle name="20% - Accent4 5 4 5 2 4" xfId="12083"/>
    <cellStyle name="20% - Accent4 5 4 5 3" xfId="12084"/>
    <cellStyle name="20% - Accent4 5 4 5 3 2" xfId="12085"/>
    <cellStyle name="20% - Accent4 5 4 5 4" xfId="12086"/>
    <cellStyle name="20% - Accent4 5 4 5 5" xfId="12087"/>
    <cellStyle name="20% - Accent4 5 4 6" xfId="12088"/>
    <cellStyle name="20% - Accent4 5 4 6 2" xfId="12089"/>
    <cellStyle name="20% - Accent4 5 4 6 2 2" xfId="12090"/>
    <cellStyle name="20% - Accent4 5 4 6 3" xfId="12091"/>
    <cellStyle name="20% - Accent4 5 4 6 4" xfId="12092"/>
    <cellStyle name="20% - Accent4 5 4 7" xfId="12093"/>
    <cellStyle name="20% - Accent4 5 4 7 2" xfId="12094"/>
    <cellStyle name="20% - Accent4 5 4 8" xfId="12095"/>
    <cellStyle name="20% - Accent4 5 4 9" xfId="12096"/>
    <cellStyle name="20% - Accent4 5 5" xfId="12097"/>
    <cellStyle name="20% - Accent4 5 5 2" xfId="12098"/>
    <cellStyle name="20% - Accent4 5 5 2 2" xfId="12099"/>
    <cellStyle name="20% - Accent4 5 5 2 2 2" xfId="12100"/>
    <cellStyle name="20% - Accent4 5 5 2 2 2 2" xfId="12101"/>
    <cellStyle name="20% - Accent4 5 5 2 2 2 2 2" xfId="12102"/>
    <cellStyle name="20% - Accent4 5 5 2 2 2 3" xfId="12103"/>
    <cellStyle name="20% - Accent4 5 5 2 2 2 4" xfId="12104"/>
    <cellStyle name="20% - Accent4 5 5 2 2 3" xfId="12105"/>
    <cellStyle name="20% - Accent4 5 5 2 2 3 2" xfId="12106"/>
    <cellStyle name="20% - Accent4 5 5 2 2 4" xfId="12107"/>
    <cellStyle name="20% - Accent4 5 5 2 2 5" xfId="12108"/>
    <cellStyle name="20% - Accent4 5 5 2 3" xfId="12109"/>
    <cellStyle name="20% - Accent4 5 5 2 3 2" xfId="12110"/>
    <cellStyle name="20% - Accent4 5 5 2 3 2 2" xfId="12111"/>
    <cellStyle name="20% - Accent4 5 5 2 3 3" xfId="12112"/>
    <cellStyle name="20% - Accent4 5 5 2 3 4" xfId="12113"/>
    <cellStyle name="20% - Accent4 5 5 2 4" xfId="12114"/>
    <cellStyle name="20% - Accent4 5 5 2 4 2" xfId="12115"/>
    <cellStyle name="20% - Accent4 5 5 2 5" xfId="12116"/>
    <cellStyle name="20% - Accent4 5 5 2 6" xfId="12117"/>
    <cellStyle name="20% - Accent4 5 5 3" xfId="12118"/>
    <cellStyle name="20% - Accent4 5 5 3 2" xfId="12119"/>
    <cellStyle name="20% - Accent4 5 5 3 2 2" xfId="12120"/>
    <cellStyle name="20% - Accent4 5 5 3 2 2 2" xfId="12121"/>
    <cellStyle name="20% - Accent4 5 5 3 2 2 2 2" xfId="12122"/>
    <cellStyle name="20% - Accent4 5 5 3 2 2 3" xfId="12123"/>
    <cellStyle name="20% - Accent4 5 5 3 2 2 4" xfId="12124"/>
    <cellStyle name="20% - Accent4 5 5 3 2 3" xfId="12125"/>
    <cellStyle name="20% - Accent4 5 5 3 2 3 2" xfId="12126"/>
    <cellStyle name="20% - Accent4 5 5 3 2 4" xfId="12127"/>
    <cellStyle name="20% - Accent4 5 5 3 2 5" xfId="12128"/>
    <cellStyle name="20% - Accent4 5 5 3 3" xfId="12129"/>
    <cellStyle name="20% - Accent4 5 5 3 3 2" xfId="12130"/>
    <cellStyle name="20% - Accent4 5 5 3 3 2 2" xfId="12131"/>
    <cellStyle name="20% - Accent4 5 5 3 3 3" xfId="12132"/>
    <cellStyle name="20% - Accent4 5 5 3 3 4" xfId="12133"/>
    <cellStyle name="20% - Accent4 5 5 3 4" xfId="12134"/>
    <cellStyle name="20% - Accent4 5 5 3 4 2" xfId="12135"/>
    <cellStyle name="20% - Accent4 5 5 3 5" xfId="12136"/>
    <cellStyle name="20% - Accent4 5 5 3 6" xfId="12137"/>
    <cellStyle name="20% - Accent4 5 5 4" xfId="12138"/>
    <cellStyle name="20% - Accent4 5 5 4 2" xfId="12139"/>
    <cellStyle name="20% - Accent4 5 5 4 2 2" xfId="12140"/>
    <cellStyle name="20% - Accent4 5 5 4 2 2 2" xfId="12141"/>
    <cellStyle name="20% - Accent4 5 5 4 2 3" xfId="12142"/>
    <cellStyle name="20% - Accent4 5 5 4 2 4" xfId="12143"/>
    <cellStyle name="20% - Accent4 5 5 4 3" xfId="12144"/>
    <cellStyle name="20% - Accent4 5 5 4 3 2" xfId="12145"/>
    <cellStyle name="20% - Accent4 5 5 4 4" xfId="12146"/>
    <cellStyle name="20% - Accent4 5 5 4 5" xfId="12147"/>
    <cellStyle name="20% - Accent4 5 5 5" xfId="12148"/>
    <cellStyle name="20% - Accent4 5 5 5 2" xfId="12149"/>
    <cellStyle name="20% - Accent4 5 5 5 2 2" xfId="12150"/>
    <cellStyle name="20% - Accent4 5 5 5 3" xfId="12151"/>
    <cellStyle name="20% - Accent4 5 5 5 4" xfId="12152"/>
    <cellStyle name="20% - Accent4 5 5 6" xfId="12153"/>
    <cellStyle name="20% - Accent4 5 5 6 2" xfId="12154"/>
    <cellStyle name="20% - Accent4 5 5 7" xfId="12155"/>
    <cellStyle name="20% - Accent4 5 5 8" xfId="12156"/>
    <cellStyle name="20% - Accent4 5 6" xfId="12157"/>
    <cellStyle name="20% - Accent4 5 6 2" xfId="12158"/>
    <cellStyle name="20% - Accent4 5 6 2 2" xfId="12159"/>
    <cellStyle name="20% - Accent4 5 6 2 2 2" xfId="12160"/>
    <cellStyle name="20% - Accent4 5 6 2 2 2 2" xfId="12161"/>
    <cellStyle name="20% - Accent4 5 6 2 2 3" xfId="12162"/>
    <cellStyle name="20% - Accent4 5 6 2 2 4" xfId="12163"/>
    <cellStyle name="20% - Accent4 5 6 2 3" xfId="12164"/>
    <cellStyle name="20% - Accent4 5 6 2 3 2" xfId="12165"/>
    <cellStyle name="20% - Accent4 5 6 2 4" xfId="12166"/>
    <cellStyle name="20% - Accent4 5 6 2 5" xfId="12167"/>
    <cellStyle name="20% - Accent4 5 6 3" xfId="12168"/>
    <cellStyle name="20% - Accent4 5 6 3 2" xfId="12169"/>
    <cellStyle name="20% - Accent4 5 6 3 2 2" xfId="12170"/>
    <cellStyle name="20% - Accent4 5 6 3 3" xfId="12171"/>
    <cellStyle name="20% - Accent4 5 6 3 4" xfId="12172"/>
    <cellStyle name="20% - Accent4 5 6 4" xfId="12173"/>
    <cellStyle name="20% - Accent4 5 6 4 2" xfId="12174"/>
    <cellStyle name="20% - Accent4 5 6 5" xfId="12175"/>
    <cellStyle name="20% - Accent4 5 6 6" xfId="12176"/>
    <cellStyle name="20% - Accent4 5 7" xfId="12177"/>
    <cellStyle name="20% - Accent4 5 7 2" xfId="12178"/>
    <cellStyle name="20% - Accent4 5 7 2 2" xfId="12179"/>
    <cellStyle name="20% - Accent4 5 7 2 2 2" xfId="12180"/>
    <cellStyle name="20% - Accent4 5 7 2 2 2 2" xfId="12181"/>
    <cellStyle name="20% - Accent4 5 7 2 2 3" xfId="12182"/>
    <cellStyle name="20% - Accent4 5 7 2 2 4" xfId="12183"/>
    <cellStyle name="20% - Accent4 5 7 2 3" xfId="12184"/>
    <cellStyle name="20% - Accent4 5 7 2 3 2" xfId="12185"/>
    <cellStyle name="20% - Accent4 5 7 2 4" xfId="12186"/>
    <cellStyle name="20% - Accent4 5 7 2 5" xfId="12187"/>
    <cellStyle name="20% - Accent4 5 7 3" xfId="12188"/>
    <cellStyle name="20% - Accent4 5 7 3 2" xfId="12189"/>
    <cellStyle name="20% - Accent4 5 7 3 2 2" xfId="12190"/>
    <cellStyle name="20% - Accent4 5 7 3 3" xfId="12191"/>
    <cellStyle name="20% - Accent4 5 7 3 4" xfId="12192"/>
    <cellStyle name="20% - Accent4 5 7 4" xfId="12193"/>
    <cellStyle name="20% - Accent4 5 7 4 2" xfId="12194"/>
    <cellStyle name="20% - Accent4 5 7 5" xfId="12195"/>
    <cellStyle name="20% - Accent4 5 7 6" xfId="12196"/>
    <cellStyle name="20% - Accent4 5 8" xfId="12197"/>
    <cellStyle name="20% - Accent4 5 8 2" xfId="12198"/>
    <cellStyle name="20% - Accent4 5 8 2 2" xfId="12199"/>
    <cellStyle name="20% - Accent4 5 8 2 2 2" xfId="12200"/>
    <cellStyle name="20% - Accent4 5 8 2 3" xfId="12201"/>
    <cellStyle name="20% - Accent4 5 8 2 4" xfId="12202"/>
    <cellStyle name="20% - Accent4 5 8 3" xfId="12203"/>
    <cellStyle name="20% - Accent4 5 8 3 2" xfId="12204"/>
    <cellStyle name="20% - Accent4 5 8 4" xfId="12205"/>
    <cellStyle name="20% - Accent4 5 8 5" xfId="12206"/>
    <cellStyle name="20% - Accent4 5 9" xfId="12207"/>
    <cellStyle name="20% - Accent4 5 9 2" xfId="12208"/>
    <cellStyle name="20% - Accent4 5 9 2 2" xfId="12209"/>
    <cellStyle name="20% - Accent4 5 9 3" xfId="12210"/>
    <cellStyle name="20% - Accent4 5 9 4" xfId="12211"/>
    <cellStyle name="20% - Accent4 6" xfId="12212"/>
    <cellStyle name="20% - Accent4 6 10" xfId="12213"/>
    <cellStyle name="20% - Accent4 6 11" xfId="12214"/>
    <cellStyle name="20% - Accent4 6 2" xfId="12215"/>
    <cellStyle name="20% - Accent4 6 2 10" xfId="12216"/>
    <cellStyle name="20% - Accent4 6 2 2" xfId="12217"/>
    <cellStyle name="20% - Accent4 6 2 2 2" xfId="12218"/>
    <cellStyle name="20% - Accent4 6 2 2 2 2" xfId="12219"/>
    <cellStyle name="20% - Accent4 6 2 2 2 2 2" xfId="12220"/>
    <cellStyle name="20% - Accent4 6 2 2 2 2 2 2" xfId="12221"/>
    <cellStyle name="20% - Accent4 6 2 2 2 2 2 2 2" xfId="12222"/>
    <cellStyle name="20% - Accent4 6 2 2 2 2 2 2 2 2" xfId="12223"/>
    <cellStyle name="20% - Accent4 6 2 2 2 2 2 2 3" xfId="12224"/>
    <cellStyle name="20% - Accent4 6 2 2 2 2 2 2 4" xfId="12225"/>
    <cellStyle name="20% - Accent4 6 2 2 2 2 2 3" xfId="12226"/>
    <cellStyle name="20% - Accent4 6 2 2 2 2 2 3 2" xfId="12227"/>
    <cellStyle name="20% - Accent4 6 2 2 2 2 2 4" xfId="12228"/>
    <cellStyle name="20% - Accent4 6 2 2 2 2 2 5" xfId="12229"/>
    <cellStyle name="20% - Accent4 6 2 2 2 2 3" xfId="12230"/>
    <cellStyle name="20% - Accent4 6 2 2 2 2 3 2" xfId="12231"/>
    <cellStyle name="20% - Accent4 6 2 2 2 2 3 2 2" xfId="12232"/>
    <cellStyle name="20% - Accent4 6 2 2 2 2 3 3" xfId="12233"/>
    <cellStyle name="20% - Accent4 6 2 2 2 2 3 4" xfId="12234"/>
    <cellStyle name="20% - Accent4 6 2 2 2 2 4" xfId="12235"/>
    <cellStyle name="20% - Accent4 6 2 2 2 2 4 2" xfId="12236"/>
    <cellStyle name="20% - Accent4 6 2 2 2 2 5" xfId="12237"/>
    <cellStyle name="20% - Accent4 6 2 2 2 2 6" xfId="12238"/>
    <cellStyle name="20% - Accent4 6 2 2 2 3" xfId="12239"/>
    <cellStyle name="20% - Accent4 6 2 2 2 3 2" xfId="12240"/>
    <cellStyle name="20% - Accent4 6 2 2 2 3 2 2" xfId="12241"/>
    <cellStyle name="20% - Accent4 6 2 2 2 3 2 2 2" xfId="12242"/>
    <cellStyle name="20% - Accent4 6 2 2 2 3 2 2 2 2" xfId="12243"/>
    <cellStyle name="20% - Accent4 6 2 2 2 3 2 2 3" xfId="12244"/>
    <cellStyle name="20% - Accent4 6 2 2 2 3 2 2 4" xfId="12245"/>
    <cellStyle name="20% - Accent4 6 2 2 2 3 2 3" xfId="12246"/>
    <cellStyle name="20% - Accent4 6 2 2 2 3 2 3 2" xfId="12247"/>
    <cellStyle name="20% - Accent4 6 2 2 2 3 2 4" xfId="12248"/>
    <cellStyle name="20% - Accent4 6 2 2 2 3 2 5" xfId="12249"/>
    <cellStyle name="20% - Accent4 6 2 2 2 3 3" xfId="12250"/>
    <cellStyle name="20% - Accent4 6 2 2 2 3 3 2" xfId="12251"/>
    <cellStyle name="20% - Accent4 6 2 2 2 3 3 2 2" xfId="12252"/>
    <cellStyle name="20% - Accent4 6 2 2 2 3 3 3" xfId="12253"/>
    <cellStyle name="20% - Accent4 6 2 2 2 3 3 4" xfId="12254"/>
    <cellStyle name="20% - Accent4 6 2 2 2 3 4" xfId="12255"/>
    <cellStyle name="20% - Accent4 6 2 2 2 3 4 2" xfId="12256"/>
    <cellStyle name="20% - Accent4 6 2 2 2 3 5" xfId="12257"/>
    <cellStyle name="20% - Accent4 6 2 2 2 3 6" xfId="12258"/>
    <cellStyle name="20% - Accent4 6 2 2 2 4" xfId="12259"/>
    <cellStyle name="20% - Accent4 6 2 2 2 4 2" xfId="12260"/>
    <cellStyle name="20% - Accent4 6 2 2 2 4 2 2" xfId="12261"/>
    <cellStyle name="20% - Accent4 6 2 2 2 4 2 2 2" xfId="12262"/>
    <cellStyle name="20% - Accent4 6 2 2 2 4 2 3" xfId="12263"/>
    <cellStyle name="20% - Accent4 6 2 2 2 4 2 4" xfId="12264"/>
    <cellStyle name="20% - Accent4 6 2 2 2 4 3" xfId="12265"/>
    <cellStyle name="20% - Accent4 6 2 2 2 4 3 2" xfId="12266"/>
    <cellStyle name="20% - Accent4 6 2 2 2 4 4" xfId="12267"/>
    <cellStyle name="20% - Accent4 6 2 2 2 4 5" xfId="12268"/>
    <cellStyle name="20% - Accent4 6 2 2 2 5" xfId="12269"/>
    <cellStyle name="20% - Accent4 6 2 2 2 5 2" xfId="12270"/>
    <cellStyle name="20% - Accent4 6 2 2 2 5 2 2" xfId="12271"/>
    <cellStyle name="20% - Accent4 6 2 2 2 5 3" xfId="12272"/>
    <cellStyle name="20% - Accent4 6 2 2 2 5 4" xfId="12273"/>
    <cellStyle name="20% - Accent4 6 2 2 2 6" xfId="12274"/>
    <cellStyle name="20% - Accent4 6 2 2 2 6 2" xfId="12275"/>
    <cellStyle name="20% - Accent4 6 2 2 2 7" xfId="12276"/>
    <cellStyle name="20% - Accent4 6 2 2 2 8" xfId="12277"/>
    <cellStyle name="20% - Accent4 6 2 2 3" xfId="12278"/>
    <cellStyle name="20% - Accent4 6 2 2 3 2" xfId="12279"/>
    <cellStyle name="20% - Accent4 6 2 2 3 2 2" xfId="12280"/>
    <cellStyle name="20% - Accent4 6 2 2 3 2 2 2" xfId="12281"/>
    <cellStyle name="20% - Accent4 6 2 2 3 2 2 2 2" xfId="12282"/>
    <cellStyle name="20% - Accent4 6 2 2 3 2 2 3" xfId="12283"/>
    <cellStyle name="20% - Accent4 6 2 2 3 2 2 4" xfId="12284"/>
    <cellStyle name="20% - Accent4 6 2 2 3 2 3" xfId="12285"/>
    <cellStyle name="20% - Accent4 6 2 2 3 2 3 2" xfId="12286"/>
    <cellStyle name="20% - Accent4 6 2 2 3 2 4" xfId="12287"/>
    <cellStyle name="20% - Accent4 6 2 2 3 2 5" xfId="12288"/>
    <cellStyle name="20% - Accent4 6 2 2 3 3" xfId="12289"/>
    <cellStyle name="20% - Accent4 6 2 2 3 3 2" xfId="12290"/>
    <cellStyle name="20% - Accent4 6 2 2 3 3 2 2" xfId="12291"/>
    <cellStyle name="20% - Accent4 6 2 2 3 3 3" xfId="12292"/>
    <cellStyle name="20% - Accent4 6 2 2 3 3 4" xfId="12293"/>
    <cellStyle name="20% - Accent4 6 2 2 3 4" xfId="12294"/>
    <cellStyle name="20% - Accent4 6 2 2 3 4 2" xfId="12295"/>
    <cellStyle name="20% - Accent4 6 2 2 3 5" xfId="12296"/>
    <cellStyle name="20% - Accent4 6 2 2 3 6" xfId="12297"/>
    <cellStyle name="20% - Accent4 6 2 2 4" xfId="12298"/>
    <cellStyle name="20% - Accent4 6 2 2 4 2" xfId="12299"/>
    <cellStyle name="20% - Accent4 6 2 2 4 2 2" xfId="12300"/>
    <cellStyle name="20% - Accent4 6 2 2 4 2 2 2" xfId="12301"/>
    <cellStyle name="20% - Accent4 6 2 2 4 2 2 2 2" xfId="12302"/>
    <cellStyle name="20% - Accent4 6 2 2 4 2 2 3" xfId="12303"/>
    <cellStyle name="20% - Accent4 6 2 2 4 2 2 4" xfId="12304"/>
    <cellStyle name="20% - Accent4 6 2 2 4 2 3" xfId="12305"/>
    <cellStyle name="20% - Accent4 6 2 2 4 2 3 2" xfId="12306"/>
    <cellStyle name="20% - Accent4 6 2 2 4 2 4" xfId="12307"/>
    <cellStyle name="20% - Accent4 6 2 2 4 2 5" xfId="12308"/>
    <cellStyle name="20% - Accent4 6 2 2 4 3" xfId="12309"/>
    <cellStyle name="20% - Accent4 6 2 2 4 3 2" xfId="12310"/>
    <cellStyle name="20% - Accent4 6 2 2 4 3 2 2" xfId="12311"/>
    <cellStyle name="20% - Accent4 6 2 2 4 3 3" xfId="12312"/>
    <cellStyle name="20% - Accent4 6 2 2 4 3 4" xfId="12313"/>
    <cellStyle name="20% - Accent4 6 2 2 4 4" xfId="12314"/>
    <cellStyle name="20% - Accent4 6 2 2 4 4 2" xfId="12315"/>
    <cellStyle name="20% - Accent4 6 2 2 4 5" xfId="12316"/>
    <cellStyle name="20% - Accent4 6 2 2 4 6" xfId="12317"/>
    <cellStyle name="20% - Accent4 6 2 2 5" xfId="12318"/>
    <cellStyle name="20% - Accent4 6 2 2 5 2" xfId="12319"/>
    <cellStyle name="20% - Accent4 6 2 2 5 2 2" xfId="12320"/>
    <cellStyle name="20% - Accent4 6 2 2 5 2 2 2" xfId="12321"/>
    <cellStyle name="20% - Accent4 6 2 2 5 2 3" xfId="12322"/>
    <cellStyle name="20% - Accent4 6 2 2 5 2 4" xfId="12323"/>
    <cellStyle name="20% - Accent4 6 2 2 5 3" xfId="12324"/>
    <cellStyle name="20% - Accent4 6 2 2 5 3 2" xfId="12325"/>
    <cellStyle name="20% - Accent4 6 2 2 5 4" xfId="12326"/>
    <cellStyle name="20% - Accent4 6 2 2 5 5" xfId="12327"/>
    <cellStyle name="20% - Accent4 6 2 2 6" xfId="12328"/>
    <cellStyle name="20% - Accent4 6 2 2 6 2" xfId="12329"/>
    <cellStyle name="20% - Accent4 6 2 2 6 2 2" xfId="12330"/>
    <cellStyle name="20% - Accent4 6 2 2 6 3" xfId="12331"/>
    <cellStyle name="20% - Accent4 6 2 2 6 4" xfId="12332"/>
    <cellStyle name="20% - Accent4 6 2 2 7" xfId="12333"/>
    <cellStyle name="20% - Accent4 6 2 2 7 2" xfId="12334"/>
    <cellStyle name="20% - Accent4 6 2 2 8" xfId="12335"/>
    <cellStyle name="20% - Accent4 6 2 2 9" xfId="12336"/>
    <cellStyle name="20% - Accent4 6 2 3" xfId="12337"/>
    <cellStyle name="20% - Accent4 6 2 3 2" xfId="12338"/>
    <cellStyle name="20% - Accent4 6 2 3 2 2" xfId="12339"/>
    <cellStyle name="20% - Accent4 6 2 3 2 2 2" xfId="12340"/>
    <cellStyle name="20% - Accent4 6 2 3 2 2 2 2" xfId="12341"/>
    <cellStyle name="20% - Accent4 6 2 3 2 2 2 2 2" xfId="12342"/>
    <cellStyle name="20% - Accent4 6 2 3 2 2 2 3" xfId="12343"/>
    <cellStyle name="20% - Accent4 6 2 3 2 2 2 4" xfId="12344"/>
    <cellStyle name="20% - Accent4 6 2 3 2 2 3" xfId="12345"/>
    <cellStyle name="20% - Accent4 6 2 3 2 2 3 2" xfId="12346"/>
    <cellStyle name="20% - Accent4 6 2 3 2 2 4" xfId="12347"/>
    <cellStyle name="20% - Accent4 6 2 3 2 2 5" xfId="12348"/>
    <cellStyle name="20% - Accent4 6 2 3 2 3" xfId="12349"/>
    <cellStyle name="20% - Accent4 6 2 3 2 3 2" xfId="12350"/>
    <cellStyle name="20% - Accent4 6 2 3 2 3 2 2" xfId="12351"/>
    <cellStyle name="20% - Accent4 6 2 3 2 3 3" xfId="12352"/>
    <cellStyle name="20% - Accent4 6 2 3 2 3 4" xfId="12353"/>
    <cellStyle name="20% - Accent4 6 2 3 2 4" xfId="12354"/>
    <cellStyle name="20% - Accent4 6 2 3 2 4 2" xfId="12355"/>
    <cellStyle name="20% - Accent4 6 2 3 2 5" xfId="12356"/>
    <cellStyle name="20% - Accent4 6 2 3 2 6" xfId="12357"/>
    <cellStyle name="20% - Accent4 6 2 3 3" xfId="12358"/>
    <cellStyle name="20% - Accent4 6 2 3 3 2" xfId="12359"/>
    <cellStyle name="20% - Accent4 6 2 3 3 2 2" xfId="12360"/>
    <cellStyle name="20% - Accent4 6 2 3 3 2 2 2" xfId="12361"/>
    <cellStyle name="20% - Accent4 6 2 3 3 2 2 2 2" xfId="12362"/>
    <cellStyle name="20% - Accent4 6 2 3 3 2 2 3" xfId="12363"/>
    <cellStyle name="20% - Accent4 6 2 3 3 2 2 4" xfId="12364"/>
    <cellStyle name="20% - Accent4 6 2 3 3 2 3" xfId="12365"/>
    <cellStyle name="20% - Accent4 6 2 3 3 2 3 2" xfId="12366"/>
    <cellStyle name="20% - Accent4 6 2 3 3 2 4" xfId="12367"/>
    <cellStyle name="20% - Accent4 6 2 3 3 2 5" xfId="12368"/>
    <cellStyle name="20% - Accent4 6 2 3 3 3" xfId="12369"/>
    <cellStyle name="20% - Accent4 6 2 3 3 3 2" xfId="12370"/>
    <cellStyle name="20% - Accent4 6 2 3 3 3 2 2" xfId="12371"/>
    <cellStyle name="20% - Accent4 6 2 3 3 3 3" xfId="12372"/>
    <cellStyle name="20% - Accent4 6 2 3 3 3 4" xfId="12373"/>
    <cellStyle name="20% - Accent4 6 2 3 3 4" xfId="12374"/>
    <cellStyle name="20% - Accent4 6 2 3 3 4 2" xfId="12375"/>
    <cellStyle name="20% - Accent4 6 2 3 3 5" xfId="12376"/>
    <cellStyle name="20% - Accent4 6 2 3 3 6" xfId="12377"/>
    <cellStyle name="20% - Accent4 6 2 3 4" xfId="12378"/>
    <cellStyle name="20% - Accent4 6 2 3 4 2" xfId="12379"/>
    <cellStyle name="20% - Accent4 6 2 3 4 2 2" xfId="12380"/>
    <cellStyle name="20% - Accent4 6 2 3 4 2 2 2" xfId="12381"/>
    <cellStyle name="20% - Accent4 6 2 3 4 2 3" xfId="12382"/>
    <cellStyle name="20% - Accent4 6 2 3 4 2 4" xfId="12383"/>
    <cellStyle name="20% - Accent4 6 2 3 4 3" xfId="12384"/>
    <cellStyle name="20% - Accent4 6 2 3 4 3 2" xfId="12385"/>
    <cellStyle name="20% - Accent4 6 2 3 4 4" xfId="12386"/>
    <cellStyle name="20% - Accent4 6 2 3 4 5" xfId="12387"/>
    <cellStyle name="20% - Accent4 6 2 3 5" xfId="12388"/>
    <cellStyle name="20% - Accent4 6 2 3 5 2" xfId="12389"/>
    <cellStyle name="20% - Accent4 6 2 3 5 2 2" xfId="12390"/>
    <cellStyle name="20% - Accent4 6 2 3 5 3" xfId="12391"/>
    <cellStyle name="20% - Accent4 6 2 3 5 4" xfId="12392"/>
    <cellStyle name="20% - Accent4 6 2 3 6" xfId="12393"/>
    <cellStyle name="20% - Accent4 6 2 3 6 2" xfId="12394"/>
    <cellStyle name="20% - Accent4 6 2 3 7" xfId="12395"/>
    <cellStyle name="20% - Accent4 6 2 3 8" xfId="12396"/>
    <cellStyle name="20% - Accent4 6 2 4" xfId="12397"/>
    <cellStyle name="20% - Accent4 6 2 4 2" xfId="12398"/>
    <cellStyle name="20% - Accent4 6 2 4 2 2" xfId="12399"/>
    <cellStyle name="20% - Accent4 6 2 4 2 2 2" xfId="12400"/>
    <cellStyle name="20% - Accent4 6 2 4 2 2 2 2" xfId="12401"/>
    <cellStyle name="20% - Accent4 6 2 4 2 2 3" xfId="12402"/>
    <cellStyle name="20% - Accent4 6 2 4 2 2 4" xfId="12403"/>
    <cellStyle name="20% - Accent4 6 2 4 2 3" xfId="12404"/>
    <cellStyle name="20% - Accent4 6 2 4 2 3 2" xfId="12405"/>
    <cellStyle name="20% - Accent4 6 2 4 2 4" xfId="12406"/>
    <cellStyle name="20% - Accent4 6 2 4 2 5" xfId="12407"/>
    <cellStyle name="20% - Accent4 6 2 4 3" xfId="12408"/>
    <cellStyle name="20% - Accent4 6 2 4 3 2" xfId="12409"/>
    <cellStyle name="20% - Accent4 6 2 4 3 2 2" xfId="12410"/>
    <cellStyle name="20% - Accent4 6 2 4 3 3" xfId="12411"/>
    <cellStyle name="20% - Accent4 6 2 4 3 4" xfId="12412"/>
    <cellStyle name="20% - Accent4 6 2 4 4" xfId="12413"/>
    <cellStyle name="20% - Accent4 6 2 4 4 2" xfId="12414"/>
    <cellStyle name="20% - Accent4 6 2 4 5" xfId="12415"/>
    <cellStyle name="20% - Accent4 6 2 4 6" xfId="12416"/>
    <cellStyle name="20% - Accent4 6 2 5" xfId="12417"/>
    <cellStyle name="20% - Accent4 6 2 5 2" xfId="12418"/>
    <cellStyle name="20% - Accent4 6 2 5 2 2" xfId="12419"/>
    <cellStyle name="20% - Accent4 6 2 5 2 2 2" xfId="12420"/>
    <cellStyle name="20% - Accent4 6 2 5 2 2 2 2" xfId="12421"/>
    <cellStyle name="20% - Accent4 6 2 5 2 2 3" xfId="12422"/>
    <cellStyle name="20% - Accent4 6 2 5 2 2 4" xfId="12423"/>
    <cellStyle name="20% - Accent4 6 2 5 2 3" xfId="12424"/>
    <cellStyle name="20% - Accent4 6 2 5 2 3 2" xfId="12425"/>
    <cellStyle name="20% - Accent4 6 2 5 2 4" xfId="12426"/>
    <cellStyle name="20% - Accent4 6 2 5 2 5" xfId="12427"/>
    <cellStyle name="20% - Accent4 6 2 5 3" xfId="12428"/>
    <cellStyle name="20% - Accent4 6 2 5 3 2" xfId="12429"/>
    <cellStyle name="20% - Accent4 6 2 5 3 2 2" xfId="12430"/>
    <cellStyle name="20% - Accent4 6 2 5 3 3" xfId="12431"/>
    <cellStyle name="20% - Accent4 6 2 5 3 4" xfId="12432"/>
    <cellStyle name="20% - Accent4 6 2 5 4" xfId="12433"/>
    <cellStyle name="20% - Accent4 6 2 5 4 2" xfId="12434"/>
    <cellStyle name="20% - Accent4 6 2 5 5" xfId="12435"/>
    <cellStyle name="20% - Accent4 6 2 5 6" xfId="12436"/>
    <cellStyle name="20% - Accent4 6 2 6" xfId="12437"/>
    <cellStyle name="20% - Accent4 6 2 6 2" xfId="12438"/>
    <cellStyle name="20% - Accent4 6 2 6 2 2" xfId="12439"/>
    <cellStyle name="20% - Accent4 6 2 6 2 2 2" xfId="12440"/>
    <cellStyle name="20% - Accent4 6 2 6 2 3" xfId="12441"/>
    <cellStyle name="20% - Accent4 6 2 6 2 4" xfId="12442"/>
    <cellStyle name="20% - Accent4 6 2 6 3" xfId="12443"/>
    <cellStyle name="20% - Accent4 6 2 6 3 2" xfId="12444"/>
    <cellStyle name="20% - Accent4 6 2 6 4" xfId="12445"/>
    <cellStyle name="20% - Accent4 6 2 6 5" xfId="12446"/>
    <cellStyle name="20% - Accent4 6 2 7" xfId="12447"/>
    <cellStyle name="20% - Accent4 6 2 7 2" xfId="12448"/>
    <cellStyle name="20% - Accent4 6 2 7 2 2" xfId="12449"/>
    <cellStyle name="20% - Accent4 6 2 7 3" xfId="12450"/>
    <cellStyle name="20% - Accent4 6 2 7 4" xfId="12451"/>
    <cellStyle name="20% - Accent4 6 2 8" xfId="12452"/>
    <cellStyle name="20% - Accent4 6 2 8 2" xfId="12453"/>
    <cellStyle name="20% - Accent4 6 2 9" xfId="12454"/>
    <cellStyle name="20% - Accent4 6 3" xfId="12455"/>
    <cellStyle name="20% - Accent4 6 3 2" xfId="12456"/>
    <cellStyle name="20% - Accent4 6 3 2 2" xfId="12457"/>
    <cellStyle name="20% - Accent4 6 3 2 2 2" xfId="12458"/>
    <cellStyle name="20% - Accent4 6 3 2 2 2 2" xfId="12459"/>
    <cellStyle name="20% - Accent4 6 3 2 2 2 2 2" xfId="12460"/>
    <cellStyle name="20% - Accent4 6 3 2 2 2 2 2 2" xfId="12461"/>
    <cellStyle name="20% - Accent4 6 3 2 2 2 2 3" xfId="12462"/>
    <cellStyle name="20% - Accent4 6 3 2 2 2 2 4" xfId="12463"/>
    <cellStyle name="20% - Accent4 6 3 2 2 2 3" xfId="12464"/>
    <cellStyle name="20% - Accent4 6 3 2 2 2 3 2" xfId="12465"/>
    <cellStyle name="20% - Accent4 6 3 2 2 2 4" xfId="12466"/>
    <cellStyle name="20% - Accent4 6 3 2 2 2 5" xfId="12467"/>
    <cellStyle name="20% - Accent4 6 3 2 2 3" xfId="12468"/>
    <cellStyle name="20% - Accent4 6 3 2 2 3 2" xfId="12469"/>
    <cellStyle name="20% - Accent4 6 3 2 2 3 2 2" xfId="12470"/>
    <cellStyle name="20% - Accent4 6 3 2 2 3 3" xfId="12471"/>
    <cellStyle name="20% - Accent4 6 3 2 2 3 4" xfId="12472"/>
    <cellStyle name="20% - Accent4 6 3 2 2 4" xfId="12473"/>
    <cellStyle name="20% - Accent4 6 3 2 2 4 2" xfId="12474"/>
    <cellStyle name="20% - Accent4 6 3 2 2 5" xfId="12475"/>
    <cellStyle name="20% - Accent4 6 3 2 2 6" xfId="12476"/>
    <cellStyle name="20% - Accent4 6 3 2 3" xfId="12477"/>
    <cellStyle name="20% - Accent4 6 3 2 3 2" xfId="12478"/>
    <cellStyle name="20% - Accent4 6 3 2 3 2 2" xfId="12479"/>
    <cellStyle name="20% - Accent4 6 3 2 3 2 2 2" xfId="12480"/>
    <cellStyle name="20% - Accent4 6 3 2 3 2 2 2 2" xfId="12481"/>
    <cellStyle name="20% - Accent4 6 3 2 3 2 2 3" xfId="12482"/>
    <cellStyle name="20% - Accent4 6 3 2 3 2 2 4" xfId="12483"/>
    <cellStyle name="20% - Accent4 6 3 2 3 2 3" xfId="12484"/>
    <cellStyle name="20% - Accent4 6 3 2 3 2 3 2" xfId="12485"/>
    <cellStyle name="20% - Accent4 6 3 2 3 2 4" xfId="12486"/>
    <cellStyle name="20% - Accent4 6 3 2 3 2 5" xfId="12487"/>
    <cellStyle name="20% - Accent4 6 3 2 3 3" xfId="12488"/>
    <cellStyle name="20% - Accent4 6 3 2 3 3 2" xfId="12489"/>
    <cellStyle name="20% - Accent4 6 3 2 3 3 2 2" xfId="12490"/>
    <cellStyle name="20% - Accent4 6 3 2 3 3 3" xfId="12491"/>
    <cellStyle name="20% - Accent4 6 3 2 3 3 4" xfId="12492"/>
    <cellStyle name="20% - Accent4 6 3 2 3 4" xfId="12493"/>
    <cellStyle name="20% - Accent4 6 3 2 3 4 2" xfId="12494"/>
    <cellStyle name="20% - Accent4 6 3 2 3 5" xfId="12495"/>
    <cellStyle name="20% - Accent4 6 3 2 3 6" xfId="12496"/>
    <cellStyle name="20% - Accent4 6 3 2 4" xfId="12497"/>
    <cellStyle name="20% - Accent4 6 3 2 4 2" xfId="12498"/>
    <cellStyle name="20% - Accent4 6 3 2 4 2 2" xfId="12499"/>
    <cellStyle name="20% - Accent4 6 3 2 4 2 2 2" xfId="12500"/>
    <cellStyle name="20% - Accent4 6 3 2 4 2 3" xfId="12501"/>
    <cellStyle name="20% - Accent4 6 3 2 4 2 4" xfId="12502"/>
    <cellStyle name="20% - Accent4 6 3 2 4 3" xfId="12503"/>
    <cellStyle name="20% - Accent4 6 3 2 4 3 2" xfId="12504"/>
    <cellStyle name="20% - Accent4 6 3 2 4 4" xfId="12505"/>
    <cellStyle name="20% - Accent4 6 3 2 4 5" xfId="12506"/>
    <cellStyle name="20% - Accent4 6 3 2 5" xfId="12507"/>
    <cellStyle name="20% - Accent4 6 3 2 5 2" xfId="12508"/>
    <cellStyle name="20% - Accent4 6 3 2 5 2 2" xfId="12509"/>
    <cellStyle name="20% - Accent4 6 3 2 5 3" xfId="12510"/>
    <cellStyle name="20% - Accent4 6 3 2 5 4" xfId="12511"/>
    <cellStyle name="20% - Accent4 6 3 2 6" xfId="12512"/>
    <cellStyle name="20% - Accent4 6 3 2 6 2" xfId="12513"/>
    <cellStyle name="20% - Accent4 6 3 2 7" xfId="12514"/>
    <cellStyle name="20% - Accent4 6 3 2 8" xfId="12515"/>
    <cellStyle name="20% - Accent4 6 3 3" xfId="12516"/>
    <cellStyle name="20% - Accent4 6 3 3 2" xfId="12517"/>
    <cellStyle name="20% - Accent4 6 3 3 2 2" xfId="12518"/>
    <cellStyle name="20% - Accent4 6 3 3 2 2 2" xfId="12519"/>
    <cellStyle name="20% - Accent4 6 3 3 2 2 2 2" xfId="12520"/>
    <cellStyle name="20% - Accent4 6 3 3 2 2 3" xfId="12521"/>
    <cellStyle name="20% - Accent4 6 3 3 2 2 4" xfId="12522"/>
    <cellStyle name="20% - Accent4 6 3 3 2 3" xfId="12523"/>
    <cellStyle name="20% - Accent4 6 3 3 2 3 2" xfId="12524"/>
    <cellStyle name="20% - Accent4 6 3 3 2 4" xfId="12525"/>
    <cellStyle name="20% - Accent4 6 3 3 2 5" xfId="12526"/>
    <cellStyle name="20% - Accent4 6 3 3 3" xfId="12527"/>
    <cellStyle name="20% - Accent4 6 3 3 3 2" xfId="12528"/>
    <cellStyle name="20% - Accent4 6 3 3 3 2 2" xfId="12529"/>
    <cellStyle name="20% - Accent4 6 3 3 3 3" xfId="12530"/>
    <cellStyle name="20% - Accent4 6 3 3 3 4" xfId="12531"/>
    <cellStyle name="20% - Accent4 6 3 3 4" xfId="12532"/>
    <cellStyle name="20% - Accent4 6 3 3 4 2" xfId="12533"/>
    <cellStyle name="20% - Accent4 6 3 3 5" xfId="12534"/>
    <cellStyle name="20% - Accent4 6 3 3 6" xfId="12535"/>
    <cellStyle name="20% - Accent4 6 3 4" xfId="12536"/>
    <cellStyle name="20% - Accent4 6 3 4 2" xfId="12537"/>
    <cellStyle name="20% - Accent4 6 3 4 2 2" xfId="12538"/>
    <cellStyle name="20% - Accent4 6 3 4 2 2 2" xfId="12539"/>
    <cellStyle name="20% - Accent4 6 3 4 2 2 2 2" xfId="12540"/>
    <cellStyle name="20% - Accent4 6 3 4 2 2 3" xfId="12541"/>
    <cellStyle name="20% - Accent4 6 3 4 2 2 4" xfId="12542"/>
    <cellStyle name="20% - Accent4 6 3 4 2 3" xfId="12543"/>
    <cellStyle name="20% - Accent4 6 3 4 2 3 2" xfId="12544"/>
    <cellStyle name="20% - Accent4 6 3 4 2 4" xfId="12545"/>
    <cellStyle name="20% - Accent4 6 3 4 2 5" xfId="12546"/>
    <cellStyle name="20% - Accent4 6 3 4 3" xfId="12547"/>
    <cellStyle name="20% - Accent4 6 3 4 3 2" xfId="12548"/>
    <cellStyle name="20% - Accent4 6 3 4 3 2 2" xfId="12549"/>
    <cellStyle name="20% - Accent4 6 3 4 3 3" xfId="12550"/>
    <cellStyle name="20% - Accent4 6 3 4 3 4" xfId="12551"/>
    <cellStyle name="20% - Accent4 6 3 4 4" xfId="12552"/>
    <cellStyle name="20% - Accent4 6 3 4 4 2" xfId="12553"/>
    <cellStyle name="20% - Accent4 6 3 4 5" xfId="12554"/>
    <cellStyle name="20% - Accent4 6 3 4 6" xfId="12555"/>
    <cellStyle name="20% - Accent4 6 3 5" xfId="12556"/>
    <cellStyle name="20% - Accent4 6 3 5 2" xfId="12557"/>
    <cellStyle name="20% - Accent4 6 3 5 2 2" xfId="12558"/>
    <cellStyle name="20% - Accent4 6 3 5 2 2 2" xfId="12559"/>
    <cellStyle name="20% - Accent4 6 3 5 2 3" xfId="12560"/>
    <cellStyle name="20% - Accent4 6 3 5 2 4" xfId="12561"/>
    <cellStyle name="20% - Accent4 6 3 5 3" xfId="12562"/>
    <cellStyle name="20% - Accent4 6 3 5 3 2" xfId="12563"/>
    <cellStyle name="20% - Accent4 6 3 5 4" xfId="12564"/>
    <cellStyle name="20% - Accent4 6 3 5 5" xfId="12565"/>
    <cellStyle name="20% - Accent4 6 3 6" xfId="12566"/>
    <cellStyle name="20% - Accent4 6 3 6 2" xfId="12567"/>
    <cellStyle name="20% - Accent4 6 3 6 2 2" xfId="12568"/>
    <cellStyle name="20% - Accent4 6 3 6 3" xfId="12569"/>
    <cellStyle name="20% - Accent4 6 3 6 4" xfId="12570"/>
    <cellStyle name="20% - Accent4 6 3 7" xfId="12571"/>
    <cellStyle name="20% - Accent4 6 3 7 2" xfId="12572"/>
    <cellStyle name="20% - Accent4 6 3 8" xfId="12573"/>
    <cellStyle name="20% - Accent4 6 3 9" xfId="12574"/>
    <cellStyle name="20% - Accent4 6 4" xfId="12575"/>
    <cellStyle name="20% - Accent4 6 4 2" xfId="12576"/>
    <cellStyle name="20% - Accent4 6 4 2 2" xfId="12577"/>
    <cellStyle name="20% - Accent4 6 4 2 2 2" xfId="12578"/>
    <cellStyle name="20% - Accent4 6 4 2 2 2 2" xfId="12579"/>
    <cellStyle name="20% - Accent4 6 4 2 2 2 2 2" xfId="12580"/>
    <cellStyle name="20% - Accent4 6 4 2 2 2 3" xfId="12581"/>
    <cellStyle name="20% - Accent4 6 4 2 2 2 4" xfId="12582"/>
    <cellStyle name="20% - Accent4 6 4 2 2 3" xfId="12583"/>
    <cellStyle name="20% - Accent4 6 4 2 2 3 2" xfId="12584"/>
    <cellStyle name="20% - Accent4 6 4 2 2 4" xfId="12585"/>
    <cellStyle name="20% - Accent4 6 4 2 2 5" xfId="12586"/>
    <cellStyle name="20% - Accent4 6 4 2 3" xfId="12587"/>
    <cellStyle name="20% - Accent4 6 4 2 3 2" xfId="12588"/>
    <cellStyle name="20% - Accent4 6 4 2 3 2 2" xfId="12589"/>
    <cellStyle name="20% - Accent4 6 4 2 3 3" xfId="12590"/>
    <cellStyle name="20% - Accent4 6 4 2 3 4" xfId="12591"/>
    <cellStyle name="20% - Accent4 6 4 2 4" xfId="12592"/>
    <cellStyle name="20% - Accent4 6 4 2 4 2" xfId="12593"/>
    <cellStyle name="20% - Accent4 6 4 2 5" xfId="12594"/>
    <cellStyle name="20% - Accent4 6 4 2 6" xfId="12595"/>
    <cellStyle name="20% - Accent4 6 4 3" xfId="12596"/>
    <cellStyle name="20% - Accent4 6 4 3 2" xfId="12597"/>
    <cellStyle name="20% - Accent4 6 4 3 2 2" xfId="12598"/>
    <cellStyle name="20% - Accent4 6 4 3 2 2 2" xfId="12599"/>
    <cellStyle name="20% - Accent4 6 4 3 2 2 2 2" xfId="12600"/>
    <cellStyle name="20% - Accent4 6 4 3 2 2 3" xfId="12601"/>
    <cellStyle name="20% - Accent4 6 4 3 2 2 4" xfId="12602"/>
    <cellStyle name="20% - Accent4 6 4 3 2 3" xfId="12603"/>
    <cellStyle name="20% - Accent4 6 4 3 2 3 2" xfId="12604"/>
    <cellStyle name="20% - Accent4 6 4 3 2 4" xfId="12605"/>
    <cellStyle name="20% - Accent4 6 4 3 2 5" xfId="12606"/>
    <cellStyle name="20% - Accent4 6 4 3 3" xfId="12607"/>
    <cellStyle name="20% - Accent4 6 4 3 3 2" xfId="12608"/>
    <cellStyle name="20% - Accent4 6 4 3 3 2 2" xfId="12609"/>
    <cellStyle name="20% - Accent4 6 4 3 3 3" xfId="12610"/>
    <cellStyle name="20% - Accent4 6 4 3 3 4" xfId="12611"/>
    <cellStyle name="20% - Accent4 6 4 3 4" xfId="12612"/>
    <cellStyle name="20% - Accent4 6 4 3 4 2" xfId="12613"/>
    <cellStyle name="20% - Accent4 6 4 3 5" xfId="12614"/>
    <cellStyle name="20% - Accent4 6 4 3 6" xfId="12615"/>
    <cellStyle name="20% - Accent4 6 4 4" xfId="12616"/>
    <cellStyle name="20% - Accent4 6 4 4 2" xfId="12617"/>
    <cellStyle name="20% - Accent4 6 4 4 2 2" xfId="12618"/>
    <cellStyle name="20% - Accent4 6 4 4 2 2 2" xfId="12619"/>
    <cellStyle name="20% - Accent4 6 4 4 2 3" xfId="12620"/>
    <cellStyle name="20% - Accent4 6 4 4 2 4" xfId="12621"/>
    <cellStyle name="20% - Accent4 6 4 4 3" xfId="12622"/>
    <cellStyle name="20% - Accent4 6 4 4 3 2" xfId="12623"/>
    <cellStyle name="20% - Accent4 6 4 4 4" xfId="12624"/>
    <cellStyle name="20% - Accent4 6 4 4 5" xfId="12625"/>
    <cellStyle name="20% - Accent4 6 4 5" xfId="12626"/>
    <cellStyle name="20% - Accent4 6 4 5 2" xfId="12627"/>
    <cellStyle name="20% - Accent4 6 4 5 2 2" xfId="12628"/>
    <cellStyle name="20% - Accent4 6 4 5 3" xfId="12629"/>
    <cellStyle name="20% - Accent4 6 4 5 4" xfId="12630"/>
    <cellStyle name="20% - Accent4 6 4 6" xfId="12631"/>
    <cellStyle name="20% - Accent4 6 4 6 2" xfId="12632"/>
    <cellStyle name="20% - Accent4 6 4 7" xfId="12633"/>
    <cellStyle name="20% - Accent4 6 4 8" xfId="12634"/>
    <cellStyle name="20% - Accent4 6 5" xfId="12635"/>
    <cellStyle name="20% - Accent4 6 5 2" xfId="12636"/>
    <cellStyle name="20% - Accent4 6 5 2 2" xfId="12637"/>
    <cellStyle name="20% - Accent4 6 5 2 2 2" xfId="12638"/>
    <cellStyle name="20% - Accent4 6 5 2 2 2 2" xfId="12639"/>
    <cellStyle name="20% - Accent4 6 5 2 2 3" xfId="12640"/>
    <cellStyle name="20% - Accent4 6 5 2 2 4" xfId="12641"/>
    <cellStyle name="20% - Accent4 6 5 2 3" xfId="12642"/>
    <cellStyle name="20% - Accent4 6 5 2 3 2" xfId="12643"/>
    <cellStyle name="20% - Accent4 6 5 2 4" xfId="12644"/>
    <cellStyle name="20% - Accent4 6 5 2 5" xfId="12645"/>
    <cellStyle name="20% - Accent4 6 5 3" xfId="12646"/>
    <cellStyle name="20% - Accent4 6 5 3 2" xfId="12647"/>
    <cellStyle name="20% - Accent4 6 5 3 2 2" xfId="12648"/>
    <cellStyle name="20% - Accent4 6 5 3 3" xfId="12649"/>
    <cellStyle name="20% - Accent4 6 5 3 4" xfId="12650"/>
    <cellStyle name="20% - Accent4 6 5 4" xfId="12651"/>
    <cellStyle name="20% - Accent4 6 5 4 2" xfId="12652"/>
    <cellStyle name="20% - Accent4 6 5 5" xfId="12653"/>
    <cellStyle name="20% - Accent4 6 5 6" xfId="12654"/>
    <cellStyle name="20% - Accent4 6 6" xfId="12655"/>
    <cellStyle name="20% - Accent4 6 6 2" xfId="12656"/>
    <cellStyle name="20% - Accent4 6 6 2 2" xfId="12657"/>
    <cellStyle name="20% - Accent4 6 6 2 2 2" xfId="12658"/>
    <cellStyle name="20% - Accent4 6 6 2 2 2 2" xfId="12659"/>
    <cellStyle name="20% - Accent4 6 6 2 2 3" xfId="12660"/>
    <cellStyle name="20% - Accent4 6 6 2 2 4" xfId="12661"/>
    <cellStyle name="20% - Accent4 6 6 2 3" xfId="12662"/>
    <cellStyle name="20% - Accent4 6 6 2 3 2" xfId="12663"/>
    <cellStyle name="20% - Accent4 6 6 2 4" xfId="12664"/>
    <cellStyle name="20% - Accent4 6 6 2 5" xfId="12665"/>
    <cellStyle name="20% - Accent4 6 6 3" xfId="12666"/>
    <cellStyle name="20% - Accent4 6 6 3 2" xfId="12667"/>
    <cellStyle name="20% - Accent4 6 6 3 2 2" xfId="12668"/>
    <cellStyle name="20% - Accent4 6 6 3 3" xfId="12669"/>
    <cellStyle name="20% - Accent4 6 6 3 4" xfId="12670"/>
    <cellStyle name="20% - Accent4 6 6 4" xfId="12671"/>
    <cellStyle name="20% - Accent4 6 6 4 2" xfId="12672"/>
    <cellStyle name="20% - Accent4 6 6 5" xfId="12673"/>
    <cellStyle name="20% - Accent4 6 6 6" xfId="12674"/>
    <cellStyle name="20% - Accent4 6 7" xfId="12675"/>
    <cellStyle name="20% - Accent4 6 7 2" xfId="12676"/>
    <cellStyle name="20% - Accent4 6 7 2 2" xfId="12677"/>
    <cellStyle name="20% - Accent4 6 7 2 2 2" xfId="12678"/>
    <cellStyle name="20% - Accent4 6 7 2 3" xfId="12679"/>
    <cellStyle name="20% - Accent4 6 7 2 4" xfId="12680"/>
    <cellStyle name="20% - Accent4 6 7 3" xfId="12681"/>
    <cellStyle name="20% - Accent4 6 7 3 2" xfId="12682"/>
    <cellStyle name="20% - Accent4 6 7 4" xfId="12683"/>
    <cellStyle name="20% - Accent4 6 7 5" xfId="12684"/>
    <cellStyle name="20% - Accent4 6 8" xfId="12685"/>
    <cellStyle name="20% - Accent4 6 8 2" xfId="12686"/>
    <cellStyle name="20% - Accent4 6 8 2 2" xfId="12687"/>
    <cellStyle name="20% - Accent4 6 8 3" xfId="12688"/>
    <cellStyle name="20% - Accent4 6 8 4" xfId="12689"/>
    <cellStyle name="20% - Accent4 6 9" xfId="12690"/>
    <cellStyle name="20% - Accent4 6 9 2" xfId="12691"/>
    <cellStyle name="20% - Accent4 7" xfId="12692"/>
    <cellStyle name="20% - Accent4 7 10" xfId="12693"/>
    <cellStyle name="20% - Accent4 7 2" xfId="12694"/>
    <cellStyle name="20% - Accent4 7 2 2" xfId="12695"/>
    <cellStyle name="20% - Accent4 7 2 2 2" xfId="12696"/>
    <cellStyle name="20% - Accent4 7 2 2 2 2" xfId="12697"/>
    <cellStyle name="20% - Accent4 7 2 2 2 2 2" xfId="12698"/>
    <cellStyle name="20% - Accent4 7 2 2 2 2 2 2" xfId="12699"/>
    <cellStyle name="20% - Accent4 7 2 2 2 2 2 2 2" xfId="12700"/>
    <cellStyle name="20% - Accent4 7 2 2 2 2 2 3" xfId="12701"/>
    <cellStyle name="20% - Accent4 7 2 2 2 2 2 4" xfId="12702"/>
    <cellStyle name="20% - Accent4 7 2 2 2 2 3" xfId="12703"/>
    <cellStyle name="20% - Accent4 7 2 2 2 2 3 2" xfId="12704"/>
    <cellStyle name="20% - Accent4 7 2 2 2 2 4" xfId="12705"/>
    <cellStyle name="20% - Accent4 7 2 2 2 2 5" xfId="12706"/>
    <cellStyle name="20% - Accent4 7 2 2 2 3" xfId="12707"/>
    <cellStyle name="20% - Accent4 7 2 2 2 3 2" xfId="12708"/>
    <cellStyle name="20% - Accent4 7 2 2 2 3 2 2" xfId="12709"/>
    <cellStyle name="20% - Accent4 7 2 2 2 3 3" xfId="12710"/>
    <cellStyle name="20% - Accent4 7 2 2 2 3 4" xfId="12711"/>
    <cellStyle name="20% - Accent4 7 2 2 2 4" xfId="12712"/>
    <cellStyle name="20% - Accent4 7 2 2 2 4 2" xfId="12713"/>
    <cellStyle name="20% - Accent4 7 2 2 2 5" xfId="12714"/>
    <cellStyle name="20% - Accent4 7 2 2 2 6" xfId="12715"/>
    <cellStyle name="20% - Accent4 7 2 2 3" xfId="12716"/>
    <cellStyle name="20% - Accent4 7 2 2 3 2" xfId="12717"/>
    <cellStyle name="20% - Accent4 7 2 2 3 2 2" xfId="12718"/>
    <cellStyle name="20% - Accent4 7 2 2 3 2 2 2" xfId="12719"/>
    <cellStyle name="20% - Accent4 7 2 2 3 2 2 2 2" xfId="12720"/>
    <cellStyle name="20% - Accent4 7 2 2 3 2 2 3" xfId="12721"/>
    <cellStyle name="20% - Accent4 7 2 2 3 2 2 4" xfId="12722"/>
    <cellStyle name="20% - Accent4 7 2 2 3 2 3" xfId="12723"/>
    <cellStyle name="20% - Accent4 7 2 2 3 2 3 2" xfId="12724"/>
    <cellStyle name="20% - Accent4 7 2 2 3 2 4" xfId="12725"/>
    <cellStyle name="20% - Accent4 7 2 2 3 2 5" xfId="12726"/>
    <cellStyle name="20% - Accent4 7 2 2 3 3" xfId="12727"/>
    <cellStyle name="20% - Accent4 7 2 2 3 3 2" xfId="12728"/>
    <cellStyle name="20% - Accent4 7 2 2 3 3 2 2" xfId="12729"/>
    <cellStyle name="20% - Accent4 7 2 2 3 3 3" xfId="12730"/>
    <cellStyle name="20% - Accent4 7 2 2 3 3 4" xfId="12731"/>
    <cellStyle name="20% - Accent4 7 2 2 3 4" xfId="12732"/>
    <cellStyle name="20% - Accent4 7 2 2 3 4 2" xfId="12733"/>
    <cellStyle name="20% - Accent4 7 2 2 3 5" xfId="12734"/>
    <cellStyle name="20% - Accent4 7 2 2 3 6" xfId="12735"/>
    <cellStyle name="20% - Accent4 7 2 2 4" xfId="12736"/>
    <cellStyle name="20% - Accent4 7 2 2 4 2" xfId="12737"/>
    <cellStyle name="20% - Accent4 7 2 2 4 2 2" xfId="12738"/>
    <cellStyle name="20% - Accent4 7 2 2 4 2 2 2" xfId="12739"/>
    <cellStyle name="20% - Accent4 7 2 2 4 2 3" xfId="12740"/>
    <cellStyle name="20% - Accent4 7 2 2 4 2 4" xfId="12741"/>
    <cellStyle name="20% - Accent4 7 2 2 4 3" xfId="12742"/>
    <cellStyle name="20% - Accent4 7 2 2 4 3 2" xfId="12743"/>
    <cellStyle name="20% - Accent4 7 2 2 4 4" xfId="12744"/>
    <cellStyle name="20% - Accent4 7 2 2 4 5" xfId="12745"/>
    <cellStyle name="20% - Accent4 7 2 2 5" xfId="12746"/>
    <cellStyle name="20% - Accent4 7 2 2 5 2" xfId="12747"/>
    <cellStyle name="20% - Accent4 7 2 2 5 2 2" xfId="12748"/>
    <cellStyle name="20% - Accent4 7 2 2 5 3" xfId="12749"/>
    <cellStyle name="20% - Accent4 7 2 2 5 4" xfId="12750"/>
    <cellStyle name="20% - Accent4 7 2 2 6" xfId="12751"/>
    <cellStyle name="20% - Accent4 7 2 2 6 2" xfId="12752"/>
    <cellStyle name="20% - Accent4 7 2 2 7" xfId="12753"/>
    <cellStyle name="20% - Accent4 7 2 2 8" xfId="12754"/>
    <cellStyle name="20% - Accent4 7 2 3" xfId="12755"/>
    <cellStyle name="20% - Accent4 7 2 3 2" xfId="12756"/>
    <cellStyle name="20% - Accent4 7 2 3 2 2" xfId="12757"/>
    <cellStyle name="20% - Accent4 7 2 3 2 2 2" xfId="12758"/>
    <cellStyle name="20% - Accent4 7 2 3 2 2 2 2" xfId="12759"/>
    <cellStyle name="20% - Accent4 7 2 3 2 2 3" xfId="12760"/>
    <cellStyle name="20% - Accent4 7 2 3 2 2 4" xfId="12761"/>
    <cellStyle name="20% - Accent4 7 2 3 2 3" xfId="12762"/>
    <cellStyle name="20% - Accent4 7 2 3 2 3 2" xfId="12763"/>
    <cellStyle name="20% - Accent4 7 2 3 2 4" xfId="12764"/>
    <cellStyle name="20% - Accent4 7 2 3 2 5" xfId="12765"/>
    <cellStyle name="20% - Accent4 7 2 3 3" xfId="12766"/>
    <cellStyle name="20% - Accent4 7 2 3 3 2" xfId="12767"/>
    <cellStyle name="20% - Accent4 7 2 3 3 2 2" xfId="12768"/>
    <cellStyle name="20% - Accent4 7 2 3 3 3" xfId="12769"/>
    <cellStyle name="20% - Accent4 7 2 3 3 4" xfId="12770"/>
    <cellStyle name="20% - Accent4 7 2 3 4" xfId="12771"/>
    <cellStyle name="20% - Accent4 7 2 3 4 2" xfId="12772"/>
    <cellStyle name="20% - Accent4 7 2 3 5" xfId="12773"/>
    <cellStyle name="20% - Accent4 7 2 3 6" xfId="12774"/>
    <cellStyle name="20% - Accent4 7 2 4" xfId="12775"/>
    <cellStyle name="20% - Accent4 7 2 4 2" xfId="12776"/>
    <cellStyle name="20% - Accent4 7 2 4 2 2" xfId="12777"/>
    <cellStyle name="20% - Accent4 7 2 4 2 2 2" xfId="12778"/>
    <cellStyle name="20% - Accent4 7 2 4 2 2 2 2" xfId="12779"/>
    <cellStyle name="20% - Accent4 7 2 4 2 2 3" xfId="12780"/>
    <cellStyle name="20% - Accent4 7 2 4 2 2 4" xfId="12781"/>
    <cellStyle name="20% - Accent4 7 2 4 2 3" xfId="12782"/>
    <cellStyle name="20% - Accent4 7 2 4 2 3 2" xfId="12783"/>
    <cellStyle name="20% - Accent4 7 2 4 2 4" xfId="12784"/>
    <cellStyle name="20% - Accent4 7 2 4 2 5" xfId="12785"/>
    <cellStyle name="20% - Accent4 7 2 4 3" xfId="12786"/>
    <cellStyle name="20% - Accent4 7 2 4 3 2" xfId="12787"/>
    <cellStyle name="20% - Accent4 7 2 4 3 2 2" xfId="12788"/>
    <cellStyle name="20% - Accent4 7 2 4 3 3" xfId="12789"/>
    <cellStyle name="20% - Accent4 7 2 4 3 4" xfId="12790"/>
    <cellStyle name="20% - Accent4 7 2 4 4" xfId="12791"/>
    <cellStyle name="20% - Accent4 7 2 4 4 2" xfId="12792"/>
    <cellStyle name="20% - Accent4 7 2 4 5" xfId="12793"/>
    <cellStyle name="20% - Accent4 7 2 4 6" xfId="12794"/>
    <cellStyle name="20% - Accent4 7 2 5" xfId="12795"/>
    <cellStyle name="20% - Accent4 7 2 5 2" xfId="12796"/>
    <cellStyle name="20% - Accent4 7 2 5 2 2" xfId="12797"/>
    <cellStyle name="20% - Accent4 7 2 5 2 2 2" xfId="12798"/>
    <cellStyle name="20% - Accent4 7 2 5 2 3" xfId="12799"/>
    <cellStyle name="20% - Accent4 7 2 5 2 4" xfId="12800"/>
    <cellStyle name="20% - Accent4 7 2 5 3" xfId="12801"/>
    <cellStyle name="20% - Accent4 7 2 5 3 2" xfId="12802"/>
    <cellStyle name="20% - Accent4 7 2 5 4" xfId="12803"/>
    <cellStyle name="20% - Accent4 7 2 5 5" xfId="12804"/>
    <cellStyle name="20% - Accent4 7 2 6" xfId="12805"/>
    <cellStyle name="20% - Accent4 7 2 6 2" xfId="12806"/>
    <cellStyle name="20% - Accent4 7 2 6 2 2" xfId="12807"/>
    <cellStyle name="20% - Accent4 7 2 6 3" xfId="12808"/>
    <cellStyle name="20% - Accent4 7 2 6 4" xfId="12809"/>
    <cellStyle name="20% - Accent4 7 2 7" xfId="12810"/>
    <cellStyle name="20% - Accent4 7 2 7 2" xfId="12811"/>
    <cellStyle name="20% - Accent4 7 2 8" xfId="12812"/>
    <cellStyle name="20% - Accent4 7 2 9" xfId="12813"/>
    <cellStyle name="20% - Accent4 7 3" xfId="12814"/>
    <cellStyle name="20% - Accent4 7 3 2" xfId="12815"/>
    <cellStyle name="20% - Accent4 7 3 2 2" xfId="12816"/>
    <cellStyle name="20% - Accent4 7 3 2 2 2" xfId="12817"/>
    <cellStyle name="20% - Accent4 7 3 2 2 2 2" xfId="12818"/>
    <cellStyle name="20% - Accent4 7 3 2 2 2 2 2" xfId="12819"/>
    <cellStyle name="20% - Accent4 7 3 2 2 2 3" xfId="12820"/>
    <cellStyle name="20% - Accent4 7 3 2 2 2 4" xfId="12821"/>
    <cellStyle name="20% - Accent4 7 3 2 2 3" xfId="12822"/>
    <cellStyle name="20% - Accent4 7 3 2 2 3 2" xfId="12823"/>
    <cellStyle name="20% - Accent4 7 3 2 2 4" xfId="12824"/>
    <cellStyle name="20% - Accent4 7 3 2 2 5" xfId="12825"/>
    <cellStyle name="20% - Accent4 7 3 2 3" xfId="12826"/>
    <cellStyle name="20% - Accent4 7 3 2 3 2" xfId="12827"/>
    <cellStyle name="20% - Accent4 7 3 2 3 2 2" xfId="12828"/>
    <cellStyle name="20% - Accent4 7 3 2 3 3" xfId="12829"/>
    <cellStyle name="20% - Accent4 7 3 2 3 4" xfId="12830"/>
    <cellStyle name="20% - Accent4 7 3 2 4" xfId="12831"/>
    <cellStyle name="20% - Accent4 7 3 2 4 2" xfId="12832"/>
    <cellStyle name="20% - Accent4 7 3 2 5" xfId="12833"/>
    <cellStyle name="20% - Accent4 7 3 2 6" xfId="12834"/>
    <cellStyle name="20% - Accent4 7 3 3" xfId="12835"/>
    <cellStyle name="20% - Accent4 7 3 3 2" xfId="12836"/>
    <cellStyle name="20% - Accent4 7 3 3 2 2" xfId="12837"/>
    <cellStyle name="20% - Accent4 7 3 3 2 2 2" xfId="12838"/>
    <cellStyle name="20% - Accent4 7 3 3 2 2 2 2" xfId="12839"/>
    <cellStyle name="20% - Accent4 7 3 3 2 2 3" xfId="12840"/>
    <cellStyle name="20% - Accent4 7 3 3 2 2 4" xfId="12841"/>
    <cellStyle name="20% - Accent4 7 3 3 2 3" xfId="12842"/>
    <cellStyle name="20% - Accent4 7 3 3 2 3 2" xfId="12843"/>
    <cellStyle name="20% - Accent4 7 3 3 2 4" xfId="12844"/>
    <cellStyle name="20% - Accent4 7 3 3 2 5" xfId="12845"/>
    <cellStyle name="20% - Accent4 7 3 3 3" xfId="12846"/>
    <cellStyle name="20% - Accent4 7 3 3 3 2" xfId="12847"/>
    <cellStyle name="20% - Accent4 7 3 3 3 2 2" xfId="12848"/>
    <cellStyle name="20% - Accent4 7 3 3 3 3" xfId="12849"/>
    <cellStyle name="20% - Accent4 7 3 3 3 4" xfId="12850"/>
    <cellStyle name="20% - Accent4 7 3 3 4" xfId="12851"/>
    <cellStyle name="20% - Accent4 7 3 3 4 2" xfId="12852"/>
    <cellStyle name="20% - Accent4 7 3 3 5" xfId="12853"/>
    <cellStyle name="20% - Accent4 7 3 3 6" xfId="12854"/>
    <cellStyle name="20% - Accent4 7 3 4" xfId="12855"/>
    <cellStyle name="20% - Accent4 7 3 4 2" xfId="12856"/>
    <cellStyle name="20% - Accent4 7 3 4 2 2" xfId="12857"/>
    <cellStyle name="20% - Accent4 7 3 4 2 2 2" xfId="12858"/>
    <cellStyle name="20% - Accent4 7 3 4 2 3" xfId="12859"/>
    <cellStyle name="20% - Accent4 7 3 4 2 4" xfId="12860"/>
    <cellStyle name="20% - Accent4 7 3 4 3" xfId="12861"/>
    <cellStyle name="20% - Accent4 7 3 4 3 2" xfId="12862"/>
    <cellStyle name="20% - Accent4 7 3 4 4" xfId="12863"/>
    <cellStyle name="20% - Accent4 7 3 4 5" xfId="12864"/>
    <cellStyle name="20% - Accent4 7 3 5" xfId="12865"/>
    <cellStyle name="20% - Accent4 7 3 5 2" xfId="12866"/>
    <cellStyle name="20% - Accent4 7 3 5 2 2" xfId="12867"/>
    <cellStyle name="20% - Accent4 7 3 5 3" xfId="12868"/>
    <cellStyle name="20% - Accent4 7 3 5 4" xfId="12869"/>
    <cellStyle name="20% - Accent4 7 3 6" xfId="12870"/>
    <cellStyle name="20% - Accent4 7 3 6 2" xfId="12871"/>
    <cellStyle name="20% - Accent4 7 3 7" xfId="12872"/>
    <cellStyle name="20% - Accent4 7 3 8" xfId="12873"/>
    <cellStyle name="20% - Accent4 7 4" xfId="12874"/>
    <cellStyle name="20% - Accent4 7 4 2" xfId="12875"/>
    <cellStyle name="20% - Accent4 7 4 2 2" xfId="12876"/>
    <cellStyle name="20% - Accent4 7 4 2 2 2" xfId="12877"/>
    <cellStyle name="20% - Accent4 7 4 2 2 2 2" xfId="12878"/>
    <cellStyle name="20% - Accent4 7 4 2 2 3" xfId="12879"/>
    <cellStyle name="20% - Accent4 7 4 2 2 4" xfId="12880"/>
    <cellStyle name="20% - Accent4 7 4 2 3" xfId="12881"/>
    <cellStyle name="20% - Accent4 7 4 2 3 2" xfId="12882"/>
    <cellStyle name="20% - Accent4 7 4 2 4" xfId="12883"/>
    <cellStyle name="20% - Accent4 7 4 2 5" xfId="12884"/>
    <cellStyle name="20% - Accent4 7 4 3" xfId="12885"/>
    <cellStyle name="20% - Accent4 7 4 3 2" xfId="12886"/>
    <cellStyle name="20% - Accent4 7 4 3 2 2" xfId="12887"/>
    <cellStyle name="20% - Accent4 7 4 3 3" xfId="12888"/>
    <cellStyle name="20% - Accent4 7 4 3 4" xfId="12889"/>
    <cellStyle name="20% - Accent4 7 4 4" xfId="12890"/>
    <cellStyle name="20% - Accent4 7 4 4 2" xfId="12891"/>
    <cellStyle name="20% - Accent4 7 4 5" xfId="12892"/>
    <cellStyle name="20% - Accent4 7 4 6" xfId="12893"/>
    <cellStyle name="20% - Accent4 7 5" xfId="12894"/>
    <cellStyle name="20% - Accent4 7 5 2" xfId="12895"/>
    <cellStyle name="20% - Accent4 7 5 2 2" xfId="12896"/>
    <cellStyle name="20% - Accent4 7 5 2 2 2" xfId="12897"/>
    <cellStyle name="20% - Accent4 7 5 2 2 2 2" xfId="12898"/>
    <cellStyle name="20% - Accent4 7 5 2 2 3" xfId="12899"/>
    <cellStyle name="20% - Accent4 7 5 2 2 4" xfId="12900"/>
    <cellStyle name="20% - Accent4 7 5 2 3" xfId="12901"/>
    <cellStyle name="20% - Accent4 7 5 2 3 2" xfId="12902"/>
    <cellStyle name="20% - Accent4 7 5 2 4" xfId="12903"/>
    <cellStyle name="20% - Accent4 7 5 2 5" xfId="12904"/>
    <cellStyle name="20% - Accent4 7 5 3" xfId="12905"/>
    <cellStyle name="20% - Accent4 7 5 3 2" xfId="12906"/>
    <cellStyle name="20% - Accent4 7 5 3 2 2" xfId="12907"/>
    <cellStyle name="20% - Accent4 7 5 3 3" xfId="12908"/>
    <cellStyle name="20% - Accent4 7 5 3 4" xfId="12909"/>
    <cellStyle name="20% - Accent4 7 5 4" xfId="12910"/>
    <cellStyle name="20% - Accent4 7 5 4 2" xfId="12911"/>
    <cellStyle name="20% - Accent4 7 5 5" xfId="12912"/>
    <cellStyle name="20% - Accent4 7 5 6" xfId="12913"/>
    <cellStyle name="20% - Accent4 7 6" xfId="12914"/>
    <cellStyle name="20% - Accent4 7 6 2" xfId="12915"/>
    <cellStyle name="20% - Accent4 7 6 2 2" xfId="12916"/>
    <cellStyle name="20% - Accent4 7 6 2 2 2" xfId="12917"/>
    <cellStyle name="20% - Accent4 7 6 2 3" xfId="12918"/>
    <cellStyle name="20% - Accent4 7 6 2 4" xfId="12919"/>
    <cellStyle name="20% - Accent4 7 6 3" xfId="12920"/>
    <cellStyle name="20% - Accent4 7 6 3 2" xfId="12921"/>
    <cellStyle name="20% - Accent4 7 6 4" xfId="12922"/>
    <cellStyle name="20% - Accent4 7 6 5" xfId="12923"/>
    <cellStyle name="20% - Accent4 7 7" xfId="12924"/>
    <cellStyle name="20% - Accent4 7 7 2" xfId="12925"/>
    <cellStyle name="20% - Accent4 7 7 2 2" xfId="12926"/>
    <cellStyle name="20% - Accent4 7 7 3" xfId="12927"/>
    <cellStyle name="20% - Accent4 7 7 4" xfId="12928"/>
    <cellStyle name="20% - Accent4 7 8" xfId="12929"/>
    <cellStyle name="20% - Accent4 7 8 2" xfId="12930"/>
    <cellStyle name="20% - Accent4 7 9" xfId="12931"/>
    <cellStyle name="20% - Accent4 8" xfId="12932"/>
    <cellStyle name="20% - Accent4 8 2" xfId="12933"/>
    <cellStyle name="20% - Accent4 8 2 2" xfId="12934"/>
    <cellStyle name="20% - Accent4 8 2 2 2" xfId="12935"/>
    <cellStyle name="20% - Accent4 8 2 2 2 2" xfId="12936"/>
    <cellStyle name="20% - Accent4 8 2 2 2 2 2" xfId="12937"/>
    <cellStyle name="20% - Accent4 8 2 2 2 2 2 2" xfId="12938"/>
    <cellStyle name="20% - Accent4 8 2 2 2 2 3" xfId="12939"/>
    <cellStyle name="20% - Accent4 8 2 2 2 2 4" xfId="12940"/>
    <cellStyle name="20% - Accent4 8 2 2 2 3" xfId="12941"/>
    <cellStyle name="20% - Accent4 8 2 2 2 3 2" xfId="12942"/>
    <cellStyle name="20% - Accent4 8 2 2 2 4" xfId="12943"/>
    <cellStyle name="20% - Accent4 8 2 2 2 5" xfId="12944"/>
    <cellStyle name="20% - Accent4 8 2 2 3" xfId="12945"/>
    <cellStyle name="20% - Accent4 8 2 2 3 2" xfId="12946"/>
    <cellStyle name="20% - Accent4 8 2 2 3 2 2" xfId="12947"/>
    <cellStyle name="20% - Accent4 8 2 2 3 3" xfId="12948"/>
    <cellStyle name="20% - Accent4 8 2 2 3 4" xfId="12949"/>
    <cellStyle name="20% - Accent4 8 2 2 4" xfId="12950"/>
    <cellStyle name="20% - Accent4 8 2 2 4 2" xfId="12951"/>
    <cellStyle name="20% - Accent4 8 2 2 5" xfId="12952"/>
    <cellStyle name="20% - Accent4 8 2 2 6" xfId="12953"/>
    <cellStyle name="20% - Accent4 8 2 3" xfId="12954"/>
    <cellStyle name="20% - Accent4 8 2 3 2" xfId="12955"/>
    <cellStyle name="20% - Accent4 8 2 3 2 2" xfId="12956"/>
    <cellStyle name="20% - Accent4 8 2 3 2 2 2" xfId="12957"/>
    <cellStyle name="20% - Accent4 8 2 3 2 2 2 2" xfId="12958"/>
    <cellStyle name="20% - Accent4 8 2 3 2 2 3" xfId="12959"/>
    <cellStyle name="20% - Accent4 8 2 3 2 2 4" xfId="12960"/>
    <cellStyle name="20% - Accent4 8 2 3 2 3" xfId="12961"/>
    <cellStyle name="20% - Accent4 8 2 3 2 3 2" xfId="12962"/>
    <cellStyle name="20% - Accent4 8 2 3 2 4" xfId="12963"/>
    <cellStyle name="20% - Accent4 8 2 3 2 5" xfId="12964"/>
    <cellStyle name="20% - Accent4 8 2 3 3" xfId="12965"/>
    <cellStyle name="20% - Accent4 8 2 3 3 2" xfId="12966"/>
    <cellStyle name="20% - Accent4 8 2 3 3 2 2" xfId="12967"/>
    <cellStyle name="20% - Accent4 8 2 3 3 3" xfId="12968"/>
    <cellStyle name="20% - Accent4 8 2 3 3 4" xfId="12969"/>
    <cellStyle name="20% - Accent4 8 2 3 4" xfId="12970"/>
    <cellStyle name="20% - Accent4 8 2 3 4 2" xfId="12971"/>
    <cellStyle name="20% - Accent4 8 2 3 5" xfId="12972"/>
    <cellStyle name="20% - Accent4 8 2 3 6" xfId="12973"/>
    <cellStyle name="20% - Accent4 8 2 4" xfId="12974"/>
    <cellStyle name="20% - Accent4 8 2 4 2" xfId="12975"/>
    <cellStyle name="20% - Accent4 8 2 4 2 2" xfId="12976"/>
    <cellStyle name="20% - Accent4 8 2 4 2 2 2" xfId="12977"/>
    <cellStyle name="20% - Accent4 8 2 4 2 3" xfId="12978"/>
    <cellStyle name="20% - Accent4 8 2 4 2 4" xfId="12979"/>
    <cellStyle name="20% - Accent4 8 2 4 3" xfId="12980"/>
    <cellStyle name="20% - Accent4 8 2 4 3 2" xfId="12981"/>
    <cellStyle name="20% - Accent4 8 2 4 4" xfId="12982"/>
    <cellStyle name="20% - Accent4 8 2 4 5" xfId="12983"/>
    <cellStyle name="20% - Accent4 8 2 5" xfId="12984"/>
    <cellStyle name="20% - Accent4 8 2 5 2" xfId="12985"/>
    <cellStyle name="20% - Accent4 8 2 5 2 2" xfId="12986"/>
    <cellStyle name="20% - Accent4 8 2 5 3" xfId="12987"/>
    <cellStyle name="20% - Accent4 8 2 5 4" xfId="12988"/>
    <cellStyle name="20% - Accent4 8 2 6" xfId="12989"/>
    <cellStyle name="20% - Accent4 8 2 6 2" xfId="12990"/>
    <cellStyle name="20% - Accent4 8 2 7" xfId="12991"/>
    <cellStyle name="20% - Accent4 8 2 8" xfId="12992"/>
    <cellStyle name="20% - Accent4 8 3" xfId="12993"/>
    <cellStyle name="20% - Accent4 8 3 2" xfId="12994"/>
    <cellStyle name="20% - Accent4 8 3 2 2" xfId="12995"/>
    <cellStyle name="20% - Accent4 8 3 2 2 2" xfId="12996"/>
    <cellStyle name="20% - Accent4 8 3 2 2 2 2" xfId="12997"/>
    <cellStyle name="20% - Accent4 8 3 2 2 3" xfId="12998"/>
    <cellStyle name="20% - Accent4 8 3 2 2 4" xfId="12999"/>
    <cellStyle name="20% - Accent4 8 3 2 3" xfId="13000"/>
    <cellStyle name="20% - Accent4 8 3 2 3 2" xfId="13001"/>
    <cellStyle name="20% - Accent4 8 3 2 4" xfId="13002"/>
    <cellStyle name="20% - Accent4 8 3 2 5" xfId="13003"/>
    <cellStyle name="20% - Accent4 8 3 3" xfId="13004"/>
    <cellStyle name="20% - Accent4 8 3 3 2" xfId="13005"/>
    <cellStyle name="20% - Accent4 8 3 3 2 2" xfId="13006"/>
    <cellStyle name="20% - Accent4 8 3 3 3" xfId="13007"/>
    <cellStyle name="20% - Accent4 8 3 3 4" xfId="13008"/>
    <cellStyle name="20% - Accent4 8 3 4" xfId="13009"/>
    <cellStyle name="20% - Accent4 8 3 4 2" xfId="13010"/>
    <cellStyle name="20% - Accent4 8 3 5" xfId="13011"/>
    <cellStyle name="20% - Accent4 8 3 6" xfId="13012"/>
    <cellStyle name="20% - Accent4 8 4" xfId="13013"/>
    <cellStyle name="20% - Accent4 8 4 2" xfId="13014"/>
    <cellStyle name="20% - Accent4 8 4 2 2" xfId="13015"/>
    <cellStyle name="20% - Accent4 8 4 2 2 2" xfId="13016"/>
    <cellStyle name="20% - Accent4 8 4 2 2 2 2" xfId="13017"/>
    <cellStyle name="20% - Accent4 8 4 2 2 3" xfId="13018"/>
    <cellStyle name="20% - Accent4 8 4 2 2 4" xfId="13019"/>
    <cellStyle name="20% - Accent4 8 4 2 3" xfId="13020"/>
    <cellStyle name="20% - Accent4 8 4 2 3 2" xfId="13021"/>
    <cellStyle name="20% - Accent4 8 4 2 4" xfId="13022"/>
    <cellStyle name="20% - Accent4 8 4 2 5" xfId="13023"/>
    <cellStyle name="20% - Accent4 8 4 3" xfId="13024"/>
    <cellStyle name="20% - Accent4 8 4 3 2" xfId="13025"/>
    <cellStyle name="20% - Accent4 8 4 3 2 2" xfId="13026"/>
    <cellStyle name="20% - Accent4 8 4 3 3" xfId="13027"/>
    <cellStyle name="20% - Accent4 8 4 3 4" xfId="13028"/>
    <cellStyle name="20% - Accent4 8 4 4" xfId="13029"/>
    <cellStyle name="20% - Accent4 8 4 4 2" xfId="13030"/>
    <cellStyle name="20% - Accent4 8 4 5" xfId="13031"/>
    <cellStyle name="20% - Accent4 8 4 6" xfId="13032"/>
    <cellStyle name="20% - Accent4 8 5" xfId="13033"/>
    <cellStyle name="20% - Accent4 8 5 2" xfId="13034"/>
    <cellStyle name="20% - Accent4 8 5 2 2" xfId="13035"/>
    <cellStyle name="20% - Accent4 8 5 2 2 2" xfId="13036"/>
    <cellStyle name="20% - Accent4 8 5 2 3" xfId="13037"/>
    <cellStyle name="20% - Accent4 8 5 2 4" xfId="13038"/>
    <cellStyle name="20% - Accent4 8 5 3" xfId="13039"/>
    <cellStyle name="20% - Accent4 8 5 3 2" xfId="13040"/>
    <cellStyle name="20% - Accent4 8 5 4" xfId="13041"/>
    <cellStyle name="20% - Accent4 8 5 5" xfId="13042"/>
    <cellStyle name="20% - Accent4 8 6" xfId="13043"/>
    <cellStyle name="20% - Accent4 8 6 2" xfId="13044"/>
    <cellStyle name="20% - Accent4 8 6 2 2" xfId="13045"/>
    <cellStyle name="20% - Accent4 8 6 3" xfId="13046"/>
    <cellStyle name="20% - Accent4 8 6 4" xfId="13047"/>
    <cellStyle name="20% - Accent4 8 7" xfId="13048"/>
    <cellStyle name="20% - Accent4 8 7 2" xfId="13049"/>
    <cellStyle name="20% - Accent4 8 8" xfId="13050"/>
    <cellStyle name="20% - Accent4 8 9" xfId="13051"/>
    <cellStyle name="20% - Accent4 9" xfId="13052"/>
    <cellStyle name="20% - Accent4 9 2" xfId="13053"/>
    <cellStyle name="20% - Accent4 9 2 2" xfId="13054"/>
    <cellStyle name="20% - Accent4 9 2 2 2" xfId="13055"/>
    <cellStyle name="20% - Accent4 9 2 2 2 2" xfId="13056"/>
    <cellStyle name="20% - Accent4 9 2 2 2 2 2" xfId="13057"/>
    <cellStyle name="20% - Accent4 9 2 2 2 3" xfId="13058"/>
    <cellStyle name="20% - Accent4 9 2 2 2 4" xfId="13059"/>
    <cellStyle name="20% - Accent4 9 2 2 3" xfId="13060"/>
    <cellStyle name="20% - Accent4 9 2 2 3 2" xfId="13061"/>
    <cellStyle name="20% - Accent4 9 2 2 4" xfId="13062"/>
    <cellStyle name="20% - Accent4 9 2 2 5" xfId="13063"/>
    <cellStyle name="20% - Accent4 9 2 3" xfId="13064"/>
    <cellStyle name="20% - Accent4 9 2 3 2" xfId="13065"/>
    <cellStyle name="20% - Accent4 9 2 3 2 2" xfId="13066"/>
    <cellStyle name="20% - Accent4 9 2 3 3" xfId="13067"/>
    <cellStyle name="20% - Accent4 9 2 3 4" xfId="13068"/>
    <cellStyle name="20% - Accent4 9 2 4" xfId="13069"/>
    <cellStyle name="20% - Accent4 9 2 4 2" xfId="13070"/>
    <cellStyle name="20% - Accent4 9 2 5" xfId="13071"/>
    <cellStyle name="20% - Accent4 9 2 6" xfId="13072"/>
    <cellStyle name="20% - Accent4 9 3" xfId="13073"/>
    <cellStyle name="20% - Accent4 9 3 2" xfId="13074"/>
    <cellStyle name="20% - Accent4 9 3 2 2" xfId="13075"/>
    <cellStyle name="20% - Accent4 9 3 2 2 2" xfId="13076"/>
    <cellStyle name="20% - Accent4 9 3 2 2 2 2" xfId="13077"/>
    <cellStyle name="20% - Accent4 9 3 2 2 3" xfId="13078"/>
    <cellStyle name="20% - Accent4 9 3 2 2 4" xfId="13079"/>
    <cellStyle name="20% - Accent4 9 3 2 3" xfId="13080"/>
    <cellStyle name="20% - Accent4 9 3 2 3 2" xfId="13081"/>
    <cellStyle name="20% - Accent4 9 3 2 4" xfId="13082"/>
    <cellStyle name="20% - Accent4 9 3 2 5" xfId="13083"/>
    <cellStyle name="20% - Accent4 9 3 3" xfId="13084"/>
    <cellStyle name="20% - Accent4 9 3 3 2" xfId="13085"/>
    <cellStyle name="20% - Accent4 9 3 3 2 2" xfId="13086"/>
    <cellStyle name="20% - Accent4 9 3 3 3" xfId="13087"/>
    <cellStyle name="20% - Accent4 9 3 3 4" xfId="13088"/>
    <cellStyle name="20% - Accent4 9 3 4" xfId="13089"/>
    <cellStyle name="20% - Accent4 9 3 4 2" xfId="13090"/>
    <cellStyle name="20% - Accent4 9 3 5" xfId="13091"/>
    <cellStyle name="20% - Accent4 9 3 6" xfId="13092"/>
    <cellStyle name="20% - Accent4 9 4" xfId="13093"/>
    <cellStyle name="20% - Accent4 9 4 2" xfId="13094"/>
    <cellStyle name="20% - Accent4 9 4 2 2" xfId="13095"/>
    <cellStyle name="20% - Accent4 9 4 2 2 2" xfId="13096"/>
    <cellStyle name="20% - Accent4 9 4 2 3" xfId="13097"/>
    <cellStyle name="20% - Accent4 9 4 2 4" xfId="13098"/>
    <cellStyle name="20% - Accent4 9 4 3" xfId="13099"/>
    <cellStyle name="20% - Accent4 9 4 3 2" xfId="13100"/>
    <cellStyle name="20% - Accent4 9 4 4" xfId="13101"/>
    <cellStyle name="20% - Accent4 9 4 5" xfId="13102"/>
    <cellStyle name="20% - Accent4 9 5" xfId="13103"/>
    <cellStyle name="20% - Accent4 9 5 2" xfId="13104"/>
    <cellStyle name="20% - Accent4 9 5 2 2" xfId="13105"/>
    <cellStyle name="20% - Accent4 9 5 3" xfId="13106"/>
    <cellStyle name="20% - Accent4 9 5 4" xfId="13107"/>
    <cellStyle name="20% - Accent4 9 6" xfId="13108"/>
    <cellStyle name="20% - Accent4 9 6 2" xfId="13109"/>
    <cellStyle name="20% - Accent4 9 7" xfId="13110"/>
    <cellStyle name="20% - Accent4 9 8" xfId="13111"/>
    <cellStyle name="20% - Accent5 10" xfId="13112"/>
    <cellStyle name="20% - Accent5 10 2" xfId="13113"/>
    <cellStyle name="20% - Accent5 10 2 2" xfId="13114"/>
    <cellStyle name="20% - Accent5 10 2 2 2" xfId="13115"/>
    <cellStyle name="20% - Accent5 10 2 2 2 2" xfId="13116"/>
    <cellStyle name="20% - Accent5 10 2 2 3" xfId="13117"/>
    <cellStyle name="20% - Accent5 10 2 2 4" xfId="13118"/>
    <cellStyle name="20% - Accent5 10 2 3" xfId="13119"/>
    <cellStyle name="20% - Accent5 10 2 3 2" xfId="13120"/>
    <cellStyle name="20% - Accent5 10 2 4" xfId="13121"/>
    <cellStyle name="20% - Accent5 10 2 5" xfId="13122"/>
    <cellStyle name="20% - Accent5 10 3" xfId="13123"/>
    <cellStyle name="20% - Accent5 10 3 2" xfId="13124"/>
    <cellStyle name="20% - Accent5 10 3 2 2" xfId="13125"/>
    <cellStyle name="20% - Accent5 10 3 3" xfId="13126"/>
    <cellStyle name="20% - Accent5 10 3 4" xfId="13127"/>
    <cellStyle name="20% - Accent5 10 4" xfId="13128"/>
    <cellStyle name="20% - Accent5 10 4 2" xfId="13129"/>
    <cellStyle name="20% - Accent5 10 5" xfId="13130"/>
    <cellStyle name="20% - Accent5 10 6" xfId="13131"/>
    <cellStyle name="20% - Accent5 11" xfId="13132"/>
    <cellStyle name="20% - Accent5 11 2" xfId="13133"/>
    <cellStyle name="20% - Accent5 11 2 2" xfId="13134"/>
    <cellStyle name="20% - Accent5 11 2 2 2" xfId="13135"/>
    <cellStyle name="20% - Accent5 11 2 2 2 2" xfId="13136"/>
    <cellStyle name="20% - Accent5 11 2 2 3" xfId="13137"/>
    <cellStyle name="20% - Accent5 11 2 2 4" xfId="13138"/>
    <cellStyle name="20% - Accent5 11 2 3" xfId="13139"/>
    <cellStyle name="20% - Accent5 11 2 3 2" xfId="13140"/>
    <cellStyle name="20% - Accent5 11 2 4" xfId="13141"/>
    <cellStyle name="20% - Accent5 11 2 5" xfId="13142"/>
    <cellStyle name="20% - Accent5 11 3" xfId="13143"/>
    <cellStyle name="20% - Accent5 11 3 2" xfId="13144"/>
    <cellStyle name="20% - Accent5 11 3 2 2" xfId="13145"/>
    <cellStyle name="20% - Accent5 11 3 3" xfId="13146"/>
    <cellStyle name="20% - Accent5 11 3 4" xfId="13147"/>
    <cellStyle name="20% - Accent5 11 4" xfId="13148"/>
    <cellStyle name="20% - Accent5 11 4 2" xfId="13149"/>
    <cellStyle name="20% - Accent5 11 5" xfId="13150"/>
    <cellStyle name="20% - Accent5 11 6" xfId="13151"/>
    <cellStyle name="20% - Accent5 12" xfId="13152"/>
    <cellStyle name="20% - Accent5 12 2" xfId="13153"/>
    <cellStyle name="20% - Accent5 12 2 2" xfId="13154"/>
    <cellStyle name="20% - Accent5 12 2 2 2" xfId="13155"/>
    <cellStyle name="20% - Accent5 12 2 3" xfId="13156"/>
    <cellStyle name="20% - Accent5 12 2 4" xfId="13157"/>
    <cellStyle name="20% - Accent5 12 3" xfId="13158"/>
    <cellStyle name="20% - Accent5 12 3 2" xfId="13159"/>
    <cellStyle name="20% - Accent5 12 4" xfId="13160"/>
    <cellStyle name="20% - Accent5 12 4 2" xfId="49687"/>
    <cellStyle name="20% - Accent5 12 5" xfId="13161"/>
    <cellStyle name="20% - Accent5 13" xfId="13162"/>
    <cellStyle name="20% - Accent5 13 2" xfId="13163"/>
    <cellStyle name="20% - Accent5 13 2 2" xfId="13164"/>
    <cellStyle name="20% - Accent5 13 3" xfId="13165"/>
    <cellStyle name="20% - Accent5 13 4" xfId="13166"/>
    <cellStyle name="20% - Accent5 13 4 2" xfId="49688"/>
    <cellStyle name="20% - Accent5 14" xfId="13167"/>
    <cellStyle name="20% - Accent5 14 2" xfId="13168"/>
    <cellStyle name="20% - Accent5 14 2 2" xfId="49689"/>
    <cellStyle name="20% - Accent5 15" xfId="13169"/>
    <cellStyle name="20% - Accent5 15 2" xfId="49690"/>
    <cellStyle name="20% - Accent5 15 2 2" xfId="49691"/>
    <cellStyle name="20% - Accent5 16" xfId="13170"/>
    <cellStyle name="20% - Accent5 16 2" xfId="49692"/>
    <cellStyle name="20% - Accent5 16 2 2" xfId="49693"/>
    <cellStyle name="20% - Accent5 17" xfId="49694"/>
    <cellStyle name="20% - Accent5 17 2" xfId="49695"/>
    <cellStyle name="20% - Accent5 17 2 2" xfId="49696"/>
    <cellStyle name="20% - Accent5 18" xfId="49697"/>
    <cellStyle name="20% - Accent5 19" xfId="49698"/>
    <cellStyle name="20% - Accent5 2" xfId="354"/>
    <cellStyle name="20% - Accent5 2 10" xfId="49699"/>
    <cellStyle name="20% - Accent5 2 11" xfId="49700"/>
    <cellStyle name="20% - Accent5 2 12" xfId="49701"/>
    <cellStyle name="20% - Accent5 2 13" xfId="49702"/>
    <cellStyle name="20% - Accent5 2 14" xfId="49703"/>
    <cellStyle name="20% - Accent5 2 15" xfId="49704"/>
    <cellStyle name="20% - Accent5 2 16" xfId="49705"/>
    <cellStyle name="20% - Accent5 2 17" xfId="49706"/>
    <cellStyle name="20% - Accent5 2 18" xfId="49707"/>
    <cellStyle name="20% - Accent5 2 19" xfId="49708"/>
    <cellStyle name="20% - Accent5 2 2" xfId="49709"/>
    <cellStyle name="20% - Accent5 2 2 2" xfId="49710"/>
    <cellStyle name="20% - Accent5 2 2 2 2" xfId="49711"/>
    <cellStyle name="20% - Accent5 2 20" xfId="49712"/>
    <cellStyle name="20% - Accent5 2 21" xfId="49713"/>
    <cellStyle name="20% - Accent5 2 22" xfId="49714"/>
    <cellStyle name="20% - Accent5 2 23" xfId="49715"/>
    <cellStyle name="20% - Accent5 2 23 2" xfId="49716"/>
    <cellStyle name="20% - Accent5 2 24" xfId="49717"/>
    <cellStyle name="20% - Accent5 2 3" xfId="49718"/>
    <cellStyle name="20% - Accent5 2 3 2" xfId="49719"/>
    <cellStyle name="20% - Accent5 2 3 2 2" xfId="49720"/>
    <cellStyle name="20% - Accent5 2 4" xfId="49721"/>
    <cellStyle name="20% - Accent5 2 4 2" xfId="49722"/>
    <cellStyle name="20% - Accent5 2 4 2 2" xfId="49723"/>
    <cellStyle name="20% - Accent5 2 5" xfId="49724"/>
    <cellStyle name="20% - Accent5 2 5 2" xfId="49725"/>
    <cellStyle name="20% - Accent5 2 5 2 2" xfId="49726"/>
    <cellStyle name="20% - Accent5 2 6" xfId="49727"/>
    <cellStyle name="20% - Accent5 2 7" xfId="49728"/>
    <cellStyle name="20% - Accent5 2 8" xfId="49729"/>
    <cellStyle name="20% - Accent5 2 9" xfId="49730"/>
    <cellStyle name="20% - Accent5 20" xfId="49731"/>
    <cellStyle name="20% - Accent5 21" xfId="49732"/>
    <cellStyle name="20% - Accent5 22" xfId="49733"/>
    <cellStyle name="20% - Accent5 23" xfId="49734"/>
    <cellStyle name="20% - Accent5 24" xfId="49735"/>
    <cellStyle name="20% - Accent5 25" xfId="49736"/>
    <cellStyle name="20% - Accent5 26" xfId="49737"/>
    <cellStyle name="20% - Accent5 3" xfId="13171"/>
    <cellStyle name="20% - Accent5 3 2" xfId="49738"/>
    <cellStyle name="20% - Accent5 3 2 2" xfId="58243"/>
    <cellStyle name="20% - Accent5 3 3" xfId="49739"/>
    <cellStyle name="20% - Accent5 3 4" xfId="49740"/>
    <cellStyle name="20% - Accent5 3 5" xfId="49741"/>
    <cellStyle name="20% - Accent5 3 6" xfId="49742"/>
    <cellStyle name="20% - Accent5 3 7" xfId="49743"/>
    <cellStyle name="20% - Accent5 3 7 2" xfId="49744"/>
    <cellStyle name="20% - Accent5 4" xfId="13172"/>
    <cellStyle name="20% - Accent5 4 2" xfId="49745"/>
    <cellStyle name="20% - Accent5 4 3" xfId="49746"/>
    <cellStyle name="20% - Accent5 4 4" xfId="49747"/>
    <cellStyle name="20% - Accent5 4 5" xfId="49748"/>
    <cellStyle name="20% - Accent5 4 6" xfId="49749"/>
    <cellStyle name="20% - Accent5 4 7" xfId="49750"/>
    <cellStyle name="20% - Accent5 4 7 2" xfId="49751"/>
    <cellStyle name="20% - Accent5 5" xfId="13173"/>
    <cellStyle name="20% - Accent5 5 10" xfId="13174"/>
    <cellStyle name="20% - Accent5 5 10 2" xfId="13175"/>
    <cellStyle name="20% - Accent5 5 11" xfId="13176"/>
    <cellStyle name="20% - Accent5 5 12" xfId="13177"/>
    <cellStyle name="20% - Accent5 5 2" xfId="13178"/>
    <cellStyle name="20% - Accent5 5 2 10" xfId="13179"/>
    <cellStyle name="20% - Accent5 5 2 11" xfId="13180"/>
    <cellStyle name="20% - Accent5 5 2 2" xfId="13181"/>
    <cellStyle name="20% - Accent5 5 2 2 10" xfId="13182"/>
    <cellStyle name="20% - Accent5 5 2 2 2" xfId="13183"/>
    <cellStyle name="20% - Accent5 5 2 2 2 2" xfId="13184"/>
    <cellStyle name="20% - Accent5 5 2 2 2 2 2" xfId="13185"/>
    <cellStyle name="20% - Accent5 5 2 2 2 2 2 2" xfId="13186"/>
    <cellStyle name="20% - Accent5 5 2 2 2 2 2 2 2" xfId="13187"/>
    <cellStyle name="20% - Accent5 5 2 2 2 2 2 2 2 2" xfId="13188"/>
    <cellStyle name="20% - Accent5 5 2 2 2 2 2 2 2 2 2" xfId="13189"/>
    <cellStyle name="20% - Accent5 5 2 2 2 2 2 2 2 3" xfId="13190"/>
    <cellStyle name="20% - Accent5 5 2 2 2 2 2 2 2 4" xfId="13191"/>
    <cellStyle name="20% - Accent5 5 2 2 2 2 2 2 3" xfId="13192"/>
    <cellStyle name="20% - Accent5 5 2 2 2 2 2 2 3 2" xfId="13193"/>
    <cellStyle name="20% - Accent5 5 2 2 2 2 2 2 4" xfId="13194"/>
    <cellStyle name="20% - Accent5 5 2 2 2 2 2 2 5" xfId="13195"/>
    <cellStyle name="20% - Accent5 5 2 2 2 2 2 3" xfId="13196"/>
    <cellStyle name="20% - Accent5 5 2 2 2 2 2 3 2" xfId="13197"/>
    <cellStyle name="20% - Accent5 5 2 2 2 2 2 3 2 2" xfId="13198"/>
    <cellStyle name="20% - Accent5 5 2 2 2 2 2 3 3" xfId="13199"/>
    <cellStyle name="20% - Accent5 5 2 2 2 2 2 3 4" xfId="13200"/>
    <cellStyle name="20% - Accent5 5 2 2 2 2 2 4" xfId="13201"/>
    <cellStyle name="20% - Accent5 5 2 2 2 2 2 4 2" xfId="13202"/>
    <cellStyle name="20% - Accent5 5 2 2 2 2 2 5" xfId="13203"/>
    <cellStyle name="20% - Accent5 5 2 2 2 2 2 6" xfId="13204"/>
    <cellStyle name="20% - Accent5 5 2 2 2 2 3" xfId="13205"/>
    <cellStyle name="20% - Accent5 5 2 2 2 2 3 2" xfId="13206"/>
    <cellStyle name="20% - Accent5 5 2 2 2 2 3 2 2" xfId="13207"/>
    <cellStyle name="20% - Accent5 5 2 2 2 2 3 2 2 2" xfId="13208"/>
    <cellStyle name="20% - Accent5 5 2 2 2 2 3 2 2 2 2" xfId="13209"/>
    <cellStyle name="20% - Accent5 5 2 2 2 2 3 2 2 3" xfId="13210"/>
    <cellStyle name="20% - Accent5 5 2 2 2 2 3 2 2 4" xfId="13211"/>
    <cellStyle name="20% - Accent5 5 2 2 2 2 3 2 3" xfId="13212"/>
    <cellStyle name="20% - Accent5 5 2 2 2 2 3 2 3 2" xfId="13213"/>
    <cellStyle name="20% - Accent5 5 2 2 2 2 3 2 4" xfId="13214"/>
    <cellStyle name="20% - Accent5 5 2 2 2 2 3 2 5" xfId="13215"/>
    <cellStyle name="20% - Accent5 5 2 2 2 2 3 3" xfId="13216"/>
    <cellStyle name="20% - Accent5 5 2 2 2 2 3 3 2" xfId="13217"/>
    <cellStyle name="20% - Accent5 5 2 2 2 2 3 3 2 2" xfId="13218"/>
    <cellStyle name="20% - Accent5 5 2 2 2 2 3 3 3" xfId="13219"/>
    <cellStyle name="20% - Accent5 5 2 2 2 2 3 3 4" xfId="13220"/>
    <cellStyle name="20% - Accent5 5 2 2 2 2 3 4" xfId="13221"/>
    <cellStyle name="20% - Accent5 5 2 2 2 2 3 4 2" xfId="13222"/>
    <cellStyle name="20% - Accent5 5 2 2 2 2 3 5" xfId="13223"/>
    <cellStyle name="20% - Accent5 5 2 2 2 2 3 6" xfId="13224"/>
    <cellStyle name="20% - Accent5 5 2 2 2 2 4" xfId="13225"/>
    <cellStyle name="20% - Accent5 5 2 2 2 2 4 2" xfId="13226"/>
    <cellStyle name="20% - Accent5 5 2 2 2 2 4 2 2" xfId="13227"/>
    <cellStyle name="20% - Accent5 5 2 2 2 2 4 2 2 2" xfId="13228"/>
    <cellStyle name="20% - Accent5 5 2 2 2 2 4 2 3" xfId="13229"/>
    <cellStyle name="20% - Accent5 5 2 2 2 2 4 2 4" xfId="13230"/>
    <cellStyle name="20% - Accent5 5 2 2 2 2 4 3" xfId="13231"/>
    <cellStyle name="20% - Accent5 5 2 2 2 2 4 3 2" xfId="13232"/>
    <cellStyle name="20% - Accent5 5 2 2 2 2 4 4" xfId="13233"/>
    <cellStyle name="20% - Accent5 5 2 2 2 2 4 5" xfId="13234"/>
    <cellStyle name="20% - Accent5 5 2 2 2 2 5" xfId="13235"/>
    <cellStyle name="20% - Accent5 5 2 2 2 2 5 2" xfId="13236"/>
    <cellStyle name="20% - Accent5 5 2 2 2 2 5 2 2" xfId="13237"/>
    <cellStyle name="20% - Accent5 5 2 2 2 2 5 3" xfId="13238"/>
    <cellStyle name="20% - Accent5 5 2 2 2 2 5 4" xfId="13239"/>
    <cellStyle name="20% - Accent5 5 2 2 2 2 6" xfId="13240"/>
    <cellStyle name="20% - Accent5 5 2 2 2 2 6 2" xfId="13241"/>
    <cellStyle name="20% - Accent5 5 2 2 2 2 7" xfId="13242"/>
    <cellStyle name="20% - Accent5 5 2 2 2 2 8" xfId="13243"/>
    <cellStyle name="20% - Accent5 5 2 2 2 3" xfId="13244"/>
    <cellStyle name="20% - Accent5 5 2 2 2 3 2" xfId="13245"/>
    <cellStyle name="20% - Accent5 5 2 2 2 3 2 2" xfId="13246"/>
    <cellStyle name="20% - Accent5 5 2 2 2 3 2 2 2" xfId="13247"/>
    <cellStyle name="20% - Accent5 5 2 2 2 3 2 2 2 2" xfId="13248"/>
    <cellStyle name="20% - Accent5 5 2 2 2 3 2 2 3" xfId="13249"/>
    <cellStyle name="20% - Accent5 5 2 2 2 3 2 2 4" xfId="13250"/>
    <cellStyle name="20% - Accent5 5 2 2 2 3 2 3" xfId="13251"/>
    <cellStyle name="20% - Accent5 5 2 2 2 3 2 3 2" xfId="13252"/>
    <cellStyle name="20% - Accent5 5 2 2 2 3 2 4" xfId="13253"/>
    <cellStyle name="20% - Accent5 5 2 2 2 3 2 5" xfId="13254"/>
    <cellStyle name="20% - Accent5 5 2 2 2 3 3" xfId="13255"/>
    <cellStyle name="20% - Accent5 5 2 2 2 3 3 2" xfId="13256"/>
    <cellStyle name="20% - Accent5 5 2 2 2 3 3 2 2" xfId="13257"/>
    <cellStyle name="20% - Accent5 5 2 2 2 3 3 3" xfId="13258"/>
    <cellStyle name="20% - Accent5 5 2 2 2 3 3 4" xfId="13259"/>
    <cellStyle name="20% - Accent5 5 2 2 2 3 4" xfId="13260"/>
    <cellStyle name="20% - Accent5 5 2 2 2 3 4 2" xfId="13261"/>
    <cellStyle name="20% - Accent5 5 2 2 2 3 5" xfId="13262"/>
    <cellStyle name="20% - Accent5 5 2 2 2 3 6" xfId="13263"/>
    <cellStyle name="20% - Accent5 5 2 2 2 4" xfId="13264"/>
    <cellStyle name="20% - Accent5 5 2 2 2 4 2" xfId="13265"/>
    <cellStyle name="20% - Accent5 5 2 2 2 4 2 2" xfId="13266"/>
    <cellStyle name="20% - Accent5 5 2 2 2 4 2 2 2" xfId="13267"/>
    <cellStyle name="20% - Accent5 5 2 2 2 4 2 2 2 2" xfId="13268"/>
    <cellStyle name="20% - Accent5 5 2 2 2 4 2 2 3" xfId="13269"/>
    <cellStyle name="20% - Accent5 5 2 2 2 4 2 2 4" xfId="13270"/>
    <cellStyle name="20% - Accent5 5 2 2 2 4 2 3" xfId="13271"/>
    <cellStyle name="20% - Accent5 5 2 2 2 4 2 3 2" xfId="13272"/>
    <cellStyle name="20% - Accent5 5 2 2 2 4 2 4" xfId="13273"/>
    <cellStyle name="20% - Accent5 5 2 2 2 4 2 5" xfId="13274"/>
    <cellStyle name="20% - Accent5 5 2 2 2 4 3" xfId="13275"/>
    <cellStyle name="20% - Accent5 5 2 2 2 4 3 2" xfId="13276"/>
    <cellStyle name="20% - Accent5 5 2 2 2 4 3 2 2" xfId="13277"/>
    <cellStyle name="20% - Accent5 5 2 2 2 4 3 3" xfId="13278"/>
    <cellStyle name="20% - Accent5 5 2 2 2 4 3 4" xfId="13279"/>
    <cellStyle name="20% - Accent5 5 2 2 2 4 4" xfId="13280"/>
    <cellStyle name="20% - Accent5 5 2 2 2 4 4 2" xfId="13281"/>
    <cellStyle name="20% - Accent5 5 2 2 2 4 5" xfId="13282"/>
    <cellStyle name="20% - Accent5 5 2 2 2 4 6" xfId="13283"/>
    <cellStyle name="20% - Accent5 5 2 2 2 5" xfId="13284"/>
    <cellStyle name="20% - Accent5 5 2 2 2 5 2" xfId="13285"/>
    <cellStyle name="20% - Accent5 5 2 2 2 5 2 2" xfId="13286"/>
    <cellStyle name="20% - Accent5 5 2 2 2 5 2 2 2" xfId="13287"/>
    <cellStyle name="20% - Accent5 5 2 2 2 5 2 3" xfId="13288"/>
    <cellStyle name="20% - Accent5 5 2 2 2 5 2 4" xfId="13289"/>
    <cellStyle name="20% - Accent5 5 2 2 2 5 3" xfId="13290"/>
    <cellStyle name="20% - Accent5 5 2 2 2 5 3 2" xfId="13291"/>
    <cellStyle name="20% - Accent5 5 2 2 2 5 4" xfId="13292"/>
    <cellStyle name="20% - Accent5 5 2 2 2 5 5" xfId="13293"/>
    <cellStyle name="20% - Accent5 5 2 2 2 6" xfId="13294"/>
    <cellStyle name="20% - Accent5 5 2 2 2 6 2" xfId="13295"/>
    <cellStyle name="20% - Accent5 5 2 2 2 6 2 2" xfId="13296"/>
    <cellStyle name="20% - Accent5 5 2 2 2 6 3" xfId="13297"/>
    <cellStyle name="20% - Accent5 5 2 2 2 6 4" xfId="13298"/>
    <cellStyle name="20% - Accent5 5 2 2 2 7" xfId="13299"/>
    <cellStyle name="20% - Accent5 5 2 2 2 7 2" xfId="13300"/>
    <cellStyle name="20% - Accent5 5 2 2 2 8" xfId="13301"/>
    <cellStyle name="20% - Accent5 5 2 2 2 9" xfId="13302"/>
    <cellStyle name="20% - Accent5 5 2 2 3" xfId="13303"/>
    <cellStyle name="20% - Accent5 5 2 2 3 2" xfId="13304"/>
    <cellStyle name="20% - Accent5 5 2 2 3 2 2" xfId="13305"/>
    <cellStyle name="20% - Accent5 5 2 2 3 2 2 2" xfId="13306"/>
    <cellStyle name="20% - Accent5 5 2 2 3 2 2 2 2" xfId="13307"/>
    <cellStyle name="20% - Accent5 5 2 2 3 2 2 2 2 2" xfId="13308"/>
    <cellStyle name="20% - Accent5 5 2 2 3 2 2 2 3" xfId="13309"/>
    <cellStyle name="20% - Accent5 5 2 2 3 2 2 2 4" xfId="13310"/>
    <cellStyle name="20% - Accent5 5 2 2 3 2 2 3" xfId="13311"/>
    <cellStyle name="20% - Accent5 5 2 2 3 2 2 3 2" xfId="13312"/>
    <cellStyle name="20% - Accent5 5 2 2 3 2 2 4" xfId="13313"/>
    <cellStyle name="20% - Accent5 5 2 2 3 2 2 5" xfId="13314"/>
    <cellStyle name="20% - Accent5 5 2 2 3 2 3" xfId="13315"/>
    <cellStyle name="20% - Accent5 5 2 2 3 2 3 2" xfId="13316"/>
    <cellStyle name="20% - Accent5 5 2 2 3 2 3 2 2" xfId="13317"/>
    <cellStyle name="20% - Accent5 5 2 2 3 2 3 3" xfId="13318"/>
    <cellStyle name="20% - Accent5 5 2 2 3 2 3 4" xfId="13319"/>
    <cellStyle name="20% - Accent5 5 2 2 3 2 4" xfId="13320"/>
    <cellStyle name="20% - Accent5 5 2 2 3 2 4 2" xfId="13321"/>
    <cellStyle name="20% - Accent5 5 2 2 3 2 5" xfId="13322"/>
    <cellStyle name="20% - Accent5 5 2 2 3 2 6" xfId="13323"/>
    <cellStyle name="20% - Accent5 5 2 2 3 3" xfId="13324"/>
    <cellStyle name="20% - Accent5 5 2 2 3 3 2" xfId="13325"/>
    <cellStyle name="20% - Accent5 5 2 2 3 3 2 2" xfId="13326"/>
    <cellStyle name="20% - Accent5 5 2 2 3 3 2 2 2" xfId="13327"/>
    <cellStyle name="20% - Accent5 5 2 2 3 3 2 2 2 2" xfId="13328"/>
    <cellStyle name="20% - Accent5 5 2 2 3 3 2 2 3" xfId="13329"/>
    <cellStyle name="20% - Accent5 5 2 2 3 3 2 2 4" xfId="13330"/>
    <cellStyle name="20% - Accent5 5 2 2 3 3 2 3" xfId="13331"/>
    <cellStyle name="20% - Accent5 5 2 2 3 3 2 3 2" xfId="13332"/>
    <cellStyle name="20% - Accent5 5 2 2 3 3 2 4" xfId="13333"/>
    <cellStyle name="20% - Accent5 5 2 2 3 3 2 5" xfId="13334"/>
    <cellStyle name="20% - Accent5 5 2 2 3 3 3" xfId="13335"/>
    <cellStyle name="20% - Accent5 5 2 2 3 3 3 2" xfId="13336"/>
    <cellStyle name="20% - Accent5 5 2 2 3 3 3 2 2" xfId="13337"/>
    <cellStyle name="20% - Accent5 5 2 2 3 3 3 3" xfId="13338"/>
    <cellStyle name="20% - Accent5 5 2 2 3 3 3 4" xfId="13339"/>
    <cellStyle name="20% - Accent5 5 2 2 3 3 4" xfId="13340"/>
    <cellStyle name="20% - Accent5 5 2 2 3 3 4 2" xfId="13341"/>
    <cellStyle name="20% - Accent5 5 2 2 3 3 5" xfId="13342"/>
    <cellStyle name="20% - Accent5 5 2 2 3 3 6" xfId="13343"/>
    <cellStyle name="20% - Accent5 5 2 2 3 4" xfId="13344"/>
    <cellStyle name="20% - Accent5 5 2 2 3 4 2" xfId="13345"/>
    <cellStyle name="20% - Accent5 5 2 2 3 4 2 2" xfId="13346"/>
    <cellStyle name="20% - Accent5 5 2 2 3 4 2 2 2" xfId="13347"/>
    <cellStyle name="20% - Accent5 5 2 2 3 4 2 3" xfId="13348"/>
    <cellStyle name="20% - Accent5 5 2 2 3 4 2 4" xfId="13349"/>
    <cellStyle name="20% - Accent5 5 2 2 3 4 3" xfId="13350"/>
    <cellStyle name="20% - Accent5 5 2 2 3 4 3 2" xfId="13351"/>
    <cellStyle name="20% - Accent5 5 2 2 3 4 4" xfId="13352"/>
    <cellStyle name="20% - Accent5 5 2 2 3 4 5" xfId="13353"/>
    <cellStyle name="20% - Accent5 5 2 2 3 5" xfId="13354"/>
    <cellStyle name="20% - Accent5 5 2 2 3 5 2" xfId="13355"/>
    <cellStyle name="20% - Accent5 5 2 2 3 5 2 2" xfId="13356"/>
    <cellStyle name="20% - Accent5 5 2 2 3 5 3" xfId="13357"/>
    <cellStyle name="20% - Accent5 5 2 2 3 5 4" xfId="13358"/>
    <cellStyle name="20% - Accent5 5 2 2 3 6" xfId="13359"/>
    <cellStyle name="20% - Accent5 5 2 2 3 6 2" xfId="13360"/>
    <cellStyle name="20% - Accent5 5 2 2 3 7" xfId="13361"/>
    <cellStyle name="20% - Accent5 5 2 2 3 8" xfId="13362"/>
    <cellStyle name="20% - Accent5 5 2 2 4" xfId="13363"/>
    <cellStyle name="20% - Accent5 5 2 2 4 2" xfId="13364"/>
    <cellStyle name="20% - Accent5 5 2 2 4 2 2" xfId="13365"/>
    <cellStyle name="20% - Accent5 5 2 2 4 2 2 2" xfId="13366"/>
    <cellStyle name="20% - Accent5 5 2 2 4 2 2 2 2" xfId="13367"/>
    <cellStyle name="20% - Accent5 5 2 2 4 2 2 3" xfId="13368"/>
    <cellStyle name="20% - Accent5 5 2 2 4 2 2 4" xfId="13369"/>
    <cellStyle name="20% - Accent5 5 2 2 4 2 3" xfId="13370"/>
    <cellStyle name="20% - Accent5 5 2 2 4 2 3 2" xfId="13371"/>
    <cellStyle name="20% - Accent5 5 2 2 4 2 4" xfId="13372"/>
    <cellStyle name="20% - Accent5 5 2 2 4 2 5" xfId="13373"/>
    <cellStyle name="20% - Accent5 5 2 2 4 3" xfId="13374"/>
    <cellStyle name="20% - Accent5 5 2 2 4 3 2" xfId="13375"/>
    <cellStyle name="20% - Accent5 5 2 2 4 3 2 2" xfId="13376"/>
    <cellStyle name="20% - Accent5 5 2 2 4 3 3" xfId="13377"/>
    <cellStyle name="20% - Accent5 5 2 2 4 3 4" xfId="13378"/>
    <cellStyle name="20% - Accent5 5 2 2 4 4" xfId="13379"/>
    <cellStyle name="20% - Accent5 5 2 2 4 4 2" xfId="13380"/>
    <cellStyle name="20% - Accent5 5 2 2 4 5" xfId="13381"/>
    <cellStyle name="20% - Accent5 5 2 2 4 6" xfId="13382"/>
    <cellStyle name="20% - Accent5 5 2 2 5" xfId="13383"/>
    <cellStyle name="20% - Accent5 5 2 2 5 2" xfId="13384"/>
    <cellStyle name="20% - Accent5 5 2 2 5 2 2" xfId="13385"/>
    <cellStyle name="20% - Accent5 5 2 2 5 2 2 2" xfId="13386"/>
    <cellStyle name="20% - Accent5 5 2 2 5 2 2 2 2" xfId="13387"/>
    <cellStyle name="20% - Accent5 5 2 2 5 2 2 3" xfId="13388"/>
    <cellStyle name="20% - Accent5 5 2 2 5 2 2 4" xfId="13389"/>
    <cellStyle name="20% - Accent5 5 2 2 5 2 3" xfId="13390"/>
    <cellStyle name="20% - Accent5 5 2 2 5 2 3 2" xfId="13391"/>
    <cellStyle name="20% - Accent5 5 2 2 5 2 4" xfId="13392"/>
    <cellStyle name="20% - Accent5 5 2 2 5 2 5" xfId="13393"/>
    <cellStyle name="20% - Accent5 5 2 2 5 3" xfId="13394"/>
    <cellStyle name="20% - Accent5 5 2 2 5 3 2" xfId="13395"/>
    <cellStyle name="20% - Accent5 5 2 2 5 3 2 2" xfId="13396"/>
    <cellStyle name="20% - Accent5 5 2 2 5 3 3" xfId="13397"/>
    <cellStyle name="20% - Accent5 5 2 2 5 3 4" xfId="13398"/>
    <cellStyle name="20% - Accent5 5 2 2 5 4" xfId="13399"/>
    <cellStyle name="20% - Accent5 5 2 2 5 4 2" xfId="13400"/>
    <cellStyle name="20% - Accent5 5 2 2 5 5" xfId="13401"/>
    <cellStyle name="20% - Accent5 5 2 2 5 6" xfId="13402"/>
    <cellStyle name="20% - Accent5 5 2 2 6" xfId="13403"/>
    <cellStyle name="20% - Accent5 5 2 2 6 2" xfId="13404"/>
    <cellStyle name="20% - Accent5 5 2 2 6 2 2" xfId="13405"/>
    <cellStyle name="20% - Accent5 5 2 2 6 2 2 2" xfId="13406"/>
    <cellStyle name="20% - Accent5 5 2 2 6 2 3" xfId="13407"/>
    <cellStyle name="20% - Accent5 5 2 2 6 2 4" xfId="13408"/>
    <cellStyle name="20% - Accent5 5 2 2 6 3" xfId="13409"/>
    <cellStyle name="20% - Accent5 5 2 2 6 3 2" xfId="13410"/>
    <cellStyle name="20% - Accent5 5 2 2 6 4" xfId="13411"/>
    <cellStyle name="20% - Accent5 5 2 2 6 5" xfId="13412"/>
    <cellStyle name="20% - Accent5 5 2 2 7" xfId="13413"/>
    <cellStyle name="20% - Accent5 5 2 2 7 2" xfId="13414"/>
    <cellStyle name="20% - Accent5 5 2 2 7 2 2" xfId="13415"/>
    <cellStyle name="20% - Accent5 5 2 2 7 3" xfId="13416"/>
    <cellStyle name="20% - Accent5 5 2 2 7 4" xfId="13417"/>
    <cellStyle name="20% - Accent5 5 2 2 8" xfId="13418"/>
    <cellStyle name="20% - Accent5 5 2 2 8 2" xfId="13419"/>
    <cellStyle name="20% - Accent5 5 2 2 9" xfId="13420"/>
    <cellStyle name="20% - Accent5 5 2 3" xfId="13421"/>
    <cellStyle name="20% - Accent5 5 2 3 2" xfId="13422"/>
    <cellStyle name="20% - Accent5 5 2 3 2 2" xfId="13423"/>
    <cellStyle name="20% - Accent5 5 2 3 2 2 2" xfId="13424"/>
    <cellStyle name="20% - Accent5 5 2 3 2 2 2 2" xfId="13425"/>
    <cellStyle name="20% - Accent5 5 2 3 2 2 2 2 2" xfId="13426"/>
    <cellStyle name="20% - Accent5 5 2 3 2 2 2 2 2 2" xfId="13427"/>
    <cellStyle name="20% - Accent5 5 2 3 2 2 2 2 3" xfId="13428"/>
    <cellStyle name="20% - Accent5 5 2 3 2 2 2 2 4" xfId="13429"/>
    <cellStyle name="20% - Accent5 5 2 3 2 2 2 3" xfId="13430"/>
    <cellStyle name="20% - Accent5 5 2 3 2 2 2 3 2" xfId="13431"/>
    <cellStyle name="20% - Accent5 5 2 3 2 2 2 4" xfId="13432"/>
    <cellStyle name="20% - Accent5 5 2 3 2 2 2 5" xfId="13433"/>
    <cellStyle name="20% - Accent5 5 2 3 2 2 3" xfId="13434"/>
    <cellStyle name="20% - Accent5 5 2 3 2 2 3 2" xfId="13435"/>
    <cellStyle name="20% - Accent5 5 2 3 2 2 3 2 2" xfId="13436"/>
    <cellStyle name="20% - Accent5 5 2 3 2 2 3 3" xfId="13437"/>
    <cellStyle name="20% - Accent5 5 2 3 2 2 3 4" xfId="13438"/>
    <cellStyle name="20% - Accent5 5 2 3 2 2 4" xfId="13439"/>
    <cellStyle name="20% - Accent5 5 2 3 2 2 4 2" xfId="13440"/>
    <cellStyle name="20% - Accent5 5 2 3 2 2 5" xfId="13441"/>
    <cellStyle name="20% - Accent5 5 2 3 2 2 6" xfId="13442"/>
    <cellStyle name="20% - Accent5 5 2 3 2 3" xfId="13443"/>
    <cellStyle name="20% - Accent5 5 2 3 2 3 2" xfId="13444"/>
    <cellStyle name="20% - Accent5 5 2 3 2 3 2 2" xfId="13445"/>
    <cellStyle name="20% - Accent5 5 2 3 2 3 2 2 2" xfId="13446"/>
    <cellStyle name="20% - Accent5 5 2 3 2 3 2 2 2 2" xfId="13447"/>
    <cellStyle name="20% - Accent5 5 2 3 2 3 2 2 3" xfId="13448"/>
    <cellStyle name="20% - Accent5 5 2 3 2 3 2 2 4" xfId="13449"/>
    <cellStyle name="20% - Accent5 5 2 3 2 3 2 3" xfId="13450"/>
    <cellStyle name="20% - Accent5 5 2 3 2 3 2 3 2" xfId="13451"/>
    <cellStyle name="20% - Accent5 5 2 3 2 3 2 4" xfId="13452"/>
    <cellStyle name="20% - Accent5 5 2 3 2 3 2 5" xfId="13453"/>
    <cellStyle name="20% - Accent5 5 2 3 2 3 3" xfId="13454"/>
    <cellStyle name="20% - Accent5 5 2 3 2 3 3 2" xfId="13455"/>
    <cellStyle name="20% - Accent5 5 2 3 2 3 3 2 2" xfId="13456"/>
    <cellStyle name="20% - Accent5 5 2 3 2 3 3 3" xfId="13457"/>
    <cellStyle name="20% - Accent5 5 2 3 2 3 3 4" xfId="13458"/>
    <cellStyle name="20% - Accent5 5 2 3 2 3 4" xfId="13459"/>
    <cellStyle name="20% - Accent5 5 2 3 2 3 4 2" xfId="13460"/>
    <cellStyle name="20% - Accent5 5 2 3 2 3 5" xfId="13461"/>
    <cellStyle name="20% - Accent5 5 2 3 2 3 6" xfId="13462"/>
    <cellStyle name="20% - Accent5 5 2 3 2 4" xfId="13463"/>
    <cellStyle name="20% - Accent5 5 2 3 2 4 2" xfId="13464"/>
    <cellStyle name="20% - Accent5 5 2 3 2 4 2 2" xfId="13465"/>
    <cellStyle name="20% - Accent5 5 2 3 2 4 2 2 2" xfId="13466"/>
    <cellStyle name="20% - Accent5 5 2 3 2 4 2 3" xfId="13467"/>
    <cellStyle name="20% - Accent5 5 2 3 2 4 2 4" xfId="13468"/>
    <cellStyle name="20% - Accent5 5 2 3 2 4 3" xfId="13469"/>
    <cellStyle name="20% - Accent5 5 2 3 2 4 3 2" xfId="13470"/>
    <cellStyle name="20% - Accent5 5 2 3 2 4 4" xfId="13471"/>
    <cellStyle name="20% - Accent5 5 2 3 2 4 5" xfId="13472"/>
    <cellStyle name="20% - Accent5 5 2 3 2 5" xfId="13473"/>
    <cellStyle name="20% - Accent5 5 2 3 2 5 2" xfId="13474"/>
    <cellStyle name="20% - Accent5 5 2 3 2 5 2 2" xfId="13475"/>
    <cellStyle name="20% - Accent5 5 2 3 2 5 3" xfId="13476"/>
    <cellStyle name="20% - Accent5 5 2 3 2 5 4" xfId="13477"/>
    <cellStyle name="20% - Accent5 5 2 3 2 6" xfId="13478"/>
    <cellStyle name="20% - Accent5 5 2 3 2 6 2" xfId="13479"/>
    <cellStyle name="20% - Accent5 5 2 3 2 7" xfId="13480"/>
    <cellStyle name="20% - Accent5 5 2 3 2 8" xfId="13481"/>
    <cellStyle name="20% - Accent5 5 2 3 3" xfId="13482"/>
    <cellStyle name="20% - Accent5 5 2 3 3 2" xfId="13483"/>
    <cellStyle name="20% - Accent5 5 2 3 3 2 2" xfId="13484"/>
    <cellStyle name="20% - Accent5 5 2 3 3 2 2 2" xfId="13485"/>
    <cellStyle name="20% - Accent5 5 2 3 3 2 2 2 2" xfId="13486"/>
    <cellStyle name="20% - Accent5 5 2 3 3 2 2 3" xfId="13487"/>
    <cellStyle name="20% - Accent5 5 2 3 3 2 2 4" xfId="13488"/>
    <cellStyle name="20% - Accent5 5 2 3 3 2 3" xfId="13489"/>
    <cellStyle name="20% - Accent5 5 2 3 3 2 3 2" xfId="13490"/>
    <cellStyle name="20% - Accent5 5 2 3 3 2 4" xfId="13491"/>
    <cellStyle name="20% - Accent5 5 2 3 3 2 5" xfId="13492"/>
    <cellStyle name="20% - Accent5 5 2 3 3 3" xfId="13493"/>
    <cellStyle name="20% - Accent5 5 2 3 3 3 2" xfId="13494"/>
    <cellStyle name="20% - Accent5 5 2 3 3 3 2 2" xfId="13495"/>
    <cellStyle name="20% - Accent5 5 2 3 3 3 3" xfId="13496"/>
    <cellStyle name="20% - Accent5 5 2 3 3 3 4" xfId="13497"/>
    <cellStyle name="20% - Accent5 5 2 3 3 4" xfId="13498"/>
    <cellStyle name="20% - Accent5 5 2 3 3 4 2" xfId="13499"/>
    <cellStyle name="20% - Accent5 5 2 3 3 5" xfId="13500"/>
    <cellStyle name="20% - Accent5 5 2 3 3 6" xfId="13501"/>
    <cellStyle name="20% - Accent5 5 2 3 4" xfId="13502"/>
    <cellStyle name="20% - Accent5 5 2 3 4 2" xfId="13503"/>
    <cellStyle name="20% - Accent5 5 2 3 4 2 2" xfId="13504"/>
    <cellStyle name="20% - Accent5 5 2 3 4 2 2 2" xfId="13505"/>
    <cellStyle name="20% - Accent5 5 2 3 4 2 2 2 2" xfId="13506"/>
    <cellStyle name="20% - Accent5 5 2 3 4 2 2 3" xfId="13507"/>
    <cellStyle name="20% - Accent5 5 2 3 4 2 2 4" xfId="13508"/>
    <cellStyle name="20% - Accent5 5 2 3 4 2 3" xfId="13509"/>
    <cellStyle name="20% - Accent5 5 2 3 4 2 3 2" xfId="13510"/>
    <cellStyle name="20% - Accent5 5 2 3 4 2 4" xfId="13511"/>
    <cellStyle name="20% - Accent5 5 2 3 4 2 5" xfId="13512"/>
    <cellStyle name="20% - Accent5 5 2 3 4 3" xfId="13513"/>
    <cellStyle name="20% - Accent5 5 2 3 4 3 2" xfId="13514"/>
    <cellStyle name="20% - Accent5 5 2 3 4 3 2 2" xfId="13515"/>
    <cellStyle name="20% - Accent5 5 2 3 4 3 3" xfId="13516"/>
    <cellStyle name="20% - Accent5 5 2 3 4 3 4" xfId="13517"/>
    <cellStyle name="20% - Accent5 5 2 3 4 4" xfId="13518"/>
    <cellStyle name="20% - Accent5 5 2 3 4 4 2" xfId="13519"/>
    <cellStyle name="20% - Accent5 5 2 3 4 5" xfId="13520"/>
    <cellStyle name="20% - Accent5 5 2 3 4 6" xfId="13521"/>
    <cellStyle name="20% - Accent5 5 2 3 5" xfId="13522"/>
    <cellStyle name="20% - Accent5 5 2 3 5 2" xfId="13523"/>
    <cellStyle name="20% - Accent5 5 2 3 5 2 2" xfId="13524"/>
    <cellStyle name="20% - Accent5 5 2 3 5 2 2 2" xfId="13525"/>
    <cellStyle name="20% - Accent5 5 2 3 5 2 3" xfId="13526"/>
    <cellStyle name="20% - Accent5 5 2 3 5 2 4" xfId="13527"/>
    <cellStyle name="20% - Accent5 5 2 3 5 3" xfId="13528"/>
    <cellStyle name="20% - Accent5 5 2 3 5 3 2" xfId="13529"/>
    <cellStyle name="20% - Accent5 5 2 3 5 4" xfId="13530"/>
    <cellStyle name="20% - Accent5 5 2 3 5 5" xfId="13531"/>
    <cellStyle name="20% - Accent5 5 2 3 6" xfId="13532"/>
    <cellStyle name="20% - Accent5 5 2 3 6 2" xfId="13533"/>
    <cellStyle name="20% - Accent5 5 2 3 6 2 2" xfId="13534"/>
    <cellStyle name="20% - Accent5 5 2 3 6 3" xfId="13535"/>
    <cellStyle name="20% - Accent5 5 2 3 6 4" xfId="13536"/>
    <cellStyle name="20% - Accent5 5 2 3 7" xfId="13537"/>
    <cellStyle name="20% - Accent5 5 2 3 7 2" xfId="13538"/>
    <cellStyle name="20% - Accent5 5 2 3 8" xfId="13539"/>
    <cellStyle name="20% - Accent5 5 2 3 9" xfId="13540"/>
    <cellStyle name="20% - Accent5 5 2 4" xfId="13541"/>
    <cellStyle name="20% - Accent5 5 2 4 2" xfId="13542"/>
    <cellStyle name="20% - Accent5 5 2 4 2 2" xfId="13543"/>
    <cellStyle name="20% - Accent5 5 2 4 2 2 2" xfId="13544"/>
    <cellStyle name="20% - Accent5 5 2 4 2 2 2 2" xfId="13545"/>
    <cellStyle name="20% - Accent5 5 2 4 2 2 2 2 2" xfId="13546"/>
    <cellStyle name="20% - Accent5 5 2 4 2 2 2 3" xfId="13547"/>
    <cellStyle name="20% - Accent5 5 2 4 2 2 2 4" xfId="13548"/>
    <cellStyle name="20% - Accent5 5 2 4 2 2 3" xfId="13549"/>
    <cellStyle name="20% - Accent5 5 2 4 2 2 3 2" xfId="13550"/>
    <cellStyle name="20% - Accent5 5 2 4 2 2 4" xfId="13551"/>
    <cellStyle name="20% - Accent5 5 2 4 2 2 5" xfId="13552"/>
    <cellStyle name="20% - Accent5 5 2 4 2 3" xfId="13553"/>
    <cellStyle name="20% - Accent5 5 2 4 2 3 2" xfId="13554"/>
    <cellStyle name="20% - Accent5 5 2 4 2 3 2 2" xfId="13555"/>
    <cellStyle name="20% - Accent5 5 2 4 2 3 3" xfId="13556"/>
    <cellStyle name="20% - Accent5 5 2 4 2 3 4" xfId="13557"/>
    <cellStyle name="20% - Accent5 5 2 4 2 4" xfId="13558"/>
    <cellStyle name="20% - Accent5 5 2 4 2 4 2" xfId="13559"/>
    <cellStyle name="20% - Accent5 5 2 4 2 5" xfId="13560"/>
    <cellStyle name="20% - Accent5 5 2 4 2 6" xfId="13561"/>
    <cellStyle name="20% - Accent5 5 2 4 3" xfId="13562"/>
    <cellStyle name="20% - Accent5 5 2 4 3 2" xfId="13563"/>
    <cellStyle name="20% - Accent5 5 2 4 3 2 2" xfId="13564"/>
    <cellStyle name="20% - Accent5 5 2 4 3 2 2 2" xfId="13565"/>
    <cellStyle name="20% - Accent5 5 2 4 3 2 2 2 2" xfId="13566"/>
    <cellStyle name="20% - Accent5 5 2 4 3 2 2 3" xfId="13567"/>
    <cellStyle name="20% - Accent5 5 2 4 3 2 2 4" xfId="13568"/>
    <cellStyle name="20% - Accent5 5 2 4 3 2 3" xfId="13569"/>
    <cellStyle name="20% - Accent5 5 2 4 3 2 3 2" xfId="13570"/>
    <cellStyle name="20% - Accent5 5 2 4 3 2 4" xfId="13571"/>
    <cellStyle name="20% - Accent5 5 2 4 3 2 5" xfId="13572"/>
    <cellStyle name="20% - Accent5 5 2 4 3 3" xfId="13573"/>
    <cellStyle name="20% - Accent5 5 2 4 3 3 2" xfId="13574"/>
    <cellStyle name="20% - Accent5 5 2 4 3 3 2 2" xfId="13575"/>
    <cellStyle name="20% - Accent5 5 2 4 3 3 3" xfId="13576"/>
    <cellStyle name="20% - Accent5 5 2 4 3 3 4" xfId="13577"/>
    <cellStyle name="20% - Accent5 5 2 4 3 4" xfId="13578"/>
    <cellStyle name="20% - Accent5 5 2 4 3 4 2" xfId="13579"/>
    <cellStyle name="20% - Accent5 5 2 4 3 5" xfId="13580"/>
    <cellStyle name="20% - Accent5 5 2 4 3 6" xfId="13581"/>
    <cellStyle name="20% - Accent5 5 2 4 4" xfId="13582"/>
    <cellStyle name="20% - Accent5 5 2 4 4 2" xfId="13583"/>
    <cellStyle name="20% - Accent5 5 2 4 4 2 2" xfId="13584"/>
    <cellStyle name="20% - Accent5 5 2 4 4 2 2 2" xfId="13585"/>
    <cellStyle name="20% - Accent5 5 2 4 4 2 3" xfId="13586"/>
    <cellStyle name="20% - Accent5 5 2 4 4 2 4" xfId="13587"/>
    <cellStyle name="20% - Accent5 5 2 4 4 3" xfId="13588"/>
    <cellStyle name="20% - Accent5 5 2 4 4 3 2" xfId="13589"/>
    <cellStyle name="20% - Accent5 5 2 4 4 4" xfId="13590"/>
    <cellStyle name="20% - Accent5 5 2 4 4 5" xfId="13591"/>
    <cellStyle name="20% - Accent5 5 2 4 5" xfId="13592"/>
    <cellStyle name="20% - Accent5 5 2 4 5 2" xfId="13593"/>
    <cellStyle name="20% - Accent5 5 2 4 5 2 2" xfId="13594"/>
    <cellStyle name="20% - Accent5 5 2 4 5 3" xfId="13595"/>
    <cellStyle name="20% - Accent5 5 2 4 5 4" xfId="13596"/>
    <cellStyle name="20% - Accent5 5 2 4 6" xfId="13597"/>
    <cellStyle name="20% - Accent5 5 2 4 6 2" xfId="13598"/>
    <cellStyle name="20% - Accent5 5 2 4 7" xfId="13599"/>
    <cellStyle name="20% - Accent5 5 2 4 8" xfId="13600"/>
    <cellStyle name="20% - Accent5 5 2 5" xfId="13601"/>
    <cellStyle name="20% - Accent5 5 2 5 2" xfId="13602"/>
    <cellStyle name="20% - Accent5 5 2 5 2 2" xfId="13603"/>
    <cellStyle name="20% - Accent5 5 2 5 2 2 2" xfId="13604"/>
    <cellStyle name="20% - Accent5 5 2 5 2 2 2 2" xfId="13605"/>
    <cellStyle name="20% - Accent5 5 2 5 2 2 3" xfId="13606"/>
    <cellStyle name="20% - Accent5 5 2 5 2 2 4" xfId="13607"/>
    <cellStyle name="20% - Accent5 5 2 5 2 3" xfId="13608"/>
    <cellStyle name="20% - Accent5 5 2 5 2 3 2" xfId="13609"/>
    <cellStyle name="20% - Accent5 5 2 5 2 4" xfId="13610"/>
    <cellStyle name="20% - Accent5 5 2 5 2 5" xfId="13611"/>
    <cellStyle name="20% - Accent5 5 2 5 3" xfId="13612"/>
    <cellStyle name="20% - Accent5 5 2 5 3 2" xfId="13613"/>
    <cellStyle name="20% - Accent5 5 2 5 3 2 2" xfId="13614"/>
    <cellStyle name="20% - Accent5 5 2 5 3 3" xfId="13615"/>
    <cellStyle name="20% - Accent5 5 2 5 3 4" xfId="13616"/>
    <cellStyle name="20% - Accent5 5 2 5 4" xfId="13617"/>
    <cellStyle name="20% - Accent5 5 2 5 4 2" xfId="13618"/>
    <cellStyle name="20% - Accent5 5 2 5 5" xfId="13619"/>
    <cellStyle name="20% - Accent5 5 2 5 6" xfId="13620"/>
    <cellStyle name="20% - Accent5 5 2 6" xfId="13621"/>
    <cellStyle name="20% - Accent5 5 2 6 2" xfId="13622"/>
    <cellStyle name="20% - Accent5 5 2 6 2 2" xfId="13623"/>
    <cellStyle name="20% - Accent5 5 2 6 2 2 2" xfId="13624"/>
    <cellStyle name="20% - Accent5 5 2 6 2 2 2 2" xfId="13625"/>
    <cellStyle name="20% - Accent5 5 2 6 2 2 3" xfId="13626"/>
    <cellStyle name="20% - Accent5 5 2 6 2 2 4" xfId="13627"/>
    <cellStyle name="20% - Accent5 5 2 6 2 3" xfId="13628"/>
    <cellStyle name="20% - Accent5 5 2 6 2 3 2" xfId="13629"/>
    <cellStyle name="20% - Accent5 5 2 6 2 4" xfId="13630"/>
    <cellStyle name="20% - Accent5 5 2 6 2 5" xfId="13631"/>
    <cellStyle name="20% - Accent5 5 2 6 3" xfId="13632"/>
    <cellStyle name="20% - Accent5 5 2 6 3 2" xfId="13633"/>
    <cellStyle name="20% - Accent5 5 2 6 3 2 2" xfId="13634"/>
    <cellStyle name="20% - Accent5 5 2 6 3 3" xfId="13635"/>
    <cellStyle name="20% - Accent5 5 2 6 3 4" xfId="13636"/>
    <cellStyle name="20% - Accent5 5 2 6 4" xfId="13637"/>
    <cellStyle name="20% - Accent5 5 2 6 4 2" xfId="13638"/>
    <cellStyle name="20% - Accent5 5 2 6 5" xfId="13639"/>
    <cellStyle name="20% - Accent5 5 2 6 6" xfId="13640"/>
    <cellStyle name="20% - Accent5 5 2 7" xfId="13641"/>
    <cellStyle name="20% - Accent5 5 2 7 2" xfId="13642"/>
    <cellStyle name="20% - Accent5 5 2 7 2 2" xfId="13643"/>
    <cellStyle name="20% - Accent5 5 2 7 2 2 2" xfId="13644"/>
    <cellStyle name="20% - Accent5 5 2 7 2 3" xfId="13645"/>
    <cellStyle name="20% - Accent5 5 2 7 2 4" xfId="13646"/>
    <cellStyle name="20% - Accent5 5 2 7 3" xfId="13647"/>
    <cellStyle name="20% - Accent5 5 2 7 3 2" xfId="13648"/>
    <cellStyle name="20% - Accent5 5 2 7 4" xfId="13649"/>
    <cellStyle name="20% - Accent5 5 2 7 5" xfId="13650"/>
    <cellStyle name="20% - Accent5 5 2 8" xfId="13651"/>
    <cellStyle name="20% - Accent5 5 2 8 2" xfId="13652"/>
    <cellStyle name="20% - Accent5 5 2 8 2 2" xfId="13653"/>
    <cellStyle name="20% - Accent5 5 2 8 3" xfId="13654"/>
    <cellStyle name="20% - Accent5 5 2 8 4" xfId="13655"/>
    <cellStyle name="20% - Accent5 5 2 9" xfId="13656"/>
    <cellStyle name="20% - Accent5 5 2 9 2" xfId="13657"/>
    <cellStyle name="20% - Accent5 5 3" xfId="13658"/>
    <cellStyle name="20% - Accent5 5 3 10" xfId="13659"/>
    <cellStyle name="20% - Accent5 5 3 2" xfId="13660"/>
    <cellStyle name="20% - Accent5 5 3 2 2" xfId="13661"/>
    <cellStyle name="20% - Accent5 5 3 2 2 2" xfId="13662"/>
    <cellStyle name="20% - Accent5 5 3 2 2 2 2" xfId="13663"/>
    <cellStyle name="20% - Accent5 5 3 2 2 2 2 2" xfId="13664"/>
    <cellStyle name="20% - Accent5 5 3 2 2 2 2 2 2" xfId="13665"/>
    <cellStyle name="20% - Accent5 5 3 2 2 2 2 2 2 2" xfId="13666"/>
    <cellStyle name="20% - Accent5 5 3 2 2 2 2 2 3" xfId="13667"/>
    <cellStyle name="20% - Accent5 5 3 2 2 2 2 2 4" xfId="13668"/>
    <cellStyle name="20% - Accent5 5 3 2 2 2 2 3" xfId="13669"/>
    <cellStyle name="20% - Accent5 5 3 2 2 2 2 3 2" xfId="13670"/>
    <cellStyle name="20% - Accent5 5 3 2 2 2 2 4" xfId="13671"/>
    <cellStyle name="20% - Accent5 5 3 2 2 2 2 5" xfId="13672"/>
    <cellStyle name="20% - Accent5 5 3 2 2 2 3" xfId="13673"/>
    <cellStyle name="20% - Accent5 5 3 2 2 2 3 2" xfId="13674"/>
    <cellStyle name="20% - Accent5 5 3 2 2 2 3 2 2" xfId="13675"/>
    <cellStyle name="20% - Accent5 5 3 2 2 2 3 3" xfId="13676"/>
    <cellStyle name="20% - Accent5 5 3 2 2 2 3 4" xfId="13677"/>
    <cellStyle name="20% - Accent5 5 3 2 2 2 4" xfId="13678"/>
    <cellStyle name="20% - Accent5 5 3 2 2 2 4 2" xfId="13679"/>
    <cellStyle name="20% - Accent5 5 3 2 2 2 5" xfId="13680"/>
    <cellStyle name="20% - Accent5 5 3 2 2 2 6" xfId="13681"/>
    <cellStyle name="20% - Accent5 5 3 2 2 3" xfId="13682"/>
    <cellStyle name="20% - Accent5 5 3 2 2 3 2" xfId="13683"/>
    <cellStyle name="20% - Accent5 5 3 2 2 3 2 2" xfId="13684"/>
    <cellStyle name="20% - Accent5 5 3 2 2 3 2 2 2" xfId="13685"/>
    <cellStyle name="20% - Accent5 5 3 2 2 3 2 2 2 2" xfId="13686"/>
    <cellStyle name="20% - Accent5 5 3 2 2 3 2 2 3" xfId="13687"/>
    <cellStyle name="20% - Accent5 5 3 2 2 3 2 2 4" xfId="13688"/>
    <cellStyle name="20% - Accent5 5 3 2 2 3 2 3" xfId="13689"/>
    <cellStyle name="20% - Accent5 5 3 2 2 3 2 3 2" xfId="13690"/>
    <cellStyle name="20% - Accent5 5 3 2 2 3 2 4" xfId="13691"/>
    <cellStyle name="20% - Accent5 5 3 2 2 3 2 5" xfId="13692"/>
    <cellStyle name="20% - Accent5 5 3 2 2 3 3" xfId="13693"/>
    <cellStyle name="20% - Accent5 5 3 2 2 3 3 2" xfId="13694"/>
    <cellStyle name="20% - Accent5 5 3 2 2 3 3 2 2" xfId="13695"/>
    <cellStyle name="20% - Accent5 5 3 2 2 3 3 3" xfId="13696"/>
    <cellStyle name="20% - Accent5 5 3 2 2 3 3 4" xfId="13697"/>
    <cellStyle name="20% - Accent5 5 3 2 2 3 4" xfId="13698"/>
    <cellStyle name="20% - Accent5 5 3 2 2 3 4 2" xfId="13699"/>
    <cellStyle name="20% - Accent5 5 3 2 2 3 5" xfId="13700"/>
    <cellStyle name="20% - Accent5 5 3 2 2 3 6" xfId="13701"/>
    <cellStyle name="20% - Accent5 5 3 2 2 4" xfId="13702"/>
    <cellStyle name="20% - Accent5 5 3 2 2 4 2" xfId="13703"/>
    <cellStyle name="20% - Accent5 5 3 2 2 4 2 2" xfId="13704"/>
    <cellStyle name="20% - Accent5 5 3 2 2 4 2 2 2" xfId="13705"/>
    <cellStyle name="20% - Accent5 5 3 2 2 4 2 3" xfId="13706"/>
    <cellStyle name="20% - Accent5 5 3 2 2 4 2 4" xfId="13707"/>
    <cellStyle name="20% - Accent5 5 3 2 2 4 3" xfId="13708"/>
    <cellStyle name="20% - Accent5 5 3 2 2 4 3 2" xfId="13709"/>
    <cellStyle name="20% - Accent5 5 3 2 2 4 4" xfId="13710"/>
    <cellStyle name="20% - Accent5 5 3 2 2 4 5" xfId="13711"/>
    <cellStyle name="20% - Accent5 5 3 2 2 5" xfId="13712"/>
    <cellStyle name="20% - Accent5 5 3 2 2 5 2" xfId="13713"/>
    <cellStyle name="20% - Accent5 5 3 2 2 5 2 2" xfId="13714"/>
    <cellStyle name="20% - Accent5 5 3 2 2 5 3" xfId="13715"/>
    <cellStyle name="20% - Accent5 5 3 2 2 5 4" xfId="13716"/>
    <cellStyle name="20% - Accent5 5 3 2 2 6" xfId="13717"/>
    <cellStyle name="20% - Accent5 5 3 2 2 6 2" xfId="13718"/>
    <cellStyle name="20% - Accent5 5 3 2 2 7" xfId="13719"/>
    <cellStyle name="20% - Accent5 5 3 2 2 8" xfId="13720"/>
    <cellStyle name="20% - Accent5 5 3 2 3" xfId="13721"/>
    <cellStyle name="20% - Accent5 5 3 2 3 2" xfId="13722"/>
    <cellStyle name="20% - Accent5 5 3 2 3 2 2" xfId="13723"/>
    <cellStyle name="20% - Accent5 5 3 2 3 2 2 2" xfId="13724"/>
    <cellStyle name="20% - Accent5 5 3 2 3 2 2 2 2" xfId="13725"/>
    <cellStyle name="20% - Accent5 5 3 2 3 2 2 3" xfId="13726"/>
    <cellStyle name="20% - Accent5 5 3 2 3 2 2 4" xfId="13727"/>
    <cellStyle name="20% - Accent5 5 3 2 3 2 3" xfId="13728"/>
    <cellStyle name="20% - Accent5 5 3 2 3 2 3 2" xfId="13729"/>
    <cellStyle name="20% - Accent5 5 3 2 3 2 4" xfId="13730"/>
    <cellStyle name="20% - Accent5 5 3 2 3 2 5" xfId="13731"/>
    <cellStyle name="20% - Accent5 5 3 2 3 3" xfId="13732"/>
    <cellStyle name="20% - Accent5 5 3 2 3 3 2" xfId="13733"/>
    <cellStyle name="20% - Accent5 5 3 2 3 3 2 2" xfId="13734"/>
    <cellStyle name="20% - Accent5 5 3 2 3 3 3" xfId="13735"/>
    <cellStyle name="20% - Accent5 5 3 2 3 3 4" xfId="13736"/>
    <cellStyle name="20% - Accent5 5 3 2 3 4" xfId="13737"/>
    <cellStyle name="20% - Accent5 5 3 2 3 4 2" xfId="13738"/>
    <cellStyle name="20% - Accent5 5 3 2 3 5" xfId="13739"/>
    <cellStyle name="20% - Accent5 5 3 2 3 6" xfId="13740"/>
    <cellStyle name="20% - Accent5 5 3 2 4" xfId="13741"/>
    <cellStyle name="20% - Accent5 5 3 2 4 2" xfId="13742"/>
    <cellStyle name="20% - Accent5 5 3 2 4 2 2" xfId="13743"/>
    <cellStyle name="20% - Accent5 5 3 2 4 2 2 2" xfId="13744"/>
    <cellStyle name="20% - Accent5 5 3 2 4 2 2 2 2" xfId="13745"/>
    <cellStyle name="20% - Accent5 5 3 2 4 2 2 3" xfId="13746"/>
    <cellStyle name="20% - Accent5 5 3 2 4 2 2 4" xfId="13747"/>
    <cellStyle name="20% - Accent5 5 3 2 4 2 3" xfId="13748"/>
    <cellStyle name="20% - Accent5 5 3 2 4 2 3 2" xfId="13749"/>
    <cellStyle name="20% - Accent5 5 3 2 4 2 4" xfId="13750"/>
    <cellStyle name="20% - Accent5 5 3 2 4 2 5" xfId="13751"/>
    <cellStyle name="20% - Accent5 5 3 2 4 3" xfId="13752"/>
    <cellStyle name="20% - Accent5 5 3 2 4 3 2" xfId="13753"/>
    <cellStyle name="20% - Accent5 5 3 2 4 3 2 2" xfId="13754"/>
    <cellStyle name="20% - Accent5 5 3 2 4 3 3" xfId="13755"/>
    <cellStyle name="20% - Accent5 5 3 2 4 3 4" xfId="13756"/>
    <cellStyle name="20% - Accent5 5 3 2 4 4" xfId="13757"/>
    <cellStyle name="20% - Accent5 5 3 2 4 4 2" xfId="13758"/>
    <cellStyle name="20% - Accent5 5 3 2 4 5" xfId="13759"/>
    <cellStyle name="20% - Accent5 5 3 2 4 6" xfId="13760"/>
    <cellStyle name="20% - Accent5 5 3 2 5" xfId="13761"/>
    <cellStyle name="20% - Accent5 5 3 2 5 2" xfId="13762"/>
    <cellStyle name="20% - Accent5 5 3 2 5 2 2" xfId="13763"/>
    <cellStyle name="20% - Accent5 5 3 2 5 2 2 2" xfId="13764"/>
    <cellStyle name="20% - Accent5 5 3 2 5 2 3" xfId="13765"/>
    <cellStyle name="20% - Accent5 5 3 2 5 2 4" xfId="13766"/>
    <cellStyle name="20% - Accent5 5 3 2 5 3" xfId="13767"/>
    <cellStyle name="20% - Accent5 5 3 2 5 3 2" xfId="13768"/>
    <cellStyle name="20% - Accent5 5 3 2 5 4" xfId="13769"/>
    <cellStyle name="20% - Accent5 5 3 2 5 5" xfId="13770"/>
    <cellStyle name="20% - Accent5 5 3 2 6" xfId="13771"/>
    <cellStyle name="20% - Accent5 5 3 2 6 2" xfId="13772"/>
    <cellStyle name="20% - Accent5 5 3 2 6 2 2" xfId="13773"/>
    <cellStyle name="20% - Accent5 5 3 2 6 3" xfId="13774"/>
    <cellStyle name="20% - Accent5 5 3 2 6 4" xfId="13775"/>
    <cellStyle name="20% - Accent5 5 3 2 7" xfId="13776"/>
    <cellStyle name="20% - Accent5 5 3 2 7 2" xfId="13777"/>
    <cellStyle name="20% - Accent5 5 3 2 8" xfId="13778"/>
    <cellStyle name="20% - Accent5 5 3 2 9" xfId="13779"/>
    <cellStyle name="20% - Accent5 5 3 3" xfId="13780"/>
    <cellStyle name="20% - Accent5 5 3 3 2" xfId="13781"/>
    <cellStyle name="20% - Accent5 5 3 3 2 2" xfId="13782"/>
    <cellStyle name="20% - Accent5 5 3 3 2 2 2" xfId="13783"/>
    <cellStyle name="20% - Accent5 5 3 3 2 2 2 2" xfId="13784"/>
    <cellStyle name="20% - Accent5 5 3 3 2 2 2 2 2" xfId="13785"/>
    <cellStyle name="20% - Accent5 5 3 3 2 2 2 3" xfId="13786"/>
    <cellStyle name="20% - Accent5 5 3 3 2 2 2 4" xfId="13787"/>
    <cellStyle name="20% - Accent5 5 3 3 2 2 3" xfId="13788"/>
    <cellStyle name="20% - Accent5 5 3 3 2 2 3 2" xfId="13789"/>
    <cellStyle name="20% - Accent5 5 3 3 2 2 4" xfId="13790"/>
    <cellStyle name="20% - Accent5 5 3 3 2 2 5" xfId="13791"/>
    <cellStyle name="20% - Accent5 5 3 3 2 3" xfId="13792"/>
    <cellStyle name="20% - Accent5 5 3 3 2 3 2" xfId="13793"/>
    <cellStyle name="20% - Accent5 5 3 3 2 3 2 2" xfId="13794"/>
    <cellStyle name="20% - Accent5 5 3 3 2 3 3" xfId="13795"/>
    <cellStyle name="20% - Accent5 5 3 3 2 3 4" xfId="13796"/>
    <cellStyle name="20% - Accent5 5 3 3 2 4" xfId="13797"/>
    <cellStyle name="20% - Accent5 5 3 3 2 4 2" xfId="13798"/>
    <cellStyle name="20% - Accent5 5 3 3 2 5" xfId="13799"/>
    <cellStyle name="20% - Accent5 5 3 3 2 6" xfId="13800"/>
    <cellStyle name="20% - Accent5 5 3 3 3" xfId="13801"/>
    <cellStyle name="20% - Accent5 5 3 3 3 2" xfId="13802"/>
    <cellStyle name="20% - Accent5 5 3 3 3 2 2" xfId="13803"/>
    <cellStyle name="20% - Accent5 5 3 3 3 2 2 2" xfId="13804"/>
    <cellStyle name="20% - Accent5 5 3 3 3 2 2 2 2" xfId="13805"/>
    <cellStyle name="20% - Accent5 5 3 3 3 2 2 3" xfId="13806"/>
    <cellStyle name="20% - Accent5 5 3 3 3 2 2 4" xfId="13807"/>
    <cellStyle name="20% - Accent5 5 3 3 3 2 3" xfId="13808"/>
    <cellStyle name="20% - Accent5 5 3 3 3 2 3 2" xfId="13809"/>
    <cellStyle name="20% - Accent5 5 3 3 3 2 4" xfId="13810"/>
    <cellStyle name="20% - Accent5 5 3 3 3 2 5" xfId="13811"/>
    <cellStyle name="20% - Accent5 5 3 3 3 3" xfId="13812"/>
    <cellStyle name="20% - Accent5 5 3 3 3 3 2" xfId="13813"/>
    <cellStyle name="20% - Accent5 5 3 3 3 3 2 2" xfId="13814"/>
    <cellStyle name="20% - Accent5 5 3 3 3 3 3" xfId="13815"/>
    <cellStyle name="20% - Accent5 5 3 3 3 3 4" xfId="13816"/>
    <cellStyle name="20% - Accent5 5 3 3 3 4" xfId="13817"/>
    <cellStyle name="20% - Accent5 5 3 3 3 4 2" xfId="13818"/>
    <cellStyle name="20% - Accent5 5 3 3 3 5" xfId="13819"/>
    <cellStyle name="20% - Accent5 5 3 3 3 6" xfId="13820"/>
    <cellStyle name="20% - Accent5 5 3 3 4" xfId="13821"/>
    <cellStyle name="20% - Accent5 5 3 3 4 2" xfId="13822"/>
    <cellStyle name="20% - Accent5 5 3 3 4 2 2" xfId="13823"/>
    <cellStyle name="20% - Accent5 5 3 3 4 2 2 2" xfId="13824"/>
    <cellStyle name="20% - Accent5 5 3 3 4 2 3" xfId="13825"/>
    <cellStyle name="20% - Accent5 5 3 3 4 2 4" xfId="13826"/>
    <cellStyle name="20% - Accent5 5 3 3 4 3" xfId="13827"/>
    <cellStyle name="20% - Accent5 5 3 3 4 3 2" xfId="13828"/>
    <cellStyle name="20% - Accent5 5 3 3 4 4" xfId="13829"/>
    <cellStyle name="20% - Accent5 5 3 3 4 5" xfId="13830"/>
    <cellStyle name="20% - Accent5 5 3 3 5" xfId="13831"/>
    <cellStyle name="20% - Accent5 5 3 3 5 2" xfId="13832"/>
    <cellStyle name="20% - Accent5 5 3 3 5 2 2" xfId="13833"/>
    <cellStyle name="20% - Accent5 5 3 3 5 3" xfId="13834"/>
    <cellStyle name="20% - Accent5 5 3 3 5 4" xfId="13835"/>
    <cellStyle name="20% - Accent5 5 3 3 6" xfId="13836"/>
    <cellStyle name="20% - Accent5 5 3 3 6 2" xfId="13837"/>
    <cellStyle name="20% - Accent5 5 3 3 7" xfId="13838"/>
    <cellStyle name="20% - Accent5 5 3 3 8" xfId="13839"/>
    <cellStyle name="20% - Accent5 5 3 4" xfId="13840"/>
    <cellStyle name="20% - Accent5 5 3 4 2" xfId="13841"/>
    <cellStyle name="20% - Accent5 5 3 4 2 2" xfId="13842"/>
    <cellStyle name="20% - Accent5 5 3 4 2 2 2" xfId="13843"/>
    <cellStyle name="20% - Accent5 5 3 4 2 2 2 2" xfId="13844"/>
    <cellStyle name="20% - Accent5 5 3 4 2 2 3" xfId="13845"/>
    <cellStyle name="20% - Accent5 5 3 4 2 2 4" xfId="13846"/>
    <cellStyle name="20% - Accent5 5 3 4 2 3" xfId="13847"/>
    <cellStyle name="20% - Accent5 5 3 4 2 3 2" xfId="13848"/>
    <cellStyle name="20% - Accent5 5 3 4 2 4" xfId="13849"/>
    <cellStyle name="20% - Accent5 5 3 4 2 5" xfId="13850"/>
    <cellStyle name="20% - Accent5 5 3 4 3" xfId="13851"/>
    <cellStyle name="20% - Accent5 5 3 4 3 2" xfId="13852"/>
    <cellStyle name="20% - Accent5 5 3 4 3 2 2" xfId="13853"/>
    <cellStyle name="20% - Accent5 5 3 4 3 3" xfId="13854"/>
    <cellStyle name="20% - Accent5 5 3 4 3 4" xfId="13855"/>
    <cellStyle name="20% - Accent5 5 3 4 4" xfId="13856"/>
    <cellStyle name="20% - Accent5 5 3 4 4 2" xfId="13857"/>
    <cellStyle name="20% - Accent5 5 3 4 5" xfId="13858"/>
    <cellStyle name="20% - Accent5 5 3 4 6" xfId="13859"/>
    <cellStyle name="20% - Accent5 5 3 5" xfId="13860"/>
    <cellStyle name="20% - Accent5 5 3 5 2" xfId="13861"/>
    <cellStyle name="20% - Accent5 5 3 5 2 2" xfId="13862"/>
    <cellStyle name="20% - Accent5 5 3 5 2 2 2" xfId="13863"/>
    <cellStyle name="20% - Accent5 5 3 5 2 2 2 2" xfId="13864"/>
    <cellStyle name="20% - Accent5 5 3 5 2 2 3" xfId="13865"/>
    <cellStyle name="20% - Accent5 5 3 5 2 2 4" xfId="13866"/>
    <cellStyle name="20% - Accent5 5 3 5 2 3" xfId="13867"/>
    <cellStyle name="20% - Accent5 5 3 5 2 3 2" xfId="13868"/>
    <cellStyle name="20% - Accent5 5 3 5 2 4" xfId="13869"/>
    <cellStyle name="20% - Accent5 5 3 5 2 5" xfId="13870"/>
    <cellStyle name="20% - Accent5 5 3 5 3" xfId="13871"/>
    <cellStyle name="20% - Accent5 5 3 5 3 2" xfId="13872"/>
    <cellStyle name="20% - Accent5 5 3 5 3 2 2" xfId="13873"/>
    <cellStyle name="20% - Accent5 5 3 5 3 3" xfId="13874"/>
    <cellStyle name="20% - Accent5 5 3 5 3 4" xfId="13875"/>
    <cellStyle name="20% - Accent5 5 3 5 4" xfId="13876"/>
    <cellStyle name="20% - Accent5 5 3 5 4 2" xfId="13877"/>
    <cellStyle name="20% - Accent5 5 3 5 5" xfId="13878"/>
    <cellStyle name="20% - Accent5 5 3 5 6" xfId="13879"/>
    <cellStyle name="20% - Accent5 5 3 6" xfId="13880"/>
    <cellStyle name="20% - Accent5 5 3 6 2" xfId="13881"/>
    <cellStyle name="20% - Accent5 5 3 6 2 2" xfId="13882"/>
    <cellStyle name="20% - Accent5 5 3 6 2 2 2" xfId="13883"/>
    <cellStyle name="20% - Accent5 5 3 6 2 3" xfId="13884"/>
    <cellStyle name="20% - Accent5 5 3 6 2 4" xfId="13885"/>
    <cellStyle name="20% - Accent5 5 3 6 3" xfId="13886"/>
    <cellStyle name="20% - Accent5 5 3 6 3 2" xfId="13887"/>
    <cellStyle name="20% - Accent5 5 3 6 4" xfId="13888"/>
    <cellStyle name="20% - Accent5 5 3 6 5" xfId="13889"/>
    <cellStyle name="20% - Accent5 5 3 7" xfId="13890"/>
    <cellStyle name="20% - Accent5 5 3 7 2" xfId="13891"/>
    <cellStyle name="20% - Accent5 5 3 7 2 2" xfId="13892"/>
    <cellStyle name="20% - Accent5 5 3 7 3" xfId="13893"/>
    <cellStyle name="20% - Accent5 5 3 7 4" xfId="13894"/>
    <cellStyle name="20% - Accent5 5 3 8" xfId="13895"/>
    <cellStyle name="20% - Accent5 5 3 8 2" xfId="13896"/>
    <cellStyle name="20% - Accent5 5 3 9" xfId="13897"/>
    <cellStyle name="20% - Accent5 5 4" xfId="13898"/>
    <cellStyle name="20% - Accent5 5 4 2" xfId="13899"/>
    <cellStyle name="20% - Accent5 5 4 2 2" xfId="13900"/>
    <cellStyle name="20% - Accent5 5 4 2 2 2" xfId="13901"/>
    <cellStyle name="20% - Accent5 5 4 2 2 2 2" xfId="13902"/>
    <cellStyle name="20% - Accent5 5 4 2 2 2 2 2" xfId="13903"/>
    <cellStyle name="20% - Accent5 5 4 2 2 2 2 2 2" xfId="13904"/>
    <cellStyle name="20% - Accent5 5 4 2 2 2 2 3" xfId="13905"/>
    <cellStyle name="20% - Accent5 5 4 2 2 2 2 4" xfId="13906"/>
    <cellStyle name="20% - Accent5 5 4 2 2 2 3" xfId="13907"/>
    <cellStyle name="20% - Accent5 5 4 2 2 2 3 2" xfId="13908"/>
    <cellStyle name="20% - Accent5 5 4 2 2 2 4" xfId="13909"/>
    <cellStyle name="20% - Accent5 5 4 2 2 2 5" xfId="13910"/>
    <cellStyle name="20% - Accent5 5 4 2 2 3" xfId="13911"/>
    <cellStyle name="20% - Accent5 5 4 2 2 3 2" xfId="13912"/>
    <cellStyle name="20% - Accent5 5 4 2 2 3 2 2" xfId="13913"/>
    <cellStyle name="20% - Accent5 5 4 2 2 3 3" xfId="13914"/>
    <cellStyle name="20% - Accent5 5 4 2 2 3 4" xfId="13915"/>
    <cellStyle name="20% - Accent5 5 4 2 2 4" xfId="13916"/>
    <cellStyle name="20% - Accent5 5 4 2 2 4 2" xfId="13917"/>
    <cellStyle name="20% - Accent5 5 4 2 2 5" xfId="13918"/>
    <cellStyle name="20% - Accent5 5 4 2 2 6" xfId="13919"/>
    <cellStyle name="20% - Accent5 5 4 2 3" xfId="13920"/>
    <cellStyle name="20% - Accent5 5 4 2 3 2" xfId="13921"/>
    <cellStyle name="20% - Accent5 5 4 2 3 2 2" xfId="13922"/>
    <cellStyle name="20% - Accent5 5 4 2 3 2 2 2" xfId="13923"/>
    <cellStyle name="20% - Accent5 5 4 2 3 2 2 2 2" xfId="13924"/>
    <cellStyle name="20% - Accent5 5 4 2 3 2 2 3" xfId="13925"/>
    <cellStyle name="20% - Accent5 5 4 2 3 2 2 4" xfId="13926"/>
    <cellStyle name="20% - Accent5 5 4 2 3 2 3" xfId="13927"/>
    <cellStyle name="20% - Accent5 5 4 2 3 2 3 2" xfId="13928"/>
    <cellStyle name="20% - Accent5 5 4 2 3 2 4" xfId="13929"/>
    <cellStyle name="20% - Accent5 5 4 2 3 2 5" xfId="13930"/>
    <cellStyle name="20% - Accent5 5 4 2 3 3" xfId="13931"/>
    <cellStyle name="20% - Accent5 5 4 2 3 3 2" xfId="13932"/>
    <cellStyle name="20% - Accent5 5 4 2 3 3 2 2" xfId="13933"/>
    <cellStyle name="20% - Accent5 5 4 2 3 3 3" xfId="13934"/>
    <cellStyle name="20% - Accent5 5 4 2 3 3 4" xfId="13935"/>
    <cellStyle name="20% - Accent5 5 4 2 3 4" xfId="13936"/>
    <cellStyle name="20% - Accent5 5 4 2 3 4 2" xfId="13937"/>
    <cellStyle name="20% - Accent5 5 4 2 3 5" xfId="13938"/>
    <cellStyle name="20% - Accent5 5 4 2 3 6" xfId="13939"/>
    <cellStyle name="20% - Accent5 5 4 2 4" xfId="13940"/>
    <cellStyle name="20% - Accent5 5 4 2 4 2" xfId="13941"/>
    <cellStyle name="20% - Accent5 5 4 2 4 2 2" xfId="13942"/>
    <cellStyle name="20% - Accent5 5 4 2 4 2 2 2" xfId="13943"/>
    <cellStyle name="20% - Accent5 5 4 2 4 2 3" xfId="13944"/>
    <cellStyle name="20% - Accent5 5 4 2 4 2 4" xfId="13945"/>
    <cellStyle name="20% - Accent5 5 4 2 4 3" xfId="13946"/>
    <cellStyle name="20% - Accent5 5 4 2 4 3 2" xfId="13947"/>
    <cellStyle name="20% - Accent5 5 4 2 4 4" xfId="13948"/>
    <cellStyle name="20% - Accent5 5 4 2 4 5" xfId="13949"/>
    <cellStyle name="20% - Accent5 5 4 2 5" xfId="13950"/>
    <cellStyle name="20% - Accent5 5 4 2 5 2" xfId="13951"/>
    <cellStyle name="20% - Accent5 5 4 2 5 2 2" xfId="13952"/>
    <cellStyle name="20% - Accent5 5 4 2 5 3" xfId="13953"/>
    <cellStyle name="20% - Accent5 5 4 2 5 4" xfId="13954"/>
    <cellStyle name="20% - Accent5 5 4 2 6" xfId="13955"/>
    <cellStyle name="20% - Accent5 5 4 2 6 2" xfId="13956"/>
    <cellStyle name="20% - Accent5 5 4 2 7" xfId="13957"/>
    <cellStyle name="20% - Accent5 5 4 2 8" xfId="13958"/>
    <cellStyle name="20% - Accent5 5 4 3" xfId="13959"/>
    <cellStyle name="20% - Accent5 5 4 3 2" xfId="13960"/>
    <cellStyle name="20% - Accent5 5 4 3 2 2" xfId="13961"/>
    <cellStyle name="20% - Accent5 5 4 3 2 2 2" xfId="13962"/>
    <cellStyle name="20% - Accent5 5 4 3 2 2 2 2" xfId="13963"/>
    <cellStyle name="20% - Accent5 5 4 3 2 2 3" xfId="13964"/>
    <cellStyle name="20% - Accent5 5 4 3 2 2 4" xfId="13965"/>
    <cellStyle name="20% - Accent5 5 4 3 2 3" xfId="13966"/>
    <cellStyle name="20% - Accent5 5 4 3 2 3 2" xfId="13967"/>
    <cellStyle name="20% - Accent5 5 4 3 2 4" xfId="13968"/>
    <cellStyle name="20% - Accent5 5 4 3 2 5" xfId="13969"/>
    <cellStyle name="20% - Accent5 5 4 3 3" xfId="13970"/>
    <cellStyle name="20% - Accent5 5 4 3 3 2" xfId="13971"/>
    <cellStyle name="20% - Accent5 5 4 3 3 2 2" xfId="13972"/>
    <cellStyle name="20% - Accent5 5 4 3 3 3" xfId="13973"/>
    <cellStyle name="20% - Accent5 5 4 3 3 4" xfId="13974"/>
    <cellStyle name="20% - Accent5 5 4 3 4" xfId="13975"/>
    <cellStyle name="20% - Accent5 5 4 3 4 2" xfId="13976"/>
    <cellStyle name="20% - Accent5 5 4 3 5" xfId="13977"/>
    <cellStyle name="20% - Accent5 5 4 3 6" xfId="13978"/>
    <cellStyle name="20% - Accent5 5 4 4" xfId="13979"/>
    <cellStyle name="20% - Accent5 5 4 4 2" xfId="13980"/>
    <cellStyle name="20% - Accent5 5 4 4 2 2" xfId="13981"/>
    <cellStyle name="20% - Accent5 5 4 4 2 2 2" xfId="13982"/>
    <cellStyle name="20% - Accent5 5 4 4 2 2 2 2" xfId="13983"/>
    <cellStyle name="20% - Accent5 5 4 4 2 2 3" xfId="13984"/>
    <cellStyle name="20% - Accent5 5 4 4 2 2 4" xfId="13985"/>
    <cellStyle name="20% - Accent5 5 4 4 2 3" xfId="13986"/>
    <cellStyle name="20% - Accent5 5 4 4 2 3 2" xfId="13987"/>
    <cellStyle name="20% - Accent5 5 4 4 2 4" xfId="13988"/>
    <cellStyle name="20% - Accent5 5 4 4 2 5" xfId="13989"/>
    <cellStyle name="20% - Accent5 5 4 4 3" xfId="13990"/>
    <cellStyle name="20% - Accent5 5 4 4 3 2" xfId="13991"/>
    <cellStyle name="20% - Accent5 5 4 4 3 2 2" xfId="13992"/>
    <cellStyle name="20% - Accent5 5 4 4 3 3" xfId="13993"/>
    <cellStyle name="20% - Accent5 5 4 4 3 4" xfId="13994"/>
    <cellStyle name="20% - Accent5 5 4 4 4" xfId="13995"/>
    <cellStyle name="20% - Accent5 5 4 4 4 2" xfId="13996"/>
    <cellStyle name="20% - Accent5 5 4 4 5" xfId="13997"/>
    <cellStyle name="20% - Accent5 5 4 4 6" xfId="13998"/>
    <cellStyle name="20% - Accent5 5 4 5" xfId="13999"/>
    <cellStyle name="20% - Accent5 5 4 5 2" xfId="14000"/>
    <cellStyle name="20% - Accent5 5 4 5 2 2" xfId="14001"/>
    <cellStyle name="20% - Accent5 5 4 5 2 2 2" xfId="14002"/>
    <cellStyle name="20% - Accent5 5 4 5 2 3" xfId="14003"/>
    <cellStyle name="20% - Accent5 5 4 5 2 4" xfId="14004"/>
    <cellStyle name="20% - Accent5 5 4 5 3" xfId="14005"/>
    <cellStyle name="20% - Accent5 5 4 5 3 2" xfId="14006"/>
    <cellStyle name="20% - Accent5 5 4 5 4" xfId="14007"/>
    <cellStyle name="20% - Accent5 5 4 5 5" xfId="14008"/>
    <cellStyle name="20% - Accent5 5 4 6" xfId="14009"/>
    <cellStyle name="20% - Accent5 5 4 6 2" xfId="14010"/>
    <cellStyle name="20% - Accent5 5 4 6 2 2" xfId="14011"/>
    <cellStyle name="20% - Accent5 5 4 6 3" xfId="14012"/>
    <cellStyle name="20% - Accent5 5 4 6 4" xfId="14013"/>
    <cellStyle name="20% - Accent5 5 4 7" xfId="14014"/>
    <cellStyle name="20% - Accent5 5 4 7 2" xfId="14015"/>
    <cellStyle name="20% - Accent5 5 4 8" xfId="14016"/>
    <cellStyle name="20% - Accent5 5 4 9" xfId="14017"/>
    <cellStyle name="20% - Accent5 5 5" xfId="14018"/>
    <cellStyle name="20% - Accent5 5 5 2" xfId="14019"/>
    <cellStyle name="20% - Accent5 5 5 2 2" xfId="14020"/>
    <cellStyle name="20% - Accent5 5 5 2 2 2" xfId="14021"/>
    <cellStyle name="20% - Accent5 5 5 2 2 2 2" xfId="14022"/>
    <cellStyle name="20% - Accent5 5 5 2 2 2 2 2" xfId="14023"/>
    <cellStyle name="20% - Accent5 5 5 2 2 2 3" xfId="14024"/>
    <cellStyle name="20% - Accent5 5 5 2 2 2 4" xfId="14025"/>
    <cellStyle name="20% - Accent5 5 5 2 2 3" xfId="14026"/>
    <cellStyle name="20% - Accent5 5 5 2 2 3 2" xfId="14027"/>
    <cellStyle name="20% - Accent5 5 5 2 2 4" xfId="14028"/>
    <cellStyle name="20% - Accent5 5 5 2 2 5" xfId="14029"/>
    <cellStyle name="20% - Accent5 5 5 2 3" xfId="14030"/>
    <cellStyle name="20% - Accent5 5 5 2 3 2" xfId="14031"/>
    <cellStyle name="20% - Accent5 5 5 2 3 2 2" xfId="14032"/>
    <cellStyle name="20% - Accent5 5 5 2 3 3" xfId="14033"/>
    <cellStyle name="20% - Accent5 5 5 2 3 4" xfId="14034"/>
    <cellStyle name="20% - Accent5 5 5 2 4" xfId="14035"/>
    <cellStyle name="20% - Accent5 5 5 2 4 2" xfId="14036"/>
    <cellStyle name="20% - Accent5 5 5 2 5" xfId="14037"/>
    <cellStyle name="20% - Accent5 5 5 2 6" xfId="14038"/>
    <cellStyle name="20% - Accent5 5 5 3" xfId="14039"/>
    <cellStyle name="20% - Accent5 5 5 3 2" xfId="14040"/>
    <cellStyle name="20% - Accent5 5 5 3 2 2" xfId="14041"/>
    <cellStyle name="20% - Accent5 5 5 3 2 2 2" xfId="14042"/>
    <cellStyle name="20% - Accent5 5 5 3 2 2 2 2" xfId="14043"/>
    <cellStyle name="20% - Accent5 5 5 3 2 2 3" xfId="14044"/>
    <cellStyle name="20% - Accent5 5 5 3 2 2 4" xfId="14045"/>
    <cellStyle name="20% - Accent5 5 5 3 2 3" xfId="14046"/>
    <cellStyle name="20% - Accent5 5 5 3 2 3 2" xfId="14047"/>
    <cellStyle name="20% - Accent5 5 5 3 2 4" xfId="14048"/>
    <cellStyle name="20% - Accent5 5 5 3 2 5" xfId="14049"/>
    <cellStyle name="20% - Accent5 5 5 3 3" xfId="14050"/>
    <cellStyle name="20% - Accent5 5 5 3 3 2" xfId="14051"/>
    <cellStyle name="20% - Accent5 5 5 3 3 2 2" xfId="14052"/>
    <cellStyle name="20% - Accent5 5 5 3 3 3" xfId="14053"/>
    <cellStyle name="20% - Accent5 5 5 3 3 4" xfId="14054"/>
    <cellStyle name="20% - Accent5 5 5 3 4" xfId="14055"/>
    <cellStyle name="20% - Accent5 5 5 3 4 2" xfId="14056"/>
    <cellStyle name="20% - Accent5 5 5 3 5" xfId="14057"/>
    <cellStyle name="20% - Accent5 5 5 3 6" xfId="14058"/>
    <cellStyle name="20% - Accent5 5 5 4" xfId="14059"/>
    <cellStyle name="20% - Accent5 5 5 4 2" xfId="14060"/>
    <cellStyle name="20% - Accent5 5 5 4 2 2" xfId="14061"/>
    <cellStyle name="20% - Accent5 5 5 4 2 2 2" xfId="14062"/>
    <cellStyle name="20% - Accent5 5 5 4 2 3" xfId="14063"/>
    <cellStyle name="20% - Accent5 5 5 4 2 4" xfId="14064"/>
    <cellStyle name="20% - Accent5 5 5 4 3" xfId="14065"/>
    <cellStyle name="20% - Accent5 5 5 4 3 2" xfId="14066"/>
    <cellStyle name="20% - Accent5 5 5 4 4" xfId="14067"/>
    <cellStyle name="20% - Accent5 5 5 4 5" xfId="14068"/>
    <cellStyle name="20% - Accent5 5 5 5" xfId="14069"/>
    <cellStyle name="20% - Accent5 5 5 5 2" xfId="14070"/>
    <cellStyle name="20% - Accent5 5 5 5 2 2" xfId="14071"/>
    <cellStyle name="20% - Accent5 5 5 5 3" xfId="14072"/>
    <cellStyle name="20% - Accent5 5 5 5 4" xfId="14073"/>
    <cellStyle name="20% - Accent5 5 5 6" xfId="14074"/>
    <cellStyle name="20% - Accent5 5 5 6 2" xfId="14075"/>
    <cellStyle name="20% - Accent5 5 5 7" xfId="14076"/>
    <cellStyle name="20% - Accent5 5 5 8" xfId="14077"/>
    <cellStyle name="20% - Accent5 5 6" xfId="14078"/>
    <cellStyle name="20% - Accent5 5 6 2" xfId="14079"/>
    <cellStyle name="20% - Accent5 5 6 2 2" xfId="14080"/>
    <cellStyle name="20% - Accent5 5 6 2 2 2" xfId="14081"/>
    <cellStyle name="20% - Accent5 5 6 2 2 2 2" xfId="14082"/>
    <cellStyle name="20% - Accent5 5 6 2 2 3" xfId="14083"/>
    <cellStyle name="20% - Accent5 5 6 2 2 4" xfId="14084"/>
    <cellStyle name="20% - Accent5 5 6 2 3" xfId="14085"/>
    <cellStyle name="20% - Accent5 5 6 2 3 2" xfId="14086"/>
    <cellStyle name="20% - Accent5 5 6 2 4" xfId="14087"/>
    <cellStyle name="20% - Accent5 5 6 2 5" xfId="14088"/>
    <cellStyle name="20% - Accent5 5 6 3" xfId="14089"/>
    <cellStyle name="20% - Accent5 5 6 3 2" xfId="14090"/>
    <cellStyle name="20% - Accent5 5 6 3 2 2" xfId="14091"/>
    <cellStyle name="20% - Accent5 5 6 3 3" xfId="14092"/>
    <cellStyle name="20% - Accent5 5 6 3 4" xfId="14093"/>
    <cellStyle name="20% - Accent5 5 6 4" xfId="14094"/>
    <cellStyle name="20% - Accent5 5 6 4 2" xfId="14095"/>
    <cellStyle name="20% - Accent5 5 6 5" xfId="14096"/>
    <cellStyle name="20% - Accent5 5 6 6" xfId="14097"/>
    <cellStyle name="20% - Accent5 5 7" xfId="14098"/>
    <cellStyle name="20% - Accent5 5 7 2" xfId="14099"/>
    <cellStyle name="20% - Accent5 5 7 2 2" xfId="14100"/>
    <cellStyle name="20% - Accent5 5 7 2 2 2" xfId="14101"/>
    <cellStyle name="20% - Accent5 5 7 2 2 2 2" xfId="14102"/>
    <cellStyle name="20% - Accent5 5 7 2 2 3" xfId="14103"/>
    <cellStyle name="20% - Accent5 5 7 2 2 4" xfId="14104"/>
    <cellStyle name="20% - Accent5 5 7 2 3" xfId="14105"/>
    <cellStyle name="20% - Accent5 5 7 2 3 2" xfId="14106"/>
    <cellStyle name="20% - Accent5 5 7 2 4" xfId="14107"/>
    <cellStyle name="20% - Accent5 5 7 2 5" xfId="14108"/>
    <cellStyle name="20% - Accent5 5 7 3" xfId="14109"/>
    <cellStyle name="20% - Accent5 5 7 3 2" xfId="14110"/>
    <cellStyle name="20% - Accent5 5 7 3 2 2" xfId="14111"/>
    <cellStyle name="20% - Accent5 5 7 3 3" xfId="14112"/>
    <cellStyle name="20% - Accent5 5 7 3 4" xfId="14113"/>
    <cellStyle name="20% - Accent5 5 7 4" xfId="14114"/>
    <cellStyle name="20% - Accent5 5 7 4 2" xfId="14115"/>
    <cellStyle name="20% - Accent5 5 7 5" xfId="14116"/>
    <cellStyle name="20% - Accent5 5 7 6" xfId="14117"/>
    <cellStyle name="20% - Accent5 5 8" xfId="14118"/>
    <cellStyle name="20% - Accent5 5 8 2" xfId="14119"/>
    <cellStyle name="20% - Accent5 5 8 2 2" xfId="14120"/>
    <cellStyle name="20% - Accent5 5 8 2 2 2" xfId="14121"/>
    <cellStyle name="20% - Accent5 5 8 2 3" xfId="14122"/>
    <cellStyle name="20% - Accent5 5 8 2 4" xfId="14123"/>
    <cellStyle name="20% - Accent5 5 8 3" xfId="14124"/>
    <cellStyle name="20% - Accent5 5 8 3 2" xfId="14125"/>
    <cellStyle name="20% - Accent5 5 8 4" xfId="14126"/>
    <cellStyle name="20% - Accent5 5 8 5" xfId="14127"/>
    <cellStyle name="20% - Accent5 5 9" xfId="14128"/>
    <cellStyle name="20% - Accent5 5 9 2" xfId="14129"/>
    <cellStyle name="20% - Accent5 5 9 2 2" xfId="14130"/>
    <cellStyle name="20% - Accent5 5 9 3" xfId="14131"/>
    <cellStyle name="20% - Accent5 5 9 4" xfId="14132"/>
    <cellStyle name="20% - Accent5 6" xfId="14133"/>
    <cellStyle name="20% - Accent5 6 10" xfId="14134"/>
    <cellStyle name="20% - Accent5 6 11" xfId="14135"/>
    <cellStyle name="20% - Accent5 6 2" xfId="14136"/>
    <cellStyle name="20% - Accent5 6 2 10" xfId="14137"/>
    <cellStyle name="20% - Accent5 6 2 2" xfId="14138"/>
    <cellStyle name="20% - Accent5 6 2 2 2" xfId="14139"/>
    <cellStyle name="20% - Accent5 6 2 2 2 2" xfId="14140"/>
    <cellStyle name="20% - Accent5 6 2 2 2 2 2" xfId="14141"/>
    <cellStyle name="20% - Accent5 6 2 2 2 2 2 2" xfId="14142"/>
    <cellStyle name="20% - Accent5 6 2 2 2 2 2 2 2" xfId="14143"/>
    <cellStyle name="20% - Accent5 6 2 2 2 2 2 2 2 2" xfId="14144"/>
    <cellStyle name="20% - Accent5 6 2 2 2 2 2 2 3" xfId="14145"/>
    <cellStyle name="20% - Accent5 6 2 2 2 2 2 2 4" xfId="14146"/>
    <cellStyle name="20% - Accent5 6 2 2 2 2 2 3" xfId="14147"/>
    <cellStyle name="20% - Accent5 6 2 2 2 2 2 3 2" xfId="14148"/>
    <cellStyle name="20% - Accent5 6 2 2 2 2 2 4" xfId="14149"/>
    <cellStyle name="20% - Accent5 6 2 2 2 2 2 5" xfId="14150"/>
    <cellStyle name="20% - Accent5 6 2 2 2 2 3" xfId="14151"/>
    <cellStyle name="20% - Accent5 6 2 2 2 2 3 2" xfId="14152"/>
    <cellStyle name="20% - Accent5 6 2 2 2 2 3 2 2" xfId="14153"/>
    <cellStyle name="20% - Accent5 6 2 2 2 2 3 3" xfId="14154"/>
    <cellStyle name="20% - Accent5 6 2 2 2 2 3 4" xfId="14155"/>
    <cellStyle name="20% - Accent5 6 2 2 2 2 4" xfId="14156"/>
    <cellStyle name="20% - Accent5 6 2 2 2 2 4 2" xfId="14157"/>
    <cellStyle name="20% - Accent5 6 2 2 2 2 5" xfId="14158"/>
    <cellStyle name="20% - Accent5 6 2 2 2 2 6" xfId="14159"/>
    <cellStyle name="20% - Accent5 6 2 2 2 3" xfId="14160"/>
    <cellStyle name="20% - Accent5 6 2 2 2 3 2" xfId="14161"/>
    <cellStyle name="20% - Accent5 6 2 2 2 3 2 2" xfId="14162"/>
    <cellStyle name="20% - Accent5 6 2 2 2 3 2 2 2" xfId="14163"/>
    <cellStyle name="20% - Accent5 6 2 2 2 3 2 2 2 2" xfId="14164"/>
    <cellStyle name="20% - Accent5 6 2 2 2 3 2 2 3" xfId="14165"/>
    <cellStyle name="20% - Accent5 6 2 2 2 3 2 2 4" xfId="14166"/>
    <cellStyle name="20% - Accent5 6 2 2 2 3 2 3" xfId="14167"/>
    <cellStyle name="20% - Accent5 6 2 2 2 3 2 3 2" xfId="14168"/>
    <cellStyle name="20% - Accent5 6 2 2 2 3 2 4" xfId="14169"/>
    <cellStyle name="20% - Accent5 6 2 2 2 3 2 5" xfId="14170"/>
    <cellStyle name="20% - Accent5 6 2 2 2 3 3" xfId="14171"/>
    <cellStyle name="20% - Accent5 6 2 2 2 3 3 2" xfId="14172"/>
    <cellStyle name="20% - Accent5 6 2 2 2 3 3 2 2" xfId="14173"/>
    <cellStyle name="20% - Accent5 6 2 2 2 3 3 3" xfId="14174"/>
    <cellStyle name="20% - Accent5 6 2 2 2 3 3 4" xfId="14175"/>
    <cellStyle name="20% - Accent5 6 2 2 2 3 4" xfId="14176"/>
    <cellStyle name="20% - Accent5 6 2 2 2 3 4 2" xfId="14177"/>
    <cellStyle name="20% - Accent5 6 2 2 2 3 5" xfId="14178"/>
    <cellStyle name="20% - Accent5 6 2 2 2 3 6" xfId="14179"/>
    <cellStyle name="20% - Accent5 6 2 2 2 4" xfId="14180"/>
    <cellStyle name="20% - Accent5 6 2 2 2 4 2" xfId="14181"/>
    <cellStyle name="20% - Accent5 6 2 2 2 4 2 2" xfId="14182"/>
    <cellStyle name="20% - Accent5 6 2 2 2 4 2 2 2" xfId="14183"/>
    <cellStyle name="20% - Accent5 6 2 2 2 4 2 3" xfId="14184"/>
    <cellStyle name="20% - Accent5 6 2 2 2 4 2 4" xfId="14185"/>
    <cellStyle name="20% - Accent5 6 2 2 2 4 3" xfId="14186"/>
    <cellStyle name="20% - Accent5 6 2 2 2 4 3 2" xfId="14187"/>
    <cellStyle name="20% - Accent5 6 2 2 2 4 4" xfId="14188"/>
    <cellStyle name="20% - Accent5 6 2 2 2 4 5" xfId="14189"/>
    <cellStyle name="20% - Accent5 6 2 2 2 5" xfId="14190"/>
    <cellStyle name="20% - Accent5 6 2 2 2 5 2" xfId="14191"/>
    <cellStyle name="20% - Accent5 6 2 2 2 5 2 2" xfId="14192"/>
    <cellStyle name="20% - Accent5 6 2 2 2 5 3" xfId="14193"/>
    <cellStyle name="20% - Accent5 6 2 2 2 5 4" xfId="14194"/>
    <cellStyle name="20% - Accent5 6 2 2 2 6" xfId="14195"/>
    <cellStyle name="20% - Accent5 6 2 2 2 6 2" xfId="14196"/>
    <cellStyle name="20% - Accent5 6 2 2 2 7" xfId="14197"/>
    <cellStyle name="20% - Accent5 6 2 2 2 8" xfId="14198"/>
    <cellStyle name="20% - Accent5 6 2 2 3" xfId="14199"/>
    <cellStyle name="20% - Accent5 6 2 2 3 2" xfId="14200"/>
    <cellStyle name="20% - Accent5 6 2 2 3 2 2" xfId="14201"/>
    <cellStyle name="20% - Accent5 6 2 2 3 2 2 2" xfId="14202"/>
    <cellStyle name="20% - Accent5 6 2 2 3 2 2 2 2" xfId="14203"/>
    <cellStyle name="20% - Accent5 6 2 2 3 2 2 3" xfId="14204"/>
    <cellStyle name="20% - Accent5 6 2 2 3 2 2 4" xfId="14205"/>
    <cellStyle name="20% - Accent5 6 2 2 3 2 3" xfId="14206"/>
    <cellStyle name="20% - Accent5 6 2 2 3 2 3 2" xfId="14207"/>
    <cellStyle name="20% - Accent5 6 2 2 3 2 4" xfId="14208"/>
    <cellStyle name="20% - Accent5 6 2 2 3 2 5" xfId="14209"/>
    <cellStyle name="20% - Accent5 6 2 2 3 3" xfId="14210"/>
    <cellStyle name="20% - Accent5 6 2 2 3 3 2" xfId="14211"/>
    <cellStyle name="20% - Accent5 6 2 2 3 3 2 2" xfId="14212"/>
    <cellStyle name="20% - Accent5 6 2 2 3 3 3" xfId="14213"/>
    <cellStyle name="20% - Accent5 6 2 2 3 3 4" xfId="14214"/>
    <cellStyle name="20% - Accent5 6 2 2 3 4" xfId="14215"/>
    <cellStyle name="20% - Accent5 6 2 2 3 4 2" xfId="14216"/>
    <cellStyle name="20% - Accent5 6 2 2 3 5" xfId="14217"/>
    <cellStyle name="20% - Accent5 6 2 2 3 6" xfId="14218"/>
    <cellStyle name="20% - Accent5 6 2 2 4" xfId="14219"/>
    <cellStyle name="20% - Accent5 6 2 2 4 2" xfId="14220"/>
    <cellStyle name="20% - Accent5 6 2 2 4 2 2" xfId="14221"/>
    <cellStyle name="20% - Accent5 6 2 2 4 2 2 2" xfId="14222"/>
    <cellStyle name="20% - Accent5 6 2 2 4 2 2 2 2" xfId="14223"/>
    <cellStyle name="20% - Accent5 6 2 2 4 2 2 3" xfId="14224"/>
    <cellStyle name="20% - Accent5 6 2 2 4 2 2 4" xfId="14225"/>
    <cellStyle name="20% - Accent5 6 2 2 4 2 3" xfId="14226"/>
    <cellStyle name="20% - Accent5 6 2 2 4 2 3 2" xfId="14227"/>
    <cellStyle name="20% - Accent5 6 2 2 4 2 4" xfId="14228"/>
    <cellStyle name="20% - Accent5 6 2 2 4 2 5" xfId="14229"/>
    <cellStyle name="20% - Accent5 6 2 2 4 3" xfId="14230"/>
    <cellStyle name="20% - Accent5 6 2 2 4 3 2" xfId="14231"/>
    <cellStyle name="20% - Accent5 6 2 2 4 3 2 2" xfId="14232"/>
    <cellStyle name="20% - Accent5 6 2 2 4 3 3" xfId="14233"/>
    <cellStyle name="20% - Accent5 6 2 2 4 3 4" xfId="14234"/>
    <cellStyle name="20% - Accent5 6 2 2 4 4" xfId="14235"/>
    <cellStyle name="20% - Accent5 6 2 2 4 4 2" xfId="14236"/>
    <cellStyle name="20% - Accent5 6 2 2 4 5" xfId="14237"/>
    <cellStyle name="20% - Accent5 6 2 2 4 6" xfId="14238"/>
    <cellStyle name="20% - Accent5 6 2 2 5" xfId="14239"/>
    <cellStyle name="20% - Accent5 6 2 2 5 2" xfId="14240"/>
    <cellStyle name="20% - Accent5 6 2 2 5 2 2" xfId="14241"/>
    <cellStyle name="20% - Accent5 6 2 2 5 2 2 2" xfId="14242"/>
    <cellStyle name="20% - Accent5 6 2 2 5 2 3" xfId="14243"/>
    <cellStyle name="20% - Accent5 6 2 2 5 2 4" xfId="14244"/>
    <cellStyle name="20% - Accent5 6 2 2 5 3" xfId="14245"/>
    <cellStyle name="20% - Accent5 6 2 2 5 3 2" xfId="14246"/>
    <cellStyle name="20% - Accent5 6 2 2 5 4" xfId="14247"/>
    <cellStyle name="20% - Accent5 6 2 2 5 5" xfId="14248"/>
    <cellStyle name="20% - Accent5 6 2 2 6" xfId="14249"/>
    <cellStyle name="20% - Accent5 6 2 2 6 2" xfId="14250"/>
    <cellStyle name="20% - Accent5 6 2 2 6 2 2" xfId="14251"/>
    <cellStyle name="20% - Accent5 6 2 2 6 3" xfId="14252"/>
    <cellStyle name="20% - Accent5 6 2 2 6 4" xfId="14253"/>
    <cellStyle name="20% - Accent5 6 2 2 7" xfId="14254"/>
    <cellStyle name="20% - Accent5 6 2 2 7 2" xfId="14255"/>
    <cellStyle name="20% - Accent5 6 2 2 8" xfId="14256"/>
    <cellStyle name="20% - Accent5 6 2 2 9" xfId="14257"/>
    <cellStyle name="20% - Accent5 6 2 3" xfId="14258"/>
    <cellStyle name="20% - Accent5 6 2 3 2" xfId="14259"/>
    <cellStyle name="20% - Accent5 6 2 3 2 2" xfId="14260"/>
    <cellStyle name="20% - Accent5 6 2 3 2 2 2" xfId="14261"/>
    <cellStyle name="20% - Accent5 6 2 3 2 2 2 2" xfId="14262"/>
    <cellStyle name="20% - Accent5 6 2 3 2 2 2 2 2" xfId="14263"/>
    <cellStyle name="20% - Accent5 6 2 3 2 2 2 3" xfId="14264"/>
    <cellStyle name="20% - Accent5 6 2 3 2 2 2 4" xfId="14265"/>
    <cellStyle name="20% - Accent5 6 2 3 2 2 3" xfId="14266"/>
    <cellStyle name="20% - Accent5 6 2 3 2 2 3 2" xfId="14267"/>
    <cellStyle name="20% - Accent5 6 2 3 2 2 4" xfId="14268"/>
    <cellStyle name="20% - Accent5 6 2 3 2 2 5" xfId="14269"/>
    <cellStyle name="20% - Accent5 6 2 3 2 3" xfId="14270"/>
    <cellStyle name="20% - Accent5 6 2 3 2 3 2" xfId="14271"/>
    <cellStyle name="20% - Accent5 6 2 3 2 3 2 2" xfId="14272"/>
    <cellStyle name="20% - Accent5 6 2 3 2 3 3" xfId="14273"/>
    <cellStyle name="20% - Accent5 6 2 3 2 3 4" xfId="14274"/>
    <cellStyle name="20% - Accent5 6 2 3 2 4" xfId="14275"/>
    <cellStyle name="20% - Accent5 6 2 3 2 4 2" xfId="14276"/>
    <cellStyle name="20% - Accent5 6 2 3 2 5" xfId="14277"/>
    <cellStyle name="20% - Accent5 6 2 3 2 6" xfId="14278"/>
    <cellStyle name="20% - Accent5 6 2 3 3" xfId="14279"/>
    <cellStyle name="20% - Accent5 6 2 3 3 2" xfId="14280"/>
    <cellStyle name="20% - Accent5 6 2 3 3 2 2" xfId="14281"/>
    <cellStyle name="20% - Accent5 6 2 3 3 2 2 2" xfId="14282"/>
    <cellStyle name="20% - Accent5 6 2 3 3 2 2 2 2" xfId="14283"/>
    <cellStyle name="20% - Accent5 6 2 3 3 2 2 3" xfId="14284"/>
    <cellStyle name="20% - Accent5 6 2 3 3 2 2 4" xfId="14285"/>
    <cellStyle name="20% - Accent5 6 2 3 3 2 3" xfId="14286"/>
    <cellStyle name="20% - Accent5 6 2 3 3 2 3 2" xfId="14287"/>
    <cellStyle name="20% - Accent5 6 2 3 3 2 4" xfId="14288"/>
    <cellStyle name="20% - Accent5 6 2 3 3 2 5" xfId="14289"/>
    <cellStyle name="20% - Accent5 6 2 3 3 3" xfId="14290"/>
    <cellStyle name="20% - Accent5 6 2 3 3 3 2" xfId="14291"/>
    <cellStyle name="20% - Accent5 6 2 3 3 3 2 2" xfId="14292"/>
    <cellStyle name="20% - Accent5 6 2 3 3 3 3" xfId="14293"/>
    <cellStyle name="20% - Accent5 6 2 3 3 3 4" xfId="14294"/>
    <cellStyle name="20% - Accent5 6 2 3 3 4" xfId="14295"/>
    <cellStyle name="20% - Accent5 6 2 3 3 4 2" xfId="14296"/>
    <cellStyle name="20% - Accent5 6 2 3 3 5" xfId="14297"/>
    <cellStyle name="20% - Accent5 6 2 3 3 6" xfId="14298"/>
    <cellStyle name="20% - Accent5 6 2 3 4" xfId="14299"/>
    <cellStyle name="20% - Accent5 6 2 3 4 2" xfId="14300"/>
    <cellStyle name="20% - Accent5 6 2 3 4 2 2" xfId="14301"/>
    <cellStyle name="20% - Accent5 6 2 3 4 2 2 2" xfId="14302"/>
    <cellStyle name="20% - Accent5 6 2 3 4 2 3" xfId="14303"/>
    <cellStyle name="20% - Accent5 6 2 3 4 2 4" xfId="14304"/>
    <cellStyle name="20% - Accent5 6 2 3 4 3" xfId="14305"/>
    <cellStyle name="20% - Accent5 6 2 3 4 3 2" xfId="14306"/>
    <cellStyle name="20% - Accent5 6 2 3 4 4" xfId="14307"/>
    <cellStyle name="20% - Accent5 6 2 3 4 5" xfId="14308"/>
    <cellStyle name="20% - Accent5 6 2 3 5" xfId="14309"/>
    <cellStyle name="20% - Accent5 6 2 3 5 2" xfId="14310"/>
    <cellStyle name="20% - Accent5 6 2 3 5 2 2" xfId="14311"/>
    <cellStyle name="20% - Accent5 6 2 3 5 3" xfId="14312"/>
    <cellStyle name="20% - Accent5 6 2 3 5 4" xfId="14313"/>
    <cellStyle name="20% - Accent5 6 2 3 6" xfId="14314"/>
    <cellStyle name="20% - Accent5 6 2 3 6 2" xfId="14315"/>
    <cellStyle name="20% - Accent5 6 2 3 7" xfId="14316"/>
    <cellStyle name="20% - Accent5 6 2 3 8" xfId="14317"/>
    <cellStyle name="20% - Accent5 6 2 4" xfId="14318"/>
    <cellStyle name="20% - Accent5 6 2 4 2" xfId="14319"/>
    <cellStyle name="20% - Accent5 6 2 4 2 2" xfId="14320"/>
    <cellStyle name="20% - Accent5 6 2 4 2 2 2" xfId="14321"/>
    <cellStyle name="20% - Accent5 6 2 4 2 2 2 2" xfId="14322"/>
    <cellStyle name="20% - Accent5 6 2 4 2 2 3" xfId="14323"/>
    <cellStyle name="20% - Accent5 6 2 4 2 2 4" xfId="14324"/>
    <cellStyle name="20% - Accent5 6 2 4 2 3" xfId="14325"/>
    <cellStyle name="20% - Accent5 6 2 4 2 3 2" xfId="14326"/>
    <cellStyle name="20% - Accent5 6 2 4 2 4" xfId="14327"/>
    <cellStyle name="20% - Accent5 6 2 4 2 5" xfId="14328"/>
    <cellStyle name="20% - Accent5 6 2 4 3" xfId="14329"/>
    <cellStyle name="20% - Accent5 6 2 4 3 2" xfId="14330"/>
    <cellStyle name="20% - Accent5 6 2 4 3 2 2" xfId="14331"/>
    <cellStyle name="20% - Accent5 6 2 4 3 3" xfId="14332"/>
    <cellStyle name="20% - Accent5 6 2 4 3 4" xfId="14333"/>
    <cellStyle name="20% - Accent5 6 2 4 4" xfId="14334"/>
    <cellStyle name="20% - Accent5 6 2 4 4 2" xfId="14335"/>
    <cellStyle name="20% - Accent5 6 2 4 5" xfId="14336"/>
    <cellStyle name="20% - Accent5 6 2 4 6" xfId="14337"/>
    <cellStyle name="20% - Accent5 6 2 5" xfId="14338"/>
    <cellStyle name="20% - Accent5 6 2 5 2" xfId="14339"/>
    <cellStyle name="20% - Accent5 6 2 5 2 2" xfId="14340"/>
    <cellStyle name="20% - Accent5 6 2 5 2 2 2" xfId="14341"/>
    <cellStyle name="20% - Accent5 6 2 5 2 2 2 2" xfId="14342"/>
    <cellStyle name="20% - Accent5 6 2 5 2 2 3" xfId="14343"/>
    <cellStyle name="20% - Accent5 6 2 5 2 2 4" xfId="14344"/>
    <cellStyle name="20% - Accent5 6 2 5 2 3" xfId="14345"/>
    <cellStyle name="20% - Accent5 6 2 5 2 3 2" xfId="14346"/>
    <cellStyle name="20% - Accent5 6 2 5 2 4" xfId="14347"/>
    <cellStyle name="20% - Accent5 6 2 5 2 5" xfId="14348"/>
    <cellStyle name="20% - Accent5 6 2 5 3" xfId="14349"/>
    <cellStyle name="20% - Accent5 6 2 5 3 2" xfId="14350"/>
    <cellStyle name="20% - Accent5 6 2 5 3 2 2" xfId="14351"/>
    <cellStyle name="20% - Accent5 6 2 5 3 3" xfId="14352"/>
    <cellStyle name="20% - Accent5 6 2 5 3 4" xfId="14353"/>
    <cellStyle name="20% - Accent5 6 2 5 4" xfId="14354"/>
    <cellStyle name="20% - Accent5 6 2 5 4 2" xfId="14355"/>
    <cellStyle name="20% - Accent5 6 2 5 5" xfId="14356"/>
    <cellStyle name="20% - Accent5 6 2 5 6" xfId="14357"/>
    <cellStyle name="20% - Accent5 6 2 6" xfId="14358"/>
    <cellStyle name="20% - Accent5 6 2 6 2" xfId="14359"/>
    <cellStyle name="20% - Accent5 6 2 6 2 2" xfId="14360"/>
    <cellStyle name="20% - Accent5 6 2 6 2 2 2" xfId="14361"/>
    <cellStyle name="20% - Accent5 6 2 6 2 3" xfId="14362"/>
    <cellStyle name="20% - Accent5 6 2 6 2 4" xfId="14363"/>
    <cellStyle name="20% - Accent5 6 2 6 3" xfId="14364"/>
    <cellStyle name="20% - Accent5 6 2 6 3 2" xfId="14365"/>
    <cellStyle name="20% - Accent5 6 2 6 4" xfId="14366"/>
    <cellStyle name="20% - Accent5 6 2 6 5" xfId="14367"/>
    <cellStyle name="20% - Accent5 6 2 7" xfId="14368"/>
    <cellStyle name="20% - Accent5 6 2 7 2" xfId="14369"/>
    <cellStyle name="20% - Accent5 6 2 7 2 2" xfId="14370"/>
    <cellStyle name="20% - Accent5 6 2 7 3" xfId="14371"/>
    <cellStyle name="20% - Accent5 6 2 7 4" xfId="14372"/>
    <cellStyle name="20% - Accent5 6 2 8" xfId="14373"/>
    <cellStyle name="20% - Accent5 6 2 8 2" xfId="14374"/>
    <cellStyle name="20% - Accent5 6 2 9" xfId="14375"/>
    <cellStyle name="20% - Accent5 6 3" xfId="14376"/>
    <cellStyle name="20% - Accent5 6 3 2" xfId="14377"/>
    <cellStyle name="20% - Accent5 6 3 2 2" xfId="14378"/>
    <cellStyle name="20% - Accent5 6 3 2 2 2" xfId="14379"/>
    <cellStyle name="20% - Accent5 6 3 2 2 2 2" xfId="14380"/>
    <cellStyle name="20% - Accent5 6 3 2 2 2 2 2" xfId="14381"/>
    <cellStyle name="20% - Accent5 6 3 2 2 2 2 2 2" xfId="14382"/>
    <cellStyle name="20% - Accent5 6 3 2 2 2 2 3" xfId="14383"/>
    <cellStyle name="20% - Accent5 6 3 2 2 2 2 4" xfId="14384"/>
    <cellStyle name="20% - Accent5 6 3 2 2 2 3" xfId="14385"/>
    <cellStyle name="20% - Accent5 6 3 2 2 2 3 2" xfId="14386"/>
    <cellStyle name="20% - Accent5 6 3 2 2 2 4" xfId="14387"/>
    <cellStyle name="20% - Accent5 6 3 2 2 2 5" xfId="14388"/>
    <cellStyle name="20% - Accent5 6 3 2 2 3" xfId="14389"/>
    <cellStyle name="20% - Accent5 6 3 2 2 3 2" xfId="14390"/>
    <cellStyle name="20% - Accent5 6 3 2 2 3 2 2" xfId="14391"/>
    <cellStyle name="20% - Accent5 6 3 2 2 3 3" xfId="14392"/>
    <cellStyle name="20% - Accent5 6 3 2 2 3 4" xfId="14393"/>
    <cellStyle name="20% - Accent5 6 3 2 2 4" xfId="14394"/>
    <cellStyle name="20% - Accent5 6 3 2 2 4 2" xfId="14395"/>
    <cellStyle name="20% - Accent5 6 3 2 2 5" xfId="14396"/>
    <cellStyle name="20% - Accent5 6 3 2 2 6" xfId="14397"/>
    <cellStyle name="20% - Accent5 6 3 2 3" xfId="14398"/>
    <cellStyle name="20% - Accent5 6 3 2 3 2" xfId="14399"/>
    <cellStyle name="20% - Accent5 6 3 2 3 2 2" xfId="14400"/>
    <cellStyle name="20% - Accent5 6 3 2 3 2 2 2" xfId="14401"/>
    <cellStyle name="20% - Accent5 6 3 2 3 2 2 2 2" xfId="14402"/>
    <cellStyle name="20% - Accent5 6 3 2 3 2 2 3" xfId="14403"/>
    <cellStyle name="20% - Accent5 6 3 2 3 2 2 4" xfId="14404"/>
    <cellStyle name="20% - Accent5 6 3 2 3 2 3" xfId="14405"/>
    <cellStyle name="20% - Accent5 6 3 2 3 2 3 2" xfId="14406"/>
    <cellStyle name="20% - Accent5 6 3 2 3 2 4" xfId="14407"/>
    <cellStyle name="20% - Accent5 6 3 2 3 2 5" xfId="14408"/>
    <cellStyle name="20% - Accent5 6 3 2 3 3" xfId="14409"/>
    <cellStyle name="20% - Accent5 6 3 2 3 3 2" xfId="14410"/>
    <cellStyle name="20% - Accent5 6 3 2 3 3 2 2" xfId="14411"/>
    <cellStyle name="20% - Accent5 6 3 2 3 3 3" xfId="14412"/>
    <cellStyle name="20% - Accent5 6 3 2 3 3 4" xfId="14413"/>
    <cellStyle name="20% - Accent5 6 3 2 3 4" xfId="14414"/>
    <cellStyle name="20% - Accent5 6 3 2 3 4 2" xfId="14415"/>
    <cellStyle name="20% - Accent5 6 3 2 3 5" xfId="14416"/>
    <cellStyle name="20% - Accent5 6 3 2 3 6" xfId="14417"/>
    <cellStyle name="20% - Accent5 6 3 2 4" xfId="14418"/>
    <cellStyle name="20% - Accent5 6 3 2 4 2" xfId="14419"/>
    <cellStyle name="20% - Accent5 6 3 2 4 2 2" xfId="14420"/>
    <cellStyle name="20% - Accent5 6 3 2 4 2 2 2" xfId="14421"/>
    <cellStyle name="20% - Accent5 6 3 2 4 2 3" xfId="14422"/>
    <cellStyle name="20% - Accent5 6 3 2 4 2 4" xfId="14423"/>
    <cellStyle name="20% - Accent5 6 3 2 4 3" xfId="14424"/>
    <cellStyle name="20% - Accent5 6 3 2 4 3 2" xfId="14425"/>
    <cellStyle name="20% - Accent5 6 3 2 4 4" xfId="14426"/>
    <cellStyle name="20% - Accent5 6 3 2 4 5" xfId="14427"/>
    <cellStyle name="20% - Accent5 6 3 2 5" xfId="14428"/>
    <cellStyle name="20% - Accent5 6 3 2 5 2" xfId="14429"/>
    <cellStyle name="20% - Accent5 6 3 2 5 2 2" xfId="14430"/>
    <cellStyle name="20% - Accent5 6 3 2 5 3" xfId="14431"/>
    <cellStyle name="20% - Accent5 6 3 2 5 4" xfId="14432"/>
    <cellStyle name="20% - Accent5 6 3 2 6" xfId="14433"/>
    <cellStyle name="20% - Accent5 6 3 2 6 2" xfId="14434"/>
    <cellStyle name="20% - Accent5 6 3 2 7" xfId="14435"/>
    <cellStyle name="20% - Accent5 6 3 2 8" xfId="14436"/>
    <cellStyle name="20% - Accent5 6 3 3" xfId="14437"/>
    <cellStyle name="20% - Accent5 6 3 3 2" xfId="14438"/>
    <cellStyle name="20% - Accent5 6 3 3 2 2" xfId="14439"/>
    <cellStyle name="20% - Accent5 6 3 3 2 2 2" xfId="14440"/>
    <cellStyle name="20% - Accent5 6 3 3 2 2 2 2" xfId="14441"/>
    <cellStyle name="20% - Accent5 6 3 3 2 2 3" xfId="14442"/>
    <cellStyle name="20% - Accent5 6 3 3 2 2 4" xfId="14443"/>
    <cellStyle name="20% - Accent5 6 3 3 2 3" xfId="14444"/>
    <cellStyle name="20% - Accent5 6 3 3 2 3 2" xfId="14445"/>
    <cellStyle name="20% - Accent5 6 3 3 2 4" xfId="14446"/>
    <cellStyle name="20% - Accent5 6 3 3 2 5" xfId="14447"/>
    <cellStyle name="20% - Accent5 6 3 3 3" xfId="14448"/>
    <cellStyle name="20% - Accent5 6 3 3 3 2" xfId="14449"/>
    <cellStyle name="20% - Accent5 6 3 3 3 2 2" xfId="14450"/>
    <cellStyle name="20% - Accent5 6 3 3 3 3" xfId="14451"/>
    <cellStyle name="20% - Accent5 6 3 3 3 4" xfId="14452"/>
    <cellStyle name="20% - Accent5 6 3 3 4" xfId="14453"/>
    <cellStyle name="20% - Accent5 6 3 3 4 2" xfId="14454"/>
    <cellStyle name="20% - Accent5 6 3 3 5" xfId="14455"/>
    <cellStyle name="20% - Accent5 6 3 3 6" xfId="14456"/>
    <cellStyle name="20% - Accent5 6 3 4" xfId="14457"/>
    <cellStyle name="20% - Accent5 6 3 4 2" xfId="14458"/>
    <cellStyle name="20% - Accent5 6 3 4 2 2" xfId="14459"/>
    <cellStyle name="20% - Accent5 6 3 4 2 2 2" xfId="14460"/>
    <cellStyle name="20% - Accent5 6 3 4 2 2 2 2" xfId="14461"/>
    <cellStyle name="20% - Accent5 6 3 4 2 2 3" xfId="14462"/>
    <cellStyle name="20% - Accent5 6 3 4 2 2 4" xfId="14463"/>
    <cellStyle name="20% - Accent5 6 3 4 2 3" xfId="14464"/>
    <cellStyle name="20% - Accent5 6 3 4 2 3 2" xfId="14465"/>
    <cellStyle name="20% - Accent5 6 3 4 2 4" xfId="14466"/>
    <cellStyle name="20% - Accent5 6 3 4 2 5" xfId="14467"/>
    <cellStyle name="20% - Accent5 6 3 4 3" xfId="14468"/>
    <cellStyle name="20% - Accent5 6 3 4 3 2" xfId="14469"/>
    <cellStyle name="20% - Accent5 6 3 4 3 2 2" xfId="14470"/>
    <cellStyle name="20% - Accent5 6 3 4 3 3" xfId="14471"/>
    <cellStyle name="20% - Accent5 6 3 4 3 4" xfId="14472"/>
    <cellStyle name="20% - Accent5 6 3 4 4" xfId="14473"/>
    <cellStyle name="20% - Accent5 6 3 4 4 2" xfId="14474"/>
    <cellStyle name="20% - Accent5 6 3 4 5" xfId="14475"/>
    <cellStyle name="20% - Accent5 6 3 4 6" xfId="14476"/>
    <cellStyle name="20% - Accent5 6 3 5" xfId="14477"/>
    <cellStyle name="20% - Accent5 6 3 5 2" xfId="14478"/>
    <cellStyle name="20% - Accent5 6 3 5 2 2" xfId="14479"/>
    <cellStyle name="20% - Accent5 6 3 5 2 2 2" xfId="14480"/>
    <cellStyle name="20% - Accent5 6 3 5 2 3" xfId="14481"/>
    <cellStyle name="20% - Accent5 6 3 5 2 4" xfId="14482"/>
    <cellStyle name="20% - Accent5 6 3 5 3" xfId="14483"/>
    <cellStyle name="20% - Accent5 6 3 5 3 2" xfId="14484"/>
    <cellStyle name="20% - Accent5 6 3 5 4" xfId="14485"/>
    <cellStyle name="20% - Accent5 6 3 5 5" xfId="14486"/>
    <cellStyle name="20% - Accent5 6 3 6" xfId="14487"/>
    <cellStyle name="20% - Accent5 6 3 6 2" xfId="14488"/>
    <cellStyle name="20% - Accent5 6 3 6 2 2" xfId="14489"/>
    <cellStyle name="20% - Accent5 6 3 6 3" xfId="14490"/>
    <cellStyle name="20% - Accent5 6 3 6 4" xfId="14491"/>
    <cellStyle name="20% - Accent5 6 3 7" xfId="14492"/>
    <cellStyle name="20% - Accent5 6 3 7 2" xfId="14493"/>
    <cellStyle name="20% - Accent5 6 3 8" xfId="14494"/>
    <cellStyle name="20% - Accent5 6 3 9" xfId="14495"/>
    <cellStyle name="20% - Accent5 6 4" xfId="14496"/>
    <cellStyle name="20% - Accent5 6 4 2" xfId="14497"/>
    <cellStyle name="20% - Accent5 6 4 2 2" xfId="14498"/>
    <cellStyle name="20% - Accent5 6 4 2 2 2" xfId="14499"/>
    <cellStyle name="20% - Accent5 6 4 2 2 2 2" xfId="14500"/>
    <cellStyle name="20% - Accent5 6 4 2 2 2 2 2" xfId="14501"/>
    <cellStyle name="20% - Accent5 6 4 2 2 2 3" xfId="14502"/>
    <cellStyle name="20% - Accent5 6 4 2 2 2 4" xfId="14503"/>
    <cellStyle name="20% - Accent5 6 4 2 2 3" xfId="14504"/>
    <cellStyle name="20% - Accent5 6 4 2 2 3 2" xfId="14505"/>
    <cellStyle name="20% - Accent5 6 4 2 2 4" xfId="14506"/>
    <cellStyle name="20% - Accent5 6 4 2 2 5" xfId="14507"/>
    <cellStyle name="20% - Accent5 6 4 2 3" xfId="14508"/>
    <cellStyle name="20% - Accent5 6 4 2 3 2" xfId="14509"/>
    <cellStyle name="20% - Accent5 6 4 2 3 2 2" xfId="14510"/>
    <cellStyle name="20% - Accent5 6 4 2 3 3" xfId="14511"/>
    <cellStyle name="20% - Accent5 6 4 2 3 4" xfId="14512"/>
    <cellStyle name="20% - Accent5 6 4 2 4" xfId="14513"/>
    <cellStyle name="20% - Accent5 6 4 2 4 2" xfId="14514"/>
    <cellStyle name="20% - Accent5 6 4 2 5" xfId="14515"/>
    <cellStyle name="20% - Accent5 6 4 2 6" xfId="14516"/>
    <cellStyle name="20% - Accent5 6 4 3" xfId="14517"/>
    <cellStyle name="20% - Accent5 6 4 3 2" xfId="14518"/>
    <cellStyle name="20% - Accent5 6 4 3 2 2" xfId="14519"/>
    <cellStyle name="20% - Accent5 6 4 3 2 2 2" xfId="14520"/>
    <cellStyle name="20% - Accent5 6 4 3 2 2 2 2" xfId="14521"/>
    <cellStyle name="20% - Accent5 6 4 3 2 2 3" xfId="14522"/>
    <cellStyle name="20% - Accent5 6 4 3 2 2 4" xfId="14523"/>
    <cellStyle name="20% - Accent5 6 4 3 2 3" xfId="14524"/>
    <cellStyle name="20% - Accent5 6 4 3 2 3 2" xfId="14525"/>
    <cellStyle name="20% - Accent5 6 4 3 2 4" xfId="14526"/>
    <cellStyle name="20% - Accent5 6 4 3 2 5" xfId="14527"/>
    <cellStyle name="20% - Accent5 6 4 3 3" xfId="14528"/>
    <cellStyle name="20% - Accent5 6 4 3 3 2" xfId="14529"/>
    <cellStyle name="20% - Accent5 6 4 3 3 2 2" xfId="14530"/>
    <cellStyle name="20% - Accent5 6 4 3 3 3" xfId="14531"/>
    <cellStyle name="20% - Accent5 6 4 3 3 4" xfId="14532"/>
    <cellStyle name="20% - Accent5 6 4 3 4" xfId="14533"/>
    <cellStyle name="20% - Accent5 6 4 3 4 2" xfId="14534"/>
    <cellStyle name="20% - Accent5 6 4 3 5" xfId="14535"/>
    <cellStyle name="20% - Accent5 6 4 3 6" xfId="14536"/>
    <cellStyle name="20% - Accent5 6 4 4" xfId="14537"/>
    <cellStyle name="20% - Accent5 6 4 4 2" xfId="14538"/>
    <cellStyle name="20% - Accent5 6 4 4 2 2" xfId="14539"/>
    <cellStyle name="20% - Accent5 6 4 4 2 2 2" xfId="14540"/>
    <cellStyle name="20% - Accent5 6 4 4 2 3" xfId="14541"/>
    <cellStyle name="20% - Accent5 6 4 4 2 4" xfId="14542"/>
    <cellStyle name="20% - Accent5 6 4 4 3" xfId="14543"/>
    <cellStyle name="20% - Accent5 6 4 4 3 2" xfId="14544"/>
    <cellStyle name="20% - Accent5 6 4 4 4" xfId="14545"/>
    <cellStyle name="20% - Accent5 6 4 4 5" xfId="14546"/>
    <cellStyle name="20% - Accent5 6 4 5" xfId="14547"/>
    <cellStyle name="20% - Accent5 6 4 5 2" xfId="14548"/>
    <cellStyle name="20% - Accent5 6 4 5 2 2" xfId="14549"/>
    <cellStyle name="20% - Accent5 6 4 5 3" xfId="14550"/>
    <cellStyle name="20% - Accent5 6 4 5 4" xfId="14551"/>
    <cellStyle name="20% - Accent5 6 4 6" xfId="14552"/>
    <cellStyle name="20% - Accent5 6 4 6 2" xfId="14553"/>
    <cellStyle name="20% - Accent5 6 4 7" xfId="14554"/>
    <cellStyle name="20% - Accent5 6 4 8" xfId="14555"/>
    <cellStyle name="20% - Accent5 6 5" xfId="14556"/>
    <cellStyle name="20% - Accent5 6 5 2" xfId="14557"/>
    <cellStyle name="20% - Accent5 6 5 2 2" xfId="14558"/>
    <cellStyle name="20% - Accent5 6 5 2 2 2" xfId="14559"/>
    <cellStyle name="20% - Accent5 6 5 2 2 2 2" xfId="14560"/>
    <cellStyle name="20% - Accent5 6 5 2 2 3" xfId="14561"/>
    <cellStyle name="20% - Accent5 6 5 2 2 4" xfId="14562"/>
    <cellStyle name="20% - Accent5 6 5 2 3" xfId="14563"/>
    <cellStyle name="20% - Accent5 6 5 2 3 2" xfId="14564"/>
    <cellStyle name="20% - Accent5 6 5 2 4" xfId="14565"/>
    <cellStyle name="20% - Accent5 6 5 2 5" xfId="14566"/>
    <cellStyle name="20% - Accent5 6 5 3" xfId="14567"/>
    <cellStyle name="20% - Accent5 6 5 3 2" xfId="14568"/>
    <cellStyle name="20% - Accent5 6 5 3 2 2" xfId="14569"/>
    <cellStyle name="20% - Accent5 6 5 3 3" xfId="14570"/>
    <cellStyle name="20% - Accent5 6 5 3 4" xfId="14571"/>
    <cellStyle name="20% - Accent5 6 5 4" xfId="14572"/>
    <cellStyle name="20% - Accent5 6 5 4 2" xfId="14573"/>
    <cellStyle name="20% - Accent5 6 5 5" xfId="14574"/>
    <cellStyle name="20% - Accent5 6 5 6" xfId="14575"/>
    <cellStyle name="20% - Accent5 6 6" xfId="14576"/>
    <cellStyle name="20% - Accent5 6 6 2" xfId="14577"/>
    <cellStyle name="20% - Accent5 6 6 2 2" xfId="14578"/>
    <cellStyle name="20% - Accent5 6 6 2 2 2" xfId="14579"/>
    <cellStyle name="20% - Accent5 6 6 2 2 2 2" xfId="14580"/>
    <cellStyle name="20% - Accent5 6 6 2 2 3" xfId="14581"/>
    <cellStyle name="20% - Accent5 6 6 2 2 4" xfId="14582"/>
    <cellStyle name="20% - Accent5 6 6 2 3" xfId="14583"/>
    <cellStyle name="20% - Accent5 6 6 2 3 2" xfId="14584"/>
    <cellStyle name="20% - Accent5 6 6 2 4" xfId="14585"/>
    <cellStyle name="20% - Accent5 6 6 2 5" xfId="14586"/>
    <cellStyle name="20% - Accent5 6 6 3" xfId="14587"/>
    <cellStyle name="20% - Accent5 6 6 3 2" xfId="14588"/>
    <cellStyle name="20% - Accent5 6 6 3 2 2" xfId="14589"/>
    <cellStyle name="20% - Accent5 6 6 3 3" xfId="14590"/>
    <cellStyle name="20% - Accent5 6 6 3 4" xfId="14591"/>
    <cellStyle name="20% - Accent5 6 6 4" xfId="14592"/>
    <cellStyle name="20% - Accent5 6 6 4 2" xfId="14593"/>
    <cellStyle name="20% - Accent5 6 6 5" xfId="14594"/>
    <cellStyle name="20% - Accent5 6 6 6" xfId="14595"/>
    <cellStyle name="20% - Accent5 6 7" xfId="14596"/>
    <cellStyle name="20% - Accent5 6 7 2" xfId="14597"/>
    <cellStyle name="20% - Accent5 6 7 2 2" xfId="14598"/>
    <cellStyle name="20% - Accent5 6 7 2 2 2" xfId="14599"/>
    <cellStyle name="20% - Accent5 6 7 2 3" xfId="14600"/>
    <cellStyle name="20% - Accent5 6 7 2 4" xfId="14601"/>
    <cellStyle name="20% - Accent5 6 7 3" xfId="14602"/>
    <cellStyle name="20% - Accent5 6 7 3 2" xfId="14603"/>
    <cellStyle name="20% - Accent5 6 7 4" xfId="14604"/>
    <cellStyle name="20% - Accent5 6 7 5" xfId="14605"/>
    <cellStyle name="20% - Accent5 6 8" xfId="14606"/>
    <cellStyle name="20% - Accent5 6 8 2" xfId="14607"/>
    <cellStyle name="20% - Accent5 6 8 2 2" xfId="14608"/>
    <cellStyle name="20% - Accent5 6 8 3" xfId="14609"/>
    <cellStyle name="20% - Accent5 6 8 4" xfId="14610"/>
    <cellStyle name="20% - Accent5 6 9" xfId="14611"/>
    <cellStyle name="20% - Accent5 6 9 2" xfId="14612"/>
    <cellStyle name="20% - Accent5 7" xfId="14613"/>
    <cellStyle name="20% - Accent5 7 10" xfId="14614"/>
    <cellStyle name="20% - Accent5 7 2" xfId="14615"/>
    <cellStyle name="20% - Accent5 7 2 2" xfId="14616"/>
    <cellStyle name="20% - Accent5 7 2 2 2" xfId="14617"/>
    <cellStyle name="20% - Accent5 7 2 2 2 2" xfId="14618"/>
    <cellStyle name="20% - Accent5 7 2 2 2 2 2" xfId="14619"/>
    <cellStyle name="20% - Accent5 7 2 2 2 2 2 2" xfId="14620"/>
    <cellStyle name="20% - Accent5 7 2 2 2 2 2 2 2" xfId="14621"/>
    <cellStyle name="20% - Accent5 7 2 2 2 2 2 3" xfId="14622"/>
    <cellStyle name="20% - Accent5 7 2 2 2 2 2 4" xfId="14623"/>
    <cellStyle name="20% - Accent5 7 2 2 2 2 3" xfId="14624"/>
    <cellStyle name="20% - Accent5 7 2 2 2 2 3 2" xfId="14625"/>
    <cellStyle name="20% - Accent5 7 2 2 2 2 4" xfId="14626"/>
    <cellStyle name="20% - Accent5 7 2 2 2 2 5" xfId="14627"/>
    <cellStyle name="20% - Accent5 7 2 2 2 3" xfId="14628"/>
    <cellStyle name="20% - Accent5 7 2 2 2 3 2" xfId="14629"/>
    <cellStyle name="20% - Accent5 7 2 2 2 3 2 2" xfId="14630"/>
    <cellStyle name="20% - Accent5 7 2 2 2 3 3" xfId="14631"/>
    <cellStyle name="20% - Accent5 7 2 2 2 3 4" xfId="14632"/>
    <cellStyle name="20% - Accent5 7 2 2 2 4" xfId="14633"/>
    <cellStyle name="20% - Accent5 7 2 2 2 4 2" xfId="14634"/>
    <cellStyle name="20% - Accent5 7 2 2 2 5" xfId="14635"/>
    <cellStyle name="20% - Accent5 7 2 2 2 6" xfId="14636"/>
    <cellStyle name="20% - Accent5 7 2 2 3" xfId="14637"/>
    <cellStyle name="20% - Accent5 7 2 2 3 2" xfId="14638"/>
    <cellStyle name="20% - Accent5 7 2 2 3 2 2" xfId="14639"/>
    <cellStyle name="20% - Accent5 7 2 2 3 2 2 2" xfId="14640"/>
    <cellStyle name="20% - Accent5 7 2 2 3 2 2 2 2" xfId="14641"/>
    <cellStyle name="20% - Accent5 7 2 2 3 2 2 3" xfId="14642"/>
    <cellStyle name="20% - Accent5 7 2 2 3 2 2 4" xfId="14643"/>
    <cellStyle name="20% - Accent5 7 2 2 3 2 3" xfId="14644"/>
    <cellStyle name="20% - Accent5 7 2 2 3 2 3 2" xfId="14645"/>
    <cellStyle name="20% - Accent5 7 2 2 3 2 4" xfId="14646"/>
    <cellStyle name="20% - Accent5 7 2 2 3 2 5" xfId="14647"/>
    <cellStyle name="20% - Accent5 7 2 2 3 3" xfId="14648"/>
    <cellStyle name="20% - Accent5 7 2 2 3 3 2" xfId="14649"/>
    <cellStyle name="20% - Accent5 7 2 2 3 3 2 2" xfId="14650"/>
    <cellStyle name="20% - Accent5 7 2 2 3 3 3" xfId="14651"/>
    <cellStyle name="20% - Accent5 7 2 2 3 3 4" xfId="14652"/>
    <cellStyle name="20% - Accent5 7 2 2 3 4" xfId="14653"/>
    <cellStyle name="20% - Accent5 7 2 2 3 4 2" xfId="14654"/>
    <cellStyle name="20% - Accent5 7 2 2 3 5" xfId="14655"/>
    <cellStyle name="20% - Accent5 7 2 2 3 6" xfId="14656"/>
    <cellStyle name="20% - Accent5 7 2 2 4" xfId="14657"/>
    <cellStyle name="20% - Accent5 7 2 2 4 2" xfId="14658"/>
    <cellStyle name="20% - Accent5 7 2 2 4 2 2" xfId="14659"/>
    <cellStyle name="20% - Accent5 7 2 2 4 2 2 2" xfId="14660"/>
    <cellStyle name="20% - Accent5 7 2 2 4 2 3" xfId="14661"/>
    <cellStyle name="20% - Accent5 7 2 2 4 2 4" xfId="14662"/>
    <cellStyle name="20% - Accent5 7 2 2 4 3" xfId="14663"/>
    <cellStyle name="20% - Accent5 7 2 2 4 3 2" xfId="14664"/>
    <cellStyle name="20% - Accent5 7 2 2 4 4" xfId="14665"/>
    <cellStyle name="20% - Accent5 7 2 2 4 5" xfId="14666"/>
    <cellStyle name="20% - Accent5 7 2 2 5" xfId="14667"/>
    <cellStyle name="20% - Accent5 7 2 2 5 2" xfId="14668"/>
    <cellStyle name="20% - Accent5 7 2 2 5 2 2" xfId="14669"/>
    <cellStyle name="20% - Accent5 7 2 2 5 3" xfId="14670"/>
    <cellStyle name="20% - Accent5 7 2 2 5 4" xfId="14671"/>
    <cellStyle name="20% - Accent5 7 2 2 6" xfId="14672"/>
    <cellStyle name="20% - Accent5 7 2 2 6 2" xfId="14673"/>
    <cellStyle name="20% - Accent5 7 2 2 7" xfId="14674"/>
    <cellStyle name="20% - Accent5 7 2 2 8" xfId="14675"/>
    <cellStyle name="20% - Accent5 7 2 3" xfId="14676"/>
    <cellStyle name="20% - Accent5 7 2 3 2" xfId="14677"/>
    <cellStyle name="20% - Accent5 7 2 3 2 2" xfId="14678"/>
    <cellStyle name="20% - Accent5 7 2 3 2 2 2" xfId="14679"/>
    <cellStyle name="20% - Accent5 7 2 3 2 2 2 2" xfId="14680"/>
    <cellStyle name="20% - Accent5 7 2 3 2 2 3" xfId="14681"/>
    <cellStyle name="20% - Accent5 7 2 3 2 2 4" xfId="14682"/>
    <cellStyle name="20% - Accent5 7 2 3 2 3" xfId="14683"/>
    <cellStyle name="20% - Accent5 7 2 3 2 3 2" xfId="14684"/>
    <cellStyle name="20% - Accent5 7 2 3 2 4" xfId="14685"/>
    <cellStyle name="20% - Accent5 7 2 3 2 5" xfId="14686"/>
    <cellStyle name="20% - Accent5 7 2 3 3" xfId="14687"/>
    <cellStyle name="20% - Accent5 7 2 3 3 2" xfId="14688"/>
    <cellStyle name="20% - Accent5 7 2 3 3 2 2" xfId="14689"/>
    <cellStyle name="20% - Accent5 7 2 3 3 3" xfId="14690"/>
    <cellStyle name="20% - Accent5 7 2 3 3 4" xfId="14691"/>
    <cellStyle name="20% - Accent5 7 2 3 4" xfId="14692"/>
    <cellStyle name="20% - Accent5 7 2 3 4 2" xfId="14693"/>
    <cellStyle name="20% - Accent5 7 2 3 5" xfId="14694"/>
    <cellStyle name="20% - Accent5 7 2 3 6" xfId="14695"/>
    <cellStyle name="20% - Accent5 7 2 4" xfId="14696"/>
    <cellStyle name="20% - Accent5 7 2 4 2" xfId="14697"/>
    <cellStyle name="20% - Accent5 7 2 4 2 2" xfId="14698"/>
    <cellStyle name="20% - Accent5 7 2 4 2 2 2" xfId="14699"/>
    <cellStyle name="20% - Accent5 7 2 4 2 2 2 2" xfId="14700"/>
    <cellStyle name="20% - Accent5 7 2 4 2 2 3" xfId="14701"/>
    <cellStyle name="20% - Accent5 7 2 4 2 2 4" xfId="14702"/>
    <cellStyle name="20% - Accent5 7 2 4 2 3" xfId="14703"/>
    <cellStyle name="20% - Accent5 7 2 4 2 3 2" xfId="14704"/>
    <cellStyle name="20% - Accent5 7 2 4 2 4" xfId="14705"/>
    <cellStyle name="20% - Accent5 7 2 4 2 5" xfId="14706"/>
    <cellStyle name="20% - Accent5 7 2 4 3" xfId="14707"/>
    <cellStyle name="20% - Accent5 7 2 4 3 2" xfId="14708"/>
    <cellStyle name="20% - Accent5 7 2 4 3 2 2" xfId="14709"/>
    <cellStyle name="20% - Accent5 7 2 4 3 3" xfId="14710"/>
    <cellStyle name="20% - Accent5 7 2 4 3 4" xfId="14711"/>
    <cellStyle name="20% - Accent5 7 2 4 4" xfId="14712"/>
    <cellStyle name="20% - Accent5 7 2 4 4 2" xfId="14713"/>
    <cellStyle name="20% - Accent5 7 2 4 5" xfId="14714"/>
    <cellStyle name="20% - Accent5 7 2 4 6" xfId="14715"/>
    <cellStyle name="20% - Accent5 7 2 5" xfId="14716"/>
    <cellStyle name="20% - Accent5 7 2 5 2" xfId="14717"/>
    <cellStyle name="20% - Accent5 7 2 5 2 2" xfId="14718"/>
    <cellStyle name="20% - Accent5 7 2 5 2 2 2" xfId="14719"/>
    <cellStyle name="20% - Accent5 7 2 5 2 3" xfId="14720"/>
    <cellStyle name="20% - Accent5 7 2 5 2 4" xfId="14721"/>
    <cellStyle name="20% - Accent5 7 2 5 3" xfId="14722"/>
    <cellStyle name="20% - Accent5 7 2 5 3 2" xfId="14723"/>
    <cellStyle name="20% - Accent5 7 2 5 4" xfId="14724"/>
    <cellStyle name="20% - Accent5 7 2 5 5" xfId="14725"/>
    <cellStyle name="20% - Accent5 7 2 6" xfId="14726"/>
    <cellStyle name="20% - Accent5 7 2 6 2" xfId="14727"/>
    <cellStyle name="20% - Accent5 7 2 6 2 2" xfId="14728"/>
    <cellStyle name="20% - Accent5 7 2 6 3" xfId="14729"/>
    <cellStyle name="20% - Accent5 7 2 6 4" xfId="14730"/>
    <cellStyle name="20% - Accent5 7 2 7" xfId="14731"/>
    <cellStyle name="20% - Accent5 7 2 7 2" xfId="14732"/>
    <cellStyle name="20% - Accent5 7 2 8" xfId="14733"/>
    <cellStyle name="20% - Accent5 7 2 9" xfId="14734"/>
    <cellStyle name="20% - Accent5 7 3" xfId="14735"/>
    <cellStyle name="20% - Accent5 7 3 2" xfId="14736"/>
    <cellStyle name="20% - Accent5 7 3 2 2" xfId="14737"/>
    <cellStyle name="20% - Accent5 7 3 2 2 2" xfId="14738"/>
    <cellStyle name="20% - Accent5 7 3 2 2 2 2" xfId="14739"/>
    <cellStyle name="20% - Accent5 7 3 2 2 2 2 2" xfId="14740"/>
    <cellStyle name="20% - Accent5 7 3 2 2 2 3" xfId="14741"/>
    <cellStyle name="20% - Accent5 7 3 2 2 2 4" xfId="14742"/>
    <cellStyle name="20% - Accent5 7 3 2 2 3" xfId="14743"/>
    <cellStyle name="20% - Accent5 7 3 2 2 3 2" xfId="14744"/>
    <cellStyle name="20% - Accent5 7 3 2 2 4" xfId="14745"/>
    <cellStyle name="20% - Accent5 7 3 2 2 5" xfId="14746"/>
    <cellStyle name="20% - Accent5 7 3 2 3" xfId="14747"/>
    <cellStyle name="20% - Accent5 7 3 2 3 2" xfId="14748"/>
    <cellStyle name="20% - Accent5 7 3 2 3 2 2" xfId="14749"/>
    <cellStyle name="20% - Accent5 7 3 2 3 3" xfId="14750"/>
    <cellStyle name="20% - Accent5 7 3 2 3 4" xfId="14751"/>
    <cellStyle name="20% - Accent5 7 3 2 4" xfId="14752"/>
    <cellStyle name="20% - Accent5 7 3 2 4 2" xfId="14753"/>
    <cellStyle name="20% - Accent5 7 3 2 5" xfId="14754"/>
    <cellStyle name="20% - Accent5 7 3 2 6" xfId="14755"/>
    <cellStyle name="20% - Accent5 7 3 3" xfId="14756"/>
    <cellStyle name="20% - Accent5 7 3 3 2" xfId="14757"/>
    <cellStyle name="20% - Accent5 7 3 3 2 2" xfId="14758"/>
    <cellStyle name="20% - Accent5 7 3 3 2 2 2" xfId="14759"/>
    <cellStyle name="20% - Accent5 7 3 3 2 2 2 2" xfId="14760"/>
    <cellStyle name="20% - Accent5 7 3 3 2 2 3" xfId="14761"/>
    <cellStyle name="20% - Accent5 7 3 3 2 2 4" xfId="14762"/>
    <cellStyle name="20% - Accent5 7 3 3 2 3" xfId="14763"/>
    <cellStyle name="20% - Accent5 7 3 3 2 3 2" xfId="14764"/>
    <cellStyle name="20% - Accent5 7 3 3 2 4" xfId="14765"/>
    <cellStyle name="20% - Accent5 7 3 3 2 5" xfId="14766"/>
    <cellStyle name="20% - Accent5 7 3 3 3" xfId="14767"/>
    <cellStyle name="20% - Accent5 7 3 3 3 2" xfId="14768"/>
    <cellStyle name="20% - Accent5 7 3 3 3 2 2" xfId="14769"/>
    <cellStyle name="20% - Accent5 7 3 3 3 3" xfId="14770"/>
    <cellStyle name="20% - Accent5 7 3 3 3 4" xfId="14771"/>
    <cellStyle name="20% - Accent5 7 3 3 4" xfId="14772"/>
    <cellStyle name="20% - Accent5 7 3 3 4 2" xfId="14773"/>
    <cellStyle name="20% - Accent5 7 3 3 5" xfId="14774"/>
    <cellStyle name="20% - Accent5 7 3 3 6" xfId="14775"/>
    <cellStyle name="20% - Accent5 7 3 4" xfId="14776"/>
    <cellStyle name="20% - Accent5 7 3 4 2" xfId="14777"/>
    <cellStyle name="20% - Accent5 7 3 4 2 2" xfId="14778"/>
    <cellStyle name="20% - Accent5 7 3 4 2 2 2" xfId="14779"/>
    <cellStyle name="20% - Accent5 7 3 4 2 3" xfId="14780"/>
    <cellStyle name="20% - Accent5 7 3 4 2 4" xfId="14781"/>
    <cellStyle name="20% - Accent5 7 3 4 3" xfId="14782"/>
    <cellStyle name="20% - Accent5 7 3 4 3 2" xfId="14783"/>
    <cellStyle name="20% - Accent5 7 3 4 4" xfId="14784"/>
    <cellStyle name="20% - Accent5 7 3 4 5" xfId="14785"/>
    <cellStyle name="20% - Accent5 7 3 5" xfId="14786"/>
    <cellStyle name="20% - Accent5 7 3 5 2" xfId="14787"/>
    <cellStyle name="20% - Accent5 7 3 5 2 2" xfId="14788"/>
    <cellStyle name="20% - Accent5 7 3 5 3" xfId="14789"/>
    <cellStyle name="20% - Accent5 7 3 5 4" xfId="14790"/>
    <cellStyle name="20% - Accent5 7 3 6" xfId="14791"/>
    <cellStyle name="20% - Accent5 7 3 6 2" xfId="14792"/>
    <cellStyle name="20% - Accent5 7 3 7" xfId="14793"/>
    <cellStyle name="20% - Accent5 7 3 8" xfId="14794"/>
    <cellStyle name="20% - Accent5 7 4" xfId="14795"/>
    <cellStyle name="20% - Accent5 7 4 2" xfId="14796"/>
    <cellStyle name="20% - Accent5 7 4 2 2" xfId="14797"/>
    <cellStyle name="20% - Accent5 7 4 2 2 2" xfId="14798"/>
    <cellStyle name="20% - Accent5 7 4 2 2 2 2" xfId="14799"/>
    <cellStyle name="20% - Accent5 7 4 2 2 3" xfId="14800"/>
    <cellStyle name="20% - Accent5 7 4 2 2 4" xfId="14801"/>
    <cellStyle name="20% - Accent5 7 4 2 3" xfId="14802"/>
    <cellStyle name="20% - Accent5 7 4 2 3 2" xfId="14803"/>
    <cellStyle name="20% - Accent5 7 4 2 4" xfId="14804"/>
    <cellStyle name="20% - Accent5 7 4 2 5" xfId="14805"/>
    <cellStyle name="20% - Accent5 7 4 3" xfId="14806"/>
    <cellStyle name="20% - Accent5 7 4 3 2" xfId="14807"/>
    <cellStyle name="20% - Accent5 7 4 3 2 2" xfId="14808"/>
    <cellStyle name="20% - Accent5 7 4 3 3" xfId="14809"/>
    <cellStyle name="20% - Accent5 7 4 3 4" xfId="14810"/>
    <cellStyle name="20% - Accent5 7 4 4" xfId="14811"/>
    <cellStyle name="20% - Accent5 7 4 4 2" xfId="14812"/>
    <cellStyle name="20% - Accent5 7 4 5" xfId="14813"/>
    <cellStyle name="20% - Accent5 7 4 6" xfId="14814"/>
    <cellStyle name="20% - Accent5 7 5" xfId="14815"/>
    <cellStyle name="20% - Accent5 7 5 2" xfId="14816"/>
    <cellStyle name="20% - Accent5 7 5 2 2" xfId="14817"/>
    <cellStyle name="20% - Accent5 7 5 2 2 2" xfId="14818"/>
    <cellStyle name="20% - Accent5 7 5 2 2 2 2" xfId="14819"/>
    <cellStyle name="20% - Accent5 7 5 2 2 3" xfId="14820"/>
    <cellStyle name="20% - Accent5 7 5 2 2 4" xfId="14821"/>
    <cellStyle name="20% - Accent5 7 5 2 3" xfId="14822"/>
    <cellStyle name="20% - Accent5 7 5 2 3 2" xfId="14823"/>
    <cellStyle name="20% - Accent5 7 5 2 4" xfId="14824"/>
    <cellStyle name="20% - Accent5 7 5 2 5" xfId="14825"/>
    <cellStyle name="20% - Accent5 7 5 3" xfId="14826"/>
    <cellStyle name="20% - Accent5 7 5 3 2" xfId="14827"/>
    <cellStyle name="20% - Accent5 7 5 3 2 2" xfId="14828"/>
    <cellStyle name="20% - Accent5 7 5 3 3" xfId="14829"/>
    <cellStyle name="20% - Accent5 7 5 3 4" xfId="14830"/>
    <cellStyle name="20% - Accent5 7 5 4" xfId="14831"/>
    <cellStyle name="20% - Accent5 7 5 4 2" xfId="14832"/>
    <cellStyle name="20% - Accent5 7 5 5" xfId="14833"/>
    <cellStyle name="20% - Accent5 7 5 6" xfId="14834"/>
    <cellStyle name="20% - Accent5 7 6" xfId="14835"/>
    <cellStyle name="20% - Accent5 7 6 2" xfId="14836"/>
    <cellStyle name="20% - Accent5 7 6 2 2" xfId="14837"/>
    <cellStyle name="20% - Accent5 7 6 2 2 2" xfId="14838"/>
    <cellStyle name="20% - Accent5 7 6 2 3" xfId="14839"/>
    <cellStyle name="20% - Accent5 7 6 2 4" xfId="14840"/>
    <cellStyle name="20% - Accent5 7 6 3" xfId="14841"/>
    <cellStyle name="20% - Accent5 7 6 3 2" xfId="14842"/>
    <cellStyle name="20% - Accent5 7 6 4" xfId="14843"/>
    <cellStyle name="20% - Accent5 7 6 5" xfId="14844"/>
    <cellStyle name="20% - Accent5 7 7" xfId="14845"/>
    <cellStyle name="20% - Accent5 7 7 2" xfId="14846"/>
    <cellStyle name="20% - Accent5 7 7 2 2" xfId="14847"/>
    <cellStyle name="20% - Accent5 7 7 3" xfId="14848"/>
    <cellStyle name="20% - Accent5 7 7 4" xfId="14849"/>
    <cellStyle name="20% - Accent5 7 8" xfId="14850"/>
    <cellStyle name="20% - Accent5 7 8 2" xfId="14851"/>
    <cellStyle name="20% - Accent5 7 9" xfId="14852"/>
    <cellStyle name="20% - Accent5 8" xfId="14853"/>
    <cellStyle name="20% - Accent5 8 2" xfId="14854"/>
    <cellStyle name="20% - Accent5 8 2 2" xfId="14855"/>
    <cellStyle name="20% - Accent5 8 2 2 2" xfId="14856"/>
    <cellStyle name="20% - Accent5 8 2 2 2 2" xfId="14857"/>
    <cellStyle name="20% - Accent5 8 2 2 2 2 2" xfId="14858"/>
    <cellStyle name="20% - Accent5 8 2 2 2 2 2 2" xfId="14859"/>
    <cellStyle name="20% - Accent5 8 2 2 2 2 3" xfId="14860"/>
    <cellStyle name="20% - Accent5 8 2 2 2 2 4" xfId="14861"/>
    <cellStyle name="20% - Accent5 8 2 2 2 3" xfId="14862"/>
    <cellStyle name="20% - Accent5 8 2 2 2 3 2" xfId="14863"/>
    <cellStyle name="20% - Accent5 8 2 2 2 4" xfId="14864"/>
    <cellStyle name="20% - Accent5 8 2 2 2 5" xfId="14865"/>
    <cellStyle name="20% - Accent5 8 2 2 3" xfId="14866"/>
    <cellStyle name="20% - Accent5 8 2 2 3 2" xfId="14867"/>
    <cellStyle name="20% - Accent5 8 2 2 3 2 2" xfId="14868"/>
    <cellStyle name="20% - Accent5 8 2 2 3 3" xfId="14869"/>
    <cellStyle name="20% - Accent5 8 2 2 3 4" xfId="14870"/>
    <cellStyle name="20% - Accent5 8 2 2 4" xfId="14871"/>
    <cellStyle name="20% - Accent5 8 2 2 4 2" xfId="14872"/>
    <cellStyle name="20% - Accent5 8 2 2 5" xfId="14873"/>
    <cellStyle name="20% - Accent5 8 2 2 6" xfId="14874"/>
    <cellStyle name="20% - Accent5 8 2 3" xfId="14875"/>
    <cellStyle name="20% - Accent5 8 2 3 2" xfId="14876"/>
    <cellStyle name="20% - Accent5 8 2 3 2 2" xfId="14877"/>
    <cellStyle name="20% - Accent5 8 2 3 2 2 2" xfId="14878"/>
    <cellStyle name="20% - Accent5 8 2 3 2 2 2 2" xfId="14879"/>
    <cellStyle name="20% - Accent5 8 2 3 2 2 3" xfId="14880"/>
    <cellStyle name="20% - Accent5 8 2 3 2 2 4" xfId="14881"/>
    <cellStyle name="20% - Accent5 8 2 3 2 3" xfId="14882"/>
    <cellStyle name="20% - Accent5 8 2 3 2 3 2" xfId="14883"/>
    <cellStyle name="20% - Accent5 8 2 3 2 4" xfId="14884"/>
    <cellStyle name="20% - Accent5 8 2 3 2 5" xfId="14885"/>
    <cellStyle name="20% - Accent5 8 2 3 3" xfId="14886"/>
    <cellStyle name="20% - Accent5 8 2 3 3 2" xfId="14887"/>
    <cellStyle name="20% - Accent5 8 2 3 3 2 2" xfId="14888"/>
    <cellStyle name="20% - Accent5 8 2 3 3 3" xfId="14889"/>
    <cellStyle name="20% - Accent5 8 2 3 3 4" xfId="14890"/>
    <cellStyle name="20% - Accent5 8 2 3 4" xfId="14891"/>
    <cellStyle name="20% - Accent5 8 2 3 4 2" xfId="14892"/>
    <cellStyle name="20% - Accent5 8 2 3 5" xfId="14893"/>
    <cellStyle name="20% - Accent5 8 2 3 6" xfId="14894"/>
    <cellStyle name="20% - Accent5 8 2 4" xfId="14895"/>
    <cellStyle name="20% - Accent5 8 2 4 2" xfId="14896"/>
    <cellStyle name="20% - Accent5 8 2 4 2 2" xfId="14897"/>
    <cellStyle name="20% - Accent5 8 2 4 2 2 2" xfId="14898"/>
    <cellStyle name="20% - Accent5 8 2 4 2 3" xfId="14899"/>
    <cellStyle name="20% - Accent5 8 2 4 2 4" xfId="14900"/>
    <cellStyle name="20% - Accent5 8 2 4 3" xfId="14901"/>
    <cellStyle name="20% - Accent5 8 2 4 3 2" xfId="14902"/>
    <cellStyle name="20% - Accent5 8 2 4 4" xfId="14903"/>
    <cellStyle name="20% - Accent5 8 2 4 5" xfId="14904"/>
    <cellStyle name="20% - Accent5 8 2 5" xfId="14905"/>
    <cellStyle name="20% - Accent5 8 2 5 2" xfId="14906"/>
    <cellStyle name="20% - Accent5 8 2 5 2 2" xfId="14907"/>
    <cellStyle name="20% - Accent5 8 2 5 3" xfId="14908"/>
    <cellStyle name="20% - Accent5 8 2 5 4" xfId="14909"/>
    <cellStyle name="20% - Accent5 8 2 6" xfId="14910"/>
    <cellStyle name="20% - Accent5 8 2 6 2" xfId="14911"/>
    <cellStyle name="20% - Accent5 8 2 7" xfId="14912"/>
    <cellStyle name="20% - Accent5 8 2 8" xfId="14913"/>
    <cellStyle name="20% - Accent5 8 3" xfId="14914"/>
    <cellStyle name="20% - Accent5 8 3 2" xfId="14915"/>
    <cellStyle name="20% - Accent5 8 3 2 2" xfId="14916"/>
    <cellStyle name="20% - Accent5 8 3 2 2 2" xfId="14917"/>
    <cellStyle name="20% - Accent5 8 3 2 2 2 2" xfId="14918"/>
    <cellStyle name="20% - Accent5 8 3 2 2 3" xfId="14919"/>
    <cellStyle name="20% - Accent5 8 3 2 2 4" xfId="14920"/>
    <cellStyle name="20% - Accent5 8 3 2 3" xfId="14921"/>
    <cellStyle name="20% - Accent5 8 3 2 3 2" xfId="14922"/>
    <cellStyle name="20% - Accent5 8 3 2 4" xfId="14923"/>
    <cellStyle name="20% - Accent5 8 3 2 5" xfId="14924"/>
    <cellStyle name="20% - Accent5 8 3 3" xfId="14925"/>
    <cellStyle name="20% - Accent5 8 3 3 2" xfId="14926"/>
    <cellStyle name="20% - Accent5 8 3 3 2 2" xfId="14927"/>
    <cellStyle name="20% - Accent5 8 3 3 3" xfId="14928"/>
    <cellStyle name="20% - Accent5 8 3 3 4" xfId="14929"/>
    <cellStyle name="20% - Accent5 8 3 4" xfId="14930"/>
    <cellStyle name="20% - Accent5 8 3 4 2" xfId="14931"/>
    <cellStyle name="20% - Accent5 8 3 5" xfId="14932"/>
    <cellStyle name="20% - Accent5 8 3 6" xfId="14933"/>
    <cellStyle name="20% - Accent5 8 4" xfId="14934"/>
    <cellStyle name="20% - Accent5 8 4 2" xfId="14935"/>
    <cellStyle name="20% - Accent5 8 4 2 2" xfId="14936"/>
    <cellStyle name="20% - Accent5 8 4 2 2 2" xfId="14937"/>
    <cellStyle name="20% - Accent5 8 4 2 2 2 2" xfId="14938"/>
    <cellStyle name="20% - Accent5 8 4 2 2 3" xfId="14939"/>
    <cellStyle name="20% - Accent5 8 4 2 2 4" xfId="14940"/>
    <cellStyle name="20% - Accent5 8 4 2 3" xfId="14941"/>
    <cellStyle name="20% - Accent5 8 4 2 3 2" xfId="14942"/>
    <cellStyle name="20% - Accent5 8 4 2 4" xfId="14943"/>
    <cellStyle name="20% - Accent5 8 4 2 5" xfId="14944"/>
    <cellStyle name="20% - Accent5 8 4 3" xfId="14945"/>
    <cellStyle name="20% - Accent5 8 4 3 2" xfId="14946"/>
    <cellStyle name="20% - Accent5 8 4 3 2 2" xfId="14947"/>
    <cellStyle name="20% - Accent5 8 4 3 3" xfId="14948"/>
    <cellStyle name="20% - Accent5 8 4 3 4" xfId="14949"/>
    <cellStyle name="20% - Accent5 8 4 4" xfId="14950"/>
    <cellStyle name="20% - Accent5 8 4 4 2" xfId="14951"/>
    <cellStyle name="20% - Accent5 8 4 5" xfId="14952"/>
    <cellStyle name="20% - Accent5 8 4 6" xfId="14953"/>
    <cellStyle name="20% - Accent5 8 5" xfId="14954"/>
    <cellStyle name="20% - Accent5 8 5 2" xfId="14955"/>
    <cellStyle name="20% - Accent5 8 5 2 2" xfId="14956"/>
    <cellStyle name="20% - Accent5 8 5 2 2 2" xfId="14957"/>
    <cellStyle name="20% - Accent5 8 5 2 3" xfId="14958"/>
    <cellStyle name="20% - Accent5 8 5 2 4" xfId="14959"/>
    <cellStyle name="20% - Accent5 8 5 3" xfId="14960"/>
    <cellStyle name="20% - Accent5 8 5 3 2" xfId="14961"/>
    <cellStyle name="20% - Accent5 8 5 4" xfId="14962"/>
    <cellStyle name="20% - Accent5 8 5 5" xfId="14963"/>
    <cellStyle name="20% - Accent5 8 6" xfId="14964"/>
    <cellStyle name="20% - Accent5 8 6 2" xfId="14965"/>
    <cellStyle name="20% - Accent5 8 6 2 2" xfId="14966"/>
    <cellStyle name="20% - Accent5 8 6 3" xfId="14967"/>
    <cellStyle name="20% - Accent5 8 6 4" xfId="14968"/>
    <cellStyle name="20% - Accent5 8 7" xfId="14969"/>
    <cellStyle name="20% - Accent5 8 7 2" xfId="14970"/>
    <cellStyle name="20% - Accent5 8 8" xfId="14971"/>
    <cellStyle name="20% - Accent5 8 9" xfId="14972"/>
    <cellStyle name="20% - Accent5 9" xfId="14973"/>
    <cellStyle name="20% - Accent5 9 2" xfId="14974"/>
    <cellStyle name="20% - Accent5 9 2 2" xfId="14975"/>
    <cellStyle name="20% - Accent5 9 2 2 2" xfId="14976"/>
    <cellStyle name="20% - Accent5 9 2 2 2 2" xfId="14977"/>
    <cellStyle name="20% - Accent5 9 2 2 2 2 2" xfId="14978"/>
    <cellStyle name="20% - Accent5 9 2 2 2 3" xfId="14979"/>
    <cellStyle name="20% - Accent5 9 2 2 2 4" xfId="14980"/>
    <cellStyle name="20% - Accent5 9 2 2 3" xfId="14981"/>
    <cellStyle name="20% - Accent5 9 2 2 3 2" xfId="14982"/>
    <cellStyle name="20% - Accent5 9 2 2 4" xfId="14983"/>
    <cellStyle name="20% - Accent5 9 2 2 5" xfId="14984"/>
    <cellStyle name="20% - Accent5 9 2 3" xfId="14985"/>
    <cellStyle name="20% - Accent5 9 2 3 2" xfId="14986"/>
    <cellStyle name="20% - Accent5 9 2 3 2 2" xfId="14987"/>
    <cellStyle name="20% - Accent5 9 2 3 3" xfId="14988"/>
    <cellStyle name="20% - Accent5 9 2 3 4" xfId="14989"/>
    <cellStyle name="20% - Accent5 9 2 4" xfId="14990"/>
    <cellStyle name="20% - Accent5 9 2 4 2" xfId="14991"/>
    <cellStyle name="20% - Accent5 9 2 5" xfId="14992"/>
    <cellStyle name="20% - Accent5 9 2 6" xfId="14993"/>
    <cellStyle name="20% - Accent5 9 3" xfId="14994"/>
    <cellStyle name="20% - Accent5 9 3 2" xfId="14995"/>
    <cellStyle name="20% - Accent5 9 3 2 2" xfId="14996"/>
    <cellStyle name="20% - Accent5 9 3 2 2 2" xfId="14997"/>
    <cellStyle name="20% - Accent5 9 3 2 2 2 2" xfId="14998"/>
    <cellStyle name="20% - Accent5 9 3 2 2 3" xfId="14999"/>
    <cellStyle name="20% - Accent5 9 3 2 2 4" xfId="15000"/>
    <cellStyle name="20% - Accent5 9 3 2 3" xfId="15001"/>
    <cellStyle name="20% - Accent5 9 3 2 3 2" xfId="15002"/>
    <cellStyle name="20% - Accent5 9 3 2 4" xfId="15003"/>
    <cellStyle name="20% - Accent5 9 3 2 5" xfId="15004"/>
    <cellStyle name="20% - Accent5 9 3 3" xfId="15005"/>
    <cellStyle name="20% - Accent5 9 3 3 2" xfId="15006"/>
    <cellStyle name="20% - Accent5 9 3 3 2 2" xfId="15007"/>
    <cellStyle name="20% - Accent5 9 3 3 3" xfId="15008"/>
    <cellStyle name="20% - Accent5 9 3 3 4" xfId="15009"/>
    <cellStyle name="20% - Accent5 9 3 4" xfId="15010"/>
    <cellStyle name="20% - Accent5 9 3 4 2" xfId="15011"/>
    <cellStyle name="20% - Accent5 9 3 5" xfId="15012"/>
    <cellStyle name="20% - Accent5 9 3 6" xfId="15013"/>
    <cellStyle name="20% - Accent5 9 4" xfId="15014"/>
    <cellStyle name="20% - Accent5 9 4 2" xfId="15015"/>
    <cellStyle name="20% - Accent5 9 4 2 2" xfId="15016"/>
    <cellStyle name="20% - Accent5 9 4 2 2 2" xfId="15017"/>
    <cellStyle name="20% - Accent5 9 4 2 3" xfId="15018"/>
    <cellStyle name="20% - Accent5 9 4 2 4" xfId="15019"/>
    <cellStyle name="20% - Accent5 9 4 3" xfId="15020"/>
    <cellStyle name="20% - Accent5 9 4 3 2" xfId="15021"/>
    <cellStyle name="20% - Accent5 9 4 4" xfId="15022"/>
    <cellStyle name="20% - Accent5 9 4 5" xfId="15023"/>
    <cellStyle name="20% - Accent5 9 5" xfId="15024"/>
    <cellStyle name="20% - Accent5 9 5 2" xfId="15025"/>
    <cellStyle name="20% - Accent5 9 5 2 2" xfId="15026"/>
    <cellStyle name="20% - Accent5 9 5 3" xfId="15027"/>
    <cellStyle name="20% - Accent5 9 5 4" xfId="15028"/>
    <cellStyle name="20% - Accent5 9 6" xfId="15029"/>
    <cellStyle name="20% - Accent5 9 6 2" xfId="15030"/>
    <cellStyle name="20% - Accent5 9 7" xfId="15031"/>
    <cellStyle name="20% - Accent5 9 8" xfId="15032"/>
    <cellStyle name="20% - Accent6 10" xfId="15033"/>
    <cellStyle name="20% - Accent6 10 2" xfId="15034"/>
    <cellStyle name="20% - Accent6 10 2 2" xfId="15035"/>
    <cellStyle name="20% - Accent6 10 2 2 2" xfId="15036"/>
    <cellStyle name="20% - Accent6 10 2 2 2 2" xfId="15037"/>
    <cellStyle name="20% - Accent6 10 2 2 3" xfId="15038"/>
    <cellStyle name="20% - Accent6 10 2 2 4" xfId="15039"/>
    <cellStyle name="20% - Accent6 10 2 3" xfId="15040"/>
    <cellStyle name="20% - Accent6 10 2 3 2" xfId="15041"/>
    <cellStyle name="20% - Accent6 10 2 4" xfId="15042"/>
    <cellStyle name="20% - Accent6 10 2 5" xfId="15043"/>
    <cellStyle name="20% - Accent6 10 3" xfId="15044"/>
    <cellStyle name="20% - Accent6 10 3 2" xfId="15045"/>
    <cellStyle name="20% - Accent6 10 3 2 2" xfId="15046"/>
    <cellStyle name="20% - Accent6 10 3 3" xfId="15047"/>
    <cellStyle name="20% - Accent6 10 3 4" xfId="15048"/>
    <cellStyle name="20% - Accent6 10 4" xfId="15049"/>
    <cellStyle name="20% - Accent6 10 4 2" xfId="15050"/>
    <cellStyle name="20% - Accent6 10 5" xfId="15051"/>
    <cellStyle name="20% - Accent6 10 6" xfId="15052"/>
    <cellStyle name="20% - Accent6 11" xfId="15053"/>
    <cellStyle name="20% - Accent6 11 2" xfId="15054"/>
    <cellStyle name="20% - Accent6 11 2 2" xfId="15055"/>
    <cellStyle name="20% - Accent6 11 2 2 2" xfId="15056"/>
    <cellStyle name="20% - Accent6 11 2 2 2 2" xfId="15057"/>
    <cellStyle name="20% - Accent6 11 2 2 3" xfId="15058"/>
    <cellStyle name="20% - Accent6 11 2 2 4" xfId="15059"/>
    <cellStyle name="20% - Accent6 11 2 3" xfId="15060"/>
    <cellStyle name="20% - Accent6 11 2 3 2" xfId="15061"/>
    <cellStyle name="20% - Accent6 11 2 4" xfId="15062"/>
    <cellStyle name="20% - Accent6 11 2 5" xfId="15063"/>
    <cellStyle name="20% - Accent6 11 3" xfId="15064"/>
    <cellStyle name="20% - Accent6 11 3 2" xfId="15065"/>
    <cellStyle name="20% - Accent6 11 3 2 2" xfId="15066"/>
    <cellStyle name="20% - Accent6 11 3 3" xfId="15067"/>
    <cellStyle name="20% - Accent6 11 3 4" xfId="15068"/>
    <cellStyle name="20% - Accent6 11 4" xfId="15069"/>
    <cellStyle name="20% - Accent6 11 4 2" xfId="15070"/>
    <cellStyle name="20% - Accent6 11 5" xfId="15071"/>
    <cellStyle name="20% - Accent6 11 6" xfId="15072"/>
    <cellStyle name="20% - Accent6 12" xfId="15073"/>
    <cellStyle name="20% - Accent6 12 2" xfId="15074"/>
    <cellStyle name="20% - Accent6 12 2 2" xfId="15075"/>
    <cellStyle name="20% - Accent6 12 2 2 2" xfId="15076"/>
    <cellStyle name="20% - Accent6 12 2 3" xfId="15077"/>
    <cellStyle name="20% - Accent6 12 2 4" xfId="15078"/>
    <cellStyle name="20% - Accent6 12 3" xfId="15079"/>
    <cellStyle name="20% - Accent6 12 3 2" xfId="15080"/>
    <cellStyle name="20% - Accent6 12 4" xfId="15081"/>
    <cellStyle name="20% - Accent6 12 4 2" xfId="49752"/>
    <cellStyle name="20% - Accent6 12 5" xfId="15082"/>
    <cellStyle name="20% - Accent6 13" xfId="15083"/>
    <cellStyle name="20% - Accent6 13 2" xfId="15084"/>
    <cellStyle name="20% - Accent6 13 2 2" xfId="15085"/>
    <cellStyle name="20% - Accent6 13 3" xfId="15086"/>
    <cellStyle name="20% - Accent6 13 4" xfId="15087"/>
    <cellStyle name="20% - Accent6 13 4 2" xfId="49753"/>
    <cellStyle name="20% - Accent6 14" xfId="15088"/>
    <cellStyle name="20% - Accent6 14 2" xfId="15089"/>
    <cellStyle name="20% - Accent6 14 2 2" xfId="49754"/>
    <cellStyle name="20% - Accent6 15" xfId="15090"/>
    <cellStyle name="20% - Accent6 15 2" xfId="49755"/>
    <cellStyle name="20% - Accent6 15 2 2" xfId="49756"/>
    <cellStyle name="20% - Accent6 16" xfId="15091"/>
    <cellStyle name="20% - Accent6 16 2" xfId="49757"/>
    <cellStyle name="20% - Accent6 16 2 2" xfId="49758"/>
    <cellStyle name="20% - Accent6 17" xfId="49759"/>
    <cellStyle name="20% - Accent6 17 2" xfId="49760"/>
    <cellStyle name="20% - Accent6 17 2 2" xfId="49761"/>
    <cellStyle name="20% - Accent6 18" xfId="49762"/>
    <cellStyle name="20% - Accent6 19" xfId="49763"/>
    <cellStyle name="20% - Accent6 2" xfId="355"/>
    <cellStyle name="20% - Accent6 2 10" xfId="49764"/>
    <cellStyle name="20% - Accent6 2 11" xfId="49765"/>
    <cellStyle name="20% - Accent6 2 12" xfId="49766"/>
    <cellStyle name="20% - Accent6 2 13" xfId="49767"/>
    <cellStyle name="20% - Accent6 2 14" xfId="49768"/>
    <cellStyle name="20% - Accent6 2 15" xfId="49769"/>
    <cellStyle name="20% - Accent6 2 16" xfId="49770"/>
    <cellStyle name="20% - Accent6 2 17" xfId="49771"/>
    <cellStyle name="20% - Accent6 2 18" xfId="49772"/>
    <cellStyle name="20% - Accent6 2 19" xfId="49773"/>
    <cellStyle name="20% - Accent6 2 2" xfId="49774"/>
    <cellStyle name="20% - Accent6 2 2 2" xfId="49775"/>
    <cellStyle name="20% - Accent6 2 2 2 2" xfId="49776"/>
    <cellStyle name="20% - Accent6 2 20" xfId="49777"/>
    <cellStyle name="20% - Accent6 2 21" xfId="49778"/>
    <cellStyle name="20% - Accent6 2 22" xfId="49779"/>
    <cellStyle name="20% - Accent6 2 23" xfId="49780"/>
    <cellStyle name="20% - Accent6 2 23 2" xfId="49781"/>
    <cellStyle name="20% - Accent6 2 24" xfId="49782"/>
    <cellStyle name="20% - Accent6 2 3" xfId="49783"/>
    <cellStyle name="20% - Accent6 2 3 2" xfId="49784"/>
    <cellStyle name="20% - Accent6 2 3 2 2" xfId="49785"/>
    <cellStyle name="20% - Accent6 2 4" xfId="49786"/>
    <cellStyle name="20% - Accent6 2 4 2" xfId="49787"/>
    <cellStyle name="20% - Accent6 2 4 2 2" xfId="49788"/>
    <cellStyle name="20% - Accent6 2 5" xfId="49789"/>
    <cellStyle name="20% - Accent6 2 5 2" xfId="49790"/>
    <cellStyle name="20% - Accent6 2 5 2 2" xfId="49791"/>
    <cellStyle name="20% - Accent6 2 6" xfId="49792"/>
    <cellStyle name="20% - Accent6 2 7" xfId="49793"/>
    <cellStyle name="20% - Accent6 2 8" xfId="49794"/>
    <cellStyle name="20% - Accent6 2 9" xfId="49795"/>
    <cellStyle name="20% - Accent6 20" xfId="49796"/>
    <cellStyle name="20% - Accent6 21" xfId="49797"/>
    <cellStyle name="20% - Accent6 22" xfId="49798"/>
    <cellStyle name="20% - Accent6 23" xfId="49799"/>
    <cellStyle name="20% - Accent6 24" xfId="49800"/>
    <cellStyle name="20% - Accent6 25" xfId="49801"/>
    <cellStyle name="20% - Accent6 26" xfId="49802"/>
    <cellStyle name="20% - Accent6 3" xfId="15092"/>
    <cellStyle name="20% - Accent6 3 2" xfId="49803"/>
    <cellStyle name="20% - Accent6 3 2 2" xfId="58244"/>
    <cellStyle name="20% - Accent6 3 3" xfId="49804"/>
    <cellStyle name="20% - Accent6 3 4" xfId="49805"/>
    <cellStyle name="20% - Accent6 3 5" xfId="49806"/>
    <cellStyle name="20% - Accent6 3 6" xfId="49807"/>
    <cellStyle name="20% - Accent6 3 7" xfId="49808"/>
    <cellStyle name="20% - Accent6 3 7 2" xfId="49809"/>
    <cellStyle name="20% - Accent6 4" xfId="15093"/>
    <cellStyle name="20% - Accent6 4 2" xfId="49810"/>
    <cellStyle name="20% - Accent6 4 3" xfId="49811"/>
    <cellStyle name="20% - Accent6 4 4" xfId="49812"/>
    <cellStyle name="20% - Accent6 4 5" xfId="49813"/>
    <cellStyle name="20% - Accent6 4 6" xfId="49814"/>
    <cellStyle name="20% - Accent6 4 7" xfId="49815"/>
    <cellStyle name="20% - Accent6 4 7 2" xfId="49816"/>
    <cellStyle name="20% - Accent6 5" xfId="15094"/>
    <cellStyle name="20% - Accent6 5 10" xfId="15095"/>
    <cellStyle name="20% - Accent6 5 10 2" xfId="15096"/>
    <cellStyle name="20% - Accent6 5 11" xfId="15097"/>
    <cellStyle name="20% - Accent6 5 12" xfId="15098"/>
    <cellStyle name="20% - Accent6 5 2" xfId="15099"/>
    <cellStyle name="20% - Accent6 5 2 10" xfId="15100"/>
    <cellStyle name="20% - Accent6 5 2 11" xfId="15101"/>
    <cellStyle name="20% - Accent6 5 2 2" xfId="15102"/>
    <cellStyle name="20% - Accent6 5 2 2 10" xfId="15103"/>
    <cellStyle name="20% - Accent6 5 2 2 2" xfId="15104"/>
    <cellStyle name="20% - Accent6 5 2 2 2 2" xfId="15105"/>
    <cellStyle name="20% - Accent6 5 2 2 2 2 2" xfId="15106"/>
    <cellStyle name="20% - Accent6 5 2 2 2 2 2 2" xfId="15107"/>
    <cellStyle name="20% - Accent6 5 2 2 2 2 2 2 2" xfId="15108"/>
    <cellStyle name="20% - Accent6 5 2 2 2 2 2 2 2 2" xfId="15109"/>
    <cellStyle name="20% - Accent6 5 2 2 2 2 2 2 2 2 2" xfId="15110"/>
    <cellStyle name="20% - Accent6 5 2 2 2 2 2 2 2 3" xfId="15111"/>
    <cellStyle name="20% - Accent6 5 2 2 2 2 2 2 2 4" xfId="15112"/>
    <cellStyle name="20% - Accent6 5 2 2 2 2 2 2 3" xfId="15113"/>
    <cellStyle name="20% - Accent6 5 2 2 2 2 2 2 3 2" xfId="15114"/>
    <cellStyle name="20% - Accent6 5 2 2 2 2 2 2 4" xfId="15115"/>
    <cellStyle name="20% - Accent6 5 2 2 2 2 2 2 5" xfId="15116"/>
    <cellStyle name="20% - Accent6 5 2 2 2 2 2 3" xfId="15117"/>
    <cellStyle name="20% - Accent6 5 2 2 2 2 2 3 2" xfId="15118"/>
    <cellStyle name="20% - Accent6 5 2 2 2 2 2 3 2 2" xfId="15119"/>
    <cellStyle name="20% - Accent6 5 2 2 2 2 2 3 3" xfId="15120"/>
    <cellStyle name="20% - Accent6 5 2 2 2 2 2 3 4" xfId="15121"/>
    <cellStyle name="20% - Accent6 5 2 2 2 2 2 4" xfId="15122"/>
    <cellStyle name="20% - Accent6 5 2 2 2 2 2 4 2" xfId="15123"/>
    <cellStyle name="20% - Accent6 5 2 2 2 2 2 5" xfId="15124"/>
    <cellStyle name="20% - Accent6 5 2 2 2 2 2 6" xfId="15125"/>
    <cellStyle name="20% - Accent6 5 2 2 2 2 3" xfId="15126"/>
    <cellStyle name="20% - Accent6 5 2 2 2 2 3 2" xfId="15127"/>
    <cellStyle name="20% - Accent6 5 2 2 2 2 3 2 2" xfId="15128"/>
    <cellStyle name="20% - Accent6 5 2 2 2 2 3 2 2 2" xfId="15129"/>
    <cellStyle name="20% - Accent6 5 2 2 2 2 3 2 2 2 2" xfId="15130"/>
    <cellStyle name="20% - Accent6 5 2 2 2 2 3 2 2 3" xfId="15131"/>
    <cellStyle name="20% - Accent6 5 2 2 2 2 3 2 2 4" xfId="15132"/>
    <cellStyle name="20% - Accent6 5 2 2 2 2 3 2 3" xfId="15133"/>
    <cellStyle name="20% - Accent6 5 2 2 2 2 3 2 3 2" xfId="15134"/>
    <cellStyle name="20% - Accent6 5 2 2 2 2 3 2 4" xfId="15135"/>
    <cellStyle name="20% - Accent6 5 2 2 2 2 3 2 5" xfId="15136"/>
    <cellStyle name="20% - Accent6 5 2 2 2 2 3 3" xfId="15137"/>
    <cellStyle name="20% - Accent6 5 2 2 2 2 3 3 2" xfId="15138"/>
    <cellStyle name="20% - Accent6 5 2 2 2 2 3 3 2 2" xfId="15139"/>
    <cellStyle name="20% - Accent6 5 2 2 2 2 3 3 3" xfId="15140"/>
    <cellStyle name="20% - Accent6 5 2 2 2 2 3 3 4" xfId="15141"/>
    <cellStyle name="20% - Accent6 5 2 2 2 2 3 4" xfId="15142"/>
    <cellStyle name="20% - Accent6 5 2 2 2 2 3 4 2" xfId="15143"/>
    <cellStyle name="20% - Accent6 5 2 2 2 2 3 5" xfId="15144"/>
    <cellStyle name="20% - Accent6 5 2 2 2 2 3 6" xfId="15145"/>
    <cellStyle name="20% - Accent6 5 2 2 2 2 4" xfId="15146"/>
    <cellStyle name="20% - Accent6 5 2 2 2 2 4 2" xfId="15147"/>
    <cellStyle name="20% - Accent6 5 2 2 2 2 4 2 2" xfId="15148"/>
    <cellStyle name="20% - Accent6 5 2 2 2 2 4 2 2 2" xfId="15149"/>
    <cellStyle name="20% - Accent6 5 2 2 2 2 4 2 3" xfId="15150"/>
    <cellStyle name="20% - Accent6 5 2 2 2 2 4 2 4" xfId="15151"/>
    <cellStyle name="20% - Accent6 5 2 2 2 2 4 3" xfId="15152"/>
    <cellStyle name="20% - Accent6 5 2 2 2 2 4 3 2" xfId="15153"/>
    <cellStyle name="20% - Accent6 5 2 2 2 2 4 4" xfId="15154"/>
    <cellStyle name="20% - Accent6 5 2 2 2 2 4 5" xfId="15155"/>
    <cellStyle name="20% - Accent6 5 2 2 2 2 5" xfId="15156"/>
    <cellStyle name="20% - Accent6 5 2 2 2 2 5 2" xfId="15157"/>
    <cellStyle name="20% - Accent6 5 2 2 2 2 5 2 2" xfId="15158"/>
    <cellStyle name="20% - Accent6 5 2 2 2 2 5 3" xfId="15159"/>
    <cellStyle name="20% - Accent6 5 2 2 2 2 5 4" xfId="15160"/>
    <cellStyle name="20% - Accent6 5 2 2 2 2 6" xfId="15161"/>
    <cellStyle name="20% - Accent6 5 2 2 2 2 6 2" xfId="15162"/>
    <cellStyle name="20% - Accent6 5 2 2 2 2 7" xfId="15163"/>
    <cellStyle name="20% - Accent6 5 2 2 2 2 8" xfId="15164"/>
    <cellStyle name="20% - Accent6 5 2 2 2 3" xfId="15165"/>
    <cellStyle name="20% - Accent6 5 2 2 2 3 2" xfId="15166"/>
    <cellStyle name="20% - Accent6 5 2 2 2 3 2 2" xfId="15167"/>
    <cellStyle name="20% - Accent6 5 2 2 2 3 2 2 2" xfId="15168"/>
    <cellStyle name="20% - Accent6 5 2 2 2 3 2 2 2 2" xfId="15169"/>
    <cellStyle name="20% - Accent6 5 2 2 2 3 2 2 3" xfId="15170"/>
    <cellStyle name="20% - Accent6 5 2 2 2 3 2 2 4" xfId="15171"/>
    <cellStyle name="20% - Accent6 5 2 2 2 3 2 3" xfId="15172"/>
    <cellStyle name="20% - Accent6 5 2 2 2 3 2 3 2" xfId="15173"/>
    <cellStyle name="20% - Accent6 5 2 2 2 3 2 4" xfId="15174"/>
    <cellStyle name="20% - Accent6 5 2 2 2 3 2 5" xfId="15175"/>
    <cellStyle name="20% - Accent6 5 2 2 2 3 3" xfId="15176"/>
    <cellStyle name="20% - Accent6 5 2 2 2 3 3 2" xfId="15177"/>
    <cellStyle name="20% - Accent6 5 2 2 2 3 3 2 2" xfId="15178"/>
    <cellStyle name="20% - Accent6 5 2 2 2 3 3 3" xfId="15179"/>
    <cellStyle name="20% - Accent6 5 2 2 2 3 3 4" xfId="15180"/>
    <cellStyle name="20% - Accent6 5 2 2 2 3 4" xfId="15181"/>
    <cellStyle name="20% - Accent6 5 2 2 2 3 4 2" xfId="15182"/>
    <cellStyle name="20% - Accent6 5 2 2 2 3 5" xfId="15183"/>
    <cellStyle name="20% - Accent6 5 2 2 2 3 6" xfId="15184"/>
    <cellStyle name="20% - Accent6 5 2 2 2 4" xfId="15185"/>
    <cellStyle name="20% - Accent6 5 2 2 2 4 2" xfId="15186"/>
    <cellStyle name="20% - Accent6 5 2 2 2 4 2 2" xfId="15187"/>
    <cellStyle name="20% - Accent6 5 2 2 2 4 2 2 2" xfId="15188"/>
    <cellStyle name="20% - Accent6 5 2 2 2 4 2 2 2 2" xfId="15189"/>
    <cellStyle name="20% - Accent6 5 2 2 2 4 2 2 3" xfId="15190"/>
    <cellStyle name="20% - Accent6 5 2 2 2 4 2 2 4" xfId="15191"/>
    <cellStyle name="20% - Accent6 5 2 2 2 4 2 3" xfId="15192"/>
    <cellStyle name="20% - Accent6 5 2 2 2 4 2 3 2" xfId="15193"/>
    <cellStyle name="20% - Accent6 5 2 2 2 4 2 4" xfId="15194"/>
    <cellStyle name="20% - Accent6 5 2 2 2 4 2 5" xfId="15195"/>
    <cellStyle name="20% - Accent6 5 2 2 2 4 3" xfId="15196"/>
    <cellStyle name="20% - Accent6 5 2 2 2 4 3 2" xfId="15197"/>
    <cellStyle name="20% - Accent6 5 2 2 2 4 3 2 2" xfId="15198"/>
    <cellStyle name="20% - Accent6 5 2 2 2 4 3 3" xfId="15199"/>
    <cellStyle name="20% - Accent6 5 2 2 2 4 3 4" xfId="15200"/>
    <cellStyle name="20% - Accent6 5 2 2 2 4 4" xfId="15201"/>
    <cellStyle name="20% - Accent6 5 2 2 2 4 4 2" xfId="15202"/>
    <cellStyle name="20% - Accent6 5 2 2 2 4 5" xfId="15203"/>
    <cellStyle name="20% - Accent6 5 2 2 2 4 6" xfId="15204"/>
    <cellStyle name="20% - Accent6 5 2 2 2 5" xfId="15205"/>
    <cellStyle name="20% - Accent6 5 2 2 2 5 2" xfId="15206"/>
    <cellStyle name="20% - Accent6 5 2 2 2 5 2 2" xfId="15207"/>
    <cellStyle name="20% - Accent6 5 2 2 2 5 2 2 2" xfId="15208"/>
    <cellStyle name="20% - Accent6 5 2 2 2 5 2 3" xfId="15209"/>
    <cellStyle name="20% - Accent6 5 2 2 2 5 2 4" xfId="15210"/>
    <cellStyle name="20% - Accent6 5 2 2 2 5 3" xfId="15211"/>
    <cellStyle name="20% - Accent6 5 2 2 2 5 3 2" xfId="15212"/>
    <cellStyle name="20% - Accent6 5 2 2 2 5 4" xfId="15213"/>
    <cellStyle name="20% - Accent6 5 2 2 2 5 5" xfId="15214"/>
    <cellStyle name="20% - Accent6 5 2 2 2 6" xfId="15215"/>
    <cellStyle name="20% - Accent6 5 2 2 2 6 2" xfId="15216"/>
    <cellStyle name="20% - Accent6 5 2 2 2 6 2 2" xfId="15217"/>
    <cellStyle name="20% - Accent6 5 2 2 2 6 3" xfId="15218"/>
    <cellStyle name="20% - Accent6 5 2 2 2 6 4" xfId="15219"/>
    <cellStyle name="20% - Accent6 5 2 2 2 7" xfId="15220"/>
    <cellStyle name="20% - Accent6 5 2 2 2 7 2" xfId="15221"/>
    <cellStyle name="20% - Accent6 5 2 2 2 8" xfId="15222"/>
    <cellStyle name="20% - Accent6 5 2 2 2 9" xfId="15223"/>
    <cellStyle name="20% - Accent6 5 2 2 3" xfId="15224"/>
    <cellStyle name="20% - Accent6 5 2 2 3 2" xfId="15225"/>
    <cellStyle name="20% - Accent6 5 2 2 3 2 2" xfId="15226"/>
    <cellStyle name="20% - Accent6 5 2 2 3 2 2 2" xfId="15227"/>
    <cellStyle name="20% - Accent6 5 2 2 3 2 2 2 2" xfId="15228"/>
    <cellStyle name="20% - Accent6 5 2 2 3 2 2 2 2 2" xfId="15229"/>
    <cellStyle name="20% - Accent6 5 2 2 3 2 2 2 3" xfId="15230"/>
    <cellStyle name="20% - Accent6 5 2 2 3 2 2 2 4" xfId="15231"/>
    <cellStyle name="20% - Accent6 5 2 2 3 2 2 3" xfId="15232"/>
    <cellStyle name="20% - Accent6 5 2 2 3 2 2 3 2" xfId="15233"/>
    <cellStyle name="20% - Accent6 5 2 2 3 2 2 4" xfId="15234"/>
    <cellStyle name="20% - Accent6 5 2 2 3 2 2 5" xfId="15235"/>
    <cellStyle name="20% - Accent6 5 2 2 3 2 3" xfId="15236"/>
    <cellStyle name="20% - Accent6 5 2 2 3 2 3 2" xfId="15237"/>
    <cellStyle name="20% - Accent6 5 2 2 3 2 3 2 2" xfId="15238"/>
    <cellStyle name="20% - Accent6 5 2 2 3 2 3 3" xfId="15239"/>
    <cellStyle name="20% - Accent6 5 2 2 3 2 3 4" xfId="15240"/>
    <cellStyle name="20% - Accent6 5 2 2 3 2 4" xfId="15241"/>
    <cellStyle name="20% - Accent6 5 2 2 3 2 4 2" xfId="15242"/>
    <cellStyle name="20% - Accent6 5 2 2 3 2 5" xfId="15243"/>
    <cellStyle name="20% - Accent6 5 2 2 3 2 6" xfId="15244"/>
    <cellStyle name="20% - Accent6 5 2 2 3 3" xfId="15245"/>
    <cellStyle name="20% - Accent6 5 2 2 3 3 2" xfId="15246"/>
    <cellStyle name="20% - Accent6 5 2 2 3 3 2 2" xfId="15247"/>
    <cellStyle name="20% - Accent6 5 2 2 3 3 2 2 2" xfId="15248"/>
    <cellStyle name="20% - Accent6 5 2 2 3 3 2 2 2 2" xfId="15249"/>
    <cellStyle name="20% - Accent6 5 2 2 3 3 2 2 3" xfId="15250"/>
    <cellStyle name="20% - Accent6 5 2 2 3 3 2 2 4" xfId="15251"/>
    <cellStyle name="20% - Accent6 5 2 2 3 3 2 3" xfId="15252"/>
    <cellStyle name="20% - Accent6 5 2 2 3 3 2 3 2" xfId="15253"/>
    <cellStyle name="20% - Accent6 5 2 2 3 3 2 4" xfId="15254"/>
    <cellStyle name="20% - Accent6 5 2 2 3 3 2 5" xfId="15255"/>
    <cellStyle name="20% - Accent6 5 2 2 3 3 3" xfId="15256"/>
    <cellStyle name="20% - Accent6 5 2 2 3 3 3 2" xfId="15257"/>
    <cellStyle name="20% - Accent6 5 2 2 3 3 3 2 2" xfId="15258"/>
    <cellStyle name="20% - Accent6 5 2 2 3 3 3 3" xfId="15259"/>
    <cellStyle name="20% - Accent6 5 2 2 3 3 3 4" xfId="15260"/>
    <cellStyle name="20% - Accent6 5 2 2 3 3 4" xfId="15261"/>
    <cellStyle name="20% - Accent6 5 2 2 3 3 4 2" xfId="15262"/>
    <cellStyle name="20% - Accent6 5 2 2 3 3 5" xfId="15263"/>
    <cellStyle name="20% - Accent6 5 2 2 3 3 6" xfId="15264"/>
    <cellStyle name="20% - Accent6 5 2 2 3 4" xfId="15265"/>
    <cellStyle name="20% - Accent6 5 2 2 3 4 2" xfId="15266"/>
    <cellStyle name="20% - Accent6 5 2 2 3 4 2 2" xfId="15267"/>
    <cellStyle name="20% - Accent6 5 2 2 3 4 2 2 2" xfId="15268"/>
    <cellStyle name="20% - Accent6 5 2 2 3 4 2 3" xfId="15269"/>
    <cellStyle name="20% - Accent6 5 2 2 3 4 2 4" xfId="15270"/>
    <cellStyle name="20% - Accent6 5 2 2 3 4 3" xfId="15271"/>
    <cellStyle name="20% - Accent6 5 2 2 3 4 3 2" xfId="15272"/>
    <cellStyle name="20% - Accent6 5 2 2 3 4 4" xfId="15273"/>
    <cellStyle name="20% - Accent6 5 2 2 3 4 5" xfId="15274"/>
    <cellStyle name="20% - Accent6 5 2 2 3 5" xfId="15275"/>
    <cellStyle name="20% - Accent6 5 2 2 3 5 2" xfId="15276"/>
    <cellStyle name="20% - Accent6 5 2 2 3 5 2 2" xfId="15277"/>
    <cellStyle name="20% - Accent6 5 2 2 3 5 3" xfId="15278"/>
    <cellStyle name="20% - Accent6 5 2 2 3 5 4" xfId="15279"/>
    <cellStyle name="20% - Accent6 5 2 2 3 6" xfId="15280"/>
    <cellStyle name="20% - Accent6 5 2 2 3 6 2" xfId="15281"/>
    <cellStyle name="20% - Accent6 5 2 2 3 7" xfId="15282"/>
    <cellStyle name="20% - Accent6 5 2 2 3 8" xfId="15283"/>
    <cellStyle name="20% - Accent6 5 2 2 4" xfId="15284"/>
    <cellStyle name="20% - Accent6 5 2 2 4 2" xfId="15285"/>
    <cellStyle name="20% - Accent6 5 2 2 4 2 2" xfId="15286"/>
    <cellStyle name="20% - Accent6 5 2 2 4 2 2 2" xfId="15287"/>
    <cellStyle name="20% - Accent6 5 2 2 4 2 2 2 2" xfId="15288"/>
    <cellStyle name="20% - Accent6 5 2 2 4 2 2 3" xfId="15289"/>
    <cellStyle name="20% - Accent6 5 2 2 4 2 2 4" xfId="15290"/>
    <cellStyle name="20% - Accent6 5 2 2 4 2 3" xfId="15291"/>
    <cellStyle name="20% - Accent6 5 2 2 4 2 3 2" xfId="15292"/>
    <cellStyle name="20% - Accent6 5 2 2 4 2 4" xfId="15293"/>
    <cellStyle name="20% - Accent6 5 2 2 4 2 5" xfId="15294"/>
    <cellStyle name="20% - Accent6 5 2 2 4 3" xfId="15295"/>
    <cellStyle name="20% - Accent6 5 2 2 4 3 2" xfId="15296"/>
    <cellStyle name="20% - Accent6 5 2 2 4 3 2 2" xfId="15297"/>
    <cellStyle name="20% - Accent6 5 2 2 4 3 3" xfId="15298"/>
    <cellStyle name="20% - Accent6 5 2 2 4 3 4" xfId="15299"/>
    <cellStyle name="20% - Accent6 5 2 2 4 4" xfId="15300"/>
    <cellStyle name="20% - Accent6 5 2 2 4 4 2" xfId="15301"/>
    <cellStyle name="20% - Accent6 5 2 2 4 5" xfId="15302"/>
    <cellStyle name="20% - Accent6 5 2 2 4 6" xfId="15303"/>
    <cellStyle name="20% - Accent6 5 2 2 5" xfId="15304"/>
    <cellStyle name="20% - Accent6 5 2 2 5 2" xfId="15305"/>
    <cellStyle name="20% - Accent6 5 2 2 5 2 2" xfId="15306"/>
    <cellStyle name="20% - Accent6 5 2 2 5 2 2 2" xfId="15307"/>
    <cellStyle name="20% - Accent6 5 2 2 5 2 2 2 2" xfId="15308"/>
    <cellStyle name="20% - Accent6 5 2 2 5 2 2 3" xfId="15309"/>
    <cellStyle name="20% - Accent6 5 2 2 5 2 2 4" xfId="15310"/>
    <cellStyle name="20% - Accent6 5 2 2 5 2 3" xfId="15311"/>
    <cellStyle name="20% - Accent6 5 2 2 5 2 3 2" xfId="15312"/>
    <cellStyle name="20% - Accent6 5 2 2 5 2 4" xfId="15313"/>
    <cellStyle name="20% - Accent6 5 2 2 5 2 5" xfId="15314"/>
    <cellStyle name="20% - Accent6 5 2 2 5 3" xfId="15315"/>
    <cellStyle name="20% - Accent6 5 2 2 5 3 2" xfId="15316"/>
    <cellStyle name="20% - Accent6 5 2 2 5 3 2 2" xfId="15317"/>
    <cellStyle name="20% - Accent6 5 2 2 5 3 3" xfId="15318"/>
    <cellStyle name="20% - Accent6 5 2 2 5 3 4" xfId="15319"/>
    <cellStyle name="20% - Accent6 5 2 2 5 4" xfId="15320"/>
    <cellStyle name="20% - Accent6 5 2 2 5 4 2" xfId="15321"/>
    <cellStyle name="20% - Accent6 5 2 2 5 5" xfId="15322"/>
    <cellStyle name="20% - Accent6 5 2 2 5 6" xfId="15323"/>
    <cellStyle name="20% - Accent6 5 2 2 6" xfId="15324"/>
    <cellStyle name="20% - Accent6 5 2 2 6 2" xfId="15325"/>
    <cellStyle name="20% - Accent6 5 2 2 6 2 2" xfId="15326"/>
    <cellStyle name="20% - Accent6 5 2 2 6 2 2 2" xfId="15327"/>
    <cellStyle name="20% - Accent6 5 2 2 6 2 3" xfId="15328"/>
    <cellStyle name="20% - Accent6 5 2 2 6 2 4" xfId="15329"/>
    <cellStyle name="20% - Accent6 5 2 2 6 3" xfId="15330"/>
    <cellStyle name="20% - Accent6 5 2 2 6 3 2" xfId="15331"/>
    <cellStyle name="20% - Accent6 5 2 2 6 4" xfId="15332"/>
    <cellStyle name="20% - Accent6 5 2 2 6 5" xfId="15333"/>
    <cellStyle name="20% - Accent6 5 2 2 7" xfId="15334"/>
    <cellStyle name="20% - Accent6 5 2 2 7 2" xfId="15335"/>
    <cellStyle name="20% - Accent6 5 2 2 7 2 2" xfId="15336"/>
    <cellStyle name="20% - Accent6 5 2 2 7 3" xfId="15337"/>
    <cellStyle name="20% - Accent6 5 2 2 7 4" xfId="15338"/>
    <cellStyle name="20% - Accent6 5 2 2 8" xfId="15339"/>
    <cellStyle name="20% - Accent6 5 2 2 8 2" xfId="15340"/>
    <cellStyle name="20% - Accent6 5 2 2 9" xfId="15341"/>
    <cellStyle name="20% - Accent6 5 2 3" xfId="15342"/>
    <cellStyle name="20% - Accent6 5 2 3 2" xfId="15343"/>
    <cellStyle name="20% - Accent6 5 2 3 2 2" xfId="15344"/>
    <cellStyle name="20% - Accent6 5 2 3 2 2 2" xfId="15345"/>
    <cellStyle name="20% - Accent6 5 2 3 2 2 2 2" xfId="15346"/>
    <cellStyle name="20% - Accent6 5 2 3 2 2 2 2 2" xfId="15347"/>
    <cellStyle name="20% - Accent6 5 2 3 2 2 2 2 2 2" xfId="15348"/>
    <cellStyle name="20% - Accent6 5 2 3 2 2 2 2 3" xfId="15349"/>
    <cellStyle name="20% - Accent6 5 2 3 2 2 2 2 4" xfId="15350"/>
    <cellStyle name="20% - Accent6 5 2 3 2 2 2 3" xfId="15351"/>
    <cellStyle name="20% - Accent6 5 2 3 2 2 2 3 2" xfId="15352"/>
    <cellStyle name="20% - Accent6 5 2 3 2 2 2 4" xfId="15353"/>
    <cellStyle name="20% - Accent6 5 2 3 2 2 2 5" xfId="15354"/>
    <cellStyle name="20% - Accent6 5 2 3 2 2 3" xfId="15355"/>
    <cellStyle name="20% - Accent6 5 2 3 2 2 3 2" xfId="15356"/>
    <cellStyle name="20% - Accent6 5 2 3 2 2 3 2 2" xfId="15357"/>
    <cellStyle name="20% - Accent6 5 2 3 2 2 3 3" xfId="15358"/>
    <cellStyle name="20% - Accent6 5 2 3 2 2 3 4" xfId="15359"/>
    <cellStyle name="20% - Accent6 5 2 3 2 2 4" xfId="15360"/>
    <cellStyle name="20% - Accent6 5 2 3 2 2 4 2" xfId="15361"/>
    <cellStyle name="20% - Accent6 5 2 3 2 2 5" xfId="15362"/>
    <cellStyle name="20% - Accent6 5 2 3 2 2 6" xfId="15363"/>
    <cellStyle name="20% - Accent6 5 2 3 2 3" xfId="15364"/>
    <cellStyle name="20% - Accent6 5 2 3 2 3 2" xfId="15365"/>
    <cellStyle name="20% - Accent6 5 2 3 2 3 2 2" xfId="15366"/>
    <cellStyle name="20% - Accent6 5 2 3 2 3 2 2 2" xfId="15367"/>
    <cellStyle name="20% - Accent6 5 2 3 2 3 2 2 2 2" xfId="15368"/>
    <cellStyle name="20% - Accent6 5 2 3 2 3 2 2 3" xfId="15369"/>
    <cellStyle name="20% - Accent6 5 2 3 2 3 2 2 4" xfId="15370"/>
    <cellStyle name="20% - Accent6 5 2 3 2 3 2 3" xfId="15371"/>
    <cellStyle name="20% - Accent6 5 2 3 2 3 2 3 2" xfId="15372"/>
    <cellStyle name="20% - Accent6 5 2 3 2 3 2 4" xfId="15373"/>
    <cellStyle name="20% - Accent6 5 2 3 2 3 2 5" xfId="15374"/>
    <cellStyle name="20% - Accent6 5 2 3 2 3 3" xfId="15375"/>
    <cellStyle name="20% - Accent6 5 2 3 2 3 3 2" xfId="15376"/>
    <cellStyle name="20% - Accent6 5 2 3 2 3 3 2 2" xfId="15377"/>
    <cellStyle name="20% - Accent6 5 2 3 2 3 3 3" xfId="15378"/>
    <cellStyle name="20% - Accent6 5 2 3 2 3 3 4" xfId="15379"/>
    <cellStyle name="20% - Accent6 5 2 3 2 3 4" xfId="15380"/>
    <cellStyle name="20% - Accent6 5 2 3 2 3 4 2" xfId="15381"/>
    <cellStyle name="20% - Accent6 5 2 3 2 3 5" xfId="15382"/>
    <cellStyle name="20% - Accent6 5 2 3 2 3 6" xfId="15383"/>
    <cellStyle name="20% - Accent6 5 2 3 2 4" xfId="15384"/>
    <cellStyle name="20% - Accent6 5 2 3 2 4 2" xfId="15385"/>
    <cellStyle name="20% - Accent6 5 2 3 2 4 2 2" xfId="15386"/>
    <cellStyle name="20% - Accent6 5 2 3 2 4 2 2 2" xfId="15387"/>
    <cellStyle name="20% - Accent6 5 2 3 2 4 2 3" xfId="15388"/>
    <cellStyle name="20% - Accent6 5 2 3 2 4 2 4" xfId="15389"/>
    <cellStyle name="20% - Accent6 5 2 3 2 4 3" xfId="15390"/>
    <cellStyle name="20% - Accent6 5 2 3 2 4 3 2" xfId="15391"/>
    <cellStyle name="20% - Accent6 5 2 3 2 4 4" xfId="15392"/>
    <cellStyle name="20% - Accent6 5 2 3 2 4 5" xfId="15393"/>
    <cellStyle name="20% - Accent6 5 2 3 2 5" xfId="15394"/>
    <cellStyle name="20% - Accent6 5 2 3 2 5 2" xfId="15395"/>
    <cellStyle name="20% - Accent6 5 2 3 2 5 2 2" xfId="15396"/>
    <cellStyle name="20% - Accent6 5 2 3 2 5 3" xfId="15397"/>
    <cellStyle name="20% - Accent6 5 2 3 2 5 4" xfId="15398"/>
    <cellStyle name="20% - Accent6 5 2 3 2 6" xfId="15399"/>
    <cellStyle name="20% - Accent6 5 2 3 2 6 2" xfId="15400"/>
    <cellStyle name="20% - Accent6 5 2 3 2 7" xfId="15401"/>
    <cellStyle name="20% - Accent6 5 2 3 2 8" xfId="15402"/>
    <cellStyle name="20% - Accent6 5 2 3 3" xfId="15403"/>
    <cellStyle name="20% - Accent6 5 2 3 3 2" xfId="15404"/>
    <cellStyle name="20% - Accent6 5 2 3 3 2 2" xfId="15405"/>
    <cellStyle name="20% - Accent6 5 2 3 3 2 2 2" xfId="15406"/>
    <cellStyle name="20% - Accent6 5 2 3 3 2 2 2 2" xfId="15407"/>
    <cellStyle name="20% - Accent6 5 2 3 3 2 2 3" xfId="15408"/>
    <cellStyle name="20% - Accent6 5 2 3 3 2 2 4" xfId="15409"/>
    <cellStyle name="20% - Accent6 5 2 3 3 2 3" xfId="15410"/>
    <cellStyle name="20% - Accent6 5 2 3 3 2 3 2" xfId="15411"/>
    <cellStyle name="20% - Accent6 5 2 3 3 2 4" xfId="15412"/>
    <cellStyle name="20% - Accent6 5 2 3 3 2 5" xfId="15413"/>
    <cellStyle name="20% - Accent6 5 2 3 3 3" xfId="15414"/>
    <cellStyle name="20% - Accent6 5 2 3 3 3 2" xfId="15415"/>
    <cellStyle name="20% - Accent6 5 2 3 3 3 2 2" xfId="15416"/>
    <cellStyle name="20% - Accent6 5 2 3 3 3 3" xfId="15417"/>
    <cellStyle name="20% - Accent6 5 2 3 3 3 4" xfId="15418"/>
    <cellStyle name="20% - Accent6 5 2 3 3 4" xfId="15419"/>
    <cellStyle name="20% - Accent6 5 2 3 3 4 2" xfId="15420"/>
    <cellStyle name="20% - Accent6 5 2 3 3 5" xfId="15421"/>
    <cellStyle name="20% - Accent6 5 2 3 3 6" xfId="15422"/>
    <cellStyle name="20% - Accent6 5 2 3 4" xfId="15423"/>
    <cellStyle name="20% - Accent6 5 2 3 4 2" xfId="15424"/>
    <cellStyle name="20% - Accent6 5 2 3 4 2 2" xfId="15425"/>
    <cellStyle name="20% - Accent6 5 2 3 4 2 2 2" xfId="15426"/>
    <cellStyle name="20% - Accent6 5 2 3 4 2 2 2 2" xfId="15427"/>
    <cellStyle name="20% - Accent6 5 2 3 4 2 2 3" xfId="15428"/>
    <cellStyle name="20% - Accent6 5 2 3 4 2 2 4" xfId="15429"/>
    <cellStyle name="20% - Accent6 5 2 3 4 2 3" xfId="15430"/>
    <cellStyle name="20% - Accent6 5 2 3 4 2 3 2" xfId="15431"/>
    <cellStyle name="20% - Accent6 5 2 3 4 2 4" xfId="15432"/>
    <cellStyle name="20% - Accent6 5 2 3 4 2 5" xfId="15433"/>
    <cellStyle name="20% - Accent6 5 2 3 4 3" xfId="15434"/>
    <cellStyle name="20% - Accent6 5 2 3 4 3 2" xfId="15435"/>
    <cellStyle name="20% - Accent6 5 2 3 4 3 2 2" xfId="15436"/>
    <cellStyle name="20% - Accent6 5 2 3 4 3 3" xfId="15437"/>
    <cellStyle name="20% - Accent6 5 2 3 4 3 4" xfId="15438"/>
    <cellStyle name="20% - Accent6 5 2 3 4 4" xfId="15439"/>
    <cellStyle name="20% - Accent6 5 2 3 4 4 2" xfId="15440"/>
    <cellStyle name="20% - Accent6 5 2 3 4 5" xfId="15441"/>
    <cellStyle name="20% - Accent6 5 2 3 4 6" xfId="15442"/>
    <cellStyle name="20% - Accent6 5 2 3 5" xfId="15443"/>
    <cellStyle name="20% - Accent6 5 2 3 5 2" xfId="15444"/>
    <cellStyle name="20% - Accent6 5 2 3 5 2 2" xfId="15445"/>
    <cellStyle name="20% - Accent6 5 2 3 5 2 2 2" xfId="15446"/>
    <cellStyle name="20% - Accent6 5 2 3 5 2 3" xfId="15447"/>
    <cellStyle name="20% - Accent6 5 2 3 5 2 4" xfId="15448"/>
    <cellStyle name="20% - Accent6 5 2 3 5 3" xfId="15449"/>
    <cellStyle name="20% - Accent6 5 2 3 5 3 2" xfId="15450"/>
    <cellStyle name="20% - Accent6 5 2 3 5 4" xfId="15451"/>
    <cellStyle name="20% - Accent6 5 2 3 5 5" xfId="15452"/>
    <cellStyle name="20% - Accent6 5 2 3 6" xfId="15453"/>
    <cellStyle name="20% - Accent6 5 2 3 6 2" xfId="15454"/>
    <cellStyle name="20% - Accent6 5 2 3 6 2 2" xfId="15455"/>
    <cellStyle name="20% - Accent6 5 2 3 6 3" xfId="15456"/>
    <cellStyle name="20% - Accent6 5 2 3 6 4" xfId="15457"/>
    <cellStyle name="20% - Accent6 5 2 3 7" xfId="15458"/>
    <cellStyle name="20% - Accent6 5 2 3 7 2" xfId="15459"/>
    <cellStyle name="20% - Accent6 5 2 3 8" xfId="15460"/>
    <cellStyle name="20% - Accent6 5 2 3 9" xfId="15461"/>
    <cellStyle name="20% - Accent6 5 2 4" xfId="15462"/>
    <cellStyle name="20% - Accent6 5 2 4 2" xfId="15463"/>
    <cellStyle name="20% - Accent6 5 2 4 2 2" xfId="15464"/>
    <cellStyle name="20% - Accent6 5 2 4 2 2 2" xfId="15465"/>
    <cellStyle name="20% - Accent6 5 2 4 2 2 2 2" xfId="15466"/>
    <cellStyle name="20% - Accent6 5 2 4 2 2 2 2 2" xfId="15467"/>
    <cellStyle name="20% - Accent6 5 2 4 2 2 2 3" xfId="15468"/>
    <cellStyle name="20% - Accent6 5 2 4 2 2 2 4" xfId="15469"/>
    <cellStyle name="20% - Accent6 5 2 4 2 2 3" xfId="15470"/>
    <cellStyle name="20% - Accent6 5 2 4 2 2 3 2" xfId="15471"/>
    <cellStyle name="20% - Accent6 5 2 4 2 2 4" xfId="15472"/>
    <cellStyle name="20% - Accent6 5 2 4 2 2 5" xfId="15473"/>
    <cellStyle name="20% - Accent6 5 2 4 2 3" xfId="15474"/>
    <cellStyle name="20% - Accent6 5 2 4 2 3 2" xfId="15475"/>
    <cellStyle name="20% - Accent6 5 2 4 2 3 2 2" xfId="15476"/>
    <cellStyle name="20% - Accent6 5 2 4 2 3 3" xfId="15477"/>
    <cellStyle name="20% - Accent6 5 2 4 2 3 4" xfId="15478"/>
    <cellStyle name="20% - Accent6 5 2 4 2 4" xfId="15479"/>
    <cellStyle name="20% - Accent6 5 2 4 2 4 2" xfId="15480"/>
    <cellStyle name="20% - Accent6 5 2 4 2 5" xfId="15481"/>
    <cellStyle name="20% - Accent6 5 2 4 2 6" xfId="15482"/>
    <cellStyle name="20% - Accent6 5 2 4 3" xfId="15483"/>
    <cellStyle name="20% - Accent6 5 2 4 3 2" xfId="15484"/>
    <cellStyle name="20% - Accent6 5 2 4 3 2 2" xfId="15485"/>
    <cellStyle name="20% - Accent6 5 2 4 3 2 2 2" xfId="15486"/>
    <cellStyle name="20% - Accent6 5 2 4 3 2 2 2 2" xfId="15487"/>
    <cellStyle name="20% - Accent6 5 2 4 3 2 2 3" xfId="15488"/>
    <cellStyle name="20% - Accent6 5 2 4 3 2 2 4" xfId="15489"/>
    <cellStyle name="20% - Accent6 5 2 4 3 2 3" xfId="15490"/>
    <cellStyle name="20% - Accent6 5 2 4 3 2 3 2" xfId="15491"/>
    <cellStyle name="20% - Accent6 5 2 4 3 2 4" xfId="15492"/>
    <cellStyle name="20% - Accent6 5 2 4 3 2 5" xfId="15493"/>
    <cellStyle name="20% - Accent6 5 2 4 3 3" xfId="15494"/>
    <cellStyle name="20% - Accent6 5 2 4 3 3 2" xfId="15495"/>
    <cellStyle name="20% - Accent6 5 2 4 3 3 2 2" xfId="15496"/>
    <cellStyle name="20% - Accent6 5 2 4 3 3 3" xfId="15497"/>
    <cellStyle name="20% - Accent6 5 2 4 3 3 4" xfId="15498"/>
    <cellStyle name="20% - Accent6 5 2 4 3 4" xfId="15499"/>
    <cellStyle name="20% - Accent6 5 2 4 3 4 2" xfId="15500"/>
    <cellStyle name="20% - Accent6 5 2 4 3 5" xfId="15501"/>
    <cellStyle name="20% - Accent6 5 2 4 3 6" xfId="15502"/>
    <cellStyle name="20% - Accent6 5 2 4 4" xfId="15503"/>
    <cellStyle name="20% - Accent6 5 2 4 4 2" xfId="15504"/>
    <cellStyle name="20% - Accent6 5 2 4 4 2 2" xfId="15505"/>
    <cellStyle name="20% - Accent6 5 2 4 4 2 2 2" xfId="15506"/>
    <cellStyle name="20% - Accent6 5 2 4 4 2 3" xfId="15507"/>
    <cellStyle name="20% - Accent6 5 2 4 4 2 4" xfId="15508"/>
    <cellStyle name="20% - Accent6 5 2 4 4 3" xfId="15509"/>
    <cellStyle name="20% - Accent6 5 2 4 4 3 2" xfId="15510"/>
    <cellStyle name="20% - Accent6 5 2 4 4 4" xfId="15511"/>
    <cellStyle name="20% - Accent6 5 2 4 4 5" xfId="15512"/>
    <cellStyle name="20% - Accent6 5 2 4 5" xfId="15513"/>
    <cellStyle name="20% - Accent6 5 2 4 5 2" xfId="15514"/>
    <cellStyle name="20% - Accent6 5 2 4 5 2 2" xfId="15515"/>
    <cellStyle name="20% - Accent6 5 2 4 5 3" xfId="15516"/>
    <cellStyle name="20% - Accent6 5 2 4 5 4" xfId="15517"/>
    <cellStyle name="20% - Accent6 5 2 4 6" xfId="15518"/>
    <cellStyle name="20% - Accent6 5 2 4 6 2" xfId="15519"/>
    <cellStyle name="20% - Accent6 5 2 4 7" xfId="15520"/>
    <cellStyle name="20% - Accent6 5 2 4 8" xfId="15521"/>
    <cellStyle name="20% - Accent6 5 2 5" xfId="15522"/>
    <cellStyle name="20% - Accent6 5 2 5 2" xfId="15523"/>
    <cellStyle name="20% - Accent6 5 2 5 2 2" xfId="15524"/>
    <cellStyle name="20% - Accent6 5 2 5 2 2 2" xfId="15525"/>
    <cellStyle name="20% - Accent6 5 2 5 2 2 2 2" xfId="15526"/>
    <cellStyle name="20% - Accent6 5 2 5 2 2 3" xfId="15527"/>
    <cellStyle name="20% - Accent6 5 2 5 2 2 4" xfId="15528"/>
    <cellStyle name="20% - Accent6 5 2 5 2 3" xfId="15529"/>
    <cellStyle name="20% - Accent6 5 2 5 2 3 2" xfId="15530"/>
    <cellStyle name="20% - Accent6 5 2 5 2 4" xfId="15531"/>
    <cellStyle name="20% - Accent6 5 2 5 2 5" xfId="15532"/>
    <cellStyle name="20% - Accent6 5 2 5 3" xfId="15533"/>
    <cellStyle name="20% - Accent6 5 2 5 3 2" xfId="15534"/>
    <cellStyle name="20% - Accent6 5 2 5 3 2 2" xfId="15535"/>
    <cellStyle name="20% - Accent6 5 2 5 3 3" xfId="15536"/>
    <cellStyle name="20% - Accent6 5 2 5 3 4" xfId="15537"/>
    <cellStyle name="20% - Accent6 5 2 5 4" xfId="15538"/>
    <cellStyle name="20% - Accent6 5 2 5 4 2" xfId="15539"/>
    <cellStyle name="20% - Accent6 5 2 5 5" xfId="15540"/>
    <cellStyle name="20% - Accent6 5 2 5 6" xfId="15541"/>
    <cellStyle name="20% - Accent6 5 2 6" xfId="15542"/>
    <cellStyle name="20% - Accent6 5 2 6 2" xfId="15543"/>
    <cellStyle name="20% - Accent6 5 2 6 2 2" xfId="15544"/>
    <cellStyle name="20% - Accent6 5 2 6 2 2 2" xfId="15545"/>
    <cellStyle name="20% - Accent6 5 2 6 2 2 2 2" xfId="15546"/>
    <cellStyle name="20% - Accent6 5 2 6 2 2 3" xfId="15547"/>
    <cellStyle name="20% - Accent6 5 2 6 2 2 4" xfId="15548"/>
    <cellStyle name="20% - Accent6 5 2 6 2 3" xfId="15549"/>
    <cellStyle name="20% - Accent6 5 2 6 2 3 2" xfId="15550"/>
    <cellStyle name="20% - Accent6 5 2 6 2 4" xfId="15551"/>
    <cellStyle name="20% - Accent6 5 2 6 2 5" xfId="15552"/>
    <cellStyle name="20% - Accent6 5 2 6 3" xfId="15553"/>
    <cellStyle name="20% - Accent6 5 2 6 3 2" xfId="15554"/>
    <cellStyle name="20% - Accent6 5 2 6 3 2 2" xfId="15555"/>
    <cellStyle name="20% - Accent6 5 2 6 3 3" xfId="15556"/>
    <cellStyle name="20% - Accent6 5 2 6 3 4" xfId="15557"/>
    <cellStyle name="20% - Accent6 5 2 6 4" xfId="15558"/>
    <cellStyle name="20% - Accent6 5 2 6 4 2" xfId="15559"/>
    <cellStyle name="20% - Accent6 5 2 6 5" xfId="15560"/>
    <cellStyle name="20% - Accent6 5 2 6 6" xfId="15561"/>
    <cellStyle name="20% - Accent6 5 2 7" xfId="15562"/>
    <cellStyle name="20% - Accent6 5 2 7 2" xfId="15563"/>
    <cellStyle name="20% - Accent6 5 2 7 2 2" xfId="15564"/>
    <cellStyle name="20% - Accent6 5 2 7 2 2 2" xfId="15565"/>
    <cellStyle name="20% - Accent6 5 2 7 2 3" xfId="15566"/>
    <cellStyle name="20% - Accent6 5 2 7 2 4" xfId="15567"/>
    <cellStyle name="20% - Accent6 5 2 7 3" xfId="15568"/>
    <cellStyle name="20% - Accent6 5 2 7 3 2" xfId="15569"/>
    <cellStyle name="20% - Accent6 5 2 7 4" xfId="15570"/>
    <cellStyle name="20% - Accent6 5 2 7 5" xfId="15571"/>
    <cellStyle name="20% - Accent6 5 2 8" xfId="15572"/>
    <cellStyle name="20% - Accent6 5 2 8 2" xfId="15573"/>
    <cellStyle name="20% - Accent6 5 2 8 2 2" xfId="15574"/>
    <cellStyle name="20% - Accent6 5 2 8 3" xfId="15575"/>
    <cellStyle name="20% - Accent6 5 2 8 4" xfId="15576"/>
    <cellStyle name="20% - Accent6 5 2 9" xfId="15577"/>
    <cellStyle name="20% - Accent6 5 2 9 2" xfId="15578"/>
    <cellStyle name="20% - Accent6 5 3" xfId="15579"/>
    <cellStyle name="20% - Accent6 5 3 10" xfId="15580"/>
    <cellStyle name="20% - Accent6 5 3 2" xfId="15581"/>
    <cellStyle name="20% - Accent6 5 3 2 2" xfId="15582"/>
    <cellStyle name="20% - Accent6 5 3 2 2 2" xfId="15583"/>
    <cellStyle name="20% - Accent6 5 3 2 2 2 2" xfId="15584"/>
    <cellStyle name="20% - Accent6 5 3 2 2 2 2 2" xfId="15585"/>
    <cellStyle name="20% - Accent6 5 3 2 2 2 2 2 2" xfId="15586"/>
    <cellStyle name="20% - Accent6 5 3 2 2 2 2 2 2 2" xfId="15587"/>
    <cellStyle name="20% - Accent6 5 3 2 2 2 2 2 3" xfId="15588"/>
    <cellStyle name="20% - Accent6 5 3 2 2 2 2 2 4" xfId="15589"/>
    <cellStyle name="20% - Accent6 5 3 2 2 2 2 3" xfId="15590"/>
    <cellStyle name="20% - Accent6 5 3 2 2 2 2 3 2" xfId="15591"/>
    <cellStyle name="20% - Accent6 5 3 2 2 2 2 4" xfId="15592"/>
    <cellStyle name="20% - Accent6 5 3 2 2 2 2 5" xfId="15593"/>
    <cellStyle name="20% - Accent6 5 3 2 2 2 3" xfId="15594"/>
    <cellStyle name="20% - Accent6 5 3 2 2 2 3 2" xfId="15595"/>
    <cellStyle name="20% - Accent6 5 3 2 2 2 3 2 2" xfId="15596"/>
    <cellStyle name="20% - Accent6 5 3 2 2 2 3 3" xfId="15597"/>
    <cellStyle name="20% - Accent6 5 3 2 2 2 3 4" xfId="15598"/>
    <cellStyle name="20% - Accent6 5 3 2 2 2 4" xfId="15599"/>
    <cellStyle name="20% - Accent6 5 3 2 2 2 4 2" xfId="15600"/>
    <cellStyle name="20% - Accent6 5 3 2 2 2 5" xfId="15601"/>
    <cellStyle name="20% - Accent6 5 3 2 2 2 6" xfId="15602"/>
    <cellStyle name="20% - Accent6 5 3 2 2 3" xfId="15603"/>
    <cellStyle name="20% - Accent6 5 3 2 2 3 2" xfId="15604"/>
    <cellStyle name="20% - Accent6 5 3 2 2 3 2 2" xfId="15605"/>
    <cellStyle name="20% - Accent6 5 3 2 2 3 2 2 2" xfId="15606"/>
    <cellStyle name="20% - Accent6 5 3 2 2 3 2 2 2 2" xfId="15607"/>
    <cellStyle name="20% - Accent6 5 3 2 2 3 2 2 3" xfId="15608"/>
    <cellStyle name="20% - Accent6 5 3 2 2 3 2 2 4" xfId="15609"/>
    <cellStyle name="20% - Accent6 5 3 2 2 3 2 3" xfId="15610"/>
    <cellStyle name="20% - Accent6 5 3 2 2 3 2 3 2" xfId="15611"/>
    <cellStyle name="20% - Accent6 5 3 2 2 3 2 4" xfId="15612"/>
    <cellStyle name="20% - Accent6 5 3 2 2 3 2 5" xfId="15613"/>
    <cellStyle name="20% - Accent6 5 3 2 2 3 3" xfId="15614"/>
    <cellStyle name="20% - Accent6 5 3 2 2 3 3 2" xfId="15615"/>
    <cellStyle name="20% - Accent6 5 3 2 2 3 3 2 2" xfId="15616"/>
    <cellStyle name="20% - Accent6 5 3 2 2 3 3 3" xfId="15617"/>
    <cellStyle name="20% - Accent6 5 3 2 2 3 3 4" xfId="15618"/>
    <cellStyle name="20% - Accent6 5 3 2 2 3 4" xfId="15619"/>
    <cellStyle name="20% - Accent6 5 3 2 2 3 4 2" xfId="15620"/>
    <cellStyle name="20% - Accent6 5 3 2 2 3 5" xfId="15621"/>
    <cellStyle name="20% - Accent6 5 3 2 2 3 6" xfId="15622"/>
    <cellStyle name="20% - Accent6 5 3 2 2 4" xfId="15623"/>
    <cellStyle name="20% - Accent6 5 3 2 2 4 2" xfId="15624"/>
    <cellStyle name="20% - Accent6 5 3 2 2 4 2 2" xfId="15625"/>
    <cellStyle name="20% - Accent6 5 3 2 2 4 2 2 2" xfId="15626"/>
    <cellStyle name="20% - Accent6 5 3 2 2 4 2 3" xfId="15627"/>
    <cellStyle name="20% - Accent6 5 3 2 2 4 2 4" xfId="15628"/>
    <cellStyle name="20% - Accent6 5 3 2 2 4 3" xfId="15629"/>
    <cellStyle name="20% - Accent6 5 3 2 2 4 3 2" xfId="15630"/>
    <cellStyle name="20% - Accent6 5 3 2 2 4 4" xfId="15631"/>
    <cellStyle name="20% - Accent6 5 3 2 2 4 5" xfId="15632"/>
    <cellStyle name="20% - Accent6 5 3 2 2 5" xfId="15633"/>
    <cellStyle name="20% - Accent6 5 3 2 2 5 2" xfId="15634"/>
    <cellStyle name="20% - Accent6 5 3 2 2 5 2 2" xfId="15635"/>
    <cellStyle name="20% - Accent6 5 3 2 2 5 3" xfId="15636"/>
    <cellStyle name="20% - Accent6 5 3 2 2 5 4" xfId="15637"/>
    <cellStyle name="20% - Accent6 5 3 2 2 6" xfId="15638"/>
    <cellStyle name="20% - Accent6 5 3 2 2 6 2" xfId="15639"/>
    <cellStyle name="20% - Accent6 5 3 2 2 7" xfId="15640"/>
    <cellStyle name="20% - Accent6 5 3 2 2 8" xfId="15641"/>
    <cellStyle name="20% - Accent6 5 3 2 3" xfId="15642"/>
    <cellStyle name="20% - Accent6 5 3 2 3 2" xfId="15643"/>
    <cellStyle name="20% - Accent6 5 3 2 3 2 2" xfId="15644"/>
    <cellStyle name="20% - Accent6 5 3 2 3 2 2 2" xfId="15645"/>
    <cellStyle name="20% - Accent6 5 3 2 3 2 2 2 2" xfId="15646"/>
    <cellStyle name="20% - Accent6 5 3 2 3 2 2 3" xfId="15647"/>
    <cellStyle name="20% - Accent6 5 3 2 3 2 2 4" xfId="15648"/>
    <cellStyle name="20% - Accent6 5 3 2 3 2 3" xfId="15649"/>
    <cellStyle name="20% - Accent6 5 3 2 3 2 3 2" xfId="15650"/>
    <cellStyle name="20% - Accent6 5 3 2 3 2 4" xfId="15651"/>
    <cellStyle name="20% - Accent6 5 3 2 3 2 5" xfId="15652"/>
    <cellStyle name="20% - Accent6 5 3 2 3 3" xfId="15653"/>
    <cellStyle name="20% - Accent6 5 3 2 3 3 2" xfId="15654"/>
    <cellStyle name="20% - Accent6 5 3 2 3 3 2 2" xfId="15655"/>
    <cellStyle name="20% - Accent6 5 3 2 3 3 3" xfId="15656"/>
    <cellStyle name="20% - Accent6 5 3 2 3 3 4" xfId="15657"/>
    <cellStyle name="20% - Accent6 5 3 2 3 4" xfId="15658"/>
    <cellStyle name="20% - Accent6 5 3 2 3 4 2" xfId="15659"/>
    <cellStyle name="20% - Accent6 5 3 2 3 5" xfId="15660"/>
    <cellStyle name="20% - Accent6 5 3 2 3 6" xfId="15661"/>
    <cellStyle name="20% - Accent6 5 3 2 4" xfId="15662"/>
    <cellStyle name="20% - Accent6 5 3 2 4 2" xfId="15663"/>
    <cellStyle name="20% - Accent6 5 3 2 4 2 2" xfId="15664"/>
    <cellStyle name="20% - Accent6 5 3 2 4 2 2 2" xfId="15665"/>
    <cellStyle name="20% - Accent6 5 3 2 4 2 2 2 2" xfId="15666"/>
    <cellStyle name="20% - Accent6 5 3 2 4 2 2 3" xfId="15667"/>
    <cellStyle name="20% - Accent6 5 3 2 4 2 2 4" xfId="15668"/>
    <cellStyle name="20% - Accent6 5 3 2 4 2 3" xfId="15669"/>
    <cellStyle name="20% - Accent6 5 3 2 4 2 3 2" xfId="15670"/>
    <cellStyle name="20% - Accent6 5 3 2 4 2 4" xfId="15671"/>
    <cellStyle name="20% - Accent6 5 3 2 4 2 5" xfId="15672"/>
    <cellStyle name="20% - Accent6 5 3 2 4 3" xfId="15673"/>
    <cellStyle name="20% - Accent6 5 3 2 4 3 2" xfId="15674"/>
    <cellStyle name="20% - Accent6 5 3 2 4 3 2 2" xfId="15675"/>
    <cellStyle name="20% - Accent6 5 3 2 4 3 3" xfId="15676"/>
    <cellStyle name="20% - Accent6 5 3 2 4 3 4" xfId="15677"/>
    <cellStyle name="20% - Accent6 5 3 2 4 4" xfId="15678"/>
    <cellStyle name="20% - Accent6 5 3 2 4 4 2" xfId="15679"/>
    <cellStyle name="20% - Accent6 5 3 2 4 5" xfId="15680"/>
    <cellStyle name="20% - Accent6 5 3 2 4 6" xfId="15681"/>
    <cellStyle name="20% - Accent6 5 3 2 5" xfId="15682"/>
    <cellStyle name="20% - Accent6 5 3 2 5 2" xfId="15683"/>
    <cellStyle name="20% - Accent6 5 3 2 5 2 2" xfId="15684"/>
    <cellStyle name="20% - Accent6 5 3 2 5 2 2 2" xfId="15685"/>
    <cellStyle name="20% - Accent6 5 3 2 5 2 3" xfId="15686"/>
    <cellStyle name="20% - Accent6 5 3 2 5 2 4" xfId="15687"/>
    <cellStyle name="20% - Accent6 5 3 2 5 3" xfId="15688"/>
    <cellStyle name="20% - Accent6 5 3 2 5 3 2" xfId="15689"/>
    <cellStyle name="20% - Accent6 5 3 2 5 4" xfId="15690"/>
    <cellStyle name="20% - Accent6 5 3 2 5 5" xfId="15691"/>
    <cellStyle name="20% - Accent6 5 3 2 6" xfId="15692"/>
    <cellStyle name="20% - Accent6 5 3 2 6 2" xfId="15693"/>
    <cellStyle name="20% - Accent6 5 3 2 6 2 2" xfId="15694"/>
    <cellStyle name="20% - Accent6 5 3 2 6 3" xfId="15695"/>
    <cellStyle name="20% - Accent6 5 3 2 6 4" xfId="15696"/>
    <cellStyle name="20% - Accent6 5 3 2 7" xfId="15697"/>
    <cellStyle name="20% - Accent6 5 3 2 7 2" xfId="15698"/>
    <cellStyle name="20% - Accent6 5 3 2 8" xfId="15699"/>
    <cellStyle name="20% - Accent6 5 3 2 9" xfId="15700"/>
    <cellStyle name="20% - Accent6 5 3 3" xfId="15701"/>
    <cellStyle name="20% - Accent6 5 3 3 2" xfId="15702"/>
    <cellStyle name="20% - Accent6 5 3 3 2 2" xfId="15703"/>
    <cellStyle name="20% - Accent6 5 3 3 2 2 2" xfId="15704"/>
    <cellStyle name="20% - Accent6 5 3 3 2 2 2 2" xfId="15705"/>
    <cellStyle name="20% - Accent6 5 3 3 2 2 2 2 2" xfId="15706"/>
    <cellStyle name="20% - Accent6 5 3 3 2 2 2 3" xfId="15707"/>
    <cellStyle name="20% - Accent6 5 3 3 2 2 2 4" xfId="15708"/>
    <cellStyle name="20% - Accent6 5 3 3 2 2 3" xfId="15709"/>
    <cellStyle name="20% - Accent6 5 3 3 2 2 3 2" xfId="15710"/>
    <cellStyle name="20% - Accent6 5 3 3 2 2 4" xfId="15711"/>
    <cellStyle name="20% - Accent6 5 3 3 2 2 5" xfId="15712"/>
    <cellStyle name="20% - Accent6 5 3 3 2 3" xfId="15713"/>
    <cellStyle name="20% - Accent6 5 3 3 2 3 2" xfId="15714"/>
    <cellStyle name="20% - Accent6 5 3 3 2 3 2 2" xfId="15715"/>
    <cellStyle name="20% - Accent6 5 3 3 2 3 3" xfId="15716"/>
    <cellStyle name="20% - Accent6 5 3 3 2 3 4" xfId="15717"/>
    <cellStyle name="20% - Accent6 5 3 3 2 4" xfId="15718"/>
    <cellStyle name="20% - Accent6 5 3 3 2 4 2" xfId="15719"/>
    <cellStyle name="20% - Accent6 5 3 3 2 5" xfId="15720"/>
    <cellStyle name="20% - Accent6 5 3 3 2 6" xfId="15721"/>
    <cellStyle name="20% - Accent6 5 3 3 3" xfId="15722"/>
    <cellStyle name="20% - Accent6 5 3 3 3 2" xfId="15723"/>
    <cellStyle name="20% - Accent6 5 3 3 3 2 2" xfId="15724"/>
    <cellStyle name="20% - Accent6 5 3 3 3 2 2 2" xfId="15725"/>
    <cellStyle name="20% - Accent6 5 3 3 3 2 2 2 2" xfId="15726"/>
    <cellStyle name="20% - Accent6 5 3 3 3 2 2 3" xfId="15727"/>
    <cellStyle name="20% - Accent6 5 3 3 3 2 2 4" xfId="15728"/>
    <cellStyle name="20% - Accent6 5 3 3 3 2 3" xfId="15729"/>
    <cellStyle name="20% - Accent6 5 3 3 3 2 3 2" xfId="15730"/>
    <cellStyle name="20% - Accent6 5 3 3 3 2 4" xfId="15731"/>
    <cellStyle name="20% - Accent6 5 3 3 3 2 5" xfId="15732"/>
    <cellStyle name="20% - Accent6 5 3 3 3 3" xfId="15733"/>
    <cellStyle name="20% - Accent6 5 3 3 3 3 2" xfId="15734"/>
    <cellStyle name="20% - Accent6 5 3 3 3 3 2 2" xfId="15735"/>
    <cellStyle name="20% - Accent6 5 3 3 3 3 3" xfId="15736"/>
    <cellStyle name="20% - Accent6 5 3 3 3 3 4" xfId="15737"/>
    <cellStyle name="20% - Accent6 5 3 3 3 4" xfId="15738"/>
    <cellStyle name="20% - Accent6 5 3 3 3 4 2" xfId="15739"/>
    <cellStyle name="20% - Accent6 5 3 3 3 5" xfId="15740"/>
    <cellStyle name="20% - Accent6 5 3 3 3 6" xfId="15741"/>
    <cellStyle name="20% - Accent6 5 3 3 4" xfId="15742"/>
    <cellStyle name="20% - Accent6 5 3 3 4 2" xfId="15743"/>
    <cellStyle name="20% - Accent6 5 3 3 4 2 2" xfId="15744"/>
    <cellStyle name="20% - Accent6 5 3 3 4 2 2 2" xfId="15745"/>
    <cellStyle name="20% - Accent6 5 3 3 4 2 3" xfId="15746"/>
    <cellStyle name="20% - Accent6 5 3 3 4 2 4" xfId="15747"/>
    <cellStyle name="20% - Accent6 5 3 3 4 3" xfId="15748"/>
    <cellStyle name="20% - Accent6 5 3 3 4 3 2" xfId="15749"/>
    <cellStyle name="20% - Accent6 5 3 3 4 4" xfId="15750"/>
    <cellStyle name="20% - Accent6 5 3 3 4 5" xfId="15751"/>
    <cellStyle name="20% - Accent6 5 3 3 5" xfId="15752"/>
    <cellStyle name="20% - Accent6 5 3 3 5 2" xfId="15753"/>
    <cellStyle name="20% - Accent6 5 3 3 5 2 2" xfId="15754"/>
    <cellStyle name="20% - Accent6 5 3 3 5 3" xfId="15755"/>
    <cellStyle name="20% - Accent6 5 3 3 5 4" xfId="15756"/>
    <cellStyle name="20% - Accent6 5 3 3 6" xfId="15757"/>
    <cellStyle name="20% - Accent6 5 3 3 6 2" xfId="15758"/>
    <cellStyle name="20% - Accent6 5 3 3 7" xfId="15759"/>
    <cellStyle name="20% - Accent6 5 3 3 8" xfId="15760"/>
    <cellStyle name="20% - Accent6 5 3 4" xfId="15761"/>
    <cellStyle name="20% - Accent6 5 3 4 2" xfId="15762"/>
    <cellStyle name="20% - Accent6 5 3 4 2 2" xfId="15763"/>
    <cellStyle name="20% - Accent6 5 3 4 2 2 2" xfId="15764"/>
    <cellStyle name="20% - Accent6 5 3 4 2 2 2 2" xfId="15765"/>
    <cellStyle name="20% - Accent6 5 3 4 2 2 3" xfId="15766"/>
    <cellStyle name="20% - Accent6 5 3 4 2 2 4" xfId="15767"/>
    <cellStyle name="20% - Accent6 5 3 4 2 3" xfId="15768"/>
    <cellStyle name="20% - Accent6 5 3 4 2 3 2" xfId="15769"/>
    <cellStyle name="20% - Accent6 5 3 4 2 4" xfId="15770"/>
    <cellStyle name="20% - Accent6 5 3 4 2 5" xfId="15771"/>
    <cellStyle name="20% - Accent6 5 3 4 3" xfId="15772"/>
    <cellStyle name="20% - Accent6 5 3 4 3 2" xfId="15773"/>
    <cellStyle name="20% - Accent6 5 3 4 3 2 2" xfId="15774"/>
    <cellStyle name="20% - Accent6 5 3 4 3 3" xfId="15775"/>
    <cellStyle name="20% - Accent6 5 3 4 3 4" xfId="15776"/>
    <cellStyle name="20% - Accent6 5 3 4 4" xfId="15777"/>
    <cellStyle name="20% - Accent6 5 3 4 4 2" xfId="15778"/>
    <cellStyle name="20% - Accent6 5 3 4 5" xfId="15779"/>
    <cellStyle name="20% - Accent6 5 3 4 6" xfId="15780"/>
    <cellStyle name="20% - Accent6 5 3 5" xfId="15781"/>
    <cellStyle name="20% - Accent6 5 3 5 2" xfId="15782"/>
    <cellStyle name="20% - Accent6 5 3 5 2 2" xfId="15783"/>
    <cellStyle name="20% - Accent6 5 3 5 2 2 2" xfId="15784"/>
    <cellStyle name="20% - Accent6 5 3 5 2 2 2 2" xfId="15785"/>
    <cellStyle name="20% - Accent6 5 3 5 2 2 3" xfId="15786"/>
    <cellStyle name="20% - Accent6 5 3 5 2 2 4" xfId="15787"/>
    <cellStyle name="20% - Accent6 5 3 5 2 3" xfId="15788"/>
    <cellStyle name="20% - Accent6 5 3 5 2 3 2" xfId="15789"/>
    <cellStyle name="20% - Accent6 5 3 5 2 4" xfId="15790"/>
    <cellStyle name="20% - Accent6 5 3 5 2 5" xfId="15791"/>
    <cellStyle name="20% - Accent6 5 3 5 3" xfId="15792"/>
    <cellStyle name="20% - Accent6 5 3 5 3 2" xfId="15793"/>
    <cellStyle name="20% - Accent6 5 3 5 3 2 2" xfId="15794"/>
    <cellStyle name="20% - Accent6 5 3 5 3 3" xfId="15795"/>
    <cellStyle name="20% - Accent6 5 3 5 3 4" xfId="15796"/>
    <cellStyle name="20% - Accent6 5 3 5 4" xfId="15797"/>
    <cellStyle name="20% - Accent6 5 3 5 4 2" xfId="15798"/>
    <cellStyle name="20% - Accent6 5 3 5 5" xfId="15799"/>
    <cellStyle name="20% - Accent6 5 3 5 6" xfId="15800"/>
    <cellStyle name="20% - Accent6 5 3 6" xfId="15801"/>
    <cellStyle name="20% - Accent6 5 3 6 2" xfId="15802"/>
    <cellStyle name="20% - Accent6 5 3 6 2 2" xfId="15803"/>
    <cellStyle name="20% - Accent6 5 3 6 2 2 2" xfId="15804"/>
    <cellStyle name="20% - Accent6 5 3 6 2 3" xfId="15805"/>
    <cellStyle name="20% - Accent6 5 3 6 2 4" xfId="15806"/>
    <cellStyle name="20% - Accent6 5 3 6 3" xfId="15807"/>
    <cellStyle name="20% - Accent6 5 3 6 3 2" xfId="15808"/>
    <cellStyle name="20% - Accent6 5 3 6 4" xfId="15809"/>
    <cellStyle name="20% - Accent6 5 3 6 5" xfId="15810"/>
    <cellStyle name="20% - Accent6 5 3 7" xfId="15811"/>
    <cellStyle name="20% - Accent6 5 3 7 2" xfId="15812"/>
    <cellStyle name="20% - Accent6 5 3 7 2 2" xfId="15813"/>
    <cellStyle name="20% - Accent6 5 3 7 3" xfId="15814"/>
    <cellStyle name="20% - Accent6 5 3 7 4" xfId="15815"/>
    <cellStyle name="20% - Accent6 5 3 8" xfId="15816"/>
    <cellStyle name="20% - Accent6 5 3 8 2" xfId="15817"/>
    <cellStyle name="20% - Accent6 5 3 9" xfId="15818"/>
    <cellStyle name="20% - Accent6 5 4" xfId="15819"/>
    <cellStyle name="20% - Accent6 5 4 2" xfId="15820"/>
    <cellStyle name="20% - Accent6 5 4 2 2" xfId="15821"/>
    <cellStyle name="20% - Accent6 5 4 2 2 2" xfId="15822"/>
    <cellStyle name="20% - Accent6 5 4 2 2 2 2" xfId="15823"/>
    <cellStyle name="20% - Accent6 5 4 2 2 2 2 2" xfId="15824"/>
    <cellStyle name="20% - Accent6 5 4 2 2 2 2 2 2" xfId="15825"/>
    <cellStyle name="20% - Accent6 5 4 2 2 2 2 3" xfId="15826"/>
    <cellStyle name="20% - Accent6 5 4 2 2 2 2 4" xfId="15827"/>
    <cellStyle name="20% - Accent6 5 4 2 2 2 3" xfId="15828"/>
    <cellStyle name="20% - Accent6 5 4 2 2 2 3 2" xfId="15829"/>
    <cellStyle name="20% - Accent6 5 4 2 2 2 4" xfId="15830"/>
    <cellStyle name="20% - Accent6 5 4 2 2 2 5" xfId="15831"/>
    <cellStyle name="20% - Accent6 5 4 2 2 3" xfId="15832"/>
    <cellStyle name="20% - Accent6 5 4 2 2 3 2" xfId="15833"/>
    <cellStyle name="20% - Accent6 5 4 2 2 3 2 2" xfId="15834"/>
    <cellStyle name="20% - Accent6 5 4 2 2 3 3" xfId="15835"/>
    <cellStyle name="20% - Accent6 5 4 2 2 3 4" xfId="15836"/>
    <cellStyle name="20% - Accent6 5 4 2 2 4" xfId="15837"/>
    <cellStyle name="20% - Accent6 5 4 2 2 4 2" xfId="15838"/>
    <cellStyle name="20% - Accent6 5 4 2 2 5" xfId="15839"/>
    <cellStyle name="20% - Accent6 5 4 2 2 6" xfId="15840"/>
    <cellStyle name="20% - Accent6 5 4 2 3" xfId="15841"/>
    <cellStyle name="20% - Accent6 5 4 2 3 2" xfId="15842"/>
    <cellStyle name="20% - Accent6 5 4 2 3 2 2" xfId="15843"/>
    <cellStyle name="20% - Accent6 5 4 2 3 2 2 2" xfId="15844"/>
    <cellStyle name="20% - Accent6 5 4 2 3 2 2 2 2" xfId="15845"/>
    <cellStyle name="20% - Accent6 5 4 2 3 2 2 3" xfId="15846"/>
    <cellStyle name="20% - Accent6 5 4 2 3 2 2 4" xfId="15847"/>
    <cellStyle name="20% - Accent6 5 4 2 3 2 3" xfId="15848"/>
    <cellStyle name="20% - Accent6 5 4 2 3 2 3 2" xfId="15849"/>
    <cellStyle name="20% - Accent6 5 4 2 3 2 4" xfId="15850"/>
    <cellStyle name="20% - Accent6 5 4 2 3 2 5" xfId="15851"/>
    <cellStyle name="20% - Accent6 5 4 2 3 3" xfId="15852"/>
    <cellStyle name="20% - Accent6 5 4 2 3 3 2" xfId="15853"/>
    <cellStyle name="20% - Accent6 5 4 2 3 3 2 2" xfId="15854"/>
    <cellStyle name="20% - Accent6 5 4 2 3 3 3" xfId="15855"/>
    <cellStyle name="20% - Accent6 5 4 2 3 3 4" xfId="15856"/>
    <cellStyle name="20% - Accent6 5 4 2 3 4" xfId="15857"/>
    <cellStyle name="20% - Accent6 5 4 2 3 4 2" xfId="15858"/>
    <cellStyle name="20% - Accent6 5 4 2 3 5" xfId="15859"/>
    <cellStyle name="20% - Accent6 5 4 2 3 6" xfId="15860"/>
    <cellStyle name="20% - Accent6 5 4 2 4" xfId="15861"/>
    <cellStyle name="20% - Accent6 5 4 2 4 2" xfId="15862"/>
    <cellStyle name="20% - Accent6 5 4 2 4 2 2" xfId="15863"/>
    <cellStyle name="20% - Accent6 5 4 2 4 2 2 2" xfId="15864"/>
    <cellStyle name="20% - Accent6 5 4 2 4 2 3" xfId="15865"/>
    <cellStyle name="20% - Accent6 5 4 2 4 2 4" xfId="15866"/>
    <cellStyle name="20% - Accent6 5 4 2 4 3" xfId="15867"/>
    <cellStyle name="20% - Accent6 5 4 2 4 3 2" xfId="15868"/>
    <cellStyle name="20% - Accent6 5 4 2 4 4" xfId="15869"/>
    <cellStyle name="20% - Accent6 5 4 2 4 5" xfId="15870"/>
    <cellStyle name="20% - Accent6 5 4 2 5" xfId="15871"/>
    <cellStyle name="20% - Accent6 5 4 2 5 2" xfId="15872"/>
    <cellStyle name="20% - Accent6 5 4 2 5 2 2" xfId="15873"/>
    <cellStyle name="20% - Accent6 5 4 2 5 3" xfId="15874"/>
    <cellStyle name="20% - Accent6 5 4 2 5 4" xfId="15875"/>
    <cellStyle name="20% - Accent6 5 4 2 6" xfId="15876"/>
    <cellStyle name="20% - Accent6 5 4 2 6 2" xfId="15877"/>
    <cellStyle name="20% - Accent6 5 4 2 7" xfId="15878"/>
    <cellStyle name="20% - Accent6 5 4 2 8" xfId="15879"/>
    <cellStyle name="20% - Accent6 5 4 3" xfId="15880"/>
    <cellStyle name="20% - Accent6 5 4 3 2" xfId="15881"/>
    <cellStyle name="20% - Accent6 5 4 3 2 2" xfId="15882"/>
    <cellStyle name="20% - Accent6 5 4 3 2 2 2" xfId="15883"/>
    <cellStyle name="20% - Accent6 5 4 3 2 2 2 2" xfId="15884"/>
    <cellStyle name="20% - Accent6 5 4 3 2 2 3" xfId="15885"/>
    <cellStyle name="20% - Accent6 5 4 3 2 2 4" xfId="15886"/>
    <cellStyle name="20% - Accent6 5 4 3 2 3" xfId="15887"/>
    <cellStyle name="20% - Accent6 5 4 3 2 3 2" xfId="15888"/>
    <cellStyle name="20% - Accent6 5 4 3 2 4" xfId="15889"/>
    <cellStyle name="20% - Accent6 5 4 3 2 5" xfId="15890"/>
    <cellStyle name="20% - Accent6 5 4 3 3" xfId="15891"/>
    <cellStyle name="20% - Accent6 5 4 3 3 2" xfId="15892"/>
    <cellStyle name="20% - Accent6 5 4 3 3 2 2" xfId="15893"/>
    <cellStyle name="20% - Accent6 5 4 3 3 3" xfId="15894"/>
    <cellStyle name="20% - Accent6 5 4 3 3 4" xfId="15895"/>
    <cellStyle name="20% - Accent6 5 4 3 4" xfId="15896"/>
    <cellStyle name="20% - Accent6 5 4 3 4 2" xfId="15897"/>
    <cellStyle name="20% - Accent6 5 4 3 5" xfId="15898"/>
    <cellStyle name="20% - Accent6 5 4 3 6" xfId="15899"/>
    <cellStyle name="20% - Accent6 5 4 4" xfId="15900"/>
    <cellStyle name="20% - Accent6 5 4 4 2" xfId="15901"/>
    <cellStyle name="20% - Accent6 5 4 4 2 2" xfId="15902"/>
    <cellStyle name="20% - Accent6 5 4 4 2 2 2" xfId="15903"/>
    <cellStyle name="20% - Accent6 5 4 4 2 2 2 2" xfId="15904"/>
    <cellStyle name="20% - Accent6 5 4 4 2 2 3" xfId="15905"/>
    <cellStyle name="20% - Accent6 5 4 4 2 2 4" xfId="15906"/>
    <cellStyle name="20% - Accent6 5 4 4 2 3" xfId="15907"/>
    <cellStyle name="20% - Accent6 5 4 4 2 3 2" xfId="15908"/>
    <cellStyle name="20% - Accent6 5 4 4 2 4" xfId="15909"/>
    <cellStyle name="20% - Accent6 5 4 4 2 5" xfId="15910"/>
    <cellStyle name="20% - Accent6 5 4 4 3" xfId="15911"/>
    <cellStyle name="20% - Accent6 5 4 4 3 2" xfId="15912"/>
    <cellStyle name="20% - Accent6 5 4 4 3 2 2" xfId="15913"/>
    <cellStyle name="20% - Accent6 5 4 4 3 3" xfId="15914"/>
    <cellStyle name="20% - Accent6 5 4 4 3 4" xfId="15915"/>
    <cellStyle name="20% - Accent6 5 4 4 4" xfId="15916"/>
    <cellStyle name="20% - Accent6 5 4 4 4 2" xfId="15917"/>
    <cellStyle name="20% - Accent6 5 4 4 5" xfId="15918"/>
    <cellStyle name="20% - Accent6 5 4 4 6" xfId="15919"/>
    <cellStyle name="20% - Accent6 5 4 5" xfId="15920"/>
    <cellStyle name="20% - Accent6 5 4 5 2" xfId="15921"/>
    <cellStyle name="20% - Accent6 5 4 5 2 2" xfId="15922"/>
    <cellStyle name="20% - Accent6 5 4 5 2 2 2" xfId="15923"/>
    <cellStyle name="20% - Accent6 5 4 5 2 3" xfId="15924"/>
    <cellStyle name="20% - Accent6 5 4 5 2 4" xfId="15925"/>
    <cellStyle name="20% - Accent6 5 4 5 3" xfId="15926"/>
    <cellStyle name="20% - Accent6 5 4 5 3 2" xfId="15927"/>
    <cellStyle name="20% - Accent6 5 4 5 4" xfId="15928"/>
    <cellStyle name="20% - Accent6 5 4 5 5" xfId="15929"/>
    <cellStyle name="20% - Accent6 5 4 6" xfId="15930"/>
    <cellStyle name="20% - Accent6 5 4 6 2" xfId="15931"/>
    <cellStyle name="20% - Accent6 5 4 6 2 2" xfId="15932"/>
    <cellStyle name="20% - Accent6 5 4 6 3" xfId="15933"/>
    <cellStyle name="20% - Accent6 5 4 6 4" xfId="15934"/>
    <cellStyle name="20% - Accent6 5 4 7" xfId="15935"/>
    <cellStyle name="20% - Accent6 5 4 7 2" xfId="15936"/>
    <cellStyle name="20% - Accent6 5 4 8" xfId="15937"/>
    <cellStyle name="20% - Accent6 5 4 9" xfId="15938"/>
    <cellStyle name="20% - Accent6 5 5" xfId="15939"/>
    <cellStyle name="20% - Accent6 5 5 2" xfId="15940"/>
    <cellStyle name="20% - Accent6 5 5 2 2" xfId="15941"/>
    <cellStyle name="20% - Accent6 5 5 2 2 2" xfId="15942"/>
    <cellStyle name="20% - Accent6 5 5 2 2 2 2" xfId="15943"/>
    <cellStyle name="20% - Accent6 5 5 2 2 2 2 2" xfId="15944"/>
    <cellStyle name="20% - Accent6 5 5 2 2 2 3" xfId="15945"/>
    <cellStyle name="20% - Accent6 5 5 2 2 2 4" xfId="15946"/>
    <cellStyle name="20% - Accent6 5 5 2 2 3" xfId="15947"/>
    <cellStyle name="20% - Accent6 5 5 2 2 3 2" xfId="15948"/>
    <cellStyle name="20% - Accent6 5 5 2 2 4" xfId="15949"/>
    <cellStyle name="20% - Accent6 5 5 2 2 5" xfId="15950"/>
    <cellStyle name="20% - Accent6 5 5 2 3" xfId="15951"/>
    <cellStyle name="20% - Accent6 5 5 2 3 2" xfId="15952"/>
    <cellStyle name="20% - Accent6 5 5 2 3 2 2" xfId="15953"/>
    <cellStyle name="20% - Accent6 5 5 2 3 3" xfId="15954"/>
    <cellStyle name="20% - Accent6 5 5 2 3 4" xfId="15955"/>
    <cellStyle name="20% - Accent6 5 5 2 4" xfId="15956"/>
    <cellStyle name="20% - Accent6 5 5 2 4 2" xfId="15957"/>
    <cellStyle name="20% - Accent6 5 5 2 5" xfId="15958"/>
    <cellStyle name="20% - Accent6 5 5 2 6" xfId="15959"/>
    <cellStyle name="20% - Accent6 5 5 3" xfId="15960"/>
    <cellStyle name="20% - Accent6 5 5 3 2" xfId="15961"/>
    <cellStyle name="20% - Accent6 5 5 3 2 2" xfId="15962"/>
    <cellStyle name="20% - Accent6 5 5 3 2 2 2" xfId="15963"/>
    <cellStyle name="20% - Accent6 5 5 3 2 2 2 2" xfId="15964"/>
    <cellStyle name="20% - Accent6 5 5 3 2 2 3" xfId="15965"/>
    <cellStyle name="20% - Accent6 5 5 3 2 2 4" xfId="15966"/>
    <cellStyle name="20% - Accent6 5 5 3 2 3" xfId="15967"/>
    <cellStyle name="20% - Accent6 5 5 3 2 3 2" xfId="15968"/>
    <cellStyle name="20% - Accent6 5 5 3 2 4" xfId="15969"/>
    <cellStyle name="20% - Accent6 5 5 3 2 5" xfId="15970"/>
    <cellStyle name="20% - Accent6 5 5 3 3" xfId="15971"/>
    <cellStyle name="20% - Accent6 5 5 3 3 2" xfId="15972"/>
    <cellStyle name="20% - Accent6 5 5 3 3 2 2" xfId="15973"/>
    <cellStyle name="20% - Accent6 5 5 3 3 3" xfId="15974"/>
    <cellStyle name="20% - Accent6 5 5 3 3 4" xfId="15975"/>
    <cellStyle name="20% - Accent6 5 5 3 4" xfId="15976"/>
    <cellStyle name="20% - Accent6 5 5 3 4 2" xfId="15977"/>
    <cellStyle name="20% - Accent6 5 5 3 5" xfId="15978"/>
    <cellStyle name="20% - Accent6 5 5 3 6" xfId="15979"/>
    <cellStyle name="20% - Accent6 5 5 4" xfId="15980"/>
    <cellStyle name="20% - Accent6 5 5 4 2" xfId="15981"/>
    <cellStyle name="20% - Accent6 5 5 4 2 2" xfId="15982"/>
    <cellStyle name="20% - Accent6 5 5 4 2 2 2" xfId="15983"/>
    <cellStyle name="20% - Accent6 5 5 4 2 3" xfId="15984"/>
    <cellStyle name="20% - Accent6 5 5 4 2 4" xfId="15985"/>
    <cellStyle name="20% - Accent6 5 5 4 3" xfId="15986"/>
    <cellStyle name="20% - Accent6 5 5 4 3 2" xfId="15987"/>
    <cellStyle name="20% - Accent6 5 5 4 4" xfId="15988"/>
    <cellStyle name="20% - Accent6 5 5 4 5" xfId="15989"/>
    <cellStyle name="20% - Accent6 5 5 5" xfId="15990"/>
    <cellStyle name="20% - Accent6 5 5 5 2" xfId="15991"/>
    <cellStyle name="20% - Accent6 5 5 5 2 2" xfId="15992"/>
    <cellStyle name="20% - Accent6 5 5 5 3" xfId="15993"/>
    <cellStyle name="20% - Accent6 5 5 5 4" xfId="15994"/>
    <cellStyle name="20% - Accent6 5 5 6" xfId="15995"/>
    <cellStyle name="20% - Accent6 5 5 6 2" xfId="15996"/>
    <cellStyle name="20% - Accent6 5 5 7" xfId="15997"/>
    <cellStyle name="20% - Accent6 5 5 8" xfId="15998"/>
    <cellStyle name="20% - Accent6 5 6" xfId="15999"/>
    <cellStyle name="20% - Accent6 5 6 2" xfId="16000"/>
    <cellStyle name="20% - Accent6 5 6 2 2" xfId="16001"/>
    <cellStyle name="20% - Accent6 5 6 2 2 2" xfId="16002"/>
    <cellStyle name="20% - Accent6 5 6 2 2 2 2" xfId="16003"/>
    <cellStyle name="20% - Accent6 5 6 2 2 3" xfId="16004"/>
    <cellStyle name="20% - Accent6 5 6 2 2 4" xfId="16005"/>
    <cellStyle name="20% - Accent6 5 6 2 3" xfId="16006"/>
    <cellStyle name="20% - Accent6 5 6 2 3 2" xfId="16007"/>
    <cellStyle name="20% - Accent6 5 6 2 4" xfId="16008"/>
    <cellStyle name="20% - Accent6 5 6 2 5" xfId="16009"/>
    <cellStyle name="20% - Accent6 5 6 3" xfId="16010"/>
    <cellStyle name="20% - Accent6 5 6 3 2" xfId="16011"/>
    <cellStyle name="20% - Accent6 5 6 3 2 2" xfId="16012"/>
    <cellStyle name="20% - Accent6 5 6 3 3" xfId="16013"/>
    <cellStyle name="20% - Accent6 5 6 3 4" xfId="16014"/>
    <cellStyle name="20% - Accent6 5 6 4" xfId="16015"/>
    <cellStyle name="20% - Accent6 5 6 4 2" xfId="16016"/>
    <cellStyle name="20% - Accent6 5 6 5" xfId="16017"/>
    <cellStyle name="20% - Accent6 5 6 6" xfId="16018"/>
    <cellStyle name="20% - Accent6 5 7" xfId="16019"/>
    <cellStyle name="20% - Accent6 5 7 2" xfId="16020"/>
    <cellStyle name="20% - Accent6 5 7 2 2" xfId="16021"/>
    <cellStyle name="20% - Accent6 5 7 2 2 2" xfId="16022"/>
    <cellStyle name="20% - Accent6 5 7 2 2 2 2" xfId="16023"/>
    <cellStyle name="20% - Accent6 5 7 2 2 3" xfId="16024"/>
    <cellStyle name="20% - Accent6 5 7 2 2 4" xfId="16025"/>
    <cellStyle name="20% - Accent6 5 7 2 3" xfId="16026"/>
    <cellStyle name="20% - Accent6 5 7 2 3 2" xfId="16027"/>
    <cellStyle name="20% - Accent6 5 7 2 4" xfId="16028"/>
    <cellStyle name="20% - Accent6 5 7 2 5" xfId="16029"/>
    <cellStyle name="20% - Accent6 5 7 3" xfId="16030"/>
    <cellStyle name="20% - Accent6 5 7 3 2" xfId="16031"/>
    <cellStyle name="20% - Accent6 5 7 3 2 2" xfId="16032"/>
    <cellStyle name="20% - Accent6 5 7 3 3" xfId="16033"/>
    <cellStyle name="20% - Accent6 5 7 3 4" xfId="16034"/>
    <cellStyle name="20% - Accent6 5 7 4" xfId="16035"/>
    <cellStyle name="20% - Accent6 5 7 4 2" xfId="16036"/>
    <cellStyle name="20% - Accent6 5 7 5" xfId="16037"/>
    <cellStyle name="20% - Accent6 5 7 6" xfId="16038"/>
    <cellStyle name="20% - Accent6 5 8" xfId="16039"/>
    <cellStyle name="20% - Accent6 5 8 2" xfId="16040"/>
    <cellStyle name="20% - Accent6 5 8 2 2" xfId="16041"/>
    <cellStyle name="20% - Accent6 5 8 2 2 2" xfId="16042"/>
    <cellStyle name="20% - Accent6 5 8 2 3" xfId="16043"/>
    <cellStyle name="20% - Accent6 5 8 2 4" xfId="16044"/>
    <cellStyle name="20% - Accent6 5 8 3" xfId="16045"/>
    <cellStyle name="20% - Accent6 5 8 3 2" xfId="16046"/>
    <cellStyle name="20% - Accent6 5 8 4" xfId="16047"/>
    <cellStyle name="20% - Accent6 5 8 5" xfId="16048"/>
    <cellStyle name="20% - Accent6 5 9" xfId="16049"/>
    <cellStyle name="20% - Accent6 5 9 2" xfId="16050"/>
    <cellStyle name="20% - Accent6 5 9 2 2" xfId="16051"/>
    <cellStyle name="20% - Accent6 5 9 3" xfId="16052"/>
    <cellStyle name="20% - Accent6 5 9 4" xfId="16053"/>
    <cellStyle name="20% - Accent6 6" xfId="16054"/>
    <cellStyle name="20% - Accent6 6 10" xfId="16055"/>
    <cellStyle name="20% - Accent6 6 11" xfId="16056"/>
    <cellStyle name="20% - Accent6 6 2" xfId="16057"/>
    <cellStyle name="20% - Accent6 6 2 10" xfId="16058"/>
    <cellStyle name="20% - Accent6 6 2 2" xfId="16059"/>
    <cellStyle name="20% - Accent6 6 2 2 2" xfId="16060"/>
    <cellStyle name="20% - Accent6 6 2 2 2 2" xfId="16061"/>
    <cellStyle name="20% - Accent6 6 2 2 2 2 2" xfId="16062"/>
    <cellStyle name="20% - Accent6 6 2 2 2 2 2 2" xfId="16063"/>
    <cellStyle name="20% - Accent6 6 2 2 2 2 2 2 2" xfId="16064"/>
    <cellStyle name="20% - Accent6 6 2 2 2 2 2 2 2 2" xfId="16065"/>
    <cellStyle name="20% - Accent6 6 2 2 2 2 2 2 3" xfId="16066"/>
    <cellStyle name="20% - Accent6 6 2 2 2 2 2 2 4" xfId="16067"/>
    <cellStyle name="20% - Accent6 6 2 2 2 2 2 3" xfId="16068"/>
    <cellStyle name="20% - Accent6 6 2 2 2 2 2 3 2" xfId="16069"/>
    <cellStyle name="20% - Accent6 6 2 2 2 2 2 4" xfId="16070"/>
    <cellStyle name="20% - Accent6 6 2 2 2 2 2 5" xfId="16071"/>
    <cellStyle name="20% - Accent6 6 2 2 2 2 3" xfId="16072"/>
    <cellStyle name="20% - Accent6 6 2 2 2 2 3 2" xfId="16073"/>
    <cellStyle name="20% - Accent6 6 2 2 2 2 3 2 2" xfId="16074"/>
    <cellStyle name="20% - Accent6 6 2 2 2 2 3 3" xfId="16075"/>
    <cellStyle name="20% - Accent6 6 2 2 2 2 3 4" xfId="16076"/>
    <cellStyle name="20% - Accent6 6 2 2 2 2 4" xfId="16077"/>
    <cellStyle name="20% - Accent6 6 2 2 2 2 4 2" xfId="16078"/>
    <cellStyle name="20% - Accent6 6 2 2 2 2 5" xfId="16079"/>
    <cellStyle name="20% - Accent6 6 2 2 2 2 6" xfId="16080"/>
    <cellStyle name="20% - Accent6 6 2 2 2 3" xfId="16081"/>
    <cellStyle name="20% - Accent6 6 2 2 2 3 2" xfId="16082"/>
    <cellStyle name="20% - Accent6 6 2 2 2 3 2 2" xfId="16083"/>
    <cellStyle name="20% - Accent6 6 2 2 2 3 2 2 2" xfId="16084"/>
    <cellStyle name="20% - Accent6 6 2 2 2 3 2 2 2 2" xfId="16085"/>
    <cellStyle name="20% - Accent6 6 2 2 2 3 2 2 3" xfId="16086"/>
    <cellStyle name="20% - Accent6 6 2 2 2 3 2 2 4" xfId="16087"/>
    <cellStyle name="20% - Accent6 6 2 2 2 3 2 3" xfId="16088"/>
    <cellStyle name="20% - Accent6 6 2 2 2 3 2 3 2" xfId="16089"/>
    <cellStyle name="20% - Accent6 6 2 2 2 3 2 4" xfId="16090"/>
    <cellStyle name="20% - Accent6 6 2 2 2 3 2 5" xfId="16091"/>
    <cellStyle name="20% - Accent6 6 2 2 2 3 3" xfId="16092"/>
    <cellStyle name="20% - Accent6 6 2 2 2 3 3 2" xfId="16093"/>
    <cellStyle name="20% - Accent6 6 2 2 2 3 3 2 2" xfId="16094"/>
    <cellStyle name="20% - Accent6 6 2 2 2 3 3 3" xfId="16095"/>
    <cellStyle name="20% - Accent6 6 2 2 2 3 3 4" xfId="16096"/>
    <cellStyle name="20% - Accent6 6 2 2 2 3 4" xfId="16097"/>
    <cellStyle name="20% - Accent6 6 2 2 2 3 4 2" xfId="16098"/>
    <cellStyle name="20% - Accent6 6 2 2 2 3 5" xfId="16099"/>
    <cellStyle name="20% - Accent6 6 2 2 2 3 6" xfId="16100"/>
    <cellStyle name="20% - Accent6 6 2 2 2 4" xfId="16101"/>
    <cellStyle name="20% - Accent6 6 2 2 2 4 2" xfId="16102"/>
    <cellStyle name="20% - Accent6 6 2 2 2 4 2 2" xfId="16103"/>
    <cellStyle name="20% - Accent6 6 2 2 2 4 2 2 2" xfId="16104"/>
    <cellStyle name="20% - Accent6 6 2 2 2 4 2 3" xfId="16105"/>
    <cellStyle name="20% - Accent6 6 2 2 2 4 2 4" xfId="16106"/>
    <cellStyle name="20% - Accent6 6 2 2 2 4 3" xfId="16107"/>
    <cellStyle name="20% - Accent6 6 2 2 2 4 3 2" xfId="16108"/>
    <cellStyle name="20% - Accent6 6 2 2 2 4 4" xfId="16109"/>
    <cellStyle name="20% - Accent6 6 2 2 2 4 5" xfId="16110"/>
    <cellStyle name="20% - Accent6 6 2 2 2 5" xfId="16111"/>
    <cellStyle name="20% - Accent6 6 2 2 2 5 2" xfId="16112"/>
    <cellStyle name="20% - Accent6 6 2 2 2 5 2 2" xfId="16113"/>
    <cellStyle name="20% - Accent6 6 2 2 2 5 3" xfId="16114"/>
    <cellStyle name="20% - Accent6 6 2 2 2 5 4" xfId="16115"/>
    <cellStyle name="20% - Accent6 6 2 2 2 6" xfId="16116"/>
    <cellStyle name="20% - Accent6 6 2 2 2 6 2" xfId="16117"/>
    <cellStyle name="20% - Accent6 6 2 2 2 7" xfId="16118"/>
    <cellStyle name="20% - Accent6 6 2 2 2 8" xfId="16119"/>
    <cellStyle name="20% - Accent6 6 2 2 3" xfId="16120"/>
    <cellStyle name="20% - Accent6 6 2 2 3 2" xfId="16121"/>
    <cellStyle name="20% - Accent6 6 2 2 3 2 2" xfId="16122"/>
    <cellStyle name="20% - Accent6 6 2 2 3 2 2 2" xfId="16123"/>
    <cellStyle name="20% - Accent6 6 2 2 3 2 2 2 2" xfId="16124"/>
    <cellStyle name="20% - Accent6 6 2 2 3 2 2 3" xfId="16125"/>
    <cellStyle name="20% - Accent6 6 2 2 3 2 2 4" xfId="16126"/>
    <cellStyle name="20% - Accent6 6 2 2 3 2 3" xfId="16127"/>
    <cellStyle name="20% - Accent6 6 2 2 3 2 3 2" xfId="16128"/>
    <cellStyle name="20% - Accent6 6 2 2 3 2 4" xfId="16129"/>
    <cellStyle name="20% - Accent6 6 2 2 3 2 5" xfId="16130"/>
    <cellStyle name="20% - Accent6 6 2 2 3 3" xfId="16131"/>
    <cellStyle name="20% - Accent6 6 2 2 3 3 2" xfId="16132"/>
    <cellStyle name="20% - Accent6 6 2 2 3 3 2 2" xfId="16133"/>
    <cellStyle name="20% - Accent6 6 2 2 3 3 3" xfId="16134"/>
    <cellStyle name="20% - Accent6 6 2 2 3 3 4" xfId="16135"/>
    <cellStyle name="20% - Accent6 6 2 2 3 4" xfId="16136"/>
    <cellStyle name="20% - Accent6 6 2 2 3 4 2" xfId="16137"/>
    <cellStyle name="20% - Accent6 6 2 2 3 5" xfId="16138"/>
    <cellStyle name="20% - Accent6 6 2 2 3 6" xfId="16139"/>
    <cellStyle name="20% - Accent6 6 2 2 4" xfId="16140"/>
    <cellStyle name="20% - Accent6 6 2 2 4 2" xfId="16141"/>
    <cellStyle name="20% - Accent6 6 2 2 4 2 2" xfId="16142"/>
    <cellStyle name="20% - Accent6 6 2 2 4 2 2 2" xfId="16143"/>
    <cellStyle name="20% - Accent6 6 2 2 4 2 2 2 2" xfId="16144"/>
    <cellStyle name="20% - Accent6 6 2 2 4 2 2 3" xfId="16145"/>
    <cellStyle name="20% - Accent6 6 2 2 4 2 2 4" xfId="16146"/>
    <cellStyle name="20% - Accent6 6 2 2 4 2 3" xfId="16147"/>
    <cellStyle name="20% - Accent6 6 2 2 4 2 3 2" xfId="16148"/>
    <cellStyle name="20% - Accent6 6 2 2 4 2 4" xfId="16149"/>
    <cellStyle name="20% - Accent6 6 2 2 4 2 5" xfId="16150"/>
    <cellStyle name="20% - Accent6 6 2 2 4 3" xfId="16151"/>
    <cellStyle name="20% - Accent6 6 2 2 4 3 2" xfId="16152"/>
    <cellStyle name="20% - Accent6 6 2 2 4 3 2 2" xfId="16153"/>
    <cellStyle name="20% - Accent6 6 2 2 4 3 3" xfId="16154"/>
    <cellStyle name="20% - Accent6 6 2 2 4 3 4" xfId="16155"/>
    <cellStyle name="20% - Accent6 6 2 2 4 4" xfId="16156"/>
    <cellStyle name="20% - Accent6 6 2 2 4 4 2" xfId="16157"/>
    <cellStyle name="20% - Accent6 6 2 2 4 5" xfId="16158"/>
    <cellStyle name="20% - Accent6 6 2 2 4 6" xfId="16159"/>
    <cellStyle name="20% - Accent6 6 2 2 5" xfId="16160"/>
    <cellStyle name="20% - Accent6 6 2 2 5 2" xfId="16161"/>
    <cellStyle name="20% - Accent6 6 2 2 5 2 2" xfId="16162"/>
    <cellStyle name="20% - Accent6 6 2 2 5 2 2 2" xfId="16163"/>
    <cellStyle name="20% - Accent6 6 2 2 5 2 3" xfId="16164"/>
    <cellStyle name="20% - Accent6 6 2 2 5 2 4" xfId="16165"/>
    <cellStyle name="20% - Accent6 6 2 2 5 3" xfId="16166"/>
    <cellStyle name="20% - Accent6 6 2 2 5 3 2" xfId="16167"/>
    <cellStyle name="20% - Accent6 6 2 2 5 4" xfId="16168"/>
    <cellStyle name="20% - Accent6 6 2 2 5 5" xfId="16169"/>
    <cellStyle name="20% - Accent6 6 2 2 6" xfId="16170"/>
    <cellStyle name="20% - Accent6 6 2 2 6 2" xfId="16171"/>
    <cellStyle name="20% - Accent6 6 2 2 6 2 2" xfId="16172"/>
    <cellStyle name="20% - Accent6 6 2 2 6 3" xfId="16173"/>
    <cellStyle name="20% - Accent6 6 2 2 6 4" xfId="16174"/>
    <cellStyle name="20% - Accent6 6 2 2 7" xfId="16175"/>
    <cellStyle name="20% - Accent6 6 2 2 7 2" xfId="16176"/>
    <cellStyle name="20% - Accent6 6 2 2 8" xfId="16177"/>
    <cellStyle name="20% - Accent6 6 2 2 9" xfId="16178"/>
    <cellStyle name="20% - Accent6 6 2 3" xfId="16179"/>
    <cellStyle name="20% - Accent6 6 2 3 2" xfId="16180"/>
    <cellStyle name="20% - Accent6 6 2 3 2 2" xfId="16181"/>
    <cellStyle name="20% - Accent6 6 2 3 2 2 2" xfId="16182"/>
    <cellStyle name="20% - Accent6 6 2 3 2 2 2 2" xfId="16183"/>
    <cellStyle name="20% - Accent6 6 2 3 2 2 2 2 2" xfId="16184"/>
    <cellStyle name="20% - Accent6 6 2 3 2 2 2 3" xfId="16185"/>
    <cellStyle name="20% - Accent6 6 2 3 2 2 2 4" xfId="16186"/>
    <cellStyle name="20% - Accent6 6 2 3 2 2 3" xfId="16187"/>
    <cellStyle name="20% - Accent6 6 2 3 2 2 3 2" xfId="16188"/>
    <cellStyle name="20% - Accent6 6 2 3 2 2 4" xfId="16189"/>
    <cellStyle name="20% - Accent6 6 2 3 2 2 5" xfId="16190"/>
    <cellStyle name="20% - Accent6 6 2 3 2 3" xfId="16191"/>
    <cellStyle name="20% - Accent6 6 2 3 2 3 2" xfId="16192"/>
    <cellStyle name="20% - Accent6 6 2 3 2 3 2 2" xfId="16193"/>
    <cellStyle name="20% - Accent6 6 2 3 2 3 3" xfId="16194"/>
    <cellStyle name="20% - Accent6 6 2 3 2 3 4" xfId="16195"/>
    <cellStyle name="20% - Accent6 6 2 3 2 4" xfId="16196"/>
    <cellStyle name="20% - Accent6 6 2 3 2 4 2" xfId="16197"/>
    <cellStyle name="20% - Accent6 6 2 3 2 5" xfId="16198"/>
    <cellStyle name="20% - Accent6 6 2 3 2 6" xfId="16199"/>
    <cellStyle name="20% - Accent6 6 2 3 3" xfId="16200"/>
    <cellStyle name="20% - Accent6 6 2 3 3 2" xfId="16201"/>
    <cellStyle name="20% - Accent6 6 2 3 3 2 2" xfId="16202"/>
    <cellStyle name="20% - Accent6 6 2 3 3 2 2 2" xfId="16203"/>
    <cellStyle name="20% - Accent6 6 2 3 3 2 2 2 2" xfId="16204"/>
    <cellStyle name="20% - Accent6 6 2 3 3 2 2 3" xfId="16205"/>
    <cellStyle name="20% - Accent6 6 2 3 3 2 2 4" xfId="16206"/>
    <cellStyle name="20% - Accent6 6 2 3 3 2 3" xfId="16207"/>
    <cellStyle name="20% - Accent6 6 2 3 3 2 3 2" xfId="16208"/>
    <cellStyle name="20% - Accent6 6 2 3 3 2 4" xfId="16209"/>
    <cellStyle name="20% - Accent6 6 2 3 3 2 5" xfId="16210"/>
    <cellStyle name="20% - Accent6 6 2 3 3 3" xfId="16211"/>
    <cellStyle name="20% - Accent6 6 2 3 3 3 2" xfId="16212"/>
    <cellStyle name="20% - Accent6 6 2 3 3 3 2 2" xfId="16213"/>
    <cellStyle name="20% - Accent6 6 2 3 3 3 3" xfId="16214"/>
    <cellStyle name="20% - Accent6 6 2 3 3 3 4" xfId="16215"/>
    <cellStyle name="20% - Accent6 6 2 3 3 4" xfId="16216"/>
    <cellStyle name="20% - Accent6 6 2 3 3 4 2" xfId="16217"/>
    <cellStyle name="20% - Accent6 6 2 3 3 5" xfId="16218"/>
    <cellStyle name="20% - Accent6 6 2 3 3 6" xfId="16219"/>
    <cellStyle name="20% - Accent6 6 2 3 4" xfId="16220"/>
    <cellStyle name="20% - Accent6 6 2 3 4 2" xfId="16221"/>
    <cellStyle name="20% - Accent6 6 2 3 4 2 2" xfId="16222"/>
    <cellStyle name="20% - Accent6 6 2 3 4 2 2 2" xfId="16223"/>
    <cellStyle name="20% - Accent6 6 2 3 4 2 3" xfId="16224"/>
    <cellStyle name="20% - Accent6 6 2 3 4 2 4" xfId="16225"/>
    <cellStyle name="20% - Accent6 6 2 3 4 3" xfId="16226"/>
    <cellStyle name="20% - Accent6 6 2 3 4 3 2" xfId="16227"/>
    <cellStyle name="20% - Accent6 6 2 3 4 4" xfId="16228"/>
    <cellStyle name="20% - Accent6 6 2 3 4 5" xfId="16229"/>
    <cellStyle name="20% - Accent6 6 2 3 5" xfId="16230"/>
    <cellStyle name="20% - Accent6 6 2 3 5 2" xfId="16231"/>
    <cellStyle name="20% - Accent6 6 2 3 5 2 2" xfId="16232"/>
    <cellStyle name="20% - Accent6 6 2 3 5 3" xfId="16233"/>
    <cellStyle name="20% - Accent6 6 2 3 5 4" xfId="16234"/>
    <cellStyle name="20% - Accent6 6 2 3 6" xfId="16235"/>
    <cellStyle name="20% - Accent6 6 2 3 6 2" xfId="16236"/>
    <cellStyle name="20% - Accent6 6 2 3 7" xfId="16237"/>
    <cellStyle name="20% - Accent6 6 2 3 8" xfId="16238"/>
    <cellStyle name="20% - Accent6 6 2 4" xfId="16239"/>
    <cellStyle name="20% - Accent6 6 2 4 2" xfId="16240"/>
    <cellStyle name="20% - Accent6 6 2 4 2 2" xfId="16241"/>
    <cellStyle name="20% - Accent6 6 2 4 2 2 2" xfId="16242"/>
    <cellStyle name="20% - Accent6 6 2 4 2 2 2 2" xfId="16243"/>
    <cellStyle name="20% - Accent6 6 2 4 2 2 3" xfId="16244"/>
    <cellStyle name="20% - Accent6 6 2 4 2 2 4" xfId="16245"/>
    <cellStyle name="20% - Accent6 6 2 4 2 3" xfId="16246"/>
    <cellStyle name="20% - Accent6 6 2 4 2 3 2" xfId="16247"/>
    <cellStyle name="20% - Accent6 6 2 4 2 4" xfId="16248"/>
    <cellStyle name="20% - Accent6 6 2 4 2 5" xfId="16249"/>
    <cellStyle name="20% - Accent6 6 2 4 3" xfId="16250"/>
    <cellStyle name="20% - Accent6 6 2 4 3 2" xfId="16251"/>
    <cellStyle name="20% - Accent6 6 2 4 3 2 2" xfId="16252"/>
    <cellStyle name="20% - Accent6 6 2 4 3 3" xfId="16253"/>
    <cellStyle name="20% - Accent6 6 2 4 3 4" xfId="16254"/>
    <cellStyle name="20% - Accent6 6 2 4 4" xfId="16255"/>
    <cellStyle name="20% - Accent6 6 2 4 4 2" xfId="16256"/>
    <cellStyle name="20% - Accent6 6 2 4 5" xfId="16257"/>
    <cellStyle name="20% - Accent6 6 2 4 6" xfId="16258"/>
    <cellStyle name="20% - Accent6 6 2 5" xfId="16259"/>
    <cellStyle name="20% - Accent6 6 2 5 2" xfId="16260"/>
    <cellStyle name="20% - Accent6 6 2 5 2 2" xfId="16261"/>
    <cellStyle name="20% - Accent6 6 2 5 2 2 2" xfId="16262"/>
    <cellStyle name="20% - Accent6 6 2 5 2 2 2 2" xfId="16263"/>
    <cellStyle name="20% - Accent6 6 2 5 2 2 3" xfId="16264"/>
    <cellStyle name="20% - Accent6 6 2 5 2 2 4" xfId="16265"/>
    <cellStyle name="20% - Accent6 6 2 5 2 3" xfId="16266"/>
    <cellStyle name="20% - Accent6 6 2 5 2 3 2" xfId="16267"/>
    <cellStyle name="20% - Accent6 6 2 5 2 4" xfId="16268"/>
    <cellStyle name="20% - Accent6 6 2 5 2 5" xfId="16269"/>
    <cellStyle name="20% - Accent6 6 2 5 3" xfId="16270"/>
    <cellStyle name="20% - Accent6 6 2 5 3 2" xfId="16271"/>
    <cellStyle name="20% - Accent6 6 2 5 3 2 2" xfId="16272"/>
    <cellStyle name="20% - Accent6 6 2 5 3 3" xfId="16273"/>
    <cellStyle name="20% - Accent6 6 2 5 3 4" xfId="16274"/>
    <cellStyle name="20% - Accent6 6 2 5 4" xfId="16275"/>
    <cellStyle name="20% - Accent6 6 2 5 4 2" xfId="16276"/>
    <cellStyle name="20% - Accent6 6 2 5 5" xfId="16277"/>
    <cellStyle name="20% - Accent6 6 2 5 6" xfId="16278"/>
    <cellStyle name="20% - Accent6 6 2 6" xfId="16279"/>
    <cellStyle name="20% - Accent6 6 2 6 2" xfId="16280"/>
    <cellStyle name="20% - Accent6 6 2 6 2 2" xfId="16281"/>
    <cellStyle name="20% - Accent6 6 2 6 2 2 2" xfId="16282"/>
    <cellStyle name="20% - Accent6 6 2 6 2 3" xfId="16283"/>
    <cellStyle name="20% - Accent6 6 2 6 2 4" xfId="16284"/>
    <cellStyle name="20% - Accent6 6 2 6 3" xfId="16285"/>
    <cellStyle name="20% - Accent6 6 2 6 3 2" xfId="16286"/>
    <cellStyle name="20% - Accent6 6 2 6 4" xfId="16287"/>
    <cellStyle name="20% - Accent6 6 2 6 5" xfId="16288"/>
    <cellStyle name="20% - Accent6 6 2 7" xfId="16289"/>
    <cellStyle name="20% - Accent6 6 2 7 2" xfId="16290"/>
    <cellStyle name="20% - Accent6 6 2 7 2 2" xfId="16291"/>
    <cellStyle name="20% - Accent6 6 2 7 3" xfId="16292"/>
    <cellStyle name="20% - Accent6 6 2 7 4" xfId="16293"/>
    <cellStyle name="20% - Accent6 6 2 8" xfId="16294"/>
    <cellStyle name="20% - Accent6 6 2 8 2" xfId="16295"/>
    <cellStyle name="20% - Accent6 6 2 9" xfId="16296"/>
    <cellStyle name="20% - Accent6 6 3" xfId="16297"/>
    <cellStyle name="20% - Accent6 6 3 2" xfId="16298"/>
    <cellStyle name="20% - Accent6 6 3 2 2" xfId="16299"/>
    <cellStyle name="20% - Accent6 6 3 2 2 2" xfId="16300"/>
    <cellStyle name="20% - Accent6 6 3 2 2 2 2" xfId="16301"/>
    <cellStyle name="20% - Accent6 6 3 2 2 2 2 2" xfId="16302"/>
    <cellStyle name="20% - Accent6 6 3 2 2 2 2 2 2" xfId="16303"/>
    <cellStyle name="20% - Accent6 6 3 2 2 2 2 3" xfId="16304"/>
    <cellStyle name="20% - Accent6 6 3 2 2 2 2 4" xfId="16305"/>
    <cellStyle name="20% - Accent6 6 3 2 2 2 3" xfId="16306"/>
    <cellStyle name="20% - Accent6 6 3 2 2 2 3 2" xfId="16307"/>
    <cellStyle name="20% - Accent6 6 3 2 2 2 4" xfId="16308"/>
    <cellStyle name="20% - Accent6 6 3 2 2 2 5" xfId="16309"/>
    <cellStyle name="20% - Accent6 6 3 2 2 3" xfId="16310"/>
    <cellStyle name="20% - Accent6 6 3 2 2 3 2" xfId="16311"/>
    <cellStyle name="20% - Accent6 6 3 2 2 3 2 2" xfId="16312"/>
    <cellStyle name="20% - Accent6 6 3 2 2 3 3" xfId="16313"/>
    <cellStyle name="20% - Accent6 6 3 2 2 3 4" xfId="16314"/>
    <cellStyle name="20% - Accent6 6 3 2 2 4" xfId="16315"/>
    <cellStyle name="20% - Accent6 6 3 2 2 4 2" xfId="16316"/>
    <cellStyle name="20% - Accent6 6 3 2 2 5" xfId="16317"/>
    <cellStyle name="20% - Accent6 6 3 2 2 6" xfId="16318"/>
    <cellStyle name="20% - Accent6 6 3 2 3" xfId="16319"/>
    <cellStyle name="20% - Accent6 6 3 2 3 2" xfId="16320"/>
    <cellStyle name="20% - Accent6 6 3 2 3 2 2" xfId="16321"/>
    <cellStyle name="20% - Accent6 6 3 2 3 2 2 2" xfId="16322"/>
    <cellStyle name="20% - Accent6 6 3 2 3 2 2 2 2" xfId="16323"/>
    <cellStyle name="20% - Accent6 6 3 2 3 2 2 3" xfId="16324"/>
    <cellStyle name="20% - Accent6 6 3 2 3 2 2 4" xfId="16325"/>
    <cellStyle name="20% - Accent6 6 3 2 3 2 3" xfId="16326"/>
    <cellStyle name="20% - Accent6 6 3 2 3 2 3 2" xfId="16327"/>
    <cellStyle name="20% - Accent6 6 3 2 3 2 4" xfId="16328"/>
    <cellStyle name="20% - Accent6 6 3 2 3 2 5" xfId="16329"/>
    <cellStyle name="20% - Accent6 6 3 2 3 3" xfId="16330"/>
    <cellStyle name="20% - Accent6 6 3 2 3 3 2" xfId="16331"/>
    <cellStyle name="20% - Accent6 6 3 2 3 3 2 2" xfId="16332"/>
    <cellStyle name="20% - Accent6 6 3 2 3 3 3" xfId="16333"/>
    <cellStyle name="20% - Accent6 6 3 2 3 3 4" xfId="16334"/>
    <cellStyle name="20% - Accent6 6 3 2 3 4" xfId="16335"/>
    <cellStyle name="20% - Accent6 6 3 2 3 4 2" xfId="16336"/>
    <cellStyle name="20% - Accent6 6 3 2 3 5" xfId="16337"/>
    <cellStyle name="20% - Accent6 6 3 2 3 6" xfId="16338"/>
    <cellStyle name="20% - Accent6 6 3 2 4" xfId="16339"/>
    <cellStyle name="20% - Accent6 6 3 2 4 2" xfId="16340"/>
    <cellStyle name="20% - Accent6 6 3 2 4 2 2" xfId="16341"/>
    <cellStyle name="20% - Accent6 6 3 2 4 2 2 2" xfId="16342"/>
    <cellStyle name="20% - Accent6 6 3 2 4 2 3" xfId="16343"/>
    <cellStyle name="20% - Accent6 6 3 2 4 2 4" xfId="16344"/>
    <cellStyle name="20% - Accent6 6 3 2 4 3" xfId="16345"/>
    <cellStyle name="20% - Accent6 6 3 2 4 3 2" xfId="16346"/>
    <cellStyle name="20% - Accent6 6 3 2 4 4" xfId="16347"/>
    <cellStyle name="20% - Accent6 6 3 2 4 5" xfId="16348"/>
    <cellStyle name="20% - Accent6 6 3 2 5" xfId="16349"/>
    <cellStyle name="20% - Accent6 6 3 2 5 2" xfId="16350"/>
    <cellStyle name="20% - Accent6 6 3 2 5 2 2" xfId="16351"/>
    <cellStyle name="20% - Accent6 6 3 2 5 3" xfId="16352"/>
    <cellStyle name="20% - Accent6 6 3 2 5 4" xfId="16353"/>
    <cellStyle name="20% - Accent6 6 3 2 6" xfId="16354"/>
    <cellStyle name="20% - Accent6 6 3 2 6 2" xfId="16355"/>
    <cellStyle name="20% - Accent6 6 3 2 7" xfId="16356"/>
    <cellStyle name="20% - Accent6 6 3 2 8" xfId="16357"/>
    <cellStyle name="20% - Accent6 6 3 3" xfId="16358"/>
    <cellStyle name="20% - Accent6 6 3 3 2" xfId="16359"/>
    <cellStyle name="20% - Accent6 6 3 3 2 2" xfId="16360"/>
    <cellStyle name="20% - Accent6 6 3 3 2 2 2" xfId="16361"/>
    <cellStyle name="20% - Accent6 6 3 3 2 2 2 2" xfId="16362"/>
    <cellStyle name="20% - Accent6 6 3 3 2 2 3" xfId="16363"/>
    <cellStyle name="20% - Accent6 6 3 3 2 2 4" xfId="16364"/>
    <cellStyle name="20% - Accent6 6 3 3 2 3" xfId="16365"/>
    <cellStyle name="20% - Accent6 6 3 3 2 3 2" xfId="16366"/>
    <cellStyle name="20% - Accent6 6 3 3 2 4" xfId="16367"/>
    <cellStyle name="20% - Accent6 6 3 3 2 5" xfId="16368"/>
    <cellStyle name="20% - Accent6 6 3 3 3" xfId="16369"/>
    <cellStyle name="20% - Accent6 6 3 3 3 2" xfId="16370"/>
    <cellStyle name="20% - Accent6 6 3 3 3 2 2" xfId="16371"/>
    <cellStyle name="20% - Accent6 6 3 3 3 3" xfId="16372"/>
    <cellStyle name="20% - Accent6 6 3 3 3 4" xfId="16373"/>
    <cellStyle name="20% - Accent6 6 3 3 4" xfId="16374"/>
    <cellStyle name="20% - Accent6 6 3 3 4 2" xfId="16375"/>
    <cellStyle name="20% - Accent6 6 3 3 5" xfId="16376"/>
    <cellStyle name="20% - Accent6 6 3 3 6" xfId="16377"/>
    <cellStyle name="20% - Accent6 6 3 4" xfId="16378"/>
    <cellStyle name="20% - Accent6 6 3 4 2" xfId="16379"/>
    <cellStyle name="20% - Accent6 6 3 4 2 2" xfId="16380"/>
    <cellStyle name="20% - Accent6 6 3 4 2 2 2" xfId="16381"/>
    <cellStyle name="20% - Accent6 6 3 4 2 2 2 2" xfId="16382"/>
    <cellStyle name="20% - Accent6 6 3 4 2 2 3" xfId="16383"/>
    <cellStyle name="20% - Accent6 6 3 4 2 2 4" xfId="16384"/>
    <cellStyle name="20% - Accent6 6 3 4 2 3" xfId="16385"/>
    <cellStyle name="20% - Accent6 6 3 4 2 3 2" xfId="16386"/>
    <cellStyle name="20% - Accent6 6 3 4 2 4" xfId="16387"/>
    <cellStyle name="20% - Accent6 6 3 4 2 5" xfId="16388"/>
    <cellStyle name="20% - Accent6 6 3 4 3" xfId="16389"/>
    <cellStyle name="20% - Accent6 6 3 4 3 2" xfId="16390"/>
    <cellStyle name="20% - Accent6 6 3 4 3 2 2" xfId="16391"/>
    <cellStyle name="20% - Accent6 6 3 4 3 3" xfId="16392"/>
    <cellStyle name="20% - Accent6 6 3 4 3 4" xfId="16393"/>
    <cellStyle name="20% - Accent6 6 3 4 4" xfId="16394"/>
    <cellStyle name="20% - Accent6 6 3 4 4 2" xfId="16395"/>
    <cellStyle name="20% - Accent6 6 3 4 5" xfId="16396"/>
    <cellStyle name="20% - Accent6 6 3 4 6" xfId="16397"/>
    <cellStyle name="20% - Accent6 6 3 5" xfId="16398"/>
    <cellStyle name="20% - Accent6 6 3 5 2" xfId="16399"/>
    <cellStyle name="20% - Accent6 6 3 5 2 2" xfId="16400"/>
    <cellStyle name="20% - Accent6 6 3 5 2 2 2" xfId="16401"/>
    <cellStyle name="20% - Accent6 6 3 5 2 3" xfId="16402"/>
    <cellStyle name="20% - Accent6 6 3 5 2 4" xfId="16403"/>
    <cellStyle name="20% - Accent6 6 3 5 3" xfId="16404"/>
    <cellStyle name="20% - Accent6 6 3 5 3 2" xfId="16405"/>
    <cellStyle name="20% - Accent6 6 3 5 4" xfId="16406"/>
    <cellStyle name="20% - Accent6 6 3 5 5" xfId="16407"/>
    <cellStyle name="20% - Accent6 6 3 6" xfId="16408"/>
    <cellStyle name="20% - Accent6 6 3 6 2" xfId="16409"/>
    <cellStyle name="20% - Accent6 6 3 6 2 2" xfId="16410"/>
    <cellStyle name="20% - Accent6 6 3 6 3" xfId="16411"/>
    <cellStyle name="20% - Accent6 6 3 6 4" xfId="16412"/>
    <cellStyle name="20% - Accent6 6 3 7" xfId="16413"/>
    <cellStyle name="20% - Accent6 6 3 7 2" xfId="16414"/>
    <cellStyle name="20% - Accent6 6 3 8" xfId="16415"/>
    <cellStyle name="20% - Accent6 6 3 9" xfId="16416"/>
    <cellStyle name="20% - Accent6 6 4" xfId="16417"/>
    <cellStyle name="20% - Accent6 6 4 2" xfId="16418"/>
    <cellStyle name="20% - Accent6 6 4 2 2" xfId="16419"/>
    <cellStyle name="20% - Accent6 6 4 2 2 2" xfId="16420"/>
    <cellStyle name="20% - Accent6 6 4 2 2 2 2" xfId="16421"/>
    <cellStyle name="20% - Accent6 6 4 2 2 2 2 2" xfId="16422"/>
    <cellStyle name="20% - Accent6 6 4 2 2 2 3" xfId="16423"/>
    <cellStyle name="20% - Accent6 6 4 2 2 2 4" xfId="16424"/>
    <cellStyle name="20% - Accent6 6 4 2 2 3" xfId="16425"/>
    <cellStyle name="20% - Accent6 6 4 2 2 3 2" xfId="16426"/>
    <cellStyle name="20% - Accent6 6 4 2 2 4" xfId="16427"/>
    <cellStyle name="20% - Accent6 6 4 2 2 5" xfId="16428"/>
    <cellStyle name="20% - Accent6 6 4 2 3" xfId="16429"/>
    <cellStyle name="20% - Accent6 6 4 2 3 2" xfId="16430"/>
    <cellStyle name="20% - Accent6 6 4 2 3 2 2" xfId="16431"/>
    <cellStyle name="20% - Accent6 6 4 2 3 3" xfId="16432"/>
    <cellStyle name="20% - Accent6 6 4 2 3 4" xfId="16433"/>
    <cellStyle name="20% - Accent6 6 4 2 4" xfId="16434"/>
    <cellStyle name="20% - Accent6 6 4 2 4 2" xfId="16435"/>
    <cellStyle name="20% - Accent6 6 4 2 5" xfId="16436"/>
    <cellStyle name="20% - Accent6 6 4 2 6" xfId="16437"/>
    <cellStyle name="20% - Accent6 6 4 3" xfId="16438"/>
    <cellStyle name="20% - Accent6 6 4 3 2" xfId="16439"/>
    <cellStyle name="20% - Accent6 6 4 3 2 2" xfId="16440"/>
    <cellStyle name="20% - Accent6 6 4 3 2 2 2" xfId="16441"/>
    <cellStyle name="20% - Accent6 6 4 3 2 2 2 2" xfId="16442"/>
    <cellStyle name="20% - Accent6 6 4 3 2 2 3" xfId="16443"/>
    <cellStyle name="20% - Accent6 6 4 3 2 2 4" xfId="16444"/>
    <cellStyle name="20% - Accent6 6 4 3 2 3" xfId="16445"/>
    <cellStyle name="20% - Accent6 6 4 3 2 3 2" xfId="16446"/>
    <cellStyle name="20% - Accent6 6 4 3 2 4" xfId="16447"/>
    <cellStyle name="20% - Accent6 6 4 3 2 5" xfId="16448"/>
    <cellStyle name="20% - Accent6 6 4 3 3" xfId="16449"/>
    <cellStyle name="20% - Accent6 6 4 3 3 2" xfId="16450"/>
    <cellStyle name="20% - Accent6 6 4 3 3 2 2" xfId="16451"/>
    <cellStyle name="20% - Accent6 6 4 3 3 3" xfId="16452"/>
    <cellStyle name="20% - Accent6 6 4 3 3 4" xfId="16453"/>
    <cellStyle name="20% - Accent6 6 4 3 4" xfId="16454"/>
    <cellStyle name="20% - Accent6 6 4 3 4 2" xfId="16455"/>
    <cellStyle name="20% - Accent6 6 4 3 5" xfId="16456"/>
    <cellStyle name="20% - Accent6 6 4 3 6" xfId="16457"/>
    <cellStyle name="20% - Accent6 6 4 4" xfId="16458"/>
    <cellStyle name="20% - Accent6 6 4 4 2" xfId="16459"/>
    <cellStyle name="20% - Accent6 6 4 4 2 2" xfId="16460"/>
    <cellStyle name="20% - Accent6 6 4 4 2 2 2" xfId="16461"/>
    <cellStyle name="20% - Accent6 6 4 4 2 3" xfId="16462"/>
    <cellStyle name="20% - Accent6 6 4 4 2 4" xfId="16463"/>
    <cellStyle name="20% - Accent6 6 4 4 3" xfId="16464"/>
    <cellStyle name="20% - Accent6 6 4 4 3 2" xfId="16465"/>
    <cellStyle name="20% - Accent6 6 4 4 4" xfId="16466"/>
    <cellStyle name="20% - Accent6 6 4 4 5" xfId="16467"/>
    <cellStyle name="20% - Accent6 6 4 5" xfId="16468"/>
    <cellStyle name="20% - Accent6 6 4 5 2" xfId="16469"/>
    <cellStyle name="20% - Accent6 6 4 5 2 2" xfId="16470"/>
    <cellStyle name="20% - Accent6 6 4 5 3" xfId="16471"/>
    <cellStyle name="20% - Accent6 6 4 5 4" xfId="16472"/>
    <cellStyle name="20% - Accent6 6 4 6" xfId="16473"/>
    <cellStyle name="20% - Accent6 6 4 6 2" xfId="16474"/>
    <cellStyle name="20% - Accent6 6 4 7" xfId="16475"/>
    <cellStyle name="20% - Accent6 6 4 8" xfId="16476"/>
    <cellStyle name="20% - Accent6 6 5" xfId="16477"/>
    <cellStyle name="20% - Accent6 6 5 2" xfId="16478"/>
    <cellStyle name="20% - Accent6 6 5 2 2" xfId="16479"/>
    <cellStyle name="20% - Accent6 6 5 2 2 2" xfId="16480"/>
    <cellStyle name="20% - Accent6 6 5 2 2 2 2" xfId="16481"/>
    <cellStyle name="20% - Accent6 6 5 2 2 3" xfId="16482"/>
    <cellStyle name="20% - Accent6 6 5 2 2 4" xfId="16483"/>
    <cellStyle name="20% - Accent6 6 5 2 3" xfId="16484"/>
    <cellStyle name="20% - Accent6 6 5 2 3 2" xfId="16485"/>
    <cellStyle name="20% - Accent6 6 5 2 4" xfId="16486"/>
    <cellStyle name="20% - Accent6 6 5 2 5" xfId="16487"/>
    <cellStyle name="20% - Accent6 6 5 3" xfId="16488"/>
    <cellStyle name="20% - Accent6 6 5 3 2" xfId="16489"/>
    <cellStyle name="20% - Accent6 6 5 3 2 2" xfId="16490"/>
    <cellStyle name="20% - Accent6 6 5 3 3" xfId="16491"/>
    <cellStyle name="20% - Accent6 6 5 3 4" xfId="16492"/>
    <cellStyle name="20% - Accent6 6 5 4" xfId="16493"/>
    <cellStyle name="20% - Accent6 6 5 4 2" xfId="16494"/>
    <cellStyle name="20% - Accent6 6 5 5" xfId="16495"/>
    <cellStyle name="20% - Accent6 6 5 6" xfId="16496"/>
    <cellStyle name="20% - Accent6 6 6" xfId="16497"/>
    <cellStyle name="20% - Accent6 6 6 2" xfId="16498"/>
    <cellStyle name="20% - Accent6 6 6 2 2" xfId="16499"/>
    <cellStyle name="20% - Accent6 6 6 2 2 2" xfId="16500"/>
    <cellStyle name="20% - Accent6 6 6 2 2 2 2" xfId="16501"/>
    <cellStyle name="20% - Accent6 6 6 2 2 3" xfId="16502"/>
    <cellStyle name="20% - Accent6 6 6 2 2 4" xfId="16503"/>
    <cellStyle name="20% - Accent6 6 6 2 3" xfId="16504"/>
    <cellStyle name="20% - Accent6 6 6 2 3 2" xfId="16505"/>
    <cellStyle name="20% - Accent6 6 6 2 4" xfId="16506"/>
    <cellStyle name="20% - Accent6 6 6 2 5" xfId="16507"/>
    <cellStyle name="20% - Accent6 6 6 3" xfId="16508"/>
    <cellStyle name="20% - Accent6 6 6 3 2" xfId="16509"/>
    <cellStyle name="20% - Accent6 6 6 3 2 2" xfId="16510"/>
    <cellStyle name="20% - Accent6 6 6 3 3" xfId="16511"/>
    <cellStyle name="20% - Accent6 6 6 3 4" xfId="16512"/>
    <cellStyle name="20% - Accent6 6 6 4" xfId="16513"/>
    <cellStyle name="20% - Accent6 6 6 4 2" xfId="16514"/>
    <cellStyle name="20% - Accent6 6 6 5" xfId="16515"/>
    <cellStyle name="20% - Accent6 6 6 6" xfId="16516"/>
    <cellStyle name="20% - Accent6 6 7" xfId="16517"/>
    <cellStyle name="20% - Accent6 6 7 2" xfId="16518"/>
    <cellStyle name="20% - Accent6 6 7 2 2" xfId="16519"/>
    <cellStyle name="20% - Accent6 6 7 2 2 2" xfId="16520"/>
    <cellStyle name="20% - Accent6 6 7 2 3" xfId="16521"/>
    <cellStyle name="20% - Accent6 6 7 2 4" xfId="16522"/>
    <cellStyle name="20% - Accent6 6 7 3" xfId="16523"/>
    <cellStyle name="20% - Accent6 6 7 3 2" xfId="16524"/>
    <cellStyle name="20% - Accent6 6 7 4" xfId="16525"/>
    <cellStyle name="20% - Accent6 6 7 5" xfId="16526"/>
    <cellStyle name="20% - Accent6 6 8" xfId="16527"/>
    <cellStyle name="20% - Accent6 6 8 2" xfId="16528"/>
    <cellStyle name="20% - Accent6 6 8 2 2" xfId="16529"/>
    <cellStyle name="20% - Accent6 6 8 3" xfId="16530"/>
    <cellStyle name="20% - Accent6 6 8 4" xfId="16531"/>
    <cellStyle name="20% - Accent6 6 9" xfId="16532"/>
    <cellStyle name="20% - Accent6 6 9 2" xfId="16533"/>
    <cellStyle name="20% - Accent6 7" xfId="16534"/>
    <cellStyle name="20% - Accent6 7 10" xfId="16535"/>
    <cellStyle name="20% - Accent6 7 2" xfId="16536"/>
    <cellStyle name="20% - Accent6 7 2 2" xfId="16537"/>
    <cellStyle name="20% - Accent6 7 2 2 2" xfId="16538"/>
    <cellStyle name="20% - Accent6 7 2 2 2 2" xfId="16539"/>
    <cellStyle name="20% - Accent6 7 2 2 2 2 2" xfId="16540"/>
    <cellStyle name="20% - Accent6 7 2 2 2 2 2 2" xfId="16541"/>
    <cellStyle name="20% - Accent6 7 2 2 2 2 2 2 2" xfId="16542"/>
    <cellStyle name="20% - Accent6 7 2 2 2 2 2 3" xfId="16543"/>
    <cellStyle name="20% - Accent6 7 2 2 2 2 2 4" xfId="16544"/>
    <cellStyle name="20% - Accent6 7 2 2 2 2 3" xfId="16545"/>
    <cellStyle name="20% - Accent6 7 2 2 2 2 3 2" xfId="16546"/>
    <cellStyle name="20% - Accent6 7 2 2 2 2 4" xfId="16547"/>
    <cellStyle name="20% - Accent6 7 2 2 2 2 5" xfId="16548"/>
    <cellStyle name="20% - Accent6 7 2 2 2 3" xfId="16549"/>
    <cellStyle name="20% - Accent6 7 2 2 2 3 2" xfId="16550"/>
    <cellStyle name="20% - Accent6 7 2 2 2 3 2 2" xfId="16551"/>
    <cellStyle name="20% - Accent6 7 2 2 2 3 3" xfId="16552"/>
    <cellStyle name="20% - Accent6 7 2 2 2 3 4" xfId="16553"/>
    <cellStyle name="20% - Accent6 7 2 2 2 4" xfId="16554"/>
    <cellStyle name="20% - Accent6 7 2 2 2 4 2" xfId="16555"/>
    <cellStyle name="20% - Accent6 7 2 2 2 5" xfId="16556"/>
    <cellStyle name="20% - Accent6 7 2 2 2 6" xfId="16557"/>
    <cellStyle name="20% - Accent6 7 2 2 3" xfId="16558"/>
    <cellStyle name="20% - Accent6 7 2 2 3 2" xfId="16559"/>
    <cellStyle name="20% - Accent6 7 2 2 3 2 2" xfId="16560"/>
    <cellStyle name="20% - Accent6 7 2 2 3 2 2 2" xfId="16561"/>
    <cellStyle name="20% - Accent6 7 2 2 3 2 2 2 2" xfId="16562"/>
    <cellStyle name="20% - Accent6 7 2 2 3 2 2 3" xfId="16563"/>
    <cellStyle name="20% - Accent6 7 2 2 3 2 2 4" xfId="16564"/>
    <cellStyle name="20% - Accent6 7 2 2 3 2 3" xfId="16565"/>
    <cellStyle name="20% - Accent6 7 2 2 3 2 3 2" xfId="16566"/>
    <cellStyle name="20% - Accent6 7 2 2 3 2 4" xfId="16567"/>
    <cellStyle name="20% - Accent6 7 2 2 3 2 5" xfId="16568"/>
    <cellStyle name="20% - Accent6 7 2 2 3 3" xfId="16569"/>
    <cellStyle name="20% - Accent6 7 2 2 3 3 2" xfId="16570"/>
    <cellStyle name="20% - Accent6 7 2 2 3 3 2 2" xfId="16571"/>
    <cellStyle name="20% - Accent6 7 2 2 3 3 3" xfId="16572"/>
    <cellStyle name="20% - Accent6 7 2 2 3 3 4" xfId="16573"/>
    <cellStyle name="20% - Accent6 7 2 2 3 4" xfId="16574"/>
    <cellStyle name="20% - Accent6 7 2 2 3 4 2" xfId="16575"/>
    <cellStyle name="20% - Accent6 7 2 2 3 5" xfId="16576"/>
    <cellStyle name="20% - Accent6 7 2 2 3 6" xfId="16577"/>
    <cellStyle name="20% - Accent6 7 2 2 4" xfId="16578"/>
    <cellStyle name="20% - Accent6 7 2 2 4 2" xfId="16579"/>
    <cellStyle name="20% - Accent6 7 2 2 4 2 2" xfId="16580"/>
    <cellStyle name="20% - Accent6 7 2 2 4 2 2 2" xfId="16581"/>
    <cellStyle name="20% - Accent6 7 2 2 4 2 3" xfId="16582"/>
    <cellStyle name="20% - Accent6 7 2 2 4 2 4" xfId="16583"/>
    <cellStyle name="20% - Accent6 7 2 2 4 3" xfId="16584"/>
    <cellStyle name="20% - Accent6 7 2 2 4 3 2" xfId="16585"/>
    <cellStyle name="20% - Accent6 7 2 2 4 4" xfId="16586"/>
    <cellStyle name="20% - Accent6 7 2 2 4 5" xfId="16587"/>
    <cellStyle name="20% - Accent6 7 2 2 5" xfId="16588"/>
    <cellStyle name="20% - Accent6 7 2 2 5 2" xfId="16589"/>
    <cellStyle name="20% - Accent6 7 2 2 5 2 2" xfId="16590"/>
    <cellStyle name="20% - Accent6 7 2 2 5 3" xfId="16591"/>
    <cellStyle name="20% - Accent6 7 2 2 5 4" xfId="16592"/>
    <cellStyle name="20% - Accent6 7 2 2 6" xfId="16593"/>
    <cellStyle name="20% - Accent6 7 2 2 6 2" xfId="16594"/>
    <cellStyle name="20% - Accent6 7 2 2 7" xfId="16595"/>
    <cellStyle name="20% - Accent6 7 2 2 8" xfId="16596"/>
    <cellStyle name="20% - Accent6 7 2 3" xfId="16597"/>
    <cellStyle name="20% - Accent6 7 2 3 2" xfId="16598"/>
    <cellStyle name="20% - Accent6 7 2 3 2 2" xfId="16599"/>
    <cellStyle name="20% - Accent6 7 2 3 2 2 2" xfId="16600"/>
    <cellStyle name="20% - Accent6 7 2 3 2 2 2 2" xfId="16601"/>
    <cellStyle name="20% - Accent6 7 2 3 2 2 3" xfId="16602"/>
    <cellStyle name="20% - Accent6 7 2 3 2 2 4" xfId="16603"/>
    <cellStyle name="20% - Accent6 7 2 3 2 3" xfId="16604"/>
    <cellStyle name="20% - Accent6 7 2 3 2 3 2" xfId="16605"/>
    <cellStyle name="20% - Accent6 7 2 3 2 4" xfId="16606"/>
    <cellStyle name="20% - Accent6 7 2 3 2 5" xfId="16607"/>
    <cellStyle name="20% - Accent6 7 2 3 3" xfId="16608"/>
    <cellStyle name="20% - Accent6 7 2 3 3 2" xfId="16609"/>
    <cellStyle name="20% - Accent6 7 2 3 3 2 2" xfId="16610"/>
    <cellStyle name="20% - Accent6 7 2 3 3 3" xfId="16611"/>
    <cellStyle name="20% - Accent6 7 2 3 3 4" xfId="16612"/>
    <cellStyle name="20% - Accent6 7 2 3 4" xfId="16613"/>
    <cellStyle name="20% - Accent6 7 2 3 4 2" xfId="16614"/>
    <cellStyle name="20% - Accent6 7 2 3 5" xfId="16615"/>
    <cellStyle name="20% - Accent6 7 2 3 6" xfId="16616"/>
    <cellStyle name="20% - Accent6 7 2 4" xfId="16617"/>
    <cellStyle name="20% - Accent6 7 2 4 2" xfId="16618"/>
    <cellStyle name="20% - Accent6 7 2 4 2 2" xfId="16619"/>
    <cellStyle name="20% - Accent6 7 2 4 2 2 2" xfId="16620"/>
    <cellStyle name="20% - Accent6 7 2 4 2 2 2 2" xfId="16621"/>
    <cellStyle name="20% - Accent6 7 2 4 2 2 3" xfId="16622"/>
    <cellStyle name="20% - Accent6 7 2 4 2 2 4" xfId="16623"/>
    <cellStyle name="20% - Accent6 7 2 4 2 3" xfId="16624"/>
    <cellStyle name="20% - Accent6 7 2 4 2 3 2" xfId="16625"/>
    <cellStyle name="20% - Accent6 7 2 4 2 4" xfId="16626"/>
    <cellStyle name="20% - Accent6 7 2 4 2 5" xfId="16627"/>
    <cellStyle name="20% - Accent6 7 2 4 3" xfId="16628"/>
    <cellStyle name="20% - Accent6 7 2 4 3 2" xfId="16629"/>
    <cellStyle name="20% - Accent6 7 2 4 3 2 2" xfId="16630"/>
    <cellStyle name="20% - Accent6 7 2 4 3 3" xfId="16631"/>
    <cellStyle name="20% - Accent6 7 2 4 3 4" xfId="16632"/>
    <cellStyle name="20% - Accent6 7 2 4 4" xfId="16633"/>
    <cellStyle name="20% - Accent6 7 2 4 4 2" xfId="16634"/>
    <cellStyle name="20% - Accent6 7 2 4 5" xfId="16635"/>
    <cellStyle name="20% - Accent6 7 2 4 6" xfId="16636"/>
    <cellStyle name="20% - Accent6 7 2 5" xfId="16637"/>
    <cellStyle name="20% - Accent6 7 2 5 2" xfId="16638"/>
    <cellStyle name="20% - Accent6 7 2 5 2 2" xfId="16639"/>
    <cellStyle name="20% - Accent6 7 2 5 2 2 2" xfId="16640"/>
    <cellStyle name="20% - Accent6 7 2 5 2 3" xfId="16641"/>
    <cellStyle name="20% - Accent6 7 2 5 2 4" xfId="16642"/>
    <cellStyle name="20% - Accent6 7 2 5 3" xfId="16643"/>
    <cellStyle name="20% - Accent6 7 2 5 3 2" xfId="16644"/>
    <cellStyle name="20% - Accent6 7 2 5 4" xfId="16645"/>
    <cellStyle name="20% - Accent6 7 2 5 5" xfId="16646"/>
    <cellStyle name="20% - Accent6 7 2 6" xfId="16647"/>
    <cellStyle name="20% - Accent6 7 2 6 2" xfId="16648"/>
    <cellStyle name="20% - Accent6 7 2 6 2 2" xfId="16649"/>
    <cellStyle name="20% - Accent6 7 2 6 3" xfId="16650"/>
    <cellStyle name="20% - Accent6 7 2 6 4" xfId="16651"/>
    <cellStyle name="20% - Accent6 7 2 7" xfId="16652"/>
    <cellStyle name="20% - Accent6 7 2 7 2" xfId="16653"/>
    <cellStyle name="20% - Accent6 7 2 8" xfId="16654"/>
    <cellStyle name="20% - Accent6 7 2 9" xfId="16655"/>
    <cellStyle name="20% - Accent6 7 3" xfId="16656"/>
    <cellStyle name="20% - Accent6 7 3 2" xfId="16657"/>
    <cellStyle name="20% - Accent6 7 3 2 2" xfId="16658"/>
    <cellStyle name="20% - Accent6 7 3 2 2 2" xfId="16659"/>
    <cellStyle name="20% - Accent6 7 3 2 2 2 2" xfId="16660"/>
    <cellStyle name="20% - Accent6 7 3 2 2 2 2 2" xfId="16661"/>
    <cellStyle name="20% - Accent6 7 3 2 2 2 3" xfId="16662"/>
    <cellStyle name="20% - Accent6 7 3 2 2 2 4" xfId="16663"/>
    <cellStyle name="20% - Accent6 7 3 2 2 3" xfId="16664"/>
    <cellStyle name="20% - Accent6 7 3 2 2 3 2" xfId="16665"/>
    <cellStyle name="20% - Accent6 7 3 2 2 4" xfId="16666"/>
    <cellStyle name="20% - Accent6 7 3 2 2 5" xfId="16667"/>
    <cellStyle name="20% - Accent6 7 3 2 3" xfId="16668"/>
    <cellStyle name="20% - Accent6 7 3 2 3 2" xfId="16669"/>
    <cellStyle name="20% - Accent6 7 3 2 3 2 2" xfId="16670"/>
    <cellStyle name="20% - Accent6 7 3 2 3 3" xfId="16671"/>
    <cellStyle name="20% - Accent6 7 3 2 3 4" xfId="16672"/>
    <cellStyle name="20% - Accent6 7 3 2 4" xfId="16673"/>
    <cellStyle name="20% - Accent6 7 3 2 4 2" xfId="16674"/>
    <cellStyle name="20% - Accent6 7 3 2 5" xfId="16675"/>
    <cellStyle name="20% - Accent6 7 3 2 6" xfId="16676"/>
    <cellStyle name="20% - Accent6 7 3 3" xfId="16677"/>
    <cellStyle name="20% - Accent6 7 3 3 2" xfId="16678"/>
    <cellStyle name="20% - Accent6 7 3 3 2 2" xfId="16679"/>
    <cellStyle name="20% - Accent6 7 3 3 2 2 2" xfId="16680"/>
    <cellStyle name="20% - Accent6 7 3 3 2 2 2 2" xfId="16681"/>
    <cellStyle name="20% - Accent6 7 3 3 2 2 3" xfId="16682"/>
    <cellStyle name="20% - Accent6 7 3 3 2 2 4" xfId="16683"/>
    <cellStyle name="20% - Accent6 7 3 3 2 3" xfId="16684"/>
    <cellStyle name="20% - Accent6 7 3 3 2 3 2" xfId="16685"/>
    <cellStyle name="20% - Accent6 7 3 3 2 4" xfId="16686"/>
    <cellStyle name="20% - Accent6 7 3 3 2 5" xfId="16687"/>
    <cellStyle name="20% - Accent6 7 3 3 3" xfId="16688"/>
    <cellStyle name="20% - Accent6 7 3 3 3 2" xfId="16689"/>
    <cellStyle name="20% - Accent6 7 3 3 3 2 2" xfId="16690"/>
    <cellStyle name="20% - Accent6 7 3 3 3 3" xfId="16691"/>
    <cellStyle name="20% - Accent6 7 3 3 3 4" xfId="16692"/>
    <cellStyle name="20% - Accent6 7 3 3 4" xfId="16693"/>
    <cellStyle name="20% - Accent6 7 3 3 4 2" xfId="16694"/>
    <cellStyle name="20% - Accent6 7 3 3 5" xfId="16695"/>
    <cellStyle name="20% - Accent6 7 3 3 6" xfId="16696"/>
    <cellStyle name="20% - Accent6 7 3 4" xfId="16697"/>
    <cellStyle name="20% - Accent6 7 3 4 2" xfId="16698"/>
    <cellStyle name="20% - Accent6 7 3 4 2 2" xfId="16699"/>
    <cellStyle name="20% - Accent6 7 3 4 2 2 2" xfId="16700"/>
    <cellStyle name="20% - Accent6 7 3 4 2 3" xfId="16701"/>
    <cellStyle name="20% - Accent6 7 3 4 2 4" xfId="16702"/>
    <cellStyle name="20% - Accent6 7 3 4 3" xfId="16703"/>
    <cellStyle name="20% - Accent6 7 3 4 3 2" xfId="16704"/>
    <cellStyle name="20% - Accent6 7 3 4 4" xfId="16705"/>
    <cellStyle name="20% - Accent6 7 3 4 5" xfId="16706"/>
    <cellStyle name="20% - Accent6 7 3 5" xfId="16707"/>
    <cellStyle name="20% - Accent6 7 3 5 2" xfId="16708"/>
    <cellStyle name="20% - Accent6 7 3 5 2 2" xfId="16709"/>
    <cellStyle name="20% - Accent6 7 3 5 3" xfId="16710"/>
    <cellStyle name="20% - Accent6 7 3 5 4" xfId="16711"/>
    <cellStyle name="20% - Accent6 7 3 6" xfId="16712"/>
    <cellStyle name="20% - Accent6 7 3 6 2" xfId="16713"/>
    <cellStyle name="20% - Accent6 7 3 7" xfId="16714"/>
    <cellStyle name="20% - Accent6 7 3 8" xfId="16715"/>
    <cellStyle name="20% - Accent6 7 4" xfId="16716"/>
    <cellStyle name="20% - Accent6 7 4 2" xfId="16717"/>
    <cellStyle name="20% - Accent6 7 4 2 2" xfId="16718"/>
    <cellStyle name="20% - Accent6 7 4 2 2 2" xfId="16719"/>
    <cellStyle name="20% - Accent6 7 4 2 2 2 2" xfId="16720"/>
    <cellStyle name="20% - Accent6 7 4 2 2 3" xfId="16721"/>
    <cellStyle name="20% - Accent6 7 4 2 2 4" xfId="16722"/>
    <cellStyle name="20% - Accent6 7 4 2 3" xfId="16723"/>
    <cellStyle name="20% - Accent6 7 4 2 3 2" xfId="16724"/>
    <cellStyle name="20% - Accent6 7 4 2 4" xfId="16725"/>
    <cellStyle name="20% - Accent6 7 4 2 5" xfId="16726"/>
    <cellStyle name="20% - Accent6 7 4 3" xfId="16727"/>
    <cellStyle name="20% - Accent6 7 4 3 2" xfId="16728"/>
    <cellStyle name="20% - Accent6 7 4 3 2 2" xfId="16729"/>
    <cellStyle name="20% - Accent6 7 4 3 3" xfId="16730"/>
    <cellStyle name="20% - Accent6 7 4 3 4" xfId="16731"/>
    <cellStyle name="20% - Accent6 7 4 4" xfId="16732"/>
    <cellStyle name="20% - Accent6 7 4 4 2" xfId="16733"/>
    <cellStyle name="20% - Accent6 7 4 5" xfId="16734"/>
    <cellStyle name="20% - Accent6 7 4 6" xfId="16735"/>
    <cellStyle name="20% - Accent6 7 5" xfId="16736"/>
    <cellStyle name="20% - Accent6 7 5 2" xfId="16737"/>
    <cellStyle name="20% - Accent6 7 5 2 2" xfId="16738"/>
    <cellStyle name="20% - Accent6 7 5 2 2 2" xfId="16739"/>
    <cellStyle name="20% - Accent6 7 5 2 2 2 2" xfId="16740"/>
    <cellStyle name="20% - Accent6 7 5 2 2 3" xfId="16741"/>
    <cellStyle name="20% - Accent6 7 5 2 2 4" xfId="16742"/>
    <cellStyle name="20% - Accent6 7 5 2 3" xfId="16743"/>
    <cellStyle name="20% - Accent6 7 5 2 3 2" xfId="16744"/>
    <cellStyle name="20% - Accent6 7 5 2 4" xfId="16745"/>
    <cellStyle name="20% - Accent6 7 5 2 5" xfId="16746"/>
    <cellStyle name="20% - Accent6 7 5 3" xfId="16747"/>
    <cellStyle name="20% - Accent6 7 5 3 2" xfId="16748"/>
    <cellStyle name="20% - Accent6 7 5 3 2 2" xfId="16749"/>
    <cellStyle name="20% - Accent6 7 5 3 3" xfId="16750"/>
    <cellStyle name="20% - Accent6 7 5 3 4" xfId="16751"/>
    <cellStyle name="20% - Accent6 7 5 4" xfId="16752"/>
    <cellStyle name="20% - Accent6 7 5 4 2" xfId="16753"/>
    <cellStyle name="20% - Accent6 7 5 5" xfId="16754"/>
    <cellStyle name="20% - Accent6 7 5 6" xfId="16755"/>
    <cellStyle name="20% - Accent6 7 6" xfId="16756"/>
    <cellStyle name="20% - Accent6 7 6 2" xfId="16757"/>
    <cellStyle name="20% - Accent6 7 6 2 2" xfId="16758"/>
    <cellStyle name="20% - Accent6 7 6 2 2 2" xfId="16759"/>
    <cellStyle name="20% - Accent6 7 6 2 3" xfId="16760"/>
    <cellStyle name="20% - Accent6 7 6 2 4" xfId="16761"/>
    <cellStyle name="20% - Accent6 7 6 3" xfId="16762"/>
    <cellStyle name="20% - Accent6 7 6 3 2" xfId="16763"/>
    <cellStyle name="20% - Accent6 7 6 4" xfId="16764"/>
    <cellStyle name="20% - Accent6 7 6 5" xfId="16765"/>
    <cellStyle name="20% - Accent6 7 7" xfId="16766"/>
    <cellStyle name="20% - Accent6 7 7 2" xfId="16767"/>
    <cellStyle name="20% - Accent6 7 7 2 2" xfId="16768"/>
    <cellStyle name="20% - Accent6 7 7 3" xfId="16769"/>
    <cellStyle name="20% - Accent6 7 7 4" xfId="16770"/>
    <cellStyle name="20% - Accent6 7 8" xfId="16771"/>
    <cellStyle name="20% - Accent6 7 8 2" xfId="16772"/>
    <cellStyle name="20% - Accent6 7 9" xfId="16773"/>
    <cellStyle name="20% - Accent6 8" xfId="16774"/>
    <cellStyle name="20% - Accent6 8 2" xfId="16775"/>
    <cellStyle name="20% - Accent6 8 2 2" xfId="16776"/>
    <cellStyle name="20% - Accent6 8 2 2 2" xfId="16777"/>
    <cellStyle name="20% - Accent6 8 2 2 2 2" xfId="16778"/>
    <cellStyle name="20% - Accent6 8 2 2 2 2 2" xfId="16779"/>
    <cellStyle name="20% - Accent6 8 2 2 2 2 2 2" xfId="16780"/>
    <cellStyle name="20% - Accent6 8 2 2 2 2 3" xfId="16781"/>
    <cellStyle name="20% - Accent6 8 2 2 2 2 4" xfId="16782"/>
    <cellStyle name="20% - Accent6 8 2 2 2 3" xfId="16783"/>
    <cellStyle name="20% - Accent6 8 2 2 2 3 2" xfId="16784"/>
    <cellStyle name="20% - Accent6 8 2 2 2 4" xfId="16785"/>
    <cellStyle name="20% - Accent6 8 2 2 2 5" xfId="16786"/>
    <cellStyle name="20% - Accent6 8 2 2 3" xfId="16787"/>
    <cellStyle name="20% - Accent6 8 2 2 3 2" xfId="16788"/>
    <cellStyle name="20% - Accent6 8 2 2 3 2 2" xfId="16789"/>
    <cellStyle name="20% - Accent6 8 2 2 3 3" xfId="16790"/>
    <cellStyle name="20% - Accent6 8 2 2 3 4" xfId="16791"/>
    <cellStyle name="20% - Accent6 8 2 2 4" xfId="16792"/>
    <cellStyle name="20% - Accent6 8 2 2 4 2" xfId="16793"/>
    <cellStyle name="20% - Accent6 8 2 2 5" xfId="16794"/>
    <cellStyle name="20% - Accent6 8 2 2 6" xfId="16795"/>
    <cellStyle name="20% - Accent6 8 2 3" xfId="16796"/>
    <cellStyle name="20% - Accent6 8 2 3 2" xfId="16797"/>
    <cellStyle name="20% - Accent6 8 2 3 2 2" xfId="16798"/>
    <cellStyle name="20% - Accent6 8 2 3 2 2 2" xfId="16799"/>
    <cellStyle name="20% - Accent6 8 2 3 2 2 2 2" xfId="16800"/>
    <cellStyle name="20% - Accent6 8 2 3 2 2 3" xfId="16801"/>
    <cellStyle name="20% - Accent6 8 2 3 2 2 4" xfId="16802"/>
    <cellStyle name="20% - Accent6 8 2 3 2 3" xfId="16803"/>
    <cellStyle name="20% - Accent6 8 2 3 2 3 2" xfId="16804"/>
    <cellStyle name="20% - Accent6 8 2 3 2 4" xfId="16805"/>
    <cellStyle name="20% - Accent6 8 2 3 2 5" xfId="16806"/>
    <cellStyle name="20% - Accent6 8 2 3 3" xfId="16807"/>
    <cellStyle name="20% - Accent6 8 2 3 3 2" xfId="16808"/>
    <cellStyle name="20% - Accent6 8 2 3 3 2 2" xfId="16809"/>
    <cellStyle name="20% - Accent6 8 2 3 3 3" xfId="16810"/>
    <cellStyle name="20% - Accent6 8 2 3 3 4" xfId="16811"/>
    <cellStyle name="20% - Accent6 8 2 3 4" xfId="16812"/>
    <cellStyle name="20% - Accent6 8 2 3 4 2" xfId="16813"/>
    <cellStyle name="20% - Accent6 8 2 3 5" xfId="16814"/>
    <cellStyle name="20% - Accent6 8 2 3 6" xfId="16815"/>
    <cellStyle name="20% - Accent6 8 2 4" xfId="16816"/>
    <cellStyle name="20% - Accent6 8 2 4 2" xfId="16817"/>
    <cellStyle name="20% - Accent6 8 2 4 2 2" xfId="16818"/>
    <cellStyle name="20% - Accent6 8 2 4 2 2 2" xfId="16819"/>
    <cellStyle name="20% - Accent6 8 2 4 2 3" xfId="16820"/>
    <cellStyle name="20% - Accent6 8 2 4 2 4" xfId="16821"/>
    <cellStyle name="20% - Accent6 8 2 4 3" xfId="16822"/>
    <cellStyle name="20% - Accent6 8 2 4 3 2" xfId="16823"/>
    <cellStyle name="20% - Accent6 8 2 4 4" xfId="16824"/>
    <cellStyle name="20% - Accent6 8 2 4 5" xfId="16825"/>
    <cellStyle name="20% - Accent6 8 2 5" xfId="16826"/>
    <cellStyle name="20% - Accent6 8 2 5 2" xfId="16827"/>
    <cellStyle name="20% - Accent6 8 2 5 2 2" xfId="16828"/>
    <cellStyle name="20% - Accent6 8 2 5 3" xfId="16829"/>
    <cellStyle name="20% - Accent6 8 2 5 4" xfId="16830"/>
    <cellStyle name="20% - Accent6 8 2 6" xfId="16831"/>
    <cellStyle name="20% - Accent6 8 2 6 2" xfId="16832"/>
    <cellStyle name="20% - Accent6 8 2 7" xfId="16833"/>
    <cellStyle name="20% - Accent6 8 2 8" xfId="16834"/>
    <cellStyle name="20% - Accent6 8 3" xfId="16835"/>
    <cellStyle name="20% - Accent6 8 3 2" xfId="16836"/>
    <cellStyle name="20% - Accent6 8 3 2 2" xfId="16837"/>
    <cellStyle name="20% - Accent6 8 3 2 2 2" xfId="16838"/>
    <cellStyle name="20% - Accent6 8 3 2 2 2 2" xfId="16839"/>
    <cellStyle name="20% - Accent6 8 3 2 2 3" xfId="16840"/>
    <cellStyle name="20% - Accent6 8 3 2 2 4" xfId="16841"/>
    <cellStyle name="20% - Accent6 8 3 2 3" xfId="16842"/>
    <cellStyle name="20% - Accent6 8 3 2 3 2" xfId="16843"/>
    <cellStyle name="20% - Accent6 8 3 2 4" xfId="16844"/>
    <cellStyle name="20% - Accent6 8 3 2 5" xfId="16845"/>
    <cellStyle name="20% - Accent6 8 3 3" xfId="16846"/>
    <cellStyle name="20% - Accent6 8 3 3 2" xfId="16847"/>
    <cellStyle name="20% - Accent6 8 3 3 2 2" xfId="16848"/>
    <cellStyle name="20% - Accent6 8 3 3 3" xfId="16849"/>
    <cellStyle name="20% - Accent6 8 3 3 4" xfId="16850"/>
    <cellStyle name="20% - Accent6 8 3 4" xfId="16851"/>
    <cellStyle name="20% - Accent6 8 3 4 2" xfId="16852"/>
    <cellStyle name="20% - Accent6 8 3 5" xfId="16853"/>
    <cellStyle name="20% - Accent6 8 3 6" xfId="16854"/>
    <cellStyle name="20% - Accent6 8 4" xfId="16855"/>
    <cellStyle name="20% - Accent6 8 4 2" xfId="16856"/>
    <cellStyle name="20% - Accent6 8 4 2 2" xfId="16857"/>
    <cellStyle name="20% - Accent6 8 4 2 2 2" xfId="16858"/>
    <cellStyle name="20% - Accent6 8 4 2 2 2 2" xfId="16859"/>
    <cellStyle name="20% - Accent6 8 4 2 2 3" xfId="16860"/>
    <cellStyle name="20% - Accent6 8 4 2 2 4" xfId="16861"/>
    <cellStyle name="20% - Accent6 8 4 2 3" xfId="16862"/>
    <cellStyle name="20% - Accent6 8 4 2 3 2" xfId="16863"/>
    <cellStyle name="20% - Accent6 8 4 2 4" xfId="16864"/>
    <cellStyle name="20% - Accent6 8 4 2 5" xfId="16865"/>
    <cellStyle name="20% - Accent6 8 4 3" xfId="16866"/>
    <cellStyle name="20% - Accent6 8 4 3 2" xfId="16867"/>
    <cellStyle name="20% - Accent6 8 4 3 2 2" xfId="16868"/>
    <cellStyle name="20% - Accent6 8 4 3 3" xfId="16869"/>
    <cellStyle name="20% - Accent6 8 4 3 4" xfId="16870"/>
    <cellStyle name="20% - Accent6 8 4 4" xfId="16871"/>
    <cellStyle name="20% - Accent6 8 4 4 2" xfId="16872"/>
    <cellStyle name="20% - Accent6 8 4 5" xfId="16873"/>
    <cellStyle name="20% - Accent6 8 4 6" xfId="16874"/>
    <cellStyle name="20% - Accent6 8 5" xfId="16875"/>
    <cellStyle name="20% - Accent6 8 5 2" xfId="16876"/>
    <cellStyle name="20% - Accent6 8 5 2 2" xfId="16877"/>
    <cellStyle name="20% - Accent6 8 5 2 2 2" xfId="16878"/>
    <cellStyle name="20% - Accent6 8 5 2 3" xfId="16879"/>
    <cellStyle name="20% - Accent6 8 5 2 4" xfId="16880"/>
    <cellStyle name="20% - Accent6 8 5 3" xfId="16881"/>
    <cellStyle name="20% - Accent6 8 5 3 2" xfId="16882"/>
    <cellStyle name="20% - Accent6 8 5 4" xfId="16883"/>
    <cellStyle name="20% - Accent6 8 5 5" xfId="16884"/>
    <cellStyle name="20% - Accent6 8 6" xfId="16885"/>
    <cellStyle name="20% - Accent6 8 6 2" xfId="16886"/>
    <cellStyle name="20% - Accent6 8 6 2 2" xfId="16887"/>
    <cellStyle name="20% - Accent6 8 6 3" xfId="16888"/>
    <cellStyle name="20% - Accent6 8 6 4" xfId="16889"/>
    <cellStyle name="20% - Accent6 8 7" xfId="16890"/>
    <cellStyle name="20% - Accent6 8 7 2" xfId="16891"/>
    <cellStyle name="20% - Accent6 8 8" xfId="16892"/>
    <cellStyle name="20% - Accent6 8 9" xfId="16893"/>
    <cellStyle name="20% - Accent6 9" xfId="16894"/>
    <cellStyle name="20% - Accent6 9 2" xfId="16895"/>
    <cellStyle name="20% - Accent6 9 2 2" xfId="16896"/>
    <cellStyle name="20% - Accent6 9 2 2 2" xfId="16897"/>
    <cellStyle name="20% - Accent6 9 2 2 2 2" xfId="16898"/>
    <cellStyle name="20% - Accent6 9 2 2 2 2 2" xfId="16899"/>
    <cellStyle name="20% - Accent6 9 2 2 2 3" xfId="16900"/>
    <cellStyle name="20% - Accent6 9 2 2 2 4" xfId="16901"/>
    <cellStyle name="20% - Accent6 9 2 2 3" xfId="16902"/>
    <cellStyle name="20% - Accent6 9 2 2 3 2" xfId="16903"/>
    <cellStyle name="20% - Accent6 9 2 2 4" xfId="16904"/>
    <cellStyle name="20% - Accent6 9 2 2 5" xfId="16905"/>
    <cellStyle name="20% - Accent6 9 2 3" xfId="16906"/>
    <cellStyle name="20% - Accent6 9 2 3 2" xfId="16907"/>
    <cellStyle name="20% - Accent6 9 2 3 2 2" xfId="16908"/>
    <cellStyle name="20% - Accent6 9 2 3 3" xfId="16909"/>
    <cellStyle name="20% - Accent6 9 2 3 4" xfId="16910"/>
    <cellStyle name="20% - Accent6 9 2 4" xfId="16911"/>
    <cellStyle name="20% - Accent6 9 2 4 2" xfId="16912"/>
    <cellStyle name="20% - Accent6 9 2 5" xfId="16913"/>
    <cellStyle name="20% - Accent6 9 2 6" xfId="16914"/>
    <cellStyle name="20% - Accent6 9 3" xfId="16915"/>
    <cellStyle name="20% - Accent6 9 3 2" xfId="16916"/>
    <cellStyle name="20% - Accent6 9 3 2 2" xfId="16917"/>
    <cellStyle name="20% - Accent6 9 3 2 2 2" xfId="16918"/>
    <cellStyle name="20% - Accent6 9 3 2 2 2 2" xfId="16919"/>
    <cellStyle name="20% - Accent6 9 3 2 2 3" xfId="16920"/>
    <cellStyle name="20% - Accent6 9 3 2 2 4" xfId="16921"/>
    <cellStyle name="20% - Accent6 9 3 2 3" xfId="16922"/>
    <cellStyle name="20% - Accent6 9 3 2 3 2" xfId="16923"/>
    <cellStyle name="20% - Accent6 9 3 2 4" xfId="16924"/>
    <cellStyle name="20% - Accent6 9 3 2 5" xfId="16925"/>
    <cellStyle name="20% - Accent6 9 3 3" xfId="16926"/>
    <cellStyle name="20% - Accent6 9 3 3 2" xfId="16927"/>
    <cellStyle name="20% - Accent6 9 3 3 2 2" xfId="16928"/>
    <cellStyle name="20% - Accent6 9 3 3 3" xfId="16929"/>
    <cellStyle name="20% - Accent6 9 3 3 4" xfId="16930"/>
    <cellStyle name="20% - Accent6 9 3 4" xfId="16931"/>
    <cellStyle name="20% - Accent6 9 3 4 2" xfId="16932"/>
    <cellStyle name="20% - Accent6 9 3 5" xfId="16933"/>
    <cellStyle name="20% - Accent6 9 3 6" xfId="16934"/>
    <cellStyle name="20% - Accent6 9 4" xfId="16935"/>
    <cellStyle name="20% - Accent6 9 4 2" xfId="16936"/>
    <cellStyle name="20% - Accent6 9 4 2 2" xfId="16937"/>
    <cellStyle name="20% - Accent6 9 4 2 2 2" xfId="16938"/>
    <cellStyle name="20% - Accent6 9 4 2 3" xfId="16939"/>
    <cellStyle name="20% - Accent6 9 4 2 4" xfId="16940"/>
    <cellStyle name="20% - Accent6 9 4 3" xfId="16941"/>
    <cellStyle name="20% - Accent6 9 4 3 2" xfId="16942"/>
    <cellStyle name="20% - Accent6 9 4 4" xfId="16943"/>
    <cellStyle name="20% - Accent6 9 4 5" xfId="16944"/>
    <cellStyle name="20% - Accent6 9 5" xfId="16945"/>
    <cellStyle name="20% - Accent6 9 5 2" xfId="16946"/>
    <cellStyle name="20% - Accent6 9 5 2 2" xfId="16947"/>
    <cellStyle name="20% - Accent6 9 5 3" xfId="16948"/>
    <cellStyle name="20% - Accent6 9 5 4" xfId="16949"/>
    <cellStyle name="20% - Accent6 9 6" xfId="16950"/>
    <cellStyle name="20% - Accent6 9 6 2" xfId="16951"/>
    <cellStyle name="20% - Accent6 9 7" xfId="16952"/>
    <cellStyle name="20% - Accent6 9 8" xfId="16953"/>
    <cellStyle name="40% - Accent1 10" xfId="16954"/>
    <cellStyle name="40% - Accent1 10 2" xfId="16955"/>
    <cellStyle name="40% - Accent1 10 2 2" xfId="16956"/>
    <cellStyle name="40% - Accent1 10 2 2 2" xfId="16957"/>
    <cellStyle name="40% - Accent1 10 2 2 2 2" xfId="16958"/>
    <cellStyle name="40% - Accent1 10 2 2 3" xfId="16959"/>
    <cellStyle name="40% - Accent1 10 2 2 4" xfId="16960"/>
    <cellStyle name="40% - Accent1 10 2 3" xfId="16961"/>
    <cellStyle name="40% - Accent1 10 2 3 2" xfId="16962"/>
    <cellStyle name="40% - Accent1 10 2 4" xfId="16963"/>
    <cellStyle name="40% - Accent1 10 2 5" xfId="16964"/>
    <cellStyle name="40% - Accent1 10 3" xfId="16965"/>
    <cellStyle name="40% - Accent1 10 3 2" xfId="16966"/>
    <cellStyle name="40% - Accent1 10 3 2 2" xfId="16967"/>
    <cellStyle name="40% - Accent1 10 3 3" xfId="16968"/>
    <cellStyle name="40% - Accent1 10 3 4" xfId="16969"/>
    <cellStyle name="40% - Accent1 10 4" xfId="16970"/>
    <cellStyle name="40% - Accent1 10 4 2" xfId="16971"/>
    <cellStyle name="40% - Accent1 10 5" xfId="16972"/>
    <cellStyle name="40% - Accent1 10 6" xfId="16973"/>
    <cellStyle name="40% - Accent1 11" xfId="16974"/>
    <cellStyle name="40% - Accent1 11 2" xfId="16975"/>
    <cellStyle name="40% - Accent1 11 2 2" xfId="16976"/>
    <cellStyle name="40% - Accent1 11 2 2 2" xfId="16977"/>
    <cellStyle name="40% - Accent1 11 2 2 2 2" xfId="16978"/>
    <cellStyle name="40% - Accent1 11 2 2 3" xfId="16979"/>
    <cellStyle name="40% - Accent1 11 2 2 4" xfId="16980"/>
    <cellStyle name="40% - Accent1 11 2 3" xfId="16981"/>
    <cellStyle name="40% - Accent1 11 2 3 2" xfId="16982"/>
    <cellStyle name="40% - Accent1 11 2 4" xfId="16983"/>
    <cellStyle name="40% - Accent1 11 2 5" xfId="16984"/>
    <cellStyle name="40% - Accent1 11 3" xfId="16985"/>
    <cellStyle name="40% - Accent1 11 3 2" xfId="16986"/>
    <cellStyle name="40% - Accent1 11 3 2 2" xfId="16987"/>
    <cellStyle name="40% - Accent1 11 3 3" xfId="16988"/>
    <cellStyle name="40% - Accent1 11 3 4" xfId="16989"/>
    <cellStyle name="40% - Accent1 11 4" xfId="16990"/>
    <cellStyle name="40% - Accent1 11 4 2" xfId="16991"/>
    <cellStyle name="40% - Accent1 11 5" xfId="16992"/>
    <cellStyle name="40% - Accent1 11 6" xfId="16993"/>
    <cellStyle name="40% - Accent1 12" xfId="16994"/>
    <cellStyle name="40% - Accent1 12 2" xfId="16995"/>
    <cellStyle name="40% - Accent1 12 2 2" xfId="16996"/>
    <cellStyle name="40% - Accent1 12 2 2 2" xfId="16997"/>
    <cellStyle name="40% - Accent1 12 2 3" xfId="16998"/>
    <cellStyle name="40% - Accent1 12 2 4" xfId="16999"/>
    <cellStyle name="40% - Accent1 12 3" xfId="17000"/>
    <cellStyle name="40% - Accent1 12 3 2" xfId="17001"/>
    <cellStyle name="40% - Accent1 12 4" xfId="17002"/>
    <cellStyle name="40% - Accent1 12 4 2" xfId="49817"/>
    <cellStyle name="40% - Accent1 12 5" xfId="17003"/>
    <cellStyle name="40% - Accent1 13" xfId="17004"/>
    <cellStyle name="40% - Accent1 13 2" xfId="17005"/>
    <cellStyle name="40% - Accent1 13 2 2" xfId="17006"/>
    <cellStyle name="40% - Accent1 13 3" xfId="17007"/>
    <cellStyle name="40% - Accent1 13 4" xfId="17008"/>
    <cellStyle name="40% - Accent1 13 4 2" xfId="49818"/>
    <cellStyle name="40% - Accent1 14" xfId="17009"/>
    <cellStyle name="40% - Accent1 14 2" xfId="17010"/>
    <cellStyle name="40% - Accent1 14 2 2" xfId="49819"/>
    <cellStyle name="40% - Accent1 15" xfId="17011"/>
    <cellStyle name="40% - Accent1 15 2" xfId="49820"/>
    <cellStyle name="40% - Accent1 15 2 2" xfId="49821"/>
    <cellStyle name="40% - Accent1 16" xfId="17012"/>
    <cellStyle name="40% - Accent1 16 2" xfId="49822"/>
    <cellStyle name="40% - Accent1 16 2 2" xfId="49823"/>
    <cellStyle name="40% - Accent1 17" xfId="49824"/>
    <cellStyle name="40% - Accent1 17 2" xfId="49825"/>
    <cellStyle name="40% - Accent1 17 2 2" xfId="49826"/>
    <cellStyle name="40% - Accent1 18" xfId="49827"/>
    <cellStyle name="40% - Accent1 19" xfId="49828"/>
    <cellStyle name="40% - Accent1 2" xfId="356"/>
    <cellStyle name="40% - Accent1 2 10" xfId="49829"/>
    <cellStyle name="40% - Accent1 2 11" xfId="49830"/>
    <cellStyle name="40% - Accent1 2 12" xfId="49831"/>
    <cellStyle name="40% - Accent1 2 13" xfId="49832"/>
    <cellStyle name="40% - Accent1 2 14" xfId="49833"/>
    <cellStyle name="40% - Accent1 2 15" xfId="49834"/>
    <cellStyle name="40% - Accent1 2 16" xfId="49835"/>
    <cellStyle name="40% - Accent1 2 17" xfId="49836"/>
    <cellStyle name="40% - Accent1 2 18" xfId="49837"/>
    <cellStyle name="40% - Accent1 2 19" xfId="49838"/>
    <cellStyle name="40% - Accent1 2 2" xfId="49839"/>
    <cellStyle name="40% - Accent1 2 2 2" xfId="49840"/>
    <cellStyle name="40% - Accent1 2 2 2 2" xfId="49841"/>
    <cellStyle name="40% - Accent1 2 20" xfId="49842"/>
    <cellStyle name="40% - Accent1 2 21" xfId="49843"/>
    <cellStyle name="40% - Accent1 2 22" xfId="49844"/>
    <cellStyle name="40% - Accent1 2 23" xfId="49845"/>
    <cellStyle name="40% - Accent1 2 23 2" xfId="49846"/>
    <cellStyle name="40% - Accent1 2 24" xfId="49847"/>
    <cellStyle name="40% - Accent1 2 3" xfId="49848"/>
    <cellStyle name="40% - Accent1 2 3 2" xfId="49849"/>
    <cellStyle name="40% - Accent1 2 3 2 2" xfId="49850"/>
    <cellStyle name="40% - Accent1 2 4" xfId="49851"/>
    <cellStyle name="40% - Accent1 2 4 2" xfId="49852"/>
    <cellStyle name="40% - Accent1 2 4 2 2" xfId="49853"/>
    <cellStyle name="40% - Accent1 2 5" xfId="49854"/>
    <cellStyle name="40% - Accent1 2 5 2" xfId="49855"/>
    <cellStyle name="40% - Accent1 2 5 2 2" xfId="49856"/>
    <cellStyle name="40% - Accent1 2 6" xfId="49857"/>
    <cellStyle name="40% - Accent1 2 7" xfId="49858"/>
    <cellStyle name="40% - Accent1 2 8" xfId="49859"/>
    <cellStyle name="40% - Accent1 2 9" xfId="49860"/>
    <cellStyle name="40% - Accent1 20" xfId="49861"/>
    <cellStyle name="40% - Accent1 21" xfId="49862"/>
    <cellStyle name="40% - Accent1 22" xfId="49863"/>
    <cellStyle name="40% - Accent1 23" xfId="49864"/>
    <cellStyle name="40% - Accent1 24" xfId="49865"/>
    <cellStyle name="40% - Accent1 25" xfId="49866"/>
    <cellStyle name="40% - Accent1 26" xfId="49867"/>
    <cellStyle name="40% - Accent1 3" xfId="17013"/>
    <cellStyle name="40% - Accent1 3 2" xfId="49868"/>
    <cellStyle name="40% - Accent1 3 2 2" xfId="58245"/>
    <cellStyle name="40% - Accent1 3 3" xfId="49869"/>
    <cellStyle name="40% - Accent1 3 4" xfId="49870"/>
    <cellStyle name="40% - Accent1 3 5" xfId="49871"/>
    <cellStyle name="40% - Accent1 3 6" xfId="49872"/>
    <cellStyle name="40% - Accent1 3 7" xfId="49873"/>
    <cellStyle name="40% - Accent1 3 7 2" xfId="49874"/>
    <cellStyle name="40% - Accent1 4" xfId="17014"/>
    <cellStyle name="40% - Accent1 4 2" xfId="49875"/>
    <cellStyle name="40% - Accent1 4 3" xfId="49876"/>
    <cellStyle name="40% - Accent1 4 4" xfId="49877"/>
    <cellStyle name="40% - Accent1 4 5" xfId="49878"/>
    <cellStyle name="40% - Accent1 4 6" xfId="49879"/>
    <cellStyle name="40% - Accent1 4 7" xfId="49880"/>
    <cellStyle name="40% - Accent1 4 7 2" xfId="49881"/>
    <cellStyle name="40% - Accent1 5" xfId="17015"/>
    <cellStyle name="40% - Accent1 5 10" xfId="17016"/>
    <cellStyle name="40% - Accent1 5 10 2" xfId="17017"/>
    <cellStyle name="40% - Accent1 5 11" xfId="17018"/>
    <cellStyle name="40% - Accent1 5 12" xfId="17019"/>
    <cellStyle name="40% - Accent1 5 2" xfId="17020"/>
    <cellStyle name="40% - Accent1 5 2 10" xfId="17021"/>
    <cellStyle name="40% - Accent1 5 2 11" xfId="17022"/>
    <cellStyle name="40% - Accent1 5 2 2" xfId="17023"/>
    <cellStyle name="40% - Accent1 5 2 2 10" xfId="17024"/>
    <cellStyle name="40% - Accent1 5 2 2 2" xfId="17025"/>
    <cellStyle name="40% - Accent1 5 2 2 2 2" xfId="17026"/>
    <cellStyle name="40% - Accent1 5 2 2 2 2 2" xfId="17027"/>
    <cellStyle name="40% - Accent1 5 2 2 2 2 2 2" xfId="17028"/>
    <cellStyle name="40% - Accent1 5 2 2 2 2 2 2 2" xfId="17029"/>
    <cellStyle name="40% - Accent1 5 2 2 2 2 2 2 2 2" xfId="17030"/>
    <cellStyle name="40% - Accent1 5 2 2 2 2 2 2 2 2 2" xfId="17031"/>
    <cellStyle name="40% - Accent1 5 2 2 2 2 2 2 2 3" xfId="17032"/>
    <cellStyle name="40% - Accent1 5 2 2 2 2 2 2 2 4" xfId="17033"/>
    <cellStyle name="40% - Accent1 5 2 2 2 2 2 2 3" xfId="17034"/>
    <cellStyle name="40% - Accent1 5 2 2 2 2 2 2 3 2" xfId="17035"/>
    <cellStyle name="40% - Accent1 5 2 2 2 2 2 2 4" xfId="17036"/>
    <cellStyle name="40% - Accent1 5 2 2 2 2 2 2 5" xfId="17037"/>
    <cellStyle name="40% - Accent1 5 2 2 2 2 2 3" xfId="17038"/>
    <cellStyle name="40% - Accent1 5 2 2 2 2 2 3 2" xfId="17039"/>
    <cellStyle name="40% - Accent1 5 2 2 2 2 2 3 2 2" xfId="17040"/>
    <cellStyle name="40% - Accent1 5 2 2 2 2 2 3 3" xfId="17041"/>
    <cellStyle name="40% - Accent1 5 2 2 2 2 2 3 4" xfId="17042"/>
    <cellStyle name="40% - Accent1 5 2 2 2 2 2 4" xfId="17043"/>
    <cellStyle name="40% - Accent1 5 2 2 2 2 2 4 2" xfId="17044"/>
    <cellStyle name="40% - Accent1 5 2 2 2 2 2 5" xfId="17045"/>
    <cellStyle name="40% - Accent1 5 2 2 2 2 2 6" xfId="17046"/>
    <cellStyle name="40% - Accent1 5 2 2 2 2 3" xfId="17047"/>
    <cellStyle name="40% - Accent1 5 2 2 2 2 3 2" xfId="17048"/>
    <cellStyle name="40% - Accent1 5 2 2 2 2 3 2 2" xfId="17049"/>
    <cellStyle name="40% - Accent1 5 2 2 2 2 3 2 2 2" xfId="17050"/>
    <cellStyle name="40% - Accent1 5 2 2 2 2 3 2 2 2 2" xfId="17051"/>
    <cellStyle name="40% - Accent1 5 2 2 2 2 3 2 2 3" xfId="17052"/>
    <cellStyle name="40% - Accent1 5 2 2 2 2 3 2 2 4" xfId="17053"/>
    <cellStyle name="40% - Accent1 5 2 2 2 2 3 2 3" xfId="17054"/>
    <cellStyle name="40% - Accent1 5 2 2 2 2 3 2 3 2" xfId="17055"/>
    <cellStyle name="40% - Accent1 5 2 2 2 2 3 2 4" xfId="17056"/>
    <cellStyle name="40% - Accent1 5 2 2 2 2 3 2 5" xfId="17057"/>
    <cellStyle name="40% - Accent1 5 2 2 2 2 3 3" xfId="17058"/>
    <cellStyle name="40% - Accent1 5 2 2 2 2 3 3 2" xfId="17059"/>
    <cellStyle name="40% - Accent1 5 2 2 2 2 3 3 2 2" xfId="17060"/>
    <cellStyle name="40% - Accent1 5 2 2 2 2 3 3 3" xfId="17061"/>
    <cellStyle name="40% - Accent1 5 2 2 2 2 3 3 4" xfId="17062"/>
    <cellStyle name="40% - Accent1 5 2 2 2 2 3 4" xfId="17063"/>
    <cellStyle name="40% - Accent1 5 2 2 2 2 3 4 2" xfId="17064"/>
    <cellStyle name="40% - Accent1 5 2 2 2 2 3 5" xfId="17065"/>
    <cellStyle name="40% - Accent1 5 2 2 2 2 3 6" xfId="17066"/>
    <cellStyle name="40% - Accent1 5 2 2 2 2 4" xfId="17067"/>
    <cellStyle name="40% - Accent1 5 2 2 2 2 4 2" xfId="17068"/>
    <cellStyle name="40% - Accent1 5 2 2 2 2 4 2 2" xfId="17069"/>
    <cellStyle name="40% - Accent1 5 2 2 2 2 4 2 2 2" xfId="17070"/>
    <cellStyle name="40% - Accent1 5 2 2 2 2 4 2 3" xfId="17071"/>
    <cellStyle name="40% - Accent1 5 2 2 2 2 4 2 4" xfId="17072"/>
    <cellStyle name="40% - Accent1 5 2 2 2 2 4 3" xfId="17073"/>
    <cellStyle name="40% - Accent1 5 2 2 2 2 4 3 2" xfId="17074"/>
    <cellStyle name="40% - Accent1 5 2 2 2 2 4 4" xfId="17075"/>
    <cellStyle name="40% - Accent1 5 2 2 2 2 4 5" xfId="17076"/>
    <cellStyle name="40% - Accent1 5 2 2 2 2 5" xfId="17077"/>
    <cellStyle name="40% - Accent1 5 2 2 2 2 5 2" xfId="17078"/>
    <cellStyle name="40% - Accent1 5 2 2 2 2 5 2 2" xfId="17079"/>
    <cellStyle name="40% - Accent1 5 2 2 2 2 5 3" xfId="17080"/>
    <cellStyle name="40% - Accent1 5 2 2 2 2 5 4" xfId="17081"/>
    <cellStyle name="40% - Accent1 5 2 2 2 2 6" xfId="17082"/>
    <cellStyle name="40% - Accent1 5 2 2 2 2 6 2" xfId="17083"/>
    <cellStyle name="40% - Accent1 5 2 2 2 2 7" xfId="17084"/>
    <cellStyle name="40% - Accent1 5 2 2 2 2 8" xfId="17085"/>
    <cellStyle name="40% - Accent1 5 2 2 2 3" xfId="17086"/>
    <cellStyle name="40% - Accent1 5 2 2 2 3 2" xfId="17087"/>
    <cellStyle name="40% - Accent1 5 2 2 2 3 2 2" xfId="17088"/>
    <cellStyle name="40% - Accent1 5 2 2 2 3 2 2 2" xfId="17089"/>
    <cellStyle name="40% - Accent1 5 2 2 2 3 2 2 2 2" xfId="17090"/>
    <cellStyle name="40% - Accent1 5 2 2 2 3 2 2 3" xfId="17091"/>
    <cellStyle name="40% - Accent1 5 2 2 2 3 2 2 4" xfId="17092"/>
    <cellStyle name="40% - Accent1 5 2 2 2 3 2 3" xfId="17093"/>
    <cellStyle name="40% - Accent1 5 2 2 2 3 2 3 2" xfId="17094"/>
    <cellStyle name="40% - Accent1 5 2 2 2 3 2 4" xfId="17095"/>
    <cellStyle name="40% - Accent1 5 2 2 2 3 2 5" xfId="17096"/>
    <cellStyle name="40% - Accent1 5 2 2 2 3 3" xfId="17097"/>
    <cellStyle name="40% - Accent1 5 2 2 2 3 3 2" xfId="17098"/>
    <cellStyle name="40% - Accent1 5 2 2 2 3 3 2 2" xfId="17099"/>
    <cellStyle name="40% - Accent1 5 2 2 2 3 3 3" xfId="17100"/>
    <cellStyle name="40% - Accent1 5 2 2 2 3 3 4" xfId="17101"/>
    <cellStyle name="40% - Accent1 5 2 2 2 3 4" xfId="17102"/>
    <cellStyle name="40% - Accent1 5 2 2 2 3 4 2" xfId="17103"/>
    <cellStyle name="40% - Accent1 5 2 2 2 3 5" xfId="17104"/>
    <cellStyle name="40% - Accent1 5 2 2 2 3 6" xfId="17105"/>
    <cellStyle name="40% - Accent1 5 2 2 2 4" xfId="17106"/>
    <cellStyle name="40% - Accent1 5 2 2 2 4 2" xfId="17107"/>
    <cellStyle name="40% - Accent1 5 2 2 2 4 2 2" xfId="17108"/>
    <cellStyle name="40% - Accent1 5 2 2 2 4 2 2 2" xfId="17109"/>
    <cellStyle name="40% - Accent1 5 2 2 2 4 2 2 2 2" xfId="17110"/>
    <cellStyle name="40% - Accent1 5 2 2 2 4 2 2 3" xfId="17111"/>
    <cellStyle name="40% - Accent1 5 2 2 2 4 2 2 4" xfId="17112"/>
    <cellStyle name="40% - Accent1 5 2 2 2 4 2 3" xfId="17113"/>
    <cellStyle name="40% - Accent1 5 2 2 2 4 2 3 2" xfId="17114"/>
    <cellStyle name="40% - Accent1 5 2 2 2 4 2 4" xfId="17115"/>
    <cellStyle name="40% - Accent1 5 2 2 2 4 2 5" xfId="17116"/>
    <cellStyle name="40% - Accent1 5 2 2 2 4 3" xfId="17117"/>
    <cellStyle name="40% - Accent1 5 2 2 2 4 3 2" xfId="17118"/>
    <cellStyle name="40% - Accent1 5 2 2 2 4 3 2 2" xfId="17119"/>
    <cellStyle name="40% - Accent1 5 2 2 2 4 3 3" xfId="17120"/>
    <cellStyle name="40% - Accent1 5 2 2 2 4 3 4" xfId="17121"/>
    <cellStyle name="40% - Accent1 5 2 2 2 4 4" xfId="17122"/>
    <cellStyle name="40% - Accent1 5 2 2 2 4 4 2" xfId="17123"/>
    <cellStyle name="40% - Accent1 5 2 2 2 4 5" xfId="17124"/>
    <cellStyle name="40% - Accent1 5 2 2 2 4 6" xfId="17125"/>
    <cellStyle name="40% - Accent1 5 2 2 2 5" xfId="17126"/>
    <cellStyle name="40% - Accent1 5 2 2 2 5 2" xfId="17127"/>
    <cellStyle name="40% - Accent1 5 2 2 2 5 2 2" xfId="17128"/>
    <cellStyle name="40% - Accent1 5 2 2 2 5 2 2 2" xfId="17129"/>
    <cellStyle name="40% - Accent1 5 2 2 2 5 2 3" xfId="17130"/>
    <cellStyle name="40% - Accent1 5 2 2 2 5 2 4" xfId="17131"/>
    <cellStyle name="40% - Accent1 5 2 2 2 5 3" xfId="17132"/>
    <cellStyle name="40% - Accent1 5 2 2 2 5 3 2" xfId="17133"/>
    <cellStyle name="40% - Accent1 5 2 2 2 5 4" xfId="17134"/>
    <cellStyle name="40% - Accent1 5 2 2 2 5 5" xfId="17135"/>
    <cellStyle name="40% - Accent1 5 2 2 2 6" xfId="17136"/>
    <cellStyle name="40% - Accent1 5 2 2 2 6 2" xfId="17137"/>
    <cellStyle name="40% - Accent1 5 2 2 2 6 2 2" xfId="17138"/>
    <cellStyle name="40% - Accent1 5 2 2 2 6 3" xfId="17139"/>
    <cellStyle name="40% - Accent1 5 2 2 2 6 4" xfId="17140"/>
    <cellStyle name="40% - Accent1 5 2 2 2 7" xfId="17141"/>
    <cellStyle name="40% - Accent1 5 2 2 2 7 2" xfId="17142"/>
    <cellStyle name="40% - Accent1 5 2 2 2 8" xfId="17143"/>
    <cellStyle name="40% - Accent1 5 2 2 2 9" xfId="17144"/>
    <cellStyle name="40% - Accent1 5 2 2 3" xfId="17145"/>
    <cellStyle name="40% - Accent1 5 2 2 3 2" xfId="17146"/>
    <cellStyle name="40% - Accent1 5 2 2 3 2 2" xfId="17147"/>
    <cellStyle name="40% - Accent1 5 2 2 3 2 2 2" xfId="17148"/>
    <cellStyle name="40% - Accent1 5 2 2 3 2 2 2 2" xfId="17149"/>
    <cellStyle name="40% - Accent1 5 2 2 3 2 2 2 2 2" xfId="17150"/>
    <cellStyle name="40% - Accent1 5 2 2 3 2 2 2 3" xfId="17151"/>
    <cellStyle name="40% - Accent1 5 2 2 3 2 2 2 4" xfId="17152"/>
    <cellStyle name="40% - Accent1 5 2 2 3 2 2 3" xfId="17153"/>
    <cellStyle name="40% - Accent1 5 2 2 3 2 2 3 2" xfId="17154"/>
    <cellStyle name="40% - Accent1 5 2 2 3 2 2 4" xfId="17155"/>
    <cellStyle name="40% - Accent1 5 2 2 3 2 2 5" xfId="17156"/>
    <cellStyle name="40% - Accent1 5 2 2 3 2 3" xfId="17157"/>
    <cellStyle name="40% - Accent1 5 2 2 3 2 3 2" xfId="17158"/>
    <cellStyle name="40% - Accent1 5 2 2 3 2 3 2 2" xfId="17159"/>
    <cellStyle name="40% - Accent1 5 2 2 3 2 3 3" xfId="17160"/>
    <cellStyle name="40% - Accent1 5 2 2 3 2 3 4" xfId="17161"/>
    <cellStyle name="40% - Accent1 5 2 2 3 2 4" xfId="17162"/>
    <cellStyle name="40% - Accent1 5 2 2 3 2 4 2" xfId="17163"/>
    <cellStyle name="40% - Accent1 5 2 2 3 2 5" xfId="17164"/>
    <cellStyle name="40% - Accent1 5 2 2 3 2 6" xfId="17165"/>
    <cellStyle name="40% - Accent1 5 2 2 3 3" xfId="17166"/>
    <cellStyle name="40% - Accent1 5 2 2 3 3 2" xfId="17167"/>
    <cellStyle name="40% - Accent1 5 2 2 3 3 2 2" xfId="17168"/>
    <cellStyle name="40% - Accent1 5 2 2 3 3 2 2 2" xfId="17169"/>
    <cellStyle name="40% - Accent1 5 2 2 3 3 2 2 2 2" xfId="17170"/>
    <cellStyle name="40% - Accent1 5 2 2 3 3 2 2 3" xfId="17171"/>
    <cellStyle name="40% - Accent1 5 2 2 3 3 2 2 4" xfId="17172"/>
    <cellStyle name="40% - Accent1 5 2 2 3 3 2 3" xfId="17173"/>
    <cellStyle name="40% - Accent1 5 2 2 3 3 2 3 2" xfId="17174"/>
    <cellStyle name="40% - Accent1 5 2 2 3 3 2 4" xfId="17175"/>
    <cellStyle name="40% - Accent1 5 2 2 3 3 2 5" xfId="17176"/>
    <cellStyle name="40% - Accent1 5 2 2 3 3 3" xfId="17177"/>
    <cellStyle name="40% - Accent1 5 2 2 3 3 3 2" xfId="17178"/>
    <cellStyle name="40% - Accent1 5 2 2 3 3 3 2 2" xfId="17179"/>
    <cellStyle name="40% - Accent1 5 2 2 3 3 3 3" xfId="17180"/>
    <cellStyle name="40% - Accent1 5 2 2 3 3 3 4" xfId="17181"/>
    <cellStyle name="40% - Accent1 5 2 2 3 3 4" xfId="17182"/>
    <cellStyle name="40% - Accent1 5 2 2 3 3 4 2" xfId="17183"/>
    <cellStyle name="40% - Accent1 5 2 2 3 3 5" xfId="17184"/>
    <cellStyle name="40% - Accent1 5 2 2 3 3 6" xfId="17185"/>
    <cellStyle name="40% - Accent1 5 2 2 3 4" xfId="17186"/>
    <cellStyle name="40% - Accent1 5 2 2 3 4 2" xfId="17187"/>
    <cellStyle name="40% - Accent1 5 2 2 3 4 2 2" xfId="17188"/>
    <cellStyle name="40% - Accent1 5 2 2 3 4 2 2 2" xfId="17189"/>
    <cellStyle name="40% - Accent1 5 2 2 3 4 2 3" xfId="17190"/>
    <cellStyle name="40% - Accent1 5 2 2 3 4 2 4" xfId="17191"/>
    <cellStyle name="40% - Accent1 5 2 2 3 4 3" xfId="17192"/>
    <cellStyle name="40% - Accent1 5 2 2 3 4 3 2" xfId="17193"/>
    <cellStyle name="40% - Accent1 5 2 2 3 4 4" xfId="17194"/>
    <cellStyle name="40% - Accent1 5 2 2 3 4 5" xfId="17195"/>
    <cellStyle name="40% - Accent1 5 2 2 3 5" xfId="17196"/>
    <cellStyle name="40% - Accent1 5 2 2 3 5 2" xfId="17197"/>
    <cellStyle name="40% - Accent1 5 2 2 3 5 2 2" xfId="17198"/>
    <cellStyle name="40% - Accent1 5 2 2 3 5 3" xfId="17199"/>
    <cellStyle name="40% - Accent1 5 2 2 3 5 4" xfId="17200"/>
    <cellStyle name="40% - Accent1 5 2 2 3 6" xfId="17201"/>
    <cellStyle name="40% - Accent1 5 2 2 3 6 2" xfId="17202"/>
    <cellStyle name="40% - Accent1 5 2 2 3 7" xfId="17203"/>
    <cellStyle name="40% - Accent1 5 2 2 3 8" xfId="17204"/>
    <cellStyle name="40% - Accent1 5 2 2 4" xfId="17205"/>
    <cellStyle name="40% - Accent1 5 2 2 4 2" xfId="17206"/>
    <cellStyle name="40% - Accent1 5 2 2 4 2 2" xfId="17207"/>
    <cellStyle name="40% - Accent1 5 2 2 4 2 2 2" xfId="17208"/>
    <cellStyle name="40% - Accent1 5 2 2 4 2 2 2 2" xfId="17209"/>
    <cellStyle name="40% - Accent1 5 2 2 4 2 2 3" xfId="17210"/>
    <cellStyle name="40% - Accent1 5 2 2 4 2 2 4" xfId="17211"/>
    <cellStyle name="40% - Accent1 5 2 2 4 2 3" xfId="17212"/>
    <cellStyle name="40% - Accent1 5 2 2 4 2 3 2" xfId="17213"/>
    <cellStyle name="40% - Accent1 5 2 2 4 2 4" xfId="17214"/>
    <cellStyle name="40% - Accent1 5 2 2 4 2 5" xfId="17215"/>
    <cellStyle name="40% - Accent1 5 2 2 4 3" xfId="17216"/>
    <cellStyle name="40% - Accent1 5 2 2 4 3 2" xfId="17217"/>
    <cellStyle name="40% - Accent1 5 2 2 4 3 2 2" xfId="17218"/>
    <cellStyle name="40% - Accent1 5 2 2 4 3 3" xfId="17219"/>
    <cellStyle name="40% - Accent1 5 2 2 4 3 4" xfId="17220"/>
    <cellStyle name="40% - Accent1 5 2 2 4 4" xfId="17221"/>
    <cellStyle name="40% - Accent1 5 2 2 4 4 2" xfId="17222"/>
    <cellStyle name="40% - Accent1 5 2 2 4 5" xfId="17223"/>
    <cellStyle name="40% - Accent1 5 2 2 4 6" xfId="17224"/>
    <cellStyle name="40% - Accent1 5 2 2 5" xfId="17225"/>
    <cellStyle name="40% - Accent1 5 2 2 5 2" xfId="17226"/>
    <cellStyle name="40% - Accent1 5 2 2 5 2 2" xfId="17227"/>
    <cellStyle name="40% - Accent1 5 2 2 5 2 2 2" xfId="17228"/>
    <cellStyle name="40% - Accent1 5 2 2 5 2 2 2 2" xfId="17229"/>
    <cellStyle name="40% - Accent1 5 2 2 5 2 2 3" xfId="17230"/>
    <cellStyle name="40% - Accent1 5 2 2 5 2 2 4" xfId="17231"/>
    <cellStyle name="40% - Accent1 5 2 2 5 2 3" xfId="17232"/>
    <cellStyle name="40% - Accent1 5 2 2 5 2 3 2" xfId="17233"/>
    <cellStyle name="40% - Accent1 5 2 2 5 2 4" xfId="17234"/>
    <cellStyle name="40% - Accent1 5 2 2 5 2 5" xfId="17235"/>
    <cellStyle name="40% - Accent1 5 2 2 5 3" xfId="17236"/>
    <cellStyle name="40% - Accent1 5 2 2 5 3 2" xfId="17237"/>
    <cellStyle name="40% - Accent1 5 2 2 5 3 2 2" xfId="17238"/>
    <cellStyle name="40% - Accent1 5 2 2 5 3 3" xfId="17239"/>
    <cellStyle name="40% - Accent1 5 2 2 5 3 4" xfId="17240"/>
    <cellStyle name="40% - Accent1 5 2 2 5 4" xfId="17241"/>
    <cellStyle name="40% - Accent1 5 2 2 5 4 2" xfId="17242"/>
    <cellStyle name="40% - Accent1 5 2 2 5 5" xfId="17243"/>
    <cellStyle name="40% - Accent1 5 2 2 5 6" xfId="17244"/>
    <cellStyle name="40% - Accent1 5 2 2 6" xfId="17245"/>
    <cellStyle name="40% - Accent1 5 2 2 6 2" xfId="17246"/>
    <cellStyle name="40% - Accent1 5 2 2 6 2 2" xfId="17247"/>
    <cellStyle name="40% - Accent1 5 2 2 6 2 2 2" xfId="17248"/>
    <cellStyle name="40% - Accent1 5 2 2 6 2 3" xfId="17249"/>
    <cellStyle name="40% - Accent1 5 2 2 6 2 4" xfId="17250"/>
    <cellStyle name="40% - Accent1 5 2 2 6 3" xfId="17251"/>
    <cellStyle name="40% - Accent1 5 2 2 6 3 2" xfId="17252"/>
    <cellStyle name="40% - Accent1 5 2 2 6 4" xfId="17253"/>
    <cellStyle name="40% - Accent1 5 2 2 6 5" xfId="17254"/>
    <cellStyle name="40% - Accent1 5 2 2 7" xfId="17255"/>
    <cellStyle name="40% - Accent1 5 2 2 7 2" xfId="17256"/>
    <cellStyle name="40% - Accent1 5 2 2 7 2 2" xfId="17257"/>
    <cellStyle name="40% - Accent1 5 2 2 7 3" xfId="17258"/>
    <cellStyle name="40% - Accent1 5 2 2 7 4" xfId="17259"/>
    <cellStyle name="40% - Accent1 5 2 2 8" xfId="17260"/>
    <cellStyle name="40% - Accent1 5 2 2 8 2" xfId="17261"/>
    <cellStyle name="40% - Accent1 5 2 2 9" xfId="17262"/>
    <cellStyle name="40% - Accent1 5 2 3" xfId="17263"/>
    <cellStyle name="40% - Accent1 5 2 3 2" xfId="17264"/>
    <cellStyle name="40% - Accent1 5 2 3 2 2" xfId="17265"/>
    <cellStyle name="40% - Accent1 5 2 3 2 2 2" xfId="17266"/>
    <cellStyle name="40% - Accent1 5 2 3 2 2 2 2" xfId="17267"/>
    <cellStyle name="40% - Accent1 5 2 3 2 2 2 2 2" xfId="17268"/>
    <cellStyle name="40% - Accent1 5 2 3 2 2 2 2 2 2" xfId="17269"/>
    <cellStyle name="40% - Accent1 5 2 3 2 2 2 2 3" xfId="17270"/>
    <cellStyle name="40% - Accent1 5 2 3 2 2 2 2 4" xfId="17271"/>
    <cellStyle name="40% - Accent1 5 2 3 2 2 2 3" xfId="17272"/>
    <cellStyle name="40% - Accent1 5 2 3 2 2 2 3 2" xfId="17273"/>
    <cellStyle name="40% - Accent1 5 2 3 2 2 2 4" xfId="17274"/>
    <cellStyle name="40% - Accent1 5 2 3 2 2 2 5" xfId="17275"/>
    <cellStyle name="40% - Accent1 5 2 3 2 2 3" xfId="17276"/>
    <cellStyle name="40% - Accent1 5 2 3 2 2 3 2" xfId="17277"/>
    <cellStyle name="40% - Accent1 5 2 3 2 2 3 2 2" xfId="17278"/>
    <cellStyle name="40% - Accent1 5 2 3 2 2 3 3" xfId="17279"/>
    <cellStyle name="40% - Accent1 5 2 3 2 2 3 4" xfId="17280"/>
    <cellStyle name="40% - Accent1 5 2 3 2 2 4" xfId="17281"/>
    <cellStyle name="40% - Accent1 5 2 3 2 2 4 2" xfId="17282"/>
    <cellStyle name="40% - Accent1 5 2 3 2 2 5" xfId="17283"/>
    <cellStyle name="40% - Accent1 5 2 3 2 2 6" xfId="17284"/>
    <cellStyle name="40% - Accent1 5 2 3 2 3" xfId="17285"/>
    <cellStyle name="40% - Accent1 5 2 3 2 3 2" xfId="17286"/>
    <cellStyle name="40% - Accent1 5 2 3 2 3 2 2" xfId="17287"/>
    <cellStyle name="40% - Accent1 5 2 3 2 3 2 2 2" xfId="17288"/>
    <cellStyle name="40% - Accent1 5 2 3 2 3 2 2 2 2" xfId="17289"/>
    <cellStyle name="40% - Accent1 5 2 3 2 3 2 2 3" xfId="17290"/>
    <cellStyle name="40% - Accent1 5 2 3 2 3 2 2 4" xfId="17291"/>
    <cellStyle name="40% - Accent1 5 2 3 2 3 2 3" xfId="17292"/>
    <cellStyle name="40% - Accent1 5 2 3 2 3 2 3 2" xfId="17293"/>
    <cellStyle name="40% - Accent1 5 2 3 2 3 2 4" xfId="17294"/>
    <cellStyle name="40% - Accent1 5 2 3 2 3 2 5" xfId="17295"/>
    <cellStyle name="40% - Accent1 5 2 3 2 3 3" xfId="17296"/>
    <cellStyle name="40% - Accent1 5 2 3 2 3 3 2" xfId="17297"/>
    <cellStyle name="40% - Accent1 5 2 3 2 3 3 2 2" xfId="17298"/>
    <cellStyle name="40% - Accent1 5 2 3 2 3 3 3" xfId="17299"/>
    <cellStyle name="40% - Accent1 5 2 3 2 3 3 4" xfId="17300"/>
    <cellStyle name="40% - Accent1 5 2 3 2 3 4" xfId="17301"/>
    <cellStyle name="40% - Accent1 5 2 3 2 3 4 2" xfId="17302"/>
    <cellStyle name="40% - Accent1 5 2 3 2 3 5" xfId="17303"/>
    <cellStyle name="40% - Accent1 5 2 3 2 3 6" xfId="17304"/>
    <cellStyle name="40% - Accent1 5 2 3 2 4" xfId="17305"/>
    <cellStyle name="40% - Accent1 5 2 3 2 4 2" xfId="17306"/>
    <cellStyle name="40% - Accent1 5 2 3 2 4 2 2" xfId="17307"/>
    <cellStyle name="40% - Accent1 5 2 3 2 4 2 2 2" xfId="17308"/>
    <cellStyle name="40% - Accent1 5 2 3 2 4 2 3" xfId="17309"/>
    <cellStyle name="40% - Accent1 5 2 3 2 4 2 4" xfId="17310"/>
    <cellStyle name="40% - Accent1 5 2 3 2 4 3" xfId="17311"/>
    <cellStyle name="40% - Accent1 5 2 3 2 4 3 2" xfId="17312"/>
    <cellStyle name="40% - Accent1 5 2 3 2 4 4" xfId="17313"/>
    <cellStyle name="40% - Accent1 5 2 3 2 4 5" xfId="17314"/>
    <cellStyle name="40% - Accent1 5 2 3 2 5" xfId="17315"/>
    <cellStyle name="40% - Accent1 5 2 3 2 5 2" xfId="17316"/>
    <cellStyle name="40% - Accent1 5 2 3 2 5 2 2" xfId="17317"/>
    <cellStyle name="40% - Accent1 5 2 3 2 5 3" xfId="17318"/>
    <cellStyle name="40% - Accent1 5 2 3 2 5 4" xfId="17319"/>
    <cellStyle name="40% - Accent1 5 2 3 2 6" xfId="17320"/>
    <cellStyle name="40% - Accent1 5 2 3 2 6 2" xfId="17321"/>
    <cellStyle name="40% - Accent1 5 2 3 2 7" xfId="17322"/>
    <cellStyle name="40% - Accent1 5 2 3 2 8" xfId="17323"/>
    <cellStyle name="40% - Accent1 5 2 3 3" xfId="17324"/>
    <cellStyle name="40% - Accent1 5 2 3 3 2" xfId="17325"/>
    <cellStyle name="40% - Accent1 5 2 3 3 2 2" xfId="17326"/>
    <cellStyle name="40% - Accent1 5 2 3 3 2 2 2" xfId="17327"/>
    <cellStyle name="40% - Accent1 5 2 3 3 2 2 2 2" xfId="17328"/>
    <cellStyle name="40% - Accent1 5 2 3 3 2 2 3" xfId="17329"/>
    <cellStyle name="40% - Accent1 5 2 3 3 2 2 4" xfId="17330"/>
    <cellStyle name="40% - Accent1 5 2 3 3 2 3" xfId="17331"/>
    <cellStyle name="40% - Accent1 5 2 3 3 2 3 2" xfId="17332"/>
    <cellStyle name="40% - Accent1 5 2 3 3 2 4" xfId="17333"/>
    <cellStyle name="40% - Accent1 5 2 3 3 2 5" xfId="17334"/>
    <cellStyle name="40% - Accent1 5 2 3 3 3" xfId="17335"/>
    <cellStyle name="40% - Accent1 5 2 3 3 3 2" xfId="17336"/>
    <cellStyle name="40% - Accent1 5 2 3 3 3 2 2" xfId="17337"/>
    <cellStyle name="40% - Accent1 5 2 3 3 3 3" xfId="17338"/>
    <cellStyle name="40% - Accent1 5 2 3 3 3 4" xfId="17339"/>
    <cellStyle name="40% - Accent1 5 2 3 3 4" xfId="17340"/>
    <cellStyle name="40% - Accent1 5 2 3 3 4 2" xfId="17341"/>
    <cellStyle name="40% - Accent1 5 2 3 3 5" xfId="17342"/>
    <cellStyle name="40% - Accent1 5 2 3 3 6" xfId="17343"/>
    <cellStyle name="40% - Accent1 5 2 3 4" xfId="17344"/>
    <cellStyle name="40% - Accent1 5 2 3 4 2" xfId="17345"/>
    <cellStyle name="40% - Accent1 5 2 3 4 2 2" xfId="17346"/>
    <cellStyle name="40% - Accent1 5 2 3 4 2 2 2" xfId="17347"/>
    <cellStyle name="40% - Accent1 5 2 3 4 2 2 2 2" xfId="17348"/>
    <cellStyle name="40% - Accent1 5 2 3 4 2 2 3" xfId="17349"/>
    <cellStyle name="40% - Accent1 5 2 3 4 2 2 4" xfId="17350"/>
    <cellStyle name="40% - Accent1 5 2 3 4 2 3" xfId="17351"/>
    <cellStyle name="40% - Accent1 5 2 3 4 2 3 2" xfId="17352"/>
    <cellStyle name="40% - Accent1 5 2 3 4 2 4" xfId="17353"/>
    <cellStyle name="40% - Accent1 5 2 3 4 2 5" xfId="17354"/>
    <cellStyle name="40% - Accent1 5 2 3 4 3" xfId="17355"/>
    <cellStyle name="40% - Accent1 5 2 3 4 3 2" xfId="17356"/>
    <cellStyle name="40% - Accent1 5 2 3 4 3 2 2" xfId="17357"/>
    <cellStyle name="40% - Accent1 5 2 3 4 3 3" xfId="17358"/>
    <cellStyle name="40% - Accent1 5 2 3 4 3 4" xfId="17359"/>
    <cellStyle name="40% - Accent1 5 2 3 4 4" xfId="17360"/>
    <cellStyle name="40% - Accent1 5 2 3 4 4 2" xfId="17361"/>
    <cellStyle name="40% - Accent1 5 2 3 4 5" xfId="17362"/>
    <cellStyle name="40% - Accent1 5 2 3 4 6" xfId="17363"/>
    <cellStyle name="40% - Accent1 5 2 3 5" xfId="17364"/>
    <cellStyle name="40% - Accent1 5 2 3 5 2" xfId="17365"/>
    <cellStyle name="40% - Accent1 5 2 3 5 2 2" xfId="17366"/>
    <cellStyle name="40% - Accent1 5 2 3 5 2 2 2" xfId="17367"/>
    <cellStyle name="40% - Accent1 5 2 3 5 2 3" xfId="17368"/>
    <cellStyle name="40% - Accent1 5 2 3 5 2 4" xfId="17369"/>
    <cellStyle name="40% - Accent1 5 2 3 5 3" xfId="17370"/>
    <cellStyle name="40% - Accent1 5 2 3 5 3 2" xfId="17371"/>
    <cellStyle name="40% - Accent1 5 2 3 5 4" xfId="17372"/>
    <cellStyle name="40% - Accent1 5 2 3 5 5" xfId="17373"/>
    <cellStyle name="40% - Accent1 5 2 3 6" xfId="17374"/>
    <cellStyle name="40% - Accent1 5 2 3 6 2" xfId="17375"/>
    <cellStyle name="40% - Accent1 5 2 3 6 2 2" xfId="17376"/>
    <cellStyle name="40% - Accent1 5 2 3 6 3" xfId="17377"/>
    <cellStyle name="40% - Accent1 5 2 3 6 4" xfId="17378"/>
    <cellStyle name="40% - Accent1 5 2 3 7" xfId="17379"/>
    <cellStyle name="40% - Accent1 5 2 3 7 2" xfId="17380"/>
    <cellStyle name="40% - Accent1 5 2 3 8" xfId="17381"/>
    <cellStyle name="40% - Accent1 5 2 3 9" xfId="17382"/>
    <cellStyle name="40% - Accent1 5 2 4" xfId="17383"/>
    <cellStyle name="40% - Accent1 5 2 4 2" xfId="17384"/>
    <cellStyle name="40% - Accent1 5 2 4 2 2" xfId="17385"/>
    <cellStyle name="40% - Accent1 5 2 4 2 2 2" xfId="17386"/>
    <cellStyle name="40% - Accent1 5 2 4 2 2 2 2" xfId="17387"/>
    <cellStyle name="40% - Accent1 5 2 4 2 2 2 2 2" xfId="17388"/>
    <cellStyle name="40% - Accent1 5 2 4 2 2 2 3" xfId="17389"/>
    <cellStyle name="40% - Accent1 5 2 4 2 2 2 4" xfId="17390"/>
    <cellStyle name="40% - Accent1 5 2 4 2 2 3" xfId="17391"/>
    <cellStyle name="40% - Accent1 5 2 4 2 2 3 2" xfId="17392"/>
    <cellStyle name="40% - Accent1 5 2 4 2 2 4" xfId="17393"/>
    <cellStyle name="40% - Accent1 5 2 4 2 2 5" xfId="17394"/>
    <cellStyle name="40% - Accent1 5 2 4 2 3" xfId="17395"/>
    <cellStyle name="40% - Accent1 5 2 4 2 3 2" xfId="17396"/>
    <cellStyle name="40% - Accent1 5 2 4 2 3 2 2" xfId="17397"/>
    <cellStyle name="40% - Accent1 5 2 4 2 3 3" xfId="17398"/>
    <cellStyle name="40% - Accent1 5 2 4 2 3 4" xfId="17399"/>
    <cellStyle name="40% - Accent1 5 2 4 2 4" xfId="17400"/>
    <cellStyle name="40% - Accent1 5 2 4 2 4 2" xfId="17401"/>
    <cellStyle name="40% - Accent1 5 2 4 2 5" xfId="17402"/>
    <cellStyle name="40% - Accent1 5 2 4 2 6" xfId="17403"/>
    <cellStyle name="40% - Accent1 5 2 4 3" xfId="17404"/>
    <cellStyle name="40% - Accent1 5 2 4 3 2" xfId="17405"/>
    <cellStyle name="40% - Accent1 5 2 4 3 2 2" xfId="17406"/>
    <cellStyle name="40% - Accent1 5 2 4 3 2 2 2" xfId="17407"/>
    <cellStyle name="40% - Accent1 5 2 4 3 2 2 2 2" xfId="17408"/>
    <cellStyle name="40% - Accent1 5 2 4 3 2 2 3" xfId="17409"/>
    <cellStyle name="40% - Accent1 5 2 4 3 2 2 4" xfId="17410"/>
    <cellStyle name="40% - Accent1 5 2 4 3 2 3" xfId="17411"/>
    <cellStyle name="40% - Accent1 5 2 4 3 2 3 2" xfId="17412"/>
    <cellStyle name="40% - Accent1 5 2 4 3 2 4" xfId="17413"/>
    <cellStyle name="40% - Accent1 5 2 4 3 2 5" xfId="17414"/>
    <cellStyle name="40% - Accent1 5 2 4 3 3" xfId="17415"/>
    <cellStyle name="40% - Accent1 5 2 4 3 3 2" xfId="17416"/>
    <cellStyle name="40% - Accent1 5 2 4 3 3 2 2" xfId="17417"/>
    <cellStyle name="40% - Accent1 5 2 4 3 3 3" xfId="17418"/>
    <cellStyle name="40% - Accent1 5 2 4 3 3 4" xfId="17419"/>
    <cellStyle name="40% - Accent1 5 2 4 3 4" xfId="17420"/>
    <cellStyle name="40% - Accent1 5 2 4 3 4 2" xfId="17421"/>
    <cellStyle name="40% - Accent1 5 2 4 3 5" xfId="17422"/>
    <cellStyle name="40% - Accent1 5 2 4 3 6" xfId="17423"/>
    <cellStyle name="40% - Accent1 5 2 4 4" xfId="17424"/>
    <cellStyle name="40% - Accent1 5 2 4 4 2" xfId="17425"/>
    <cellStyle name="40% - Accent1 5 2 4 4 2 2" xfId="17426"/>
    <cellStyle name="40% - Accent1 5 2 4 4 2 2 2" xfId="17427"/>
    <cellStyle name="40% - Accent1 5 2 4 4 2 3" xfId="17428"/>
    <cellStyle name="40% - Accent1 5 2 4 4 2 4" xfId="17429"/>
    <cellStyle name="40% - Accent1 5 2 4 4 3" xfId="17430"/>
    <cellStyle name="40% - Accent1 5 2 4 4 3 2" xfId="17431"/>
    <cellStyle name="40% - Accent1 5 2 4 4 4" xfId="17432"/>
    <cellStyle name="40% - Accent1 5 2 4 4 5" xfId="17433"/>
    <cellStyle name="40% - Accent1 5 2 4 5" xfId="17434"/>
    <cellStyle name="40% - Accent1 5 2 4 5 2" xfId="17435"/>
    <cellStyle name="40% - Accent1 5 2 4 5 2 2" xfId="17436"/>
    <cellStyle name="40% - Accent1 5 2 4 5 3" xfId="17437"/>
    <cellStyle name="40% - Accent1 5 2 4 5 4" xfId="17438"/>
    <cellStyle name="40% - Accent1 5 2 4 6" xfId="17439"/>
    <cellStyle name="40% - Accent1 5 2 4 6 2" xfId="17440"/>
    <cellStyle name="40% - Accent1 5 2 4 7" xfId="17441"/>
    <cellStyle name="40% - Accent1 5 2 4 8" xfId="17442"/>
    <cellStyle name="40% - Accent1 5 2 5" xfId="17443"/>
    <cellStyle name="40% - Accent1 5 2 5 2" xfId="17444"/>
    <cellStyle name="40% - Accent1 5 2 5 2 2" xfId="17445"/>
    <cellStyle name="40% - Accent1 5 2 5 2 2 2" xfId="17446"/>
    <cellStyle name="40% - Accent1 5 2 5 2 2 2 2" xfId="17447"/>
    <cellStyle name="40% - Accent1 5 2 5 2 2 3" xfId="17448"/>
    <cellStyle name="40% - Accent1 5 2 5 2 2 4" xfId="17449"/>
    <cellStyle name="40% - Accent1 5 2 5 2 3" xfId="17450"/>
    <cellStyle name="40% - Accent1 5 2 5 2 3 2" xfId="17451"/>
    <cellStyle name="40% - Accent1 5 2 5 2 4" xfId="17452"/>
    <cellStyle name="40% - Accent1 5 2 5 2 5" xfId="17453"/>
    <cellStyle name="40% - Accent1 5 2 5 3" xfId="17454"/>
    <cellStyle name="40% - Accent1 5 2 5 3 2" xfId="17455"/>
    <cellStyle name="40% - Accent1 5 2 5 3 2 2" xfId="17456"/>
    <cellStyle name="40% - Accent1 5 2 5 3 3" xfId="17457"/>
    <cellStyle name="40% - Accent1 5 2 5 3 4" xfId="17458"/>
    <cellStyle name="40% - Accent1 5 2 5 4" xfId="17459"/>
    <cellStyle name="40% - Accent1 5 2 5 4 2" xfId="17460"/>
    <cellStyle name="40% - Accent1 5 2 5 5" xfId="17461"/>
    <cellStyle name="40% - Accent1 5 2 5 6" xfId="17462"/>
    <cellStyle name="40% - Accent1 5 2 6" xfId="17463"/>
    <cellStyle name="40% - Accent1 5 2 6 2" xfId="17464"/>
    <cellStyle name="40% - Accent1 5 2 6 2 2" xfId="17465"/>
    <cellStyle name="40% - Accent1 5 2 6 2 2 2" xfId="17466"/>
    <cellStyle name="40% - Accent1 5 2 6 2 2 2 2" xfId="17467"/>
    <cellStyle name="40% - Accent1 5 2 6 2 2 3" xfId="17468"/>
    <cellStyle name="40% - Accent1 5 2 6 2 2 4" xfId="17469"/>
    <cellStyle name="40% - Accent1 5 2 6 2 3" xfId="17470"/>
    <cellStyle name="40% - Accent1 5 2 6 2 3 2" xfId="17471"/>
    <cellStyle name="40% - Accent1 5 2 6 2 4" xfId="17472"/>
    <cellStyle name="40% - Accent1 5 2 6 2 5" xfId="17473"/>
    <cellStyle name="40% - Accent1 5 2 6 3" xfId="17474"/>
    <cellStyle name="40% - Accent1 5 2 6 3 2" xfId="17475"/>
    <cellStyle name="40% - Accent1 5 2 6 3 2 2" xfId="17476"/>
    <cellStyle name="40% - Accent1 5 2 6 3 3" xfId="17477"/>
    <cellStyle name="40% - Accent1 5 2 6 3 4" xfId="17478"/>
    <cellStyle name="40% - Accent1 5 2 6 4" xfId="17479"/>
    <cellStyle name="40% - Accent1 5 2 6 4 2" xfId="17480"/>
    <cellStyle name="40% - Accent1 5 2 6 5" xfId="17481"/>
    <cellStyle name="40% - Accent1 5 2 6 6" xfId="17482"/>
    <cellStyle name="40% - Accent1 5 2 7" xfId="17483"/>
    <cellStyle name="40% - Accent1 5 2 7 2" xfId="17484"/>
    <cellStyle name="40% - Accent1 5 2 7 2 2" xfId="17485"/>
    <cellStyle name="40% - Accent1 5 2 7 2 2 2" xfId="17486"/>
    <cellStyle name="40% - Accent1 5 2 7 2 3" xfId="17487"/>
    <cellStyle name="40% - Accent1 5 2 7 2 4" xfId="17488"/>
    <cellStyle name="40% - Accent1 5 2 7 3" xfId="17489"/>
    <cellStyle name="40% - Accent1 5 2 7 3 2" xfId="17490"/>
    <cellStyle name="40% - Accent1 5 2 7 4" xfId="17491"/>
    <cellStyle name="40% - Accent1 5 2 7 5" xfId="17492"/>
    <cellStyle name="40% - Accent1 5 2 8" xfId="17493"/>
    <cellStyle name="40% - Accent1 5 2 8 2" xfId="17494"/>
    <cellStyle name="40% - Accent1 5 2 8 2 2" xfId="17495"/>
    <cellStyle name="40% - Accent1 5 2 8 3" xfId="17496"/>
    <cellStyle name="40% - Accent1 5 2 8 4" xfId="17497"/>
    <cellStyle name="40% - Accent1 5 2 9" xfId="17498"/>
    <cellStyle name="40% - Accent1 5 2 9 2" xfId="17499"/>
    <cellStyle name="40% - Accent1 5 3" xfId="17500"/>
    <cellStyle name="40% - Accent1 5 3 10" xfId="17501"/>
    <cellStyle name="40% - Accent1 5 3 2" xfId="17502"/>
    <cellStyle name="40% - Accent1 5 3 2 2" xfId="17503"/>
    <cellStyle name="40% - Accent1 5 3 2 2 2" xfId="17504"/>
    <cellStyle name="40% - Accent1 5 3 2 2 2 2" xfId="17505"/>
    <cellStyle name="40% - Accent1 5 3 2 2 2 2 2" xfId="17506"/>
    <cellStyle name="40% - Accent1 5 3 2 2 2 2 2 2" xfId="17507"/>
    <cellStyle name="40% - Accent1 5 3 2 2 2 2 2 2 2" xfId="17508"/>
    <cellStyle name="40% - Accent1 5 3 2 2 2 2 2 3" xfId="17509"/>
    <cellStyle name="40% - Accent1 5 3 2 2 2 2 2 4" xfId="17510"/>
    <cellStyle name="40% - Accent1 5 3 2 2 2 2 3" xfId="17511"/>
    <cellStyle name="40% - Accent1 5 3 2 2 2 2 3 2" xfId="17512"/>
    <cellStyle name="40% - Accent1 5 3 2 2 2 2 4" xfId="17513"/>
    <cellStyle name="40% - Accent1 5 3 2 2 2 2 5" xfId="17514"/>
    <cellStyle name="40% - Accent1 5 3 2 2 2 3" xfId="17515"/>
    <cellStyle name="40% - Accent1 5 3 2 2 2 3 2" xfId="17516"/>
    <cellStyle name="40% - Accent1 5 3 2 2 2 3 2 2" xfId="17517"/>
    <cellStyle name="40% - Accent1 5 3 2 2 2 3 3" xfId="17518"/>
    <cellStyle name="40% - Accent1 5 3 2 2 2 3 4" xfId="17519"/>
    <cellStyle name="40% - Accent1 5 3 2 2 2 4" xfId="17520"/>
    <cellStyle name="40% - Accent1 5 3 2 2 2 4 2" xfId="17521"/>
    <cellStyle name="40% - Accent1 5 3 2 2 2 5" xfId="17522"/>
    <cellStyle name="40% - Accent1 5 3 2 2 2 6" xfId="17523"/>
    <cellStyle name="40% - Accent1 5 3 2 2 3" xfId="17524"/>
    <cellStyle name="40% - Accent1 5 3 2 2 3 2" xfId="17525"/>
    <cellStyle name="40% - Accent1 5 3 2 2 3 2 2" xfId="17526"/>
    <cellStyle name="40% - Accent1 5 3 2 2 3 2 2 2" xfId="17527"/>
    <cellStyle name="40% - Accent1 5 3 2 2 3 2 2 2 2" xfId="17528"/>
    <cellStyle name="40% - Accent1 5 3 2 2 3 2 2 3" xfId="17529"/>
    <cellStyle name="40% - Accent1 5 3 2 2 3 2 2 4" xfId="17530"/>
    <cellStyle name="40% - Accent1 5 3 2 2 3 2 3" xfId="17531"/>
    <cellStyle name="40% - Accent1 5 3 2 2 3 2 3 2" xfId="17532"/>
    <cellStyle name="40% - Accent1 5 3 2 2 3 2 4" xfId="17533"/>
    <cellStyle name="40% - Accent1 5 3 2 2 3 2 5" xfId="17534"/>
    <cellStyle name="40% - Accent1 5 3 2 2 3 3" xfId="17535"/>
    <cellStyle name="40% - Accent1 5 3 2 2 3 3 2" xfId="17536"/>
    <cellStyle name="40% - Accent1 5 3 2 2 3 3 2 2" xfId="17537"/>
    <cellStyle name="40% - Accent1 5 3 2 2 3 3 3" xfId="17538"/>
    <cellStyle name="40% - Accent1 5 3 2 2 3 3 4" xfId="17539"/>
    <cellStyle name="40% - Accent1 5 3 2 2 3 4" xfId="17540"/>
    <cellStyle name="40% - Accent1 5 3 2 2 3 4 2" xfId="17541"/>
    <cellStyle name="40% - Accent1 5 3 2 2 3 5" xfId="17542"/>
    <cellStyle name="40% - Accent1 5 3 2 2 3 6" xfId="17543"/>
    <cellStyle name="40% - Accent1 5 3 2 2 4" xfId="17544"/>
    <cellStyle name="40% - Accent1 5 3 2 2 4 2" xfId="17545"/>
    <cellStyle name="40% - Accent1 5 3 2 2 4 2 2" xfId="17546"/>
    <cellStyle name="40% - Accent1 5 3 2 2 4 2 2 2" xfId="17547"/>
    <cellStyle name="40% - Accent1 5 3 2 2 4 2 3" xfId="17548"/>
    <cellStyle name="40% - Accent1 5 3 2 2 4 2 4" xfId="17549"/>
    <cellStyle name="40% - Accent1 5 3 2 2 4 3" xfId="17550"/>
    <cellStyle name="40% - Accent1 5 3 2 2 4 3 2" xfId="17551"/>
    <cellStyle name="40% - Accent1 5 3 2 2 4 4" xfId="17552"/>
    <cellStyle name="40% - Accent1 5 3 2 2 4 5" xfId="17553"/>
    <cellStyle name="40% - Accent1 5 3 2 2 5" xfId="17554"/>
    <cellStyle name="40% - Accent1 5 3 2 2 5 2" xfId="17555"/>
    <cellStyle name="40% - Accent1 5 3 2 2 5 2 2" xfId="17556"/>
    <cellStyle name="40% - Accent1 5 3 2 2 5 3" xfId="17557"/>
    <cellStyle name="40% - Accent1 5 3 2 2 5 4" xfId="17558"/>
    <cellStyle name="40% - Accent1 5 3 2 2 6" xfId="17559"/>
    <cellStyle name="40% - Accent1 5 3 2 2 6 2" xfId="17560"/>
    <cellStyle name="40% - Accent1 5 3 2 2 7" xfId="17561"/>
    <cellStyle name="40% - Accent1 5 3 2 2 8" xfId="17562"/>
    <cellStyle name="40% - Accent1 5 3 2 3" xfId="17563"/>
    <cellStyle name="40% - Accent1 5 3 2 3 2" xfId="17564"/>
    <cellStyle name="40% - Accent1 5 3 2 3 2 2" xfId="17565"/>
    <cellStyle name="40% - Accent1 5 3 2 3 2 2 2" xfId="17566"/>
    <cellStyle name="40% - Accent1 5 3 2 3 2 2 2 2" xfId="17567"/>
    <cellStyle name="40% - Accent1 5 3 2 3 2 2 3" xfId="17568"/>
    <cellStyle name="40% - Accent1 5 3 2 3 2 2 4" xfId="17569"/>
    <cellStyle name="40% - Accent1 5 3 2 3 2 3" xfId="17570"/>
    <cellStyle name="40% - Accent1 5 3 2 3 2 3 2" xfId="17571"/>
    <cellStyle name="40% - Accent1 5 3 2 3 2 4" xfId="17572"/>
    <cellStyle name="40% - Accent1 5 3 2 3 2 5" xfId="17573"/>
    <cellStyle name="40% - Accent1 5 3 2 3 3" xfId="17574"/>
    <cellStyle name="40% - Accent1 5 3 2 3 3 2" xfId="17575"/>
    <cellStyle name="40% - Accent1 5 3 2 3 3 2 2" xfId="17576"/>
    <cellStyle name="40% - Accent1 5 3 2 3 3 3" xfId="17577"/>
    <cellStyle name="40% - Accent1 5 3 2 3 3 4" xfId="17578"/>
    <cellStyle name="40% - Accent1 5 3 2 3 4" xfId="17579"/>
    <cellStyle name="40% - Accent1 5 3 2 3 4 2" xfId="17580"/>
    <cellStyle name="40% - Accent1 5 3 2 3 5" xfId="17581"/>
    <cellStyle name="40% - Accent1 5 3 2 3 6" xfId="17582"/>
    <cellStyle name="40% - Accent1 5 3 2 4" xfId="17583"/>
    <cellStyle name="40% - Accent1 5 3 2 4 2" xfId="17584"/>
    <cellStyle name="40% - Accent1 5 3 2 4 2 2" xfId="17585"/>
    <cellStyle name="40% - Accent1 5 3 2 4 2 2 2" xfId="17586"/>
    <cellStyle name="40% - Accent1 5 3 2 4 2 2 2 2" xfId="17587"/>
    <cellStyle name="40% - Accent1 5 3 2 4 2 2 3" xfId="17588"/>
    <cellStyle name="40% - Accent1 5 3 2 4 2 2 4" xfId="17589"/>
    <cellStyle name="40% - Accent1 5 3 2 4 2 3" xfId="17590"/>
    <cellStyle name="40% - Accent1 5 3 2 4 2 3 2" xfId="17591"/>
    <cellStyle name="40% - Accent1 5 3 2 4 2 4" xfId="17592"/>
    <cellStyle name="40% - Accent1 5 3 2 4 2 5" xfId="17593"/>
    <cellStyle name="40% - Accent1 5 3 2 4 3" xfId="17594"/>
    <cellStyle name="40% - Accent1 5 3 2 4 3 2" xfId="17595"/>
    <cellStyle name="40% - Accent1 5 3 2 4 3 2 2" xfId="17596"/>
    <cellStyle name="40% - Accent1 5 3 2 4 3 3" xfId="17597"/>
    <cellStyle name="40% - Accent1 5 3 2 4 3 4" xfId="17598"/>
    <cellStyle name="40% - Accent1 5 3 2 4 4" xfId="17599"/>
    <cellStyle name="40% - Accent1 5 3 2 4 4 2" xfId="17600"/>
    <cellStyle name="40% - Accent1 5 3 2 4 5" xfId="17601"/>
    <cellStyle name="40% - Accent1 5 3 2 4 6" xfId="17602"/>
    <cellStyle name="40% - Accent1 5 3 2 5" xfId="17603"/>
    <cellStyle name="40% - Accent1 5 3 2 5 2" xfId="17604"/>
    <cellStyle name="40% - Accent1 5 3 2 5 2 2" xfId="17605"/>
    <cellStyle name="40% - Accent1 5 3 2 5 2 2 2" xfId="17606"/>
    <cellStyle name="40% - Accent1 5 3 2 5 2 3" xfId="17607"/>
    <cellStyle name="40% - Accent1 5 3 2 5 2 4" xfId="17608"/>
    <cellStyle name="40% - Accent1 5 3 2 5 3" xfId="17609"/>
    <cellStyle name="40% - Accent1 5 3 2 5 3 2" xfId="17610"/>
    <cellStyle name="40% - Accent1 5 3 2 5 4" xfId="17611"/>
    <cellStyle name="40% - Accent1 5 3 2 5 5" xfId="17612"/>
    <cellStyle name="40% - Accent1 5 3 2 6" xfId="17613"/>
    <cellStyle name="40% - Accent1 5 3 2 6 2" xfId="17614"/>
    <cellStyle name="40% - Accent1 5 3 2 6 2 2" xfId="17615"/>
    <cellStyle name="40% - Accent1 5 3 2 6 3" xfId="17616"/>
    <cellStyle name="40% - Accent1 5 3 2 6 4" xfId="17617"/>
    <cellStyle name="40% - Accent1 5 3 2 7" xfId="17618"/>
    <cellStyle name="40% - Accent1 5 3 2 7 2" xfId="17619"/>
    <cellStyle name="40% - Accent1 5 3 2 8" xfId="17620"/>
    <cellStyle name="40% - Accent1 5 3 2 9" xfId="17621"/>
    <cellStyle name="40% - Accent1 5 3 3" xfId="17622"/>
    <cellStyle name="40% - Accent1 5 3 3 2" xfId="17623"/>
    <cellStyle name="40% - Accent1 5 3 3 2 2" xfId="17624"/>
    <cellStyle name="40% - Accent1 5 3 3 2 2 2" xfId="17625"/>
    <cellStyle name="40% - Accent1 5 3 3 2 2 2 2" xfId="17626"/>
    <cellStyle name="40% - Accent1 5 3 3 2 2 2 2 2" xfId="17627"/>
    <cellStyle name="40% - Accent1 5 3 3 2 2 2 3" xfId="17628"/>
    <cellStyle name="40% - Accent1 5 3 3 2 2 2 4" xfId="17629"/>
    <cellStyle name="40% - Accent1 5 3 3 2 2 3" xfId="17630"/>
    <cellStyle name="40% - Accent1 5 3 3 2 2 3 2" xfId="17631"/>
    <cellStyle name="40% - Accent1 5 3 3 2 2 4" xfId="17632"/>
    <cellStyle name="40% - Accent1 5 3 3 2 2 5" xfId="17633"/>
    <cellStyle name="40% - Accent1 5 3 3 2 3" xfId="17634"/>
    <cellStyle name="40% - Accent1 5 3 3 2 3 2" xfId="17635"/>
    <cellStyle name="40% - Accent1 5 3 3 2 3 2 2" xfId="17636"/>
    <cellStyle name="40% - Accent1 5 3 3 2 3 3" xfId="17637"/>
    <cellStyle name="40% - Accent1 5 3 3 2 3 4" xfId="17638"/>
    <cellStyle name="40% - Accent1 5 3 3 2 4" xfId="17639"/>
    <cellStyle name="40% - Accent1 5 3 3 2 4 2" xfId="17640"/>
    <cellStyle name="40% - Accent1 5 3 3 2 5" xfId="17641"/>
    <cellStyle name="40% - Accent1 5 3 3 2 6" xfId="17642"/>
    <cellStyle name="40% - Accent1 5 3 3 3" xfId="17643"/>
    <cellStyle name="40% - Accent1 5 3 3 3 2" xfId="17644"/>
    <cellStyle name="40% - Accent1 5 3 3 3 2 2" xfId="17645"/>
    <cellStyle name="40% - Accent1 5 3 3 3 2 2 2" xfId="17646"/>
    <cellStyle name="40% - Accent1 5 3 3 3 2 2 2 2" xfId="17647"/>
    <cellStyle name="40% - Accent1 5 3 3 3 2 2 3" xfId="17648"/>
    <cellStyle name="40% - Accent1 5 3 3 3 2 2 4" xfId="17649"/>
    <cellStyle name="40% - Accent1 5 3 3 3 2 3" xfId="17650"/>
    <cellStyle name="40% - Accent1 5 3 3 3 2 3 2" xfId="17651"/>
    <cellStyle name="40% - Accent1 5 3 3 3 2 4" xfId="17652"/>
    <cellStyle name="40% - Accent1 5 3 3 3 2 5" xfId="17653"/>
    <cellStyle name="40% - Accent1 5 3 3 3 3" xfId="17654"/>
    <cellStyle name="40% - Accent1 5 3 3 3 3 2" xfId="17655"/>
    <cellStyle name="40% - Accent1 5 3 3 3 3 2 2" xfId="17656"/>
    <cellStyle name="40% - Accent1 5 3 3 3 3 3" xfId="17657"/>
    <cellStyle name="40% - Accent1 5 3 3 3 3 4" xfId="17658"/>
    <cellStyle name="40% - Accent1 5 3 3 3 4" xfId="17659"/>
    <cellStyle name="40% - Accent1 5 3 3 3 4 2" xfId="17660"/>
    <cellStyle name="40% - Accent1 5 3 3 3 5" xfId="17661"/>
    <cellStyle name="40% - Accent1 5 3 3 3 6" xfId="17662"/>
    <cellStyle name="40% - Accent1 5 3 3 4" xfId="17663"/>
    <cellStyle name="40% - Accent1 5 3 3 4 2" xfId="17664"/>
    <cellStyle name="40% - Accent1 5 3 3 4 2 2" xfId="17665"/>
    <cellStyle name="40% - Accent1 5 3 3 4 2 2 2" xfId="17666"/>
    <cellStyle name="40% - Accent1 5 3 3 4 2 3" xfId="17667"/>
    <cellStyle name="40% - Accent1 5 3 3 4 2 4" xfId="17668"/>
    <cellStyle name="40% - Accent1 5 3 3 4 3" xfId="17669"/>
    <cellStyle name="40% - Accent1 5 3 3 4 3 2" xfId="17670"/>
    <cellStyle name="40% - Accent1 5 3 3 4 4" xfId="17671"/>
    <cellStyle name="40% - Accent1 5 3 3 4 5" xfId="17672"/>
    <cellStyle name="40% - Accent1 5 3 3 5" xfId="17673"/>
    <cellStyle name="40% - Accent1 5 3 3 5 2" xfId="17674"/>
    <cellStyle name="40% - Accent1 5 3 3 5 2 2" xfId="17675"/>
    <cellStyle name="40% - Accent1 5 3 3 5 3" xfId="17676"/>
    <cellStyle name="40% - Accent1 5 3 3 5 4" xfId="17677"/>
    <cellStyle name="40% - Accent1 5 3 3 6" xfId="17678"/>
    <cellStyle name="40% - Accent1 5 3 3 6 2" xfId="17679"/>
    <cellStyle name="40% - Accent1 5 3 3 7" xfId="17680"/>
    <cellStyle name="40% - Accent1 5 3 3 8" xfId="17681"/>
    <cellStyle name="40% - Accent1 5 3 4" xfId="17682"/>
    <cellStyle name="40% - Accent1 5 3 4 2" xfId="17683"/>
    <cellStyle name="40% - Accent1 5 3 4 2 2" xfId="17684"/>
    <cellStyle name="40% - Accent1 5 3 4 2 2 2" xfId="17685"/>
    <cellStyle name="40% - Accent1 5 3 4 2 2 2 2" xfId="17686"/>
    <cellStyle name="40% - Accent1 5 3 4 2 2 3" xfId="17687"/>
    <cellStyle name="40% - Accent1 5 3 4 2 2 4" xfId="17688"/>
    <cellStyle name="40% - Accent1 5 3 4 2 3" xfId="17689"/>
    <cellStyle name="40% - Accent1 5 3 4 2 3 2" xfId="17690"/>
    <cellStyle name="40% - Accent1 5 3 4 2 4" xfId="17691"/>
    <cellStyle name="40% - Accent1 5 3 4 2 5" xfId="17692"/>
    <cellStyle name="40% - Accent1 5 3 4 3" xfId="17693"/>
    <cellStyle name="40% - Accent1 5 3 4 3 2" xfId="17694"/>
    <cellStyle name="40% - Accent1 5 3 4 3 2 2" xfId="17695"/>
    <cellStyle name="40% - Accent1 5 3 4 3 3" xfId="17696"/>
    <cellStyle name="40% - Accent1 5 3 4 3 4" xfId="17697"/>
    <cellStyle name="40% - Accent1 5 3 4 4" xfId="17698"/>
    <cellStyle name="40% - Accent1 5 3 4 4 2" xfId="17699"/>
    <cellStyle name="40% - Accent1 5 3 4 5" xfId="17700"/>
    <cellStyle name="40% - Accent1 5 3 4 6" xfId="17701"/>
    <cellStyle name="40% - Accent1 5 3 5" xfId="17702"/>
    <cellStyle name="40% - Accent1 5 3 5 2" xfId="17703"/>
    <cellStyle name="40% - Accent1 5 3 5 2 2" xfId="17704"/>
    <cellStyle name="40% - Accent1 5 3 5 2 2 2" xfId="17705"/>
    <cellStyle name="40% - Accent1 5 3 5 2 2 2 2" xfId="17706"/>
    <cellStyle name="40% - Accent1 5 3 5 2 2 3" xfId="17707"/>
    <cellStyle name="40% - Accent1 5 3 5 2 2 4" xfId="17708"/>
    <cellStyle name="40% - Accent1 5 3 5 2 3" xfId="17709"/>
    <cellStyle name="40% - Accent1 5 3 5 2 3 2" xfId="17710"/>
    <cellStyle name="40% - Accent1 5 3 5 2 4" xfId="17711"/>
    <cellStyle name="40% - Accent1 5 3 5 2 5" xfId="17712"/>
    <cellStyle name="40% - Accent1 5 3 5 3" xfId="17713"/>
    <cellStyle name="40% - Accent1 5 3 5 3 2" xfId="17714"/>
    <cellStyle name="40% - Accent1 5 3 5 3 2 2" xfId="17715"/>
    <cellStyle name="40% - Accent1 5 3 5 3 3" xfId="17716"/>
    <cellStyle name="40% - Accent1 5 3 5 3 4" xfId="17717"/>
    <cellStyle name="40% - Accent1 5 3 5 4" xfId="17718"/>
    <cellStyle name="40% - Accent1 5 3 5 4 2" xfId="17719"/>
    <cellStyle name="40% - Accent1 5 3 5 5" xfId="17720"/>
    <cellStyle name="40% - Accent1 5 3 5 6" xfId="17721"/>
    <cellStyle name="40% - Accent1 5 3 6" xfId="17722"/>
    <cellStyle name="40% - Accent1 5 3 6 2" xfId="17723"/>
    <cellStyle name="40% - Accent1 5 3 6 2 2" xfId="17724"/>
    <cellStyle name="40% - Accent1 5 3 6 2 2 2" xfId="17725"/>
    <cellStyle name="40% - Accent1 5 3 6 2 3" xfId="17726"/>
    <cellStyle name="40% - Accent1 5 3 6 2 4" xfId="17727"/>
    <cellStyle name="40% - Accent1 5 3 6 3" xfId="17728"/>
    <cellStyle name="40% - Accent1 5 3 6 3 2" xfId="17729"/>
    <cellStyle name="40% - Accent1 5 3 6 4" xfId="17730"/>
    <cellStyle name="40% - Accent1 5 3 6 5" xfId="17731"/>
    <cellStyle name="40% - Accent1 5 3 7" xfId="17732"/>
    <cellStyle name="40% - Accent1 5 3 7 2" xfId="17733"/>
    <cellStyle name="40% - Accent1 5 3 7 2 2" xfId="17734"/>
    <cellStyle name="40% - Accent1 5 3 7 3" xfId="17735"/>
    <cellStyle name="40% - Accent1 5 3 7 4" xfId="17736"/>
    <cellStyle name="40% - Accent1 5 3 8" xfId="17737"/>
    <cellStyle name="40% - Accent1 5 3 8 2" xfId="17738"/>
    <cellStyle name="40% - Accent1 5 3 9" xfId="17739"/>
    <cellStyle name="40% - Accent1 5 4" xfId="17740"/>
    <cellStyle name="40% - Accent1 5 4 2" xfId="17741"/>
    <cellStyle name="40% - Accent1 5 4 2 2" xfId="17742"/>
    <cellStyle name="40% - Accent1 5 4 2 2 2" xfId="17743"/>
    <cellStyle name="40% - Accent1 5 4 2 2 2 2" xfId="17744"/>
    <cellStyle name="40% - Accent1 5 4 2 2 2 2 2" xfId="17745"/>
    <cellStyle name="40% - Accent1 5 4 2 2 2 2 2 2" xfId="17746"/>
    <cellStyle name="40% - Accent1 5 4 2 2 2 2 3" xfId="17747"/>
    <cellStyle name="40% - Accent1 5 4 2 2 2 2 4" xfId="17748"/>
    <cellStyle name="40% - Accent1 5 4 2 2 2 3" xfId="17749"/>
    <cellStyle name="40% - Accent1 5 4 2 2 2 3 2" xfId="17750"/>
    <cellStyle name="40% - Accent1 5 4 2 2 2 4" xfId="17751"/>
    <cellStyle name="40% - Accent1 5 4 2 2 2 5" xfId="17752"/>
    <cellStyle name="40% - Accent1 5 4 2 2 3" xfId="17753"/>
    <cellStyle name="40% - Accent1 5 4 2 2 3 2" xfId="17754"/>
    <cellStyle name="40% - Accent1 5 4 2 2 3 2 2" xfId="17755"/>
    <cellStyle name="40% - Accent1 5 4 2 2 3 3" xfId="17756"/>
    <cellStyle name="40% - Accent1 5 4 2 2 3 4" xfId="17757"/>
    <cellStyle name="40% - Accent1 5 4 2 2 4" xfId="17758"/>
    <cellStyle name="40% - Accent1 5 4 2 2 4 2" xfId="17759"/>
    <cellStyle name="40% - Accent1 5 4 2 2 5" xfId="17760"/>
    <cellStyle name="40% - Accent1 5 4 2 2 6" xfId="17761"/>
    <cellStyle name="40% - Accent1 5 4 2 3" xfId="17762"/>
    <cellStyle name="40% - Accent1 5 4 2 3 2" xfId="17763"/>
    <cellStyle name="40% - Accent1 5 4 2 3 2 2" xfId="17764"/>
    <cellStyle name="40% - Accent1 5 4 2 3 2 2 2" xfId="17765"/>
    <cellStyle name="40% - Accent1 5 4 2 3 2 2 2 2" xfId="17766"/>
    <cellStyle name="40% - Accent1 5 4 2 3 2 2 3" xfId="17767"/>
    <cellStyle name="40% - Accent1 5 4 2 3 2 2 4" xfId="17768"/>
    <cellStyle name="40% - Accent1 5 4 2 3 2 3" xfId="17769"/>
    <cellStyle name="40% - Accent1 5 4 2 3 2 3 2" xfId="17770"/>
    <cellStyle name="40% - Accent1 5 4 2 3 2 4" xfId="17771"/>
    <cellStyle name="40% - Accent1 5 4 2 3 2 5" xfId="17772"/>
    <cellStyle name="40% - Accent1 5 4 2 3 3" xfId="17773"/>
    <cellStyle name="40% - Accent1 5 4 2 3 3 2" xfId="17774"/>
    <cellStyle name="40% - Accent1 5 4 2 3 3 2 2" xfId="17775"/>
    <cellStyle name="40% - Accent1 5 4 2 3 3 3" xfId="17776"/>
    <cellStyle name="40% - Accent1 5 4 2 3 3 4" xfId="17777"/>
    <cellStyle name="40% - Accent1 5 4 2 3 4" xfId="17778"/>
    <cellStyle name="40% - Accent1 5 4 2 3 4 2" xfId="17779"/>
    <cellStyle name="40% - Accent1 5 4 2 3 5" xfId="17780"/>
    <cellStyle name="40% - Accent1 5 4 2 3 6" xfId="17781"/>
    <cellStyle name="40% - Accent1 5 4 2 4" xfId="17782"/>
    <cellStyle name="40% - Accent1 5 4 2 4 2" xfId="17783"/>
    <cellStyle name="40% - Accent1 5 4 2 4 2 2" xfId="17784"/>
    <cellStyle name="40% - Accent1 5 4 2 4 2 2 2" xfId="17785"/>
    <cellStyle name="40% - Accent1 5 4 2 4 2 3" xfId="17786"/>
    <cellStyle name="40% - Accent1 5 4 2 4 2 4" xfId="17787"/>
    <cellStyle name="40% - Accent1 5 4 2 4 3" xfId="17788"/>
    <cellStyle name="40% - Accent1 5 4 2 4 3 2" xfId="17789"/>
    <cellStyle name="40% - Accent1 5 4 2 4 4" xfId="17790"/>
    <cellStyle name="40% - Accent1 5 4 2 4 5" xfId="17791"/>
    <cellStyle name="40% - Accent1 5 4 2 5" xfId="17792"/>
    <cellStyle name="40% - Accent1 5 4 2 5 2" xfId="17793"/>
    <cellStyle name="40% - Accent1 5 4 2 5 2 2" xfId="17794"/>
    <cellStyle name="40% - Accent1 5 4 2 5 3" xfId="17795"/>
    <cellStyle name="40% - Accent1 5 4 2 5 4" xfId="17796"/>
    <cellStyle name="40% - Accent1 5 4 2 6" xfId="17797"/>
    <cellStyle name="40% - Accent1 5 4 2 6 2" xfId="17798"/>
    <cellStyle name="40% - Accent1 5 4 2 7" xfId="17799"/>
    <cellStyle name="40% - Accent1 5 4 2 8" xfId="17800"/>
    <cellStyle name="40% - Accent1 5 4 3" xfId="17801"/>
    <cellStyle name="40% - Accent1 5 4 3 2" xfId="17802"/>
    <cellStyle name="40% - Accent1 5 4 3 2 2" xfId="17803"/>
    <cellStyle name="40% - Accent1 5 4 3 2 2 2" xfId="17804"/>
    <cellStyle name="40% - Accent1 5 4 3 2 2 2 2" xfId="17805"/>
    <cellStyle name="40% - Accent1 5 4 3 2 2 3" xfId="17806"/>
    <cellStyle name="40% - Accent1 5 4 3 2 2 4" xfId="17807"/>
    <cellStyle name="40% - Accent1 5 4 3 2 3" xfId="17808"/>
    <cellStyle name="40% - Accent1 5 4 3 2 3 2" xfId="17809"/>
    <cellStyle name="40% - Accent1 5 4 3 2 4" xfId="17810"/>
    <cellStyle name="40% - Accent1 5 4 3 2 5" xfId="17811"/>
    <cellStyle name="40% - Accent1 5 4 3 3" xfId="17812"/>
    <cellStyle name="40% - Accent1 5 4 3 3 2" xfId="17813"/>
    <cellStyle name="40% - Accent1 5 4 3 3 2 2" xfId="17814"/>
    <cellStyle name="40% - Accent1 5 4 3 3 3" xfId="17815"/>
    <cellStyle name="40% - Accent1 5 4 3 3 4" xfId="17816"/>
    <cellStyle name="40% - Accent1 5 4 3 4" xfId="17817"/>
    <cellStyle name="40% - Accent1 5 4 3 4 2" xfId="17818"/>
    <cellStyle name="40% - Accent1 5 4 3 5" xfId="17819"/>
    <cellStyle name="40% - Accent1 5 4 3 6" xfId="17820"/>
    <cellStyle name="40% - Accent1 5 4 4" xfId="17821"/>
    <cellStyle name="40% - Accent1 5 4 4 2" xfId="17822"/>
    <cellStyle name="40% - Accent1 5 4 4 2 2" xfId="17823"/>
    <cellStyle name="40% - Accent1 5 4 4 2 2 2" xfId="17824"/>
    <cellStyle name="40% - Accent1 5 4 4 2 2 2 2" xfId="17825"/>
    <cellStyle name="40% - Accent1 5 4 4 2 2 3" xfId="17826"/>
    <cellStyle name="40% - Accent1 5 4 4 2 2 4" xfId="17827"/>
    <cellStyle name="40% - Accent1 5 4 4 2 3" xfId="17828"/>
    <cellStyle name="40% - Accent1 5 4 4 2 3 2" xfId="17829"/>
    <cellStyle name="40% - Accent1 5 4 4 2 4" xfId="17830"/>
    <cellStyle name="40% - Accent1 5 4 4 2 5" xfId="17831"/>
    <cellStyle name="40% - Accent1 5 4 4 3" xfId="17832"/>
    <cellStyle name="40% - Accent1 5 4 4 3 2" xfId="17833"/>
    <cellStyle name="40% - Accent1 5 4 4 3 2 2" xfId="17834"/>
    <cellStyle name="40% - Accent1 5 4 4 3 3" xfId="17835"/>
    <cellStyle name="40% - Accent1 5 4 4 3 4" xfId="17836"/>
    <cellStyle name="40% - Accent1 5 4 4 4" xfId="17837"/>
    <cellStyle name="40% - Accent1 5 4 4 4 2" xfId="17838"/>
    <cellStyle name="40% - Accent1 5 4 4 5" xfId="17839"/>
    <cellStyle name="40% - Accent1 5 4 4 6" xfId="17840"/>
    <cellStyle name="40% - Accent1 5 4 5" xfId="17841"/>
    <cellStyle name="40% - Accent1 5 4 5 2" xfId="17842"/>
    <cellStyle name="40% - Accent1 5 4 5 2 2" xfId="17843"/>
    <cellStyle name="40% - Accent1 5 4 5 2 2 2" xfId="17844"/>
    <cellStyle name="40% - Accent1 5 4 5 2 3" xfId="17845"/>
    <cellStyle name="40% - Accent1 5 4 5 2 4" xfId="17846"/>
    <cellStyle name="40% - Accent1 5 4 5 3" xfId="17847"/>
    <cellStyle name="40% - Accent1 5 4 5 3 2" xfId="17848"/>
    <cellStyle name="40% - Accent1 5 4 5 4" xfId="17849"/>
    <cellStyle name="40% - Accent1 5 4 5 5" xfId="17850"/>
    <cellStyle name="40% - Accent1 5 4 6" xfId="17851"/>
    <cellStyle name="40% - Accent1 5 4 6 2" xfId="17852"/>
    <cellStyle name="40% - Accent1 5 4 6 2 2" xfId="17853"/>
    <cellStyle name="40% - Accent1 5 4 6 3" xfId="17854"/>
    <cellStyle name="40% - Accent1 5 4 6 4" xfId="17855"/>
    <cellStyle name="40% - Accent1 5 4 7" xfId="17856"/>
    <cellStyle name="40% - Accent1 5 4 7 2" xfId="17857"/>
    <cellStyle name="40% - Accent1 5 4 8" xfId="17858"/>
    <cellStyle name="40% - Accent1 5 4 9" xfId="17859"/>
    <cellStyle name="40% - Accent1 5 5" xfId="17860"/>
    <cellStyle name="40% - Accent1 5 5 2" xfId="17861"/>
    <cellStyle name="40% - Accent1 5 5 2 2" xfId="17862"/>
    <cellStyle name="40% - Accent1 5 5 2 2 2" xfId="17863"/>
    <cellStyle name="40% - Accent1 5 5 2 2 2 2" xfId="17864"/>
    <cellStyle name="40% - Accent1 5 5 2 2 2 2 2" xfId="17865"/>
    <cellStyle name="40% - Accent1 5 5 2 2 2 3" xfId="17866"/>
    <cellStyle name="40% - Accent1 5 5 2 2 2 4" xfId="17867"/>
    <cellStyle name="40% - Accent1 5 5 2 2 3" xfId="17868"/>
    <cellStyle name="40% - Accent1 5 5 2 2 3 2" xfId="17869"/>
    <cellStyle name="40% - Accent1 5 5 2 2 4" xfId="17870"/>
    <cellStyle name="40% - Accent1 5 5 2 2 5" xfId="17871"/>
    <cellStyle name="40% - Accent1 5 5 2 3" xfId="17872"/>
    <cellStyle name="40% - Accent1 5 5 2 3 2" xfId="17873"/>
    <cellStyle name="40% - Accent1 5 5 2 3 2 2" xfId="17874"/>
    <cellStyle name="40% - Accent1 5 5 2 3 3" xfId="17875"/>
    <cellStyle name="40% - Accent1 5 5 2 3 4" xfId="17876"/>
    <cellStyle name="40% - Accent1 5 5 2 4" xfId="17877"/>
    <cellStyle name="40% - Accent1 5 5 2 4 2" xfId="17878"/>
    <cellStyle name="40% - Accent1 5 5 2 5" xfId="17879"/>
    <cellStyle name="40% - Accent1 5 5 2 6" xfId="17880"/>
    <cellStyle name="40% - Accent1 5 5 3" xfId="17881"/>
    <cellStyle name="40% - Accent1 5 5 3 2" xfId="17882"/>
    <cellStyle name="40% - Accent1 5 5 3 2 2" xfId="17883"/>
    <cellStyle name="40% - Accent1 5 5 3 2 2 2" xfId="17884"/>
    <cellStyle name="40% - Accent1 5 5 3 2 2 2 2" xfId="17885"/>
    <cellStyle name="40% - Accent1 5 5 3 2 2 3" xfId="17886"/>
    <cellStyle name="40% - Accent1 5 5 3 2 2 4" xfId="17887"/>
    <cellStyle name="40% - Accent1 5 5 3 2 3" xfId="17888"/>
    <cellStyle name="40% - Accent1 5 5 3 2 3 2" xfId="17889"/>
    <cellStyle name="40% - Accent1 5 5 3 2 4" xfId="17890"/>
    <cellStyle name="40% - Accent1 5 5 3 2 5" xfId="17891"/>
    <cellStyle name="40% - Accent1 5 5 3 3" xfId="17892"/>
    <cellStyle name="40% - Accent1 5 5 3 3 2" xfId="17893"/>
    <cellStyle name="40% - Accent1 5 5 3 3 2 2" xfId="17894"/>
    <cellStyle name="40% - Accent1 5 5 3 3 3" xfId="17895"/>
    <cellStyle name="40% - Accent1 5 5 3 3 4" xfId="17896"/>
    <cellStyle name="40% - Accent1 5 5 3 4" xfId="17897"/>
    <cellStyle name="40% - Accent1 5 5 3 4 2" xfId="17898"/>
    <cellStyle name="40% - Accent1 5 5 3 5" xfId="17899"/>
    <cellStyle name="40% - Accent1 5 5 3 6" xfId="17900"/>
    <cellStyle name="40% - Accent1 5 5 4" xfId="17901"/>
    <cellStyle name="40% - Accent1 5 5 4 2" xfId="17902"/>
    <cellStyle name="40% - Accent1 5 5 4 2 2" xfId="17903"/>
    <cellStyle name="40% - Accent1 5 5 4 2 2 2" xfId="17904"/>
    <cellStyle name="40% - Accent1 5 5 4 2 3" xfId="17905"/>
    <cellStyle name="40% - Accent1 5 5 4 2 4" xfId="17906"/>
    <cellStyle name="40% - Accent1 5 5 4 3" xfId="17907"/>
    <cellStyle name="40% - Accent1 5 5 4 3 2" xfId="17908"/>
    <cellStyle name="40% - Accent1 5 5 4 4" xfId="17909"/>
    <cellStyle name="40% - Accent1 5 5 4 5" xfId="17910"/>
    <cellStyle name="40% - Accent1 5 5 5" xfId="17911"/>
    <cellStyle name="40% - Accent1 5 5 5 2" xfId="17912"/>
    <cellStyle name="40% - Accent1 5 5 5 2 2" xfId="17913"/>
    <cellStyle name="40% - Accent1 5 5 5 3" xfId="17914"/>
    <cellStyle name="40% - Accent1 5 5 5 4" xfId="17915"/>
    <cellStyle name="40% - Accent1 5 5 6" xfId="17916"/>
    <cellStyle name="40% - Accent1 5 5 6 2" xfId="17917"/>
    <cellStyle name="40% - Accent1 5 5 7" xfId="17918"/>
    <cellStyle name="40% - Accent1 5 5 8" xfId="17919"/>
    <cellStyle name="40% - Accent1 5 6" xfId="17920"/>
    <cellStyle name="40% - Accent1 5 6 2" xfId="17921"/>
    <cellStyle name="40% - Accent1 5 6 2 2" xfId="17922"/>
    <cellStyle name="40% - Accent1 5 6 2 2 2" xfId="17923"/>
    <cellStyle name="40% - Accent1 5 6 2 2 2 2" xfId="17924"/>
    <cellStyle name="40% - Accent1 5 6 2 2 3" xfId="17925"/>
    <cellStyle name="40% - Accent1 5 6 2 2 4" xfId="17926"/>
    <cellStyle name="40% - Accent1 5 6 2 3" xfId="17927"/>
    <cellStyle name="40% - Accent1 5 6 2 3 2" xfId="17928"/>
    <cellStyle name="40% - Accent1 5 6 2 4" xfId="17929"/>
    <cellStyle name="40% - Accent1 5 6 2 5" xfId="17930"/>
    <cellStyle name="40% - Accent1 5 6 3" xfId="17931"/>
    <cellStyle name="40% - Accent1 5 6 3 2" xfId="17932"/>
    <cellStyle name="40% - Accent1 5 6 3 2 2" xfId="17933"/>
    <cellStyle name="40% - Accent1 5 6 3 3" xfId="17934"/>
    <cellStyle name="40% - Accent1 5 6 3 4" xfId="17935"/>
    <cellStyle name="40% - Accent1 5 6 4" xfId="17936"/>
    <cellStyle name="40% - Accent1 5 6 4 2" xfId="17937"/>
    <cellStyle name="40% - Accent1 5 6 5" xfId="17938"/>
    <cellStyle name="40% - Accent1 5 6 6" xfId="17939"/>
    <cellStyle name="40% - Accent1 5 7" xfId="17940"/>
    <cellStyle name="40% - Accent1 5 7 2" xfId="17941"/>
    <cellStyle name="40% - Accent1 5 7 2 2" xfId="17942"/>
    <cellStyle name="40% - Accent1 5 7 2 2 2" xfId="17943"/>
    <cellStyle name="40% - Accent1 5 7 2 2 2 2" xfId="17944"/>
    <cellStyle name="40% - Accent1 5 7 2 2 3" xfId="17945"/>
    <cellStyle name="40% - Accent1 5 7 2 2 4" xfId="17946"/>
    <cellStyle name="40% - Accent1 5 7 2 3" xfId="17947"/>
    <cellStyle name="40% - Accent1 5 7 2 3 2" xfId="17948"/>
    <cellStyle name="40% - Accent1 5 7 2 4" xfId="17949"/>
    <cellStyle name="40% - Accent1 5 7 2 5" xfId="17950"/>
    <cellStyle name="40% - Accent1 5 7 3" xfId="17951"/>
    <cellStyle name="40% - Accent1 5 7 3 2" xfId="17952"/>
    <cellStyle name="40% - Accent1 5 7 3 2 2" xfId="17953"/>
    <cellStyle name="40% - Accent1 5 7 3 3" xfId="17954"/>
    <cellStyle name="40% - Accent1 5 7 3 4" xfId="17955"/>
    <cellStyle name="40% - Accent1 5 7 4" xfId="17956"/>
    <cellStyle name="40% - Accent1 5 7 4 2" xfId="17957"/>
    <cellStyle name="40% - Accent1 5 7 5" xfId="17958"/>
    <cellStyle name="40% - Accent1 5 7 6" xfId="17959"/>
    <cellStyle name="40% - Accent1 5 8" xfId="17960"/>
    <cellStyle name="40% - Accent1 5 8 2" xfId="17961"/>
    <cellStyle name="40% - Accent1 5 8 2 2" xfId="17962"/>
    <cellStyle name="40% - Accent1 5 8 2 2 2" xfId="17963"/>
    <cellStyle name="40% - Accent1 5 8 2 3" xfId="17964"/>
    <cellStyle name="40% - Accent1 5 8 2 4" xfId="17965"/>
    <cellStyle name="40% - Accent1 5 8 3" xfId="17966"/>
    <cellStyle name="40% - Accent1 5 8 3 2" xfId="17967"/>
    <cellStyle name="40% - Accent1 5 8 4" xfId="17968"/>
    <cellStyle name="40% - Accent1 5 8 5" xfId="17969"/>
    <cellStyle name="40% - Accent1 5 9" xfId="17970"/>
    <cellStyle name="40% - Accent1 5 9 2" xfId="17971"/>
    <cellStyle name="40% - Accent1 5 9 2 2" xfId="17972"/>
    <cellStyle name="40% - Accent1 5 9 3" xfId="17973"/>
    <cellStyle name="40% - Accent1 5 9 4" xfId="17974"/>
    <cellStyle name="40% - Accent1 6" xfId="17975"/>
    <cellStyle name="40% - Accent1 6 10" xfId="17976"/>
    <cellStyle name="40% - Accent1 6 11" xfId="17977"/>
    <cellStyle name="40% - Accent1 6 2" xfId="17978"/>
    <cellStyle name="40% - Accent1 6 2 10" xfId="17979"/>
    <cellStyle name="40% - Accent1 6 2 2" xfId="17980"/>
    <cellStyle name="40% - Accent1 6 2 2 2" xfId="17981"/>
    <cellStyle name="40% - Accent1 6 2 2 2 2" xfId="17982"/>
    <cellStyle name="40% - Accent1 6 2 2 2 2 2" xfId="17983"/>
    <cellStyle name="40% - Accent1 6 2 2 2 2 2 2" xfId="17984"/>
    <cellStyle name="40% - Accent1 6 2 2 2 2 2 2 2" xfId="17985"/>
    <cellStyle name="40% - Accent1 6 2 2 2 2 2 2 2 2" xfId="17986"/>
    <cellStyle name="40% - Accent1 6 2 2 2 2 2 2 3" xfId="17987"/>
    <cellStyle name="40% - Accent1 6 2 2 2 2 2 2 4" xfId="17988"/>
    <cellStyle name="40% - Accent1 6 2 2 2 2 2 3" xfId="17989"/>
    <cellStyle name="40% - Accent1 6 2 2 2 2 2 3 2" xfId="17990"/>
    <cellStyle name="40% - Accent1 6 2 2 2 2 2 4" xfId="17991"/>
    <cellStyle name="40% - Accent1 6 2 2 2 2 2 5" xfId="17992"/>
    <cellStyle name="40% - Accent1 6 2 2 2 2 3" xfId="17993"/>
    <cellStyle name="40% - Accent1 6 2 2 2 2 3 2" xfId="17994"/>
    <cellStyle name="40% - Accent1 6 2 2 2 2 3 2 2" xfId="17995"/>
    <cellStyle name="40% - Accent1 6 2 2 2 2 3 3" xfId="17996"/>
    <cellStyle name="40% - Accent1 6 2 2 2 2 3 4" xfId="17997"/>
    <cellStyle name="40% - Accent1 6 2 2 2 2 4" xfId="17998"/>
    <cellStyle name="40% - Accent1 6 2 2 2 2 4 2" xfId="17999"/>
    <cellStyle name="40% - Accent1 6 2 2 2 2 5" xfId="18000"/>
    <cellStyle name="40% - Accent1 6 2 2 2 2 6" xfId="18001"/>
    <cellStyle name="40% - Accent1 6 2 2 2 3" xfId="18002"/>
    <cellStyle name="40% - Accent1 6 2 2 2 3 2" xfId="18003"/>
    <cellStyle name="40% - Accent1 6 2 2 2 3 2 2" xfId="18004"/>
    <cellStyle name="40% - Accent1 6 2 2 2 3 2 2 2" xfId="18005"/>
    <cellStyle name="40% - Accent1 6 2 2 2 3 2 2 2 2" xfId="18006"/>
    <cellStyle name="40% - Accent1 6 2 2 2 3 2 2 3" xfId="18007"/>
    <cellStyle name="40% - Accent1 6 2 2 2 3 2 2 4" xfId="18008"/>
    <cellStyle name="40% - Accent1 6 2 2 2 3 2 3" xfId="18009"/>
    <cellStyle name="40% - Accent1 6 2 2 2 3 2 3 2" xfId="18010"/>
    <cellStyle name="40% - Accent1 6 2 2 2 3 2 4" xfId="18011"/>
    <cellStyle name="40% - Accent1 6 2 2 2 3 2 5" xfId="18012"/>
    <cellStyle name="40% - Accent1 6 2 2 2 3 3" xfId="18013"/>
    <cellStyle name="40% - Accent1 6 2 2 2 3 3 2" xfId="18014"/>
    <cellStyle name="40% - Accent1 6 2 2 2 3 3 2 2" xfId="18015"/>
    <cellStyle name="40% - Accent1 6 2 2 2 3 3 3" xfId="18016"/>
    <cellStyle name="40% - Accent1 6 2 2 2 3 3 4" xfId="18017"/>
    <cellStyle name="40% - Accent1 6 2 2 2 3 4" xfId="18018"/>
    <cellStyle name="40% - Accent1 6 2 2 2 3 4 2" xfId="18019"/>
    <cellStyle name="40% - Accent1 6 2 2 2 3 5" xfId="18020"/>
    <cellStyle name="40% - Accent1 6 2 2 2 3 6" xfId="18021"/>
    <cellStyle name="40% - Accent1 6 2 2 2 4" xfId="18022"/>
    <cellStyle name="40% - Accent1 6 2 2 2 4 2" xfId="18023"/>
    <cellStyle name="40% - Accent1 6 2 2 2 4 2 2" xfId="18024"/>
    <cellStyle name="40% - Accent1 6 2 2 2 4 2 2 2" xfId="18025"/>
    <cellStyle name="40% - Accent1 6 2 2 2 4 2 3" xfId="18026"/>
    <cellStyle name="40% - Accent1 6 2 2 2 4 2 4" xfId="18027"/>
    <cellStyle name="40% - Accent1 6 2 2 2 4 3" xfId="18028"/>
    <cellStyle name="40% - Accent1 6 2 2 2 4 3 2" xfId="18029"/>
    <cellStyle name="40% - Accent1 6 2 2 2 4 4" xfId="18030"/>
    <cellStyle name="40% - Accent1 6 2 2 2 4 5" xfId="18031"/>
    <cellStyle name="40% - Accent1 6 2 2 2 5" xfId="18032"/>
    <cellStyle name="40% - Accent1 6 2 2 2 5 2" xfId="18033"/>
    <cellStyle name="40% - Accent1 6 2 2 2 5 2 2" xfId="18034"/>
    <cellStyle name="40% - Accent1 6 2 2 2 5 3" xfId="18035"/>
    <cellStyle name="40% - Accent1 6 2 2 2 5 4" xfId="18036"/>
    <cellStyle name="40% - Accent1 6 2 2 2 6" xfId="18037"/>
    <cellStyle name="40% - Accent1 6 2 2 2 6 2" xfId="18038"/>
    <cellStyle name="40% - Accent1 6 2 2 2 7" xfId="18039"/>
    <cellStyle name="40% - Accent1 6 2 2 2 8" xfId="18040"/>
    <cellStyle name="40% - Accent1 6 2 2 3" xfId="18041"/>
    <cellStyle name="40% - Accent1 6 2 2 3 2" xfId="18042"/>
    <cellStyle name="40% - Accent1 6 2 2 3 2 2" xfId="18043"/>
    <cellStyle name="40% - Accent1 6 2 2 3 2 2 2" xfId="18044"/>
    <cellStyle name="40% - Accent1 6 2 2 3 2 2 2 2" xfId="18045"/>
    <cellStyle name="40% - Accent1 6 2 2 3 2 2 3" xfId="18046"/>
    <cellStyle name="40% - Accent1 6 2 2 3 2 2 4" xfId="18047"/>
    <cellStyle name="40% - Accent1 6 2 2 3 2 3" xfId="18048"/>
    <cellStyle name="40% - Accent1 6 2 2 3 2 3 2" xfId="18049"/>
    <cellStyle name="40% - Accent1 6 2 2 3 2 4" xfId="18050"/>
    <cellStyle name="40% - Accent1 6 2 2 3 2 5" xfId="18051"/>
    <cellStyle name="40% - Accent1 6 2 2 3 3" xfId="18052"/>
    <cellStyle name="40% - Accent1 6 2 2 3 3 2" xfId="18053"/>
    <cellStyle name="40% - Accent1 6 2 2 3 3 2 2" xfId="18054"/>
    <cellStyle name="40% - Accent1 6 2 2 3 3 3" xfId="18055"/>
    <cellStyle name="40% - Accent1 6 2 2 3 3 4" xfId="18056"/>
    <cellStyle name="40% - Accent1 6 2 2 3 4" xfId="18057"/>
    <cellStyle name="40% - Accent1 6 2 2 3 4 2" xfId="18058"/>
    <cellStyle name="40% - Accent1 6 2 2 3 5" xfId="18059"/>
    <cellStyle name="40% - Accent1 6 2 2 3 6" xfId="18060"/>
    <cellStyle name="40% - Accent1 6 2 2 4" xfId="18061"/>
    <cellStyle name="40% - Accent1 6 2 2 4 2" xfId="18062"/>
    <cellStyle name="40% - Accent1 6 2 2 4 2 2" xfId="18063"/>
    <cellStyle name="40% - Accent1 6 2 2 4 2 2 2" xfId="18064"/>
    <cellStyle name="40% - Accent1 6 2 2 4 2 2 2 2" xfId="18065"/>
    <cellStyle name="40% - Accent1 6 2 2 4 2 2 3" xfId="18066"/>
    <cellStyle name="40% - Accent1 6 2 2 4 2 2 4" xfId="18067"/>
    <cellStyle name="40% - Accent1 6 2 2 4 2 3" xfId="18068"/>
    <cellStyle name="40% - Accent1 6 2 2 4 2 3 2" xfId="18069"/>
    <cellStyle name="40% - Accent1 6 2 2 4 2 4" xfId="18070"/>
    <cellStyle name="40% - Accent1 6 2 2 4 2 5" xfId="18071"/>
    <cellStyle name="40% - Accent1 6 2 2 4 3" xfId="18072"/>
    <cellStyle name="40% - Accent1 6 2 2 4 3 2" xfId="18073"/>
    <cellStyle name="40% - Accent1 6 2 2 4 3 2 2" xfId="18074"/>
    <cellStyle name="40% - Accent1 6 2 2 4 3 3" xfId="18075"/>
    <cellStyle name="40% - Accent1 6 2 2 4 3 4" xfId="18076"/>
    <cellStyle name="40% - Accent1 6 2 2 4 4" xfId="18077"/>
    <cellStyle name="40% - Accent1 6 2 2 4 4 2" xfId="18078"/>
    <cellStyle name="40% - Accent1 6 2 2 4 5" xfId="18079"/>
    <cellStyle name="40% - Accent1 6 2 2 4 6" xfId="18080"/>
    <cellStyle name="40% - Accent1 6 2 2 5" xfId="18081"/>
    <cellStyle name="40% - Accent1 6 2 2 5 2" xfId="18082"/>
    <cellStyle name="40% - Accent1 6 2 2 5 2 2" xfId="18083"/>
    <cellStyle name="40% - Accent1 6 2 2 5 2 2 2" xfId="18084"/>
    <cellStyle name="40% - Accent1 6 2 2 5 2 3" xfId="18085"/>
    <cellStyle name="40% - Accent1 6 2 2 5 2 4" xfId="18086"/>
    <cellStyle name="40% - Accent1 6 2 2 5 3" xfId="18087"/>
    <cellStyle name="40% - Accent1 6 2 2 5 3 2" xfId="18088"/>
    <cellStyle name="40% - Accent1 6 2 2 5 4" xfId="18089"/>
    <cellStyle name="40% - Accent1 6 2 2 5 5" xfId="18090"/>
    <cellStyle name="40% - Accent1 6 2 2 6" xfId="18091"/>
    <cellStyle name="40% - Accent1 6 2 2 6 2" xfId="18092"/>
    <cellStyle name="40% - Accent1 6 2 2 6 2 2" xfId="18093"/>
    <cellStyle name="40% - Accent1 6 2 2 6 3" xfId="18094"/>
    <cellStyle name="40% - Accent1 6 2 2 6 4" xfId="18095"/>
    <cellStyle name="40% - Accent1 6 2 2 7" xfId="18096"/>
    <cellStyle name="40% - Accent1 6 2 2 7 2" xfId="18097"/>
    <cellStyle name="40% - Accent1 6 2 2 8" xfId="18098"/>
    <cellStyle name="40% - Accent1 6 2 2 9" xfId="18099"/>
    <cellStyle name="40% - Accent1 6 2 3" xfId="18100"/>
    <cellStyle name="40% - Accent1 6 2 3 2" xfId="18101"/>
    <cellStyle name="40% - Accent1 6 2 3 2 2" xfId="18102"/>
    <cellStyle name="40% - Accent1 6 2 3 2 2 2" xfId="18103"/>
    <cellStyle name="40% - Accent1 6 2 3 2 2 2 2" xfId="18104"/>
    <cellStyle name="40% - Accent1 6 2 3 2 2 2 2 2" xfId="18105"/>
    <cellStyle name="40% - Accent1 6 2 3 2 2 2 3" xfId="18106"/>
    <cellStyle name="40% - Accent1 6 2 3 2 2 2 4" xfId="18107"/>
    <cellStyle name="40% - Accent1 6 2 3 2 2 3" xfId="18108"/>
    <cellStyle name="40% - Accent1 6 2 3 2 2 3 2" xfId="18109"/>
    <cellStyle name="40% - Accent1 6 2 3 2 2 4" xfId="18110"/>
    <cellStyle name="40% - Accent1 6 2 3 2 2 5" xfId="18111"/>
    <cellStyle name="40% - Accent1 6 2 3 2 3" xfId="18112"/>
    <cellStyle name="40% - Accent1 6 2 3 2 3 2" xfId="18113"/>
    <cellStyle name="40% - Accent1 6 2 3 2 3 2 2" xfId="18114"/>
    <cellStyle name="40% - Accent1 6 2 3 2 3 3" xfId="18115"/>
    <cellStyle name="40% - Accent1 6 2 3 2 3 4" xfId="18116"/>
    <cellStyle name="40% - Accent1 6 2 3 2 4" xfId="18117"/>
    <cellStyle name="40% - Accent1 6 2 3 2 4 2" xfId="18118"/>
    <cellStyle name="40% - Accent1 6 2 3 2 5" xfId="18119"/>
    <cellStyle name="40% - Accent1 6 2 3 2 6" xfId="18120"/>
    <cellStyle name="40% - Accent1 6 2 3 3" xfId="18121"/>
    <cellStyle name="40% - Accent1 6 2 3 3 2" xfId="18122"/>
    <cellStyle name="40% - Accent1 6 2 3 3 2 2" xfId="18123"/>
    <cellStyle name="40% - Accent1 6 2 3 3 2 2 2" xfId="18124"/>
    <cellStyle name="40% - Accent1 6 2 3 3 2 2 2 2" xfId="18125"/>
    <cellStyle name="40% - Accent1 6 2 3 3 2 2 3" xfId="18126"/>
    <cellStyle name="40% - Accent1 6 2 3 3 2 2 4" xfId="18127"/>
    <cellStyle name="40% - Accent1 6 2 3 3 2 3" xfId="18128"/>
    <cellStyle name="40% - Accent1 6 2 3 3 2 3 2" xfId="18129"/>
    <cellStyle name="40% - Accent1 6 2 3 3 2 4" xfId="18130"/>
    <cellStyle name="40% - Accent1 6 2 3 3 2 5" xfId="18131"/>
    <cellStyle name="40% - Accent1 6 2 3 3 3" xfId="18132"/>
    <cellStyle name="40% - Accent1 6 2 3 3 3 2" xfId="18133"/>
    <cellStyle name="40% - Accent1 6 2 3 3 3 2 2" xfId="18134"/>
    <cellStyle name="40% - Accent1 6 2 3 3 3 3" xfId="18135"/>
    <cellStyle name="40% - Accent1 6 2 3 3 3 4" xfId="18136"/>
    <cellStyle name="40% - Accent1 6 2 3 3 4" xfId="18137"/>
    <cellStyle name="40% - Accent1 6 2 3 3 4 2" xfId="18138"/>
    <cellStyle name="40% - Accent1 6 2 3 3 5" xfId="18139"/>
    <cellStyle name="40% - Accent1 6 2 3 3 6" xfId="18140"/>
    <cellStyle name="40% - Accent1 6 2 3 4" xfId="18141"/>
    <cellStyle name="40% - Accent1 6 2 3 4 2" xfId="18142"/>
    <cellStyle name="40% - Accent1 6 2 3 4 2 2" xfId="18143"/>
    <cellStyle name="40% - Accent1 6 2 3 4 2 2 2" xfId="18144"/>
    <cellStyle name="40% - Accent1 6 2 3 4 2 3" xfId="18145"/>
    <cellStyle name="40% - Accent1 6 2 3 4 2 4" xfId="18146"/>
    <cellStyle name="40% - Accent1 6 2 3 4 3" xfId="18147"/>
    <cellStyle name="40% - Accent1 6 2 3 4 3 2" xfId="18148"/>
    <cellStyle name="40% - Accent1 6 2 3 4 4" xfId="18149"/>
    <cellStyle name="40% - Accent1 6 2 3 4 5" xfId="18150"/>
    <cellStyle name="40% - Accent1 6 2 3 5" xfId="18151"/>
    <cellStyle name="40% - Accent1 6 2 3 5 2" xfId="18152"/>
    <cellStyle name="40% - Accent1 6 2 3 5 2 2" xfId="18153"/>
    <cellStyle name="40% - Accent1 6 2 3 5 3" xfId="18154"/>
    <cellStyle name="40% - Accent1 6 2 3 5 4" xfId="18155"/>
    <cellStyle name="40% - Accent1 6 2 3 6" xfId="18156"/>
    <cellStyle name="40% - Accent1 6 2 3 6 2" xfId="18157"/>
    <cellStyle name="40% - Accent1 6 2 3 7" xfId="18158"/>
    <cellStyle name="40% - Accent1 6 2 3 8" xfId="18159"/>
    <cellStyle name="40% - Accent1 6 2 4" xfId="18160"/>
    <cellStyle name="40% - Accent1 6 2 4 2" xfId="18161"/>
    <cellStyle name="40% - Accent1 6 2 4 2 2" xfId="18162"/>
    <cellStyle name="40% - Accent1 6 2 4 2 2 2" xfId="18163"/>
    <cellStyle name="40% - Accent1 6 2 4 2 2 2 2" xfId="18164"/>
    <cellStyle name="40% - Accent1 6 2 4 2 2 3" xfId="18165"/>
    <cellStyle name="40% - Accent1 6 2 4 2 2 4" xfId="18166"/>
    <cellStyle name="40% - Accent1 6 2 4 2 3" xfId="18167"/>
    <cellStyle name="40% - Accent1 6 2 4 2 3 2" xfId="18168"/>
    <cellStyle name="40% - Accent1 6 2 4 2 4" xfId="18169"/>
    <cellStyle name="40% - Accent1 6 2 4 2 5" xfId="18170"/>
    <cellStyle name="40% - Accent1 6 2 4 3" xfId="18171"/>
    <cellStyle name="40% - Accent1 6 2 4 3 2" xfId="18172"/>
    <cellStyle name="40% - Accent1 6 2 4 3 2 2" xfId="18173"/>
    <cellStyle name="40% - Accent1 6 2 4 3 3" xfId="18174"/>
    <cellStyle name="40% - Accent1 6 2 4 3 4" xfId="18175"/>
    <cellStyle name="40% - Accent1 6 2 4 4" xfId="18176"/>
    <cellStyle name="40% - Accent1 6 2 4 4 2" xfId="18177"/>
    <cellStyle name="40% - Accent1 6 2 4 5" xfId="18178"/>
    <cellStyle name="40% - Accent1 6 2 4 6" xfId="18179"/>
    <cellStyle name="40% - Accent1 6 2 5" xfId="18180"/>
    <cellStyle name="40% - Accent1 6 2 5 2" xfId="18181"/>
    <cellStyle name="40% - Accent1 6 2 5 2 2" xfId="18182"/>
    <cellStyle name="40% - Accent1 6 2 5 2 2 2" xfId="18183"/>
    <cellStyle name="40% - Accent1 6 2 5 2 2 2 2" xfId="18184"/>
    <cellStyle name="40% - Accent1 6 2 5 2 2 3" xfId="18185"/>
    <cellStyle name="40% - Accent1 6 2 5 2 2 4" xfId="18186"/>
    <cellStyle name="40% - Accent1 6 2 5 2 3" xfId="18187"/>
    <cellStyle name="40% - Accent1 6 2 5 2 3 2" xfId="18188"/>
    <cellStyle name="40% - Accent1 6 2 5 2 4" xfId="18189"/>
    <cellStyle name="40% - Accent1 6 2 5 2 5" xfId="18190"/>
    <cellStyle name="40% - Accent1 6 2 5 3" xfId="18191"/>
    <cellStyle name="40% - Accent1 6 2 5 3 2" xfId="18192"/>
    <cellStyle name="40% - Accent1 6 2 5 3 2 2" xfId="18193"/>
    <cellStyle name="40% - Accent1 6 2 5 3 3" xfId="18194"/>
    <cellStyle name="40% - Accent1 6 2 5 3 4" xfId="18195"/>
    <cellStyle name="40% - Accent1 6 2 5 4" xfId="18196"/>
    <cellStyle name="40% - Accent1 6 2 5 4 2" xfId="18197"/>
    <cellStyle name="40% - Accent1 6 2 5 5" xfId="18198"/>
    <cellStyle name="40% - Accent1 6 2 5 6" xfId="18199"/>
    <cellStyle name="40% - Accent1 6 2 6" xfId="18200"/>
    <cellStyle name="40% - Accent1 6 2 6 2" xfId="18201"/>
    <cellStyle name="40% - Accent1 6 2 6 2 2" xfId="18202"/>
    <cellStyle name="40% - Accent1 6 2 6 2 2 2" xfId="18203"/>
    <cellStyle name="40% - Accent1 6 2 6 2 3" xfId="18204"/>
    <cellStyle name="40% - Accent1 6 2 6 2 4" xfId="18205"/>
    <cellStyle name="40% - Accent1 6 2 6 3" xfId="18206"/>
    <cellStyle name="40% - Accent1 6 2 6 3 2" xfId="18207"/>
    <cellStyle name="40% - Accent1 6 2 6 4" xfId="18208"/>
    <cellStyle name="40% - Accent1 6 2 6 5" xfId="18209"/>
    <cellStyle name="40% - Accent1 6 2 7" xfId="18210"/>
    <cellStyle name="40% - Accent1 6 2 7 2" xfId="18211"/>
    <cellStyle name="40% - Accent1 6 2 7 2 2" xfId="18212"/>
    <cellStyle name="40% - Accent1 6 2 7 3" xfId="18213"/>
    <cellStyle name="40% - Accent1 6 2 7 4" xfId="18214"/>
    <cellStyle name="40% - Accent1 6 2 8" xfId="18215"/>
    <cellStyle name="40% - Accent1 6 2 8 2" xfId="18216"/>
    <cellStyle name="40% - Accent1 6 2 9" xfId="18217"/>
    <cellStyle name="40% - Accent1 6 3" xfId="18218"/>
    <cellStyle name="40% - Accent1 6 3 2" xfId="18219"/>
    <cellStyle name="40% - Accent1 6 3 2 2" xfId="18220"/>
    <cellStyle name="40% - Accent1 6 3 2 2 2" xfId="18221"/>
    <cellStyle name="40% - Accent1 6 3 2 2 2 2" xfId="18222"/>
    <cellStyle name="40% - Accent1 6 3 2 2 2 2 2" xfId="18223"/>
    <cellStyle name="40% - Accent1 6 3 2 2 2 2 2 2" xfId="18224"/>
    <cellStyle name="40% - Accent1 6 3 2 2 2 2 3" xfId="18225"/>
    <cellStyle name="40% - Accent1 6 3 2 2 2 2 4" xfId="18226"/>
    <cellStyle name="40% - Accent1 6 3 2 2 2 3" xfId="18227"/>
    <cellStyle name="40% - Accent1 6 3 2 2 2 3 2" xfId="18228"/>
    <cellStyle name="40% - Accent1 6 3 2 2 2 4" xfId="18229"/>
    <cellStyle name="40% - Accent1 6 3 2 2 2 5" xfId="18230"/>
    <cellStyle name="40% - Accent1 6 3 2 2 3" xfId="18231"/>
    <cellStyle name="40% - Accent1 6 3 2 2 3 2" xfId="18232"/>
    <cellStyle name="40% - Accent1 6 3 2 2 3 2 2" xfId="18233"/>
    <cellStyle name="40% - Accent1 6 3 2 2 3 3" xfId="18234"/>
    <cellStyle name="40% - Accent1 6 3 2 2 3 4" xfId="18235"/>
    <cellStyle name="40% - Accent1 6 3 2 2 4" xfId="18236"/>
    <cellStyle name="40% - Accent1 6 3 2 2 4 2" xfId="18237"/>
    <cellStyle name="40% - Accent1 6 3 2 2 5" xfId="18238"/>
    <cellStyle name="40% - Accent1 6 3 2 2 6" xfId="18239"/>
    <cellStyle name="40% - Accent1 6 3 2 3" xfId="18240"/>
    <cellStyle name="40% - Accent1 6 3 2 3 2" xfId="18241"/>
    <cellStyle name="40% - Accent1 6 3 2 3 2 2" xfId="18242"/>
    <cellStyle name="40% - Accent1 6 3 2 3 2 2 2" xfId="18243"/>
    <cellStyle name="40% - Accent1 6 3 2 3 2 2 2 2" xfId="18244"/>
    <cellStyle name="40% - Accent1 6 3 2 3 2 2 3" xfId="18245"/>
    <cellStyle name="40% - Accent1 6 3 2 3 2 2 4" xfId="18246"/>
    <cellStyle name="40% - Accent1 6 3 2 3 2 3" xfId="18247"/>
    <cellStyle name="40% - Accent1 6 3 2 3 2 3 2" xfId="18248"/>
    <cellStyle name="40% - Accent1 6 3 2 3 2 4" xfId="18249"/>
    <cellStyle name="40% - Accent1 6 3 2 3 2 5" xfId="18250"/>
    <cellStyle name="40% - Accent1 6 3 2 3 3" xfId="18251"/>
    <cellStyle name="40% - Accent1 6 3 2 3 3 2" xfId="18252"/>
    <cellStyle name="40% - Accent1 6 3 2 3 3 2 2" xfId="18253"/>
    <cellStyle name="40% - Accent1 6 3 2 3 3 3" xfId="18254"/>
    <cellStyle name="40% - Accent1 6 3 2 3 3 4" xfId="18255"/>
    <cellStyle name="40% - Accent1 6 3 2 3 4" xfId="18256"/>
    <cellStyle name="40% - Accent1 6 3 2 3 4 2" xfId="18257"/>
    <cellStyle name="40% - Accent1 6 3 2 3 5" xfId="18258"/>
    <cellStyle name="40% - Accent1 6 3 2 3 6" xfId="18259"/>
    <cellStyle name="40% - Accent1 6 3 2 4" xfId="18260"/>
    <cellStyle name="40% - Accent1 6 3 2 4 2" xfId="18261"/>
    <cellStyle name="40% - Accent1 6 3 2 4 2 2" xfId="18262"/>
    <cellStyle name="40% - Accent1 6 3 2 4 2 2 2" xfId="18263"/>
    <cellStyle name="40% - Accent1 6 3 2 4 2 3" xfId="18264"/>
    <cellStyle name="40% - Accent1 6 3 2 4 2 4" xfId="18265"/>
    <cellStyle name="40% - Accent1 6 3 2 4 3" xfId="18266"/>
    <cellStyle name="40% - Accent1 6 3 2 4 3 2" xfId="18267"/>
    <cellStyle name="40% - Accent1 6 3 2 4 4" xfId="18268"/>
    <cellStyle name="40% - Accent1 6 3 2 4 5" xfId="18269"/>
    <cellStyle name="40% - Accent1 6 3 2 5" xfId="18270"/>
    <cellStyle name="40% - Accent1 6 3 2 5 2" xfId="18271"/>
    <cellStyle name="40% - Accent1 6 3 2 5 2 2" xfId="18272"/>
    <cellStyle name="40% - Accent1 6 3 2 5 3" xfId="18273"/>
    <cellStyle name="40% - Accent1 6 3 2 5 4" xfId="18274"/>
    <cellStyle name="40% - Accent1 6 3 2 6" xfId="18275"/>
    <cellStyle name="40% - Accent1 6 3 2 6 2" xfId="18276"/>
    <cellStyle name="40% - Accent1 6 3 2 7" xfId="18277"/>
    <cellStyle name="40% - Accent1 6 3 2 8" xfId="18278"/>
    <cellStyle name="40% - Accent1 6 3 3" xfId="18279"/>
    <cellStyle name="40% - Accent1 6 3 3 2" xfId="18280"/>
    <cellStyle name="40% - Accent1 6 3 3 2 2" xfId="18281"/>
    <cellStyle name="40% - Accent1 6 3 3 2 2 2" xfId="18282"/>
    <cellStyle name="40% - Accent1 6 3 3 2 2 2 2" xfId="18283"/>
    <cellStyle name="40% - Accent1 6 3 3 2 2 3" xfId="18284"/>
    <cellStyle name="40% - Accent1 6 3 3 2 2 4" xfId="18285"/>
    <cellStyle name="40% - Accent1 6 3 3 2 3" xfId="18286"/>
    <cellStyle name="40% - Accent1 6 3 3 2 3 2" xfId="18287"/>
    <cellStyle name="40% - Accent1 6 3 3 2 4" xfId="18288"/>
    <cellStyle name="40% - Accent1 6 3 3 2 5" xfId="18289"/>
    <cellStyle name="40% - Accent1 6 3 3 3" xfId="18290"/>
    <cellStyle name="40% - Accent1 6 3 3 3 2" xfId="18291"/>
    <cellStyle name="40% - Accent1 6 3 3 3 2 2" xfId="18292"/>
    <cellStyle name="40% - Accent1 6 3 3 3 3" xfId="18293"/>
    <cellStyle name="40% - Accent1 6 3 3 3 4" xfId="18294"/>
    <cellStyle name="40% - Accent1 6 3 3 4" xfId="18295"/>
    <cellStyle name="40% - Accent1 6 3 3 4 2" xfId="18296"/>
    <cellStyle name="40% - Accent1 6 3 3 5" xfId="18297"/>
    <cellStyle name="40% - Accent1 6 3 3 6" xfId="18298"/>
    <cellStyle name="40% - Accent1 6 3 4" xfId="18299"/>
    <cellStyle name="40% - Accent1 6 3 4 2" xfId="18300"/>
    <cellStyle name="40% - Accent1 6 3 4 2 2" xfId="18301"/>
    <cellStyle name="40% - Accent1 6 3 4 2 2 2" xfId="18302"/>
    <cellStyle name="40% - Accent1 6 3 4 2 2 2 2" xfId="18303"/>
    <cellStyle name="40% - Accent1 6 3 4 2 2 3" xfId="18304"/>
    <cellStyle name="40% - Accent1 6 3 4 2 2 4" xfId="18305"/>
    <cellStyle name="40% - Accent1 6 3 4 2 3" xfId="18306"/>
    <cellStyle name="40% - Accent1 6 3 4 2 3 2" xfId="18307"/>
    <cellStyle name="40% - Accent1 6 3 4 2 4" xfId="18308"/>
    <cellStyle name="40% - Accent1 6 3 4 2 5" xfId="18309"/>
    <cellStyle name="40% - Accent1 6 3 4 3" xfId="18310"/>
    <cellStyle name="40% - Accent1 6 3 4 3 2" xfId="18311"/>
    <cellStyle name="40% - Accent1 6 3 4 3 2 2" xfId="18312"/>
    <cellStyle name="40% - Accent1 6 3 4 3 3" xfId="18313"/>
    <cellStyle name="40% - Accent1 6 3 4 3 4" xfId="18314"/>
    <cellStyle name="40% - Accent1 6 3 4 4" xfId="18315"/>
    <cellStyle name="40% - Accent1 6 3 4 4 2" xfId="18316"/>
    <cellStyle name="40% - Accent1 6 3 4 5" xfId="18317"/>
    <cellStyle name="40% - Accent1 6 3 4 6" xfId="18318"/>
    <cellStyle name="40% - Accent1 6 3 5" xfId="18319"/>
    <cellStyle name="40% - Accent1 6 3 5 2" xfId="18320"/>
    <cellStyle name="40% - Accent1 6 3 5 2 2" xfId="18321"/>
    <cellStyle name="40% - Accent1 6 3 5 2 2 2" xfId="18322"/>
    <cellStyle name="40% - Accent1 6 3 5 2 3" xfId="18323"/>
    <cellStyle name="40% - Accent1 6 3 5 2 4" xfId="18324"/>
    <cellStyle name="40% - Accent1 6 3 5 3" xfId="18325"/>
    <cellStyle name="40% - Accent1 6 3 5 3 2" xfId="18326"/>
    <cellStyle name="40% - Accent1 6 3 5 4" xfId="18327"/>
    <cellStyle name="40% - Accent1 6 3 5 5" xfId="18328"/>
    <cellStyle name="40% - Accent1 6 3 6" xfId="18329"/>
    <cellStyle name="40% - Accent1 6 3 6 2" xfId="18330"/>
    <cellStyle name="40% - Accent1 6 3 6 2 2" xfId="18331"/>
    <cellStyle name="40% - Accent1 6 3 6 3" xfId="18332"/>
    <cellStyle name="40% - Accent1 6 3 6 4" xfId="18333"/>
    <cellStyle name="40% - Accent1 6 3 7" xfId="18334"/>
    <cellStyle name="40% - Accent1 6 3 7 2" xfId="18335"/>
    <cellStyle name="40% - Accent1 6 3 8" xfId="18336"/>
    <cellStyle name="40% - Accent1 6 3 9" xfId="18337"/>
    <cellStyle name="40% - Accent1 6 4" xfId="18338"/>
    <cellStyle name="40% - Accent1 6 4 2" xfId="18339"/>
    <cellStyle name="40% - Accent1 6 4 2 2" xfId="18340"/>
    <cellStyle name="40% - Accent1 6 4 2 2 2" xfId="18341"/>
    <cellStyle name="40% - Accent1 6 4 2 2 2 2" xfId="18342"/>
    <cellStyle name="40% - Accent1 6 4 2 2 2 2 2" xfId="18343"/>
    <cellStyle name="40% - Accent1 6 4 2 2 2 3" xfId="18344"/>
    <cellStyle name="40% - Accent1 6 4 2 2 2 4" xfId="18345"/>
    <cellStyle name="40% - Accent1 6 4 2 2 3" xfId="18346"/>
    <cellStyle name="40% - Accent1 6 4 2 2 3 2" xfId="18347"/>
    <cellStyle name="40% - Accent1 6 4 2 2 4" xfId="18348"/>
    <cellStyle name="40% - Accent1 6 4 2 2 5" xfId="18349"/>
    <cellStyle name="40% - Accent1 6 4 2 3" xfId="18350"/>
    <cellStyle name="40% - Accent1 6 4 2 3 2" xfId="18351"/>
    <cellStyle name="40% - Accent1 6 4 2 3 2 2" xfId="18352"/>
    <cellStyle name="40% - Accent1 6 4 2 3 3" xfId="18353"/>
    <cellStyle name="40% - Accent1 6 4 2 3 4" xfId="18354"/>
    <cellStyle name="40% - Accent1 6 4 2 4" xfId="18355"/>
    <cellStyle name="40% - Accent1 6 4 2 4 2" xfId="18356"/>
    <cellStyle name="40% - Accent1 6 4 2 5" xfId="18357"/>
    <cellStyle name="40% - Accent1 6 4 2 6" xfId="18358"/>
    <cellStyle name="40% - Accent1 6 4 3" xfId="18359"/>
    <cellStyle name="40% - Accent1 6 4 3 2" xfId="18360"/>
    <cellStyle name="40% - Accent1 6 4 3 2 2" xfId="18361"/>
    <cellStyle name="40% - Accent1 6 4 3 2 2 2" xfId="18362"/>
    <cellStyle name="40% - Accent1 6 4 3 2 2 2 2" xfId="18363"/>
    <cellStyle name="40% - Accent1 6 4 3 2 2 3" xfId="18364"/>
    <cellStyle name="40% - Accent1 6 4 3 2 2 4" xfId="18365"/>
    <cellStyle name="40% - Accent1 6 4 3 2 3" xfId="18366"/>
    <cellStyle name="40% - Accent1 6 4 3 2 3 2" xfId="18367"/>
    <cellStyle name="40% - Accent1 6 4 3 2 4" xfId="18368"/>
    <cellStyle name="40% - Accent1 6 4 3 2 5" xfId="18369"/>
    <cellStyle name="40% - Accent1 6 4 3 3" xfId="18370"/>
    <cellStyle name="40% - Accent1 6 4 3 3 2" xfId="18371"/>
    <cellStyle name="40% - Accent1 6 4 3 3 2 2" xfId="18372"/>
    <cellStyle name="40% - Accent1 6 4 3 3 3" xfId="18373"/>
    <cellStyle name="40% - Accent1 6 4 3 3 4" xfId="18374"/>
    <cellStyle name="40% - Accent1 6 4 3 4" xfId="18375"/>
    <cellStyle name="40% - Accent1 6 4 3 4 2" xfId="18376"/>
    <cellStyle name="40% - Accent1 6 4 3 5" xfId="18377"/>
    <cellStyle name="40% - Accent1 6 4 3 6" xfId="18378"/>
    <cellStyle name="40% - Accent1 6 4 4" xfId="18379"/>
    <cellStyle name="40% - Accent1 6 4 4 2" xfId="18380"/>
    <cellStyle name="40% - Accent1 6 4 4 2 2" xfId="18381"/>
    <cellStyle name="40% - Accent1 6 4 4 2 2 2" xfId="18382"/>
    <cellStyle name="40% - Accent1 6 4 4 2 3" xfId="18383"/>
    <cellStyle name="40% - Accent1 6 4 4 2 4" xfId="18384"/>
    <cellStyle name="40% - Accent1 6 4 4 3" xfId="18385"/>
    <cellStyle name="40% - Accent1 6 4 4 3 2" xfId="18386"/>
    <cellStyle name="40% - Accent1 6 4 4 4" xfId="18387"/>
    <cellStyle name="40% - Accent1 6 4 4 5" xfId="18388"/>
    <cellStyle name="40% - Accent1 6 4 5" xfId="18389"/>
    <cellStyle name="40% - Accent1 6 4 5 2" xfId="18390"/>
    <cellStyle name="40% - Accent1 6 4 5 2 2" xfId="18391"/>
    <cellStyle name="40% - Accent1 6 4 5 3" xfId="18392"/>
    <cellStyle name="40% - Accent1 6 4 5 4" xfId="18393"/>
    <cellStyle name="40% - Accent1 6 4 6" xfId="18394"/>
    <cellStyle name="40% - Accent1 6 4 6 2" xfId="18395"/>
    <cellStyle name="40% - Accent1 6 4 7" xfId="18396"/>
    <cellStyle name="40% - Accent1 6 4 8" xfId="18397"/>
    <cellStyle name="40% - Accent1 6 5" xfId="18398"/>
    <cellStyle name="40% - Accent1 6 5 2" xfId="18399"/>
    <cellStyle name="40% - Accent1 6 5 2 2" xfId="18400"/>
    <cellStyle name="40% - Accent1 6 5 2 2 2" xfId="18401"/>
    <cellStyle name="40% - Accent1 6 5 2 2 2 2" xfId="18402"/>
    <cellStyle name="40% - Accent1 6 5 2 2 3" xfId="18403"/>
    <cellStyle name="40% - Accent1 6 5 2 2 4" xfId="18404"/>
    <cellStyle name="40% - Accent1 6 5 2 3" xfId="18405"/>
    <cellStyle name="40% - Accent1 6 5 2 3 2" xfId="18406"/>
    <cellStyle name="40% - Accent1 6 5 2 4" xfId="18407"/>
    <cellStyle name="40% - Accent1 6 5 2 5" xfId="18408"/>
    <cellStyle name="40% - Accent1 6 5 3" xfId="18409"/>
    <cellStyle name="40% - Accent1 6 5 3 2" xfId="18410"/>
    <cellStyle name="40% - Accent1 6 5 3 2 2" xfId="18411"/>
    <cellStyle name="40% - Accent1 6 5 3 3" xfId="18412"/>
    <cellStyle name="40% - Accent1 6 5 3 4" xfId="18413"/>
    <cellStyle name="40% - Accent1 6 5 4" xfId="18414"/>
    <cellStyle name="40% - Accent1 6 5 4 2" xfId="18415"/>
    <cellStyle name="40% - Accent1 6 5 5" xfId="18416"/>
    <cellStyle name="40% - Accent1 6 5 6" xfId="18417"/>
    <cellStyle name="40% - Accent1 6 6" xfId="18418"/>
    <cellStyle name="40% - Accent1 6 6 2" xfId="18419"/>
    <cellStyle name="40% - Accent1 6 6 2 2" xfId="18420"/>
    <cellStyle name="40% - Accent1 6 6 2 2 2" xfId="18421"/>
    <cellStyle name="40% - Accent1 6 6 2 2 2 2" xfId="18422"/>
    <cellStyle name="40% - Accent1 6 6 2 2 3" xfId="18423"/>
    <cellStyle name="40% - Accent1 6 6 2 2 4" xfId="18424"/>
    <cellStyle name="40% - Accent1 6 6 2 3" xfId="18425"/>
    <cellStyle name="40% - Accent1 6 6 2 3 2" xfId="18426"/>
    <cellStyle name="40% - Accent1 6 6 2 4" xfId="18427"/>
    <cellStyle name="40% - Accent1 6 6 2 5" xfId="18428"/>
    <cellStyle name="40% - Accent1 6 6 3" xfId="18429"/>
    <cellStyle name="40% - Accent1 6 6 3 2" xfId="18430"/>
    <cellStyle name="40% - Accent1 6 6 3 2 2" xfId="18431"/>
    <cellStyle name="40% - Accent1 6 6 3 3" xfId="18432"/>
    <cellStyle name="40% - Accent1 6 6 3 4" xfId="18433"/>
    <cellStyle name="40% - Accent1 6 6 4" xfId="18434"/>
    <cellStyle name="40% - Accent1 6 6 4 2" xfId="18435"/>
    <cellStyle name="40% - Accent1 6 6 5" xfId="18436"/>
    <cellStyle name="40% - Accent1 6 6 6" xfId="18437"/>
    <cellStyle name="40% - Accent1 6 7" xfId="18438"/>
    <cellStyle name="40% - Accent1 6 7 2" xfId="18439"/>
    <cellStyle name="40% - Accent1 6 7 2 2" xfId="18440"/>
    <cellStyle name="40% - Accent1 6 7 2 2 2" xfId="18441"/>
    <cellStyle name="40% - Accent1 6 7 2 3" xfId="18442"/>
    <cellStyle name="40% - Accent1 6 7 2 4" xfId="18443"/>
    <cellStyle name="40% - Accent1 6 7 3" xfId="18444"/>
    <cellStyle name="40% - Accent1 6 7 3 2" xfId="18445"/>
    <cellStyle name="40% - Accent1 6 7 4" xfId="18446"/>
    <cellStyle name="40% - Accent1 6 7 5" xfId="18447"/>
    <cellStyle name="40% - Accent1 6 8" xfId="18448"/>
    <cellStyle name="40% - Accent1 6 8 2" xfId="18449"/>
    <cellStyle name="40% - Accent1 6 8 2 2" xfId="18450"/>
    <cellStyle name="40% - Accent1 6 8 3" xfId="18451"/>
    <cellStyle name="40% - Accent1 6 8 4" xfId="18452"/>
    <cellStyle name="40% - Accent1 6 9" xfId="18453"/>
    <cellStyle name="40% - Accent1 6 9 2" xfId="18454"/>
    <cellStyle name="40% - Accent1 7" xfId="18455"/>
    <cellStyle name="40% - Accent1 7 10" xfId="18456"/>
    <cellStyle name="40% - Accent1 7 2" xfId="18457"/>
    <cellStyle name="40% - Accent1 7 2 2" xfId="18458"/>
    <cellStyle name="40% - Accent1 7 2 2 2" xfId="18459"/>
    <cellStyle name="40% - Accent1 7 2 2 2 2" xfId="18460"/>
    <cellStyle name="40% - Accent1 7 2 2 2 2 2" xfId="18461"/>
    <cellStyle name="40% - Accent1 7 2 2 2 2 2 2" xfId="18462"/>
    <cellStyle name="40% - Accent1 7 2 2 2 2 2 2 2" xfId="18463"/>
    <cellStyle name="40% - Accent1 7 2 2 2 2 2 3" xfId="18464"/>
    <cellStyle name="40% - Accent1 7 2 2 2 2 2 4" xfId="18465"/>
    <cellStyle name="40% - Accent1 7 2 2 2 2 3" xfId="18466"/>
    <cellStyle name="40% - Accent1 7 2 2 2 2 3 2" xfId="18467"/>
    <cellStyle name="40% - Accent1 7 2 2 2 2 4" xfId="18468"/>
    <cellStyle name="40% - Accent1 7 2 2 2 2 5" xfId="18469"/>
    <cellStyle name="40% - Accent1 7 2 2 2 3" xfId="18470"/>
    <cellStyle name="40% - Accent1 7 2 2 2 3 2" xfId="18471"/>
    <cellStyle name="40% - Accent1 7 2 2 2 3 2 2" xfId="18472"/>
    <cellStyle name="40% - Accent1 7 2 2 2 3 3" xfId="18473"/>
    <cellStyle name="40% - Accent1 7 2 2 2 3 4" xfId="18474"/>
    <cellStyle name="40% - Accent1 7 2 2 2 4" xfId="18475"/>
    <cellStyle name="40% - Accent1 7 2 2 2 4 2" xfId="18476"/>
    <cellStyle name="40% - Accent1 7 2 2 2 5" xfId="18477"/>
    <cellStyle name="40% - Accent1 7 2 2 2 6" xfId="18478"/>
    <cellStyle name="40% - Accent1 7 2 2 3" xfId="18479"/>
    <cellStyle name="40% - Accent1 7 2 2 3 2" xfId="18480"/>
    <cellStyle name="40% - Accent1 7 2 2 3 2 2" xfId="18481"/>
    <cellStyle name="40% - Accent1 7 2 2 3 2 2 2" xfId="18482"/>
    <cellStyle name="40% - Accent1 7 2 2 3 2 2 2 2" xfId="18483"/>
    <cellStyle name="40% - Accent1 7 2 2 3 2 2 3" xfId="18484"/>
    <cellStyle name="40% - Accent1 7 2 2 3 2 2 4" xfId="18485"/>
    <cellStyle name="40% - Accent1 7 2 2 3 2 3" xfId="18486"/>
    <cellStyle name="40% - Accent1 7 2 2 3 2 3 2" xfId="18487"/>
    <cellStyle name="40% - Accent1 7 2 2 3 2 4" xfId="18488"/>
    <cellStyle name="40% - Accent1 7 2 2 3 2 5" xfId="18489"/>
    <cellStyle name="40% - Accent1 7 2 2 3 3" xfId="18490"/>
    <cellStyle name="40% - Accent1 7 2 2 3 3 2" xfId="18491"/>
    <cellStyle name="40% - Accent1 7 2 2 3 3 2 2" xfId="18492"/>
    <cellStyle name="40% - Accent1 7 2 2 3 3 3" xfId="18493"/>
    <cellStyle name="40% - Accent1 7 2 2 3 3 4" xfId="18494"/>
    <cellStyle name="40% - Accent1 7 2 2 3 4" xfId="18495"/>
    <cellStyle name="40% - Accent1 7 2 2 3 4 2" xfId="18496"/>
    <cellStyle name="40% - Accent1 7 2 2 3 5" xfId="18497"/>
    <cellStyle name="40% - Accent1 7 2 2 3 6" xfId="18498"/>
    <cellStyle name="40% - Accent1 7 2 2 4" xfId="18499"/>
    <cellStyle name="40% - Accent1 7 2 2 4 2" xfId="18500"/>
    <cellStyle name="40% - Accent1 7 2 2 4 2 2" xfId="18501"/>
    <cellStyle name="40% - Accent1 7 2 2 4 2 2 2" xfId="18502"/>
    <cellStyle name="40% - Accent1 7 2 2 4 2 3" xfId="18503"/>
    <cellStyle name="40% - Accent1 7 2 2 4 2 4" xfId="18504"/>
    <cellStyle name="40% - Accent1 7 2 2 4 3" xfId="18505"/>
    <cellStyle name="40% - Accent1 7 2 2 4 3 2" xfId="18506"/>
    <cellStyle name="40% - Accent1 7 2 2 4 4" xfId="18507"/>
    <cellStyle name="40% - Accent1 7 2 2 4 5" xfId="18508"/>
    <cellStyle name="40% - Accent1 7 2 2 5" xfId="18509"/>
    <cellStyle name="40% - Accent1 7 2 2 5 2" xfId="18510"/>
    <cellStyle name="40% - Accent1 7 2 2 5 2 2" xfId="18511"/>
    <cellStyle name="40% - Accent1 7 2 2 5 3" xfId="18512"/>
    <cellStyle name="40% - Accent1 7 2 2 5 4" xfId="18513"/>
    <cellStyle name="40% - Accent1 7 2 2 6" xfId="18514"/>
    <cellStyle name="40% - Accent1 7 2 2 6 2" xfId="18515"/>
    <cellStyle name="40% - Accent1 7 2 2 7" xfId="18516"/>
    <cellStyle name="40% - Accent1 7 2 2 8" xfId="18517"/>
    <cellStyle name="40% - Accent1 7 2 3" xfId="18518"/>
    <cellStyle name="40% - Accent1 7 2 3 2" xfId="18519"/>
    <cellStyle name="40% - Accent1 7 2 3 2 2" xfId="18520"/>
    <cellStyle name="40% - Accent1 7 2 3 2 2 2" xfId="18521"/>
    <cellStyle name="40% - Accent1 7 2 3 2 2 2 2" xfId="18522"/>
    <cellStyle name="40% - Accent1 7 2 3 2 2 3" xfId="18523"/>
    <cellStyle name="40% - Accent1 7 2 3 2 2 4" xfId="18524"/>
    <cellStyle name="40% - Accent1 7 2 3 2 3" xfId="18525"/>
    <cellStyle name="40% - Accent1 7 2 3 2 3 2" xfId="18526"/>
    <cellStyle name="40% - Accent1 7 2 3 2 4" xfId="18527"/>
    <cellStyle name="40% - Accent1 7 2 3 2 5" xfId="18528"/>
    <cellStyle name="40% - Accent1 7 2 3 3" xfId="18529"/>
    <cellStyle name="40% - Accent1 7 2 3 3 2" xfId="18530"/>
    <cellStyle name="40% - Accent1 7 2 3 3 2 2" xfId="18531"/>
    <cellStyle name="40% - Accent1 7 2 3 3 3" xfId="18532"/>
    <cellStyle name="40% - Accent1 7 2 3 3 4" xfId="18533"/>
    <cellStyle name="40% - Accent1 7 2 3 4" xfId="18534"/>
    <cellStyle name="40% - Accent1 7 2 3 4 2" xfId="18535"/>
    <cellStyle name="40% - Accent1 7 2 3 5" xfId="18536"/>
    <cellStyle name="40% - Accent1 7 2 3 6" xfId="18537"/>
    <cellStyle name="40% - Accent1 7 2 4" xfId="18538"/>
    <cellStyle name="40% - Accent1 7 2 4 2" xfId="18539"/>
    <cellStyle name="40% - Accent1 7 2 4 2 2" xfId="18540"/>
    <cellStyle name="40% - Accent1 7 2 4 2 2 2" xfId="18541"/>
    <cellStyle name="40% - Accent1 7 2 4 2 2 2 2" xfId="18542"/>
    <cellStyle name="40% - Accent1 7 2 4 2 2 3" xfId="18543"/>
    <cellStyle name="40% - Accent1 7 2 4 2 2 4" xfId="18544"/>
    <cellStyle name="40% - Accent1 7 2 4 2 3" xfId="18545"/>
    <cellStyle name="40% - Accent1 7 2 4 2 3 2" xfId="18546"/>
    <cellStyle name="40% - Accent1 7 2 4 2 4" xfId="18547"/>
    <cellStyle name="40% - Accent1 7 2 4 2 5" xfId="18548"/>
    <cellStyle name="40% - Accent1 7 2 4 3" xfId="18549"/>
    <cellStyle name="40% - Accent1 7 2 4 3 2" xfId="18550"/>
    <cellStyle name="40% - Accent1 7 2 4 3 2 2" xfId="18551"/>
    <cellStyle name="40% - Accent1 7 2 4 3 3" xfId="18552"/>
    <cellStyle name="40% - Accent1 7 2 4 3 4" xfId="18553"/>
    <cellStyle name="40% - Accent1 7 2 4 4" xfId="18554"/>
    <cellStyle name="40% - Accent1 7 2 4 4 2" xfId="18555"/>
    <cellStyle name="40% - Accent1 7 2 4 5" xfId="18556"/>
    <cellStyle name="40% - Accent1 7 2 4 6" xfId="18557"/>
    <cellStyle name="40% - Accent1 7 2 5" xfId="18558"/>
    <cellStyle name="40% - Accent1 7 2 5 2" xfId="18559"/>
    <cellStyle name="40% - Accent1 7 2 5 2 2" xfId="18560"/>
    <cellStyle name="40% - Accent1 7 2 5 2 2 2" xfId="18561"/>
    <cellStyle name="40% - Accent1 7 2 5 2 3" xfId="18562"/>
    <cellStyle name="40% - Accent1 7 2 5 2 4" xfId="18563"/>
    <cellStyle name="40% - Accent1 7 2 5 3" xfId="18564"/>
    <cellStyle name="40% - Accent1 7 2 5 3 2" xfId="18565"/>
    <cellStyle name="40% - Accent1 7 2 5 4" xfId="18566"/>
    <cellStyle name="40% - Accent1 7 2 5 5" xfId="18567"/>
    <cellStyle name="40% - Accent1 7 2 6" xfId="18568"/>
    <cellStyle name="40% - Accent1 7 2 6 2" xfId="18569"/>
    <cellStyle name="40% - Accent1 7 2 6 2 2" xfId="18570"/>
    <cellStyle name="40% - Accent1 7 2 6 3" xfId="18571"/>
    <cellStyle name="40% - Accent1 7 2 6 4" xfId="18572"/>
    <cellStyle name="40% - Accent1 7 2 7" xfId="18573"/>
    <cellStyle name="40% - Accent1 7 2 7 2" xfId="18574"/>
    <cellStyle name="40% - Accent1 7 2 8" xfId="18575"/>
    <cellStyle name="40% - Accent1 7 2 9" xfId="18576"/>
    <cellStyle name="40% - Accent1 7 3" xfId="18577"/>
    <cellStyle name="40% - Accent1 7 3 2" xfId="18578"/>
    <cellStyle name="40% - Accent1 7 3 2 2" xfId="18579"/>
    <cellStyle name="40% - Accent1 7 3 2 2 2" xfId="18580"/>
    <cellStyle name="40% - Accent1 7 3 2 2 2 2" xfId="18581"/>
    <cellStyle name="40% - Accent1 7 3 2 2 2 2 2" xfId="18582"/>
    <cellStyle name="40% - Accent1 7 3 2 2 2 3" xfId="18583"/>
    <cellStyle name="40% - Accent1 7 3 2 2 2 4" xfId="18584"/>
    <cellStyle name="40% - Accent1 7 3 2 2 3" xfId="18585"/>
    <cellStyle name="40% - Accent1 7 3 2 2 3 2" xfId="18586"/>
    <cellStyle name="40% - Accent1 7 3 2 2 4" xfId="18587"/>
    <cellStyle name="40% - Accent1 7 3 2 2 5" xfId="18588"/>
    <cellStyle name="40% - Accent1 7 3 2 3" xfId="18589"/>
    <cellStyle name="40% - Accent1 7 3 2 3 2" xfId="18590"/>
    <cellStyle name="40% - Accent1 7 3 2 3 2 2" xfId="18591"/>
    <cellStyle name="40% - Accent1 7 3 2 3 3" xfId="18592"/>
    <cellStyle name="40% - Accent1 7 3 2 3 4" xfId="18593"/>
    <cellStyle name="40% - Accent1 7 3 2 4" xfId="18594"/>
    <cellStyle name="40% - Accent1 7 3 2 4 2" xfId="18595"/>
    <cellStyle name="40% - Accent1 7 3 2 5" xfId="18596"/>
    <cellStyle name="40% - Accent1 7 3 2 6" xfId="18597"/>
    <cellStyle name="40% - Accent1 7 3 3" xfId="18598"/>
    <cellStyle name="40% - Accent1 7 3 3 2" xfId="18599"/>
    <cellStyle name="40% - Accent1 7 3 3 2 2" xfId="18600"/>
    <cellStyle name="40% - Accent1 7 3 3 2 2 2" xfId="18601"/>
    <cellStyle name="40% - Accent1 7 3 3 2 2 2 2" xfId="18602"/>
    <cellStyle name="40% - Accent1 7 3 3 2 2 3" xfId="18603"/>
    <cellStyle name="40% - Accent1 7 3 3 2 2 4" xfId="18604"/>
    <cellStyle name="40% - Accent1 7 3 3 2 3" xfId="18605"/>
    <cellStyle name="40% - Accent1 7 3 3 2 3 2" xfId="18606"/>
    <cellStyle name="40% - Accent1 7 3 3 2 4" xfId="18607"/>
    <cellStyle name="40% - Accent1 7 3 3 2 5" xfId="18608"/>
    <cellStyle name="40% - Accent1 7 3 3 3" xfId="18609"/>
    <cellStyle name="40% - Accent1 7 3 3 3 2" xfId="18610"/>
    <cellStyle name="40% - Accent1 7 3 3 3 2 2" xfId="18611"/>
    <cellStyle name="40% - Accent1 7 3 3 3 3" xfId="18612"/>
    <cellStyle name="40% - Accent1 7 3 3 3 4" xfId="18613"/>
    <cellStyle name="40% - Accent1 7 3 3 4" xfId="18614"/>
    <cellStyle name="40% - Accent1 7 3 3 4 2" xfId="18615"/>
    <cellStyle name="40% - Accent1 7 3 3 5" xfId="18616"/>
    <cellStyle name="40% - Accent1 7 3 3 6" xfId="18617"/>
    <cellStyle name="40% - Accent1 7 3 4" xfId="18618"/>
    <cellStyle name="40% - Accent1 7 3 4 2" xfId="18619"/>
    <cellStyle name="40% - Accent1 7 3 4 2 2" xfId="18620"/>
    <cellStyle name="40% - Accent1 7 3 4 2 2 2" xfId="18621"/>
    <cellStyle name="40% - Accent1 7 3 4 2 3" xfId="18622"/>
    <cellStyle name="40% - Accent1 7 3 4 2 4" xfId="18623"/>
    <cellStyle name="40% - Accent1 7 3 4 3" xfId="18624"/>
    <cellStyle name="40% - Accent1 7 3 4 3 2" xfId="18625"/>
    <cellStyle name="40% - Accent1 7 3 4 4" xfId="18626"/>
    <cellStyle name="40% - Accent1 7 3 4 5" xfId="18627"/>
    <cellStyle name="40% - Accent1 7 3 5" xfId="18628"/>
    <cellStyle name="40% - Accent1 7 3 5 2" xfId="18629"/>
    <cellStyle name="40% - Accent1 7 3 5 2 2" xfId="18630"/>
    <cellStyle name="40% - Accent1 7 3 5 3" xfId="18631"/>
    <cellStyle name="40% - Accent1 7 3 5 4" xfId="18632"/>
    <cellStyle name="40% - Accent1 7 3 6" xfId="18633"/>
    <cellStyle name="40% - Accent1 7 3 6 2" xfId="18634"/>
    <cellStyle name="40% - Accent1 7 3 7" xfId="18635"/>
    <cellStyle name="40% - Accent1 7 3 8" xfId="18636"/>
    <cellStyle name="40% - Accent1 7 4" xfId="18637"/>
    <cellStyle name="40% - Accent1 7 4 2" xfId="18638"/>
    <cellStyle name="40% - Accent1 7 4 2 2" xfId="18639"/>
    <cellStyle name="40% - Accent1 7 4 2 2 2" xfId="18640"/>
    <cellStyle name="40% - Accent1 7 4 2 2 2 2" xfId="18641"/>
    <cellStyle name="40% - Accent1 7 4 2 2 3" xfId="18642"/>
    <cellStyle name="40% - Accent1 7 4 2 2 4" xfId="18643"/>
    <cellStyle name="40% - Accent1 7 4 2 3" xfId="18644"/>
    <cellStyle name="40% - Accent1 7 4 2 3 2" xfId="18645"/>
    <cellStyle name="40% - Accent1 7 4 2 4" xfId="18646"/>
    <cellStyle name="40% - Accent1 7 4 2 5" xfId="18647"/>
    <cellStyle name="40% - Accent1 7 4 3" xfId="18648"/>
    <cellStyle name="40% - Accent1 7 4 3 2" xfId="18649"/>
    <cellStyle name="40% - Accent1 7 4 3 2 2" xfId="18650"/>
    <cellStyle name="40% - Accent1 7 4 3 3" xfId="18651"/>
    <cellStyle name="40% - Accent1 7 4 3 4" xfId="18652"/>
    <cellStyle name="40% - Accent1 7 4 4" xfId="18653"/>
    <cellStyle name="40% - Accent1 7 4 4 2" xfId="18654"/>
    <cellStyle name="40% - Accent1 7 4 5" xfId="18655"/>
    <cellStyle name="40% - Accent1 7 4 6" xfId="18656"/>
    <cellStyle name="40% - Accent1 7 5" xfId="18657"/>
    <cellStyle name="40% - Accent1 7 5 2" xfId="18658"/>
    <cellStyle name="40% - Accent1 7 5 2 2" xfId="18659"/>
    <cellStyle name="40% - Accent1 7 5 2 2 2" xfId="18660"/>
    <cellStyle name="40% - Accent1 7 5 2 2 2 2" xfId="18661"/>
    <cellStyle name="40% - Accent1 7 5 2 2 3" xfId="18662"/>
    <cellStyle name="40% - Accent1 7 5 2 2 4" xfId="18663"/>
    <cellStyle name="40% - Accent1 7 5 2 3" xfId="18664"/>
    <cellStyle name="40% - Accent1 7 5 2 3 2" xfId="18665"/>
    <cellStyle name="40% - Accent1 7 5 2 4" xfId="18666"/>
    <cellStyle name="40% - Accent1 7 5 2 5" xfId="18667"/>
    <cellStyle name="40% - Accent1 7 5 3" xfId="18668"/>
    <cellStyle name="40% - Accent1 7 5 3 2" xfId="18669"/>
    <cellStyle name="40% - Accent1 7 5 3 2 2" xfId="18670"/>
    <cellStyle name="40% - Accent1 7 5 3 3" xfId="18671"/>
    <cellStyle name="40% - Accent1 7 5 3 4" xfId="18672"/>
    <cellStyle name="40% - Accent1 7 5 4" xfId="18673"/>
    <cellStyle name="40% - Accent1 7 5 4 2" xfId="18674"/>
    <cellStyle name="40% - Accent1 7 5 5" xfId="18675"/>
    <cellStyle name="40% - Accent1 7 5 6" xfId="18676"/>
    <cellStyle name="40% - Accent1 7 6" xfId="18677"/>
    <cellStyle name="40% - Accent1 7 6 2" xfId="18678"/>
    <cellStyle name="40% - Accent1 7 6 2 2" xfId="18679"/>
    <cellStyle name="40% - Accent1 7 6 2 2 2" xfId="18680"/>
    <cellStyle name="40% - Accent1 7 6 2 3" xfId="18681"/>
    <cellStyle name="40% - Accent1 7 6 2 4" xfId="18682"/>
    <cellStyle name="40% - Accent1 7 6 3" xfId="18683"/>
    <cellStyle name="40% - Accent1 7 6 3 2" xfId="18684"/>
    <cellStyle name="40% - Accent1 7 6 4" xfId="18685"/>
    <cellStyle name="40% - Accent1 7 6 5" xfId="18686"/>
    <cellStyle name="40% - Accent1 7 7" xfId="18687"/>
    <cellStyle name="40% - Accent1 7 7 2" xfId="18688"/>
    <cellStyle name="40% - Accent1 7 7 2 2" xfId="18689"/>
    <cellStyle name="40% - Accent1 7 7 3" xfId="18690"/>
    <cellStyle name="40% - Accent1 7 7 4" xfId="18691"/>
    <cellStyle name="40% - Accent1 7 8" xfId="18692"/>
    <cellStyle name="40% - Accent1 7 8 2" xfId="18693"/>
    <cellStyle name="40% - Accent1 7 9" xfId="18694"/>
    <cellStyle name="40% - Accent1 8" xfId="18695"/>
    <cellStyle name="40% - Accent1 8 2" xfId="18696"/>
    <cellStyle name="40% - Accent1 8 2 2" xfId="18697"/>
    <cellStyle name="40% - Accent1 8 2 2 2" xfId="18698"/>
    <cellStyle name="40% - Accent1 8 2 2 2 2" xfId="18699"/>
    <cellStyle name="40% - Accent1 8 2 2 2 2 2" xfId="18700"/>
    <cellStyle name="40% - Accent1 8 2 2 2 2 2 2" xfId="18701"/>
    <cellStyle name="40% - Accent1 8 2 2 2 2 3" xfId="18702"/>
    <cellStyle name="40% - Accent1 8 2 2 2 2 4" xfId="18703"/>
    <cellStyle name="40% - Accent1 8 2 2 2 3" xfId="18704"/>
    <cellStyle name="40% - Accent1 8 2 2 2 3 2" xfId="18705"/>
    <cellStyle name="40% - Accent1 8 2 2 2 4" xfId="18706"/>
    <cellStyle name="40% - Accent1 8 2 2 2 5" xfId="18707"/>
    <cellStyle name="40% - Accent1 8 2 2 3" xfId="18708"/>
    <cellStyle name="40% - Accent1 8 2 2 3 2" xfId="18709"/>
    <cellStyle name="40% - Accent1 8 2 2 3 2 2" xfId="18710"/>
    <cellStyle name="40% - Accent1 8 2 2 3 3" xfId="18711"/>
    <cellStyle name="40% - Accent1 8 2 2 3 4" xfId="18712"/>
    <cellStyle name="40% - Accent1 8 2 2 4" xfId="18713"/>
    <cellStyle name="40% - Accent1 8 2 2 4 2" xfId="18714"/>
    <cellStyle name="40% - Accent1 8 2 2 5" xfId="18715"/>
    <cellStyle name="40% - Accent1 8 2 2 6" xfId="18716"/>
    <cellStyle name="40% - Accent1 8 2 3" xfId="18717"/>
    <cellStyle name="40% - Accent1 8 2 3 2" xfId="18718"/>
    <cellStyle name="40% - Accent1 8 2 3 2 2" xfId="18719"/>
    <cellStyle name="40% - Accent1 8 2 3 2 2 2" xfId="18720"/>
    <cellStyle name="40% - Accent1 8 2 3 2 2 2 2" xfId="18721"/>
    <cellStyle name="40% - Accent1 8 2 3 2 2 3" xfId="18722"/>
    <cellStyle name="40% - Accent1 8 2 3 2 2 4" xfId="18723"/>
    <cellStyle name="40% - Accent1 8 2 3 2 3" xfId="18724"/>
    <cellStyle name="40% - Accent1 8 2 3 2 3 2" xfId="18725"/>
    <cellStyle name="40% - Accent1 8 2 3 2 4" xfId="18726"/>
    <cellStyle name="40% - Accent1 8 2 3 2 5" xfId="18727"/>
    <cellStyle name="40% - Accent1 8 2 3 3" xfId="18728"/>
    <cellStyle name="40% - Accent1 8 2 3 3 2" xfId="18729"/>
    <cellStyle name="40% - Accent1 8 2 3 3 2 2" xfId="18730"/>
    <cellStyle name="40% - Accent1 8 2 3 3 3" xfId="18731"/>
    <cellStyle name="40% - Accent1 8 2 3 3 4" xfId="18732"/>
    <cellStyle name="40% - Accent1 8 2 3 4" xfId="18733"/>
    <cellStyle name="40% - Accent1 8 2 3 4 2" xfId="18734"/>
    <cellStyle name="40% - Accent1 8 2 3 5" xfId="18735"/>
    <cellStyle name="40% - Accent1 8 2 3 6" xfId="18736"/>
    <cellStyle name="40% - Accent1 8 2 4" xfId="18737"/>
    <cellStyle name="40% - Accent1 8 2 4 2" xfId="18738"/>
    <cellStyle name="40% - Accent1 8 2 4 2 2" xfId="18739"/>
    <cellStyle name="40% - Accent1 8 2 4 2 2 2" xfId="18740"/>
    <cellStyle name="40% - Accent1 8 2 4 2 3" xfId="18741"/>
    <cellStyle name="40% - Accent1 8 2 4 2 4" xfId="18742"/>
    <cellStyle name="40% - Accent1 8 2 4 3" xfId="18743"/>
    <cellStyle name="40% - Accent1 8 2 4 3 2" xfId="18744"/>
    <cellStyle name="40% - Accent1 8 2 4 4" xfId="18745"/>
    <cellStyle name="40% - Accent1 8 2 4 5" xfId="18746"/>
    <cellStyle name="40% - Accent1 8 2 5" xfId="18747"/>
    <cellStyle name="40% - Accent1 8 2 5 2" xfId="18748"/>
    <cellStyle name="40% - Accent1 8 2 5 2 2" xfId="18749"/>
    <cellStyle name="40% - Accent1 8 2 5 3" xfId="18750"/>
    <cellStyle name="40% - Accent1 8 2 5 4" xfId="18751"/>
    <cellStyle name="40% - Accent1 8 2 6" xfId="18752"/>
    <cellStyle name="40% - Accent1 8 2 6 2" xfId="18753"/>
    <cellStyle name="40% - Accent1 8 2 7" xfId="18754"/>
    <cellStyle name="40% - Accent1 8 2 8" xfId="18755"/>
    <cellStyle name="40% - Accent1 8 3" xfId="18756"/>
    <cellStyle name="40% - Accent1 8 3 2" xfId="18757"/>
    <cellStyle name="40% - Accent1 8 3 2 2" xfId="18758"/>
    <cellStyle name="40% - Accent1 8 3 2 2 2" xfId="18759"/>
    <cellStyle name="40% - Accent1 8 3 2 2 2 2" xfId="18760"/>
    <cellStyle name="40% - Accent1 8 3 2 2 3" xfId="18761"/>
    <cellStyle name="40% - Accent1 8 3 2 2 4" xfId="18762"/>
    <cellStyle name="40% - Accent1 8 3 2 3" xfId="18763"/>
    <cellStyle name="40% - Accent1 8 3 2 3 2" xfId="18764"/>
    <cellStyle name="40% - Accent1 8 3 2 4" xfId="18765"/>
    <cellStyle name="40% - Accent1 8 3 2 5" xfId="18766"/>
    <cellStyle name="40% - Accent1 8 3 3" xfId="18767"/>
    <cellStyle name="40% - Accent1 8 3 3 2" xfId="18768"/>
    <cellStyle name="40% - Accent1 8 3 3 2 2" xfId="18769"/>
    <cellStyle name="40% - Accent1 8 3 3 3" xfId="18770"/>
    <cellStyle name="40% - Accent1 8 3 3 4" xfId="18771"/>
    <cellStyle name="40% - Accent1 8 3 4" xfId="18772"/>
    <cellStyle name="40% - Accent1 8 3 4 2" xfId="18773"/>
    <cellStyle name="40% - Accent1 8 3 5" xfId="18774"/>
    <cellStyle name="40% - Accent1 8 3 6" xfId="18775"/>
    <cellStyle name="40% - Accent1 8 4" xfId="18776"/>
    <cellStyle name="40% - Accent1 8 4 2" xfId="18777"/>
    <cellStyle name="40% - Accent1 8 4 2 2" xfId="18778"/>
    <cellStyle name="40% - Accent1 8 4 2 2 2" xfId="18779"/>
    <cellStyle name="40% - Accent1 8 4 2 2 2 2" xfId="18780"/>
    <cellStyle name="40% - Accent1 8 4 2 2 3" xfId="18781"/>
    <cellStyle name="40% - Accent1 8 4 2 2 4" xfId="18782"/>
    <cellStyle name="40% - Accent1 8 4 2 3" xfId="18783"/>
    <cellStyle name="40% - Accent1 8 4 2 3 2" xfId="18784"/>
    <cellStyle name="40% - Accent1 8 4 2 4" xfId="18785"/>
    <cellStyle name="40% - Accent1 8 4 2 5" xfId="18786"/>
    <cellStyle name="40% - Accent1 8 4 3" xfId="18787"/>
    <cellStyle name="40% - Accent1 8 4 3 2" xfId="18788"/>
    <cellStyle name="40% - Accent1 8 4 3 2 2" xfId="18789"/>
    <cellStyle name="40% - Accent1 8 4 3 3" xfId="18790"/>
    <cellStyle name="40% - Accent1 8 4 3 4" xfId="18791"/>
    <cellStyle name="40% - Accent1 8 4 4" xfId="18792"/>
    <cellStyle name="40% - Accent1 8 4 4 2" xfId="18793"/>
    <cellStyle name="40% - Accent1 8 4 5" xfId="18794"/>
    <cellStyle name="40% - Accent1 8 4 6" xfId="18795"/>
    <cellStyle name="40% - Accent1 8 5" xfId="18796"/>
    <cellStyle name="40% - Accent1 8 5 2" xfId="18797"/>
    <cellStyle name="40% - Accent1 8 5 2 2" xfId="18798"/>
    <cellStyle name="40% - Accent1 8 5 2 2 2" xfId="18799"/>
    <cellStyle name="40% - Accent1 8 5 2 3" xfId="18800"/>
    <cellStyle name="40% - Accent1 8 5 2 4" xfId="18801"/>
    <cellStyle name="40% - Accent1 8 5 3" xfId="18802"/>
    <cellStyle name="40% - Accent1 8 5 3 2" xfId="18803"/>
    <cellStyle name="40% - Accent1 8 5 4" xfId="18804"/>
    <cellStyle name="40% - Accent1 8 5 5" xfId="18805"/>
    <cellStyle name="40% - Accent1 8 6" xfId="18806"/>
    <cellStyle name="40% - Accent1 8 6 2" xfId="18807"/>
    <cellStyle name="40% - Accent1 8 6 2 2" xfId="18808"/>
    <cellStyle name="40% - Accent1 8 6 3" xfId="18809"/>
    <cellStyle name="40% - Accent1 8 6 4" xfId="18810"/>
    <cellStyle name="40% - Accent1 8 7" xfId="18811"/>
    <cellStyle name="40% - Accent1 8 7 2" xfId="18812"/>
    <cellStyle name="40% - Accent1 8 8" xfId="18813"/>
    <cellStyle name="40% - Accent1 8 9" xfId="18814"/>
    <cellStyle name="40% - Accent1 9" xfId="18815"/>
    <cellStyle name="40% - Accent1 9 2" xfId="18816"/>
    <cellStyle name="40% - Accent1 9 2 2" xfId="18817"/>
    <cellStyle name="40% - Accent1 9 2 2 2" xfId="18818"/>
    <cellStyle name="40% - Accent1 9 2 2 2 2" xfId="18819"/>
    <cellStyle name="40% - Accent1 9 2 2 2 2 2" xfId="18820"/>
    <cellStyle name="40% - Accent1 9 2 2 2 3" xfId="18821"/>
    <cellStyle name="40% - Accent1 9 2 2 2 4" xfId="18822"/>
    <cellStyle name="40% - Accent1 9 2 2 3" xfId="18823"/>
    <cellStyle name="40% - Accent1 9 2 2 3 2" xfId="18824"/>
    <cellStyle name="40% - Accent1 9 2 2 4" xfId="18825"/>
    <cellStyle name="40% - Accent1 9 2 2 5" xfId="18826"/>
    <cellStyle name="40% - Accent1 9 2 3" xfId="18827"/>
    <cellStyle name="40% - Accent1 9 2 3 2" xfId="18828"/>
    <cellStyle name="40% - Accent1 9 2 3 2 2" xfId="18829"/>
    <cellStyle name="40% - Accent1 9 2 3 3" xfId="18830"/>
    <cellStyle name="40% - Accent1 9 2 3 4" xfId="18831"/>
    <cellStyle name="40% - Accent1 9 2 4" xfId="18832"/>
    <cellStyle name="40% - Accent1 9 2 4 2" xfId="18833"/>
    <cellStyle name="40% - Accent1 9 2 5" xfId="18834"/>
    <cellStyle name="40% - Accent1 9 2 6" xfId="18835"/>
    <cellStyle name="40% - Accent1 9 3" xfId="18836"/>
    <cellStyle name="40% - Accent1 9 3 2" xfId="18837"/>
    <cellStyle name="40% - Accent1 9 3 2 2" xfId="18838"/>
    <cellStyle name="40% - Accent1 9 3 2 2 2" xfId="18839"/>
    <cellStyle name="40% - Accent1 9 3 2 2 2 2" xfId="18840"/>
    <cellStyle name="40% - Accent1 9 3 2 2 3" xfId="18841"/>
    <cellStyle name="40% - Accent1 9 3 2 2 4" xfId="18842"/>
    <cellStyle name="40% - Accent1 9 3 2 3" xfId="18843"/>
    <cellStyle name="40% - Accent1 9 3 2 3 2" xfId="18844"/>
    <cellStyle name="40% - Accent1 9 3 2 4" xfId="18845"/>
    <cellStyle name="40% - Accent1 9 3 2 5" xfId="18846"/>
    <cellStyle name="40% - Accent1 9 3 3" xfId="18847"/>
    <cellStyle name="40% - Accent1 9 3 3 2" xfId="18848"/>
    <cellStyle name="40% - Accent1 9 3 3 2 2" xfId="18849"/>
    <cellStyle name="40% - Accent1 9 3 3 3" xfId="18850"/>
    <cellStyle name="40% - Accent1 9 3 3 4" xfId="18851"/>
    <cellStyle name="40% - Accent1 9 3 4" xfId="18852"/>
    <cellStyle name="40% - Accent1 9 3 4 2" xfId="18853"/>
    <cellStyle name="40% - Accent1 9 3 5" xfId="18854"/>
    <cellStyle name="40% - Accent1 9 3 6" xfId="18855"/>
    <cellStyle name="40% - Accent1 9 4" xfId="18856"/>
    <cellStyle name="40% - Accent1 9 4 2" xfId="18857"/>
    <cellStyle name="40% - Accent1 9 4 2 2" xfId="18858"/>
    <cellStyle name="40% - Accent1 9 4 2 2 2" xfId="18859"/>
    <cellStyle name="40% - Accent1 9 4 2 3" xfId="18860"/>
    <cellStyle name="40% - Accent1 9 4 2 4" xfId="18861"/>
    <cellStyle name="40% - Accent1 9 4 3" xfId="18862"/>
    <cellStyle name="40% - Accent1 9 4 3 2" xfId="18863"/>
    <cellStyle name="40% - Accent1 9 4 4" xfId="18864"/>
    <cellStyle name="40% - Accent1 9 4 5" xfId="18865"/>
    <cellStyle name="40% - Accent1 9 5" xfId="18866"/>
    <cellStyle name="40% - Accent1 9 5 2" xfId="18867"/>
    <cellStyle name="40% - Accent1 9 5 2 2" xfId="18868"/>
    <cellStyle name="40% - Accent1 9 5 3" xfId="18869"/>
    <cellStyle name="40% - Accent1 9 5 4" xfId="18870"/>
    <cellStyle name="40% - Accent1 9 6" xfId="18871"/>
    <cellStyle name="40% - Accent1 9 6 2" xfId="18872"/>
    <cellStyle name="40% - Accent1 9 7" xfId="18873"/>
    <cellStyle name="40% - Accent1 9 8" xfId="18874"/>
    <cellStyle name="40% - Accent2 10" xfId="18875"/>
    <cellStyle name="40% - Accent2 10 2" xfId="18876"/>
    <cellStyle name="40% - Accent2 10 2 2" xfId="18877"/>
    <cellStyle name="40% - Accent2 10 2 2 2" xfId="18878"/>
    <cellStyle name="40% - Accent2 10 2 2 2 2" xfId="18879"/>
    <cellStyle name="40% - Accent2 10 2 2 3" xfId="18880"/>
    <cellStyle name="40% - Accent2 10 2 2 4" xfId="18881"/>
    <cellStyle name="40% - Accent2 10 2 3" xfId="18882"/>
    <cellStyle name="40% - Accent2 10 2 3 2" xfId="18883"/>
    <cellStyle name="40% - Accent2 10 2 4" xfId="18884"/>
    <cellStyle name="40% - Accent2 10 2 5" xfId="18885"/>
    <cellStyle name="40% - Accent2 10 3" xfId="18886"/>
    <cellStyle name="40% - Accent2 10 3 2" xfId="18887"/>
    <cellStyle name="40% - Accent2 10 3 2 2" xfId="18888"/>
    <cellStyle name="40% - Accent2 10 3 3" xfId="18889"/>
    <cellStyle name="40% - Accent2 10 3 4" xfId="18890"/>
    <cellStyle name="40% - Accent2 10 4" xfId="18891"/>
    <cellStyle name="40% - Accent2 10 4 2" xfId="18892"/>
    <cellStyle name="40% - Accent2 10 5" xfId="18893"/>
    <cellStyle name="40% - Accent2 10 6" xfId="18894"/>
    <cellStyle name="40% - Accent2 11" xfId="18895"/>
    <cellStyle name="40% - Accent2 11 2" xfId="18896"/>
    <cellStyle name="40% - Accent2 11 2 2" xfId="18897"/>
    <cellStyle name="40% - Accent2 11 2 2 2" xfId="18898"/>
    <cellStyle name="40% - Accent2 11 2 2 2 2" xfId="18899"/>
    <cellStyle name="40% - Accent2 11 2 2 3" xfId="18900"/>
    <cellStyle name="40% - Accent2 11 2 2 4" xfId="18901"/>
    <cellStyle name="40% - Accent2 11 2 3" xfId="18902"/>
    <cellStyle name="40% - Accent2 11 2 3 2" xfId="18903"/>
    <cellStyle name="40% - Accent2 11 2 4" xfId="18904"/>
    <cellStyle name="40% - Accent2 11 2 5" xfId="18905"/>
    <cellStyle name="40% - Accent2 11 3" xfId="18906"/>
    <cellStyle name="40% - Accent2 11 3 2" xfId="18907"/>
    <cellStyle name="40% - Accent2 11 3 2 2" xfId="18908"/>
    <cellStyle name="40% - Accent2 11 3 3" xfId="18909"/>
    <cellStyle name="40% - Accent2 11 3 4" xfId="18910"/>
    <cellStyle name="40% - Accent2 11 4" xfId="18911"/>
    <cellStyle name="40% - Accent2 11 4 2" xfId="18912"/>
    <cellStyle name="40% - Accent2 11 5" xfId="18913"/>
    <cellStyle name="40% - Accent2 11 6" xfId="18914"/>
    <cellStyle name="40% - Accent2 12" xfId="18915"/>
    <cellStyle name="40% - Accent2 12 2" xfId="18916"/>
    <cellStyle name="40% - Accent2 12 2 2" xfId="18917"/>
    <cellStyle name="40% - Accent2 12 2 2 2" xfId="18918"/>
    <cellStyle name="40% - Accent2 12 2 3" xfId="18919"/>
    <cellStyle name="40% - Accent2 12 2 4" xfId="18920"/>
    <cellStyle name="40% - Accent2 12 3" xfId="18921"/>
    <cellStyle name="40% - Accent2 12 3 2" xfId="18922"/>
    <cellStyle name="40% - Accent2 12 4" xfId="18923"/>
    <cellStyle name="40% - Accent2 12 4 2" xfId="49882"/>
    <cellStyle name="40% - Accent2 12 5" xfId="18924"/>
    <cellStyle name="40% - Accent2 13" xfId="18925"/>
    <cellStyle name="40% - Accent2 13 2" xfId="18926"/>
    <cellStyle name="40% - Accent2 13 2 2" xfId="18927"/>
    <cellStyle name="40% - Accent2 13 3" xfId="18928"/>
    <cellStyle name="40% - Accent2 13 4" xfId="18929"/>
    <cellStyle name="40% - Accent2 13 4 2" xfId="49883"/>
    <cellStyle name="40% - Accent2 14" xfId="18930"/>
    <cellStyle name="40% - Accent2 14 2" xfId="18931"/>
    <cellStyle name="40% - Accent2 14 2 2" xfId="49884"/>
    <cellStyle name="40% - Accent2 15" xfId="18932"/>
    <cellStyle name="40% - Accent2 15 2" xfId="49885"/>
    <cellStyle name="40% - Accent2 15 2 2" xfId="49886"/>
    <cellStyle name="40% - Accent2 16" xfId="18933"/>
    <cellStyle name="40% - Accent2 16 2" xfId="49887"/>
    <cellStyle name="40% - Accent2 16 2 2" xfId="49888"/>
    <cellStyle name="40% - Accent2 17" xfId="49889"/>
    <cellStyle name="40% - Accent2 17 2" xfId="49890"/>
    <cellStyle name="40% - Accent2 17 2 2" xfId="49891"/>
    <cellStyle name="40% - Accent2 18" xfId="49892"/>
    <cellStyle name="40% - Accent2 19" xfId="49893"/>
    <cellStyle name="40% - Accent2 2" xfId="357"/>
    <cellStyle name="40% - Accent2 2 10" xfId="49894"/>
    <cellStyle name="40% - Accent2 2 11" xfId="49895"/>
    <cellStyle name="40% - Accent2 2 12" xfId="49896"/>
    <cellStyle name="40% - Accent2 2 13" xfId="49897"/>
    <cellStyle name="40% - Accent2 2 14" xfId="49898"/>
    <cellStyle name="40% - Accent2 2 15" xfId="49899"/>
    <cellStyle name="40% - Accent2 2 16" xfId="49900"/>
    <cellStyle name="40% - Accent2 2 17" xfId="49901"/>
    <cellStyle name="40% - Accent2 2 18" xfId="49902"/>
    <cellStyle name="40% - Accent2 2 19" xfId="49903"/>
    <cellStyle name="40% - Accent2 2 2" xfId="49904"/>
    <cellStyle name="40% - Accent2 2 2 2" xfId="49905"/>
    <cellStyle name="40% - Accent2 2 2 2 2" xfId="49906"/>
    <cellStyle name="40% - Accent2 2 20" xfId="49907"/>
    <cellStyle name="40% - Accent2 2 21" xfId="49908"/>
    <cellStyle name="40% - Accent2 2 22" xfId="49909"/>
    <cellStyle name="40% - Accent2 2 23" xfId="49910"/>
    <cellStyle name="40% - Accent2 2 23 2" xfId="49911"/>
    <cellStyle name="40% - Accent2 2 24" xfId="49912"/>
    <cellStyle name="40% - Accent2 2 3" xfId="49913"/>
    <cellStyle name="40% - Accent2 2 3 2" xfId="49914"/>
    <cellStyle name="40% - Accent2 2 3 2 2" xfId="49915"/>
    <cellStyle name="40% - Accent2 2 4" xfId="49916"/>
    <cellStyle name="40% - Accent2 2 4 2" xfId="49917"/>
    <cellStyle name="40% - Accent2 2 4 2 2" xfId="49918"/>
    <cellStyle name="40% - Accent2 2 5" xfId="49919"/>
    <cellStyle name="40% - Accent2 2 5 2" xfId="49920"/>
    <cellStyle name="40% - Accent2 2 5 2 2" xfId="49921"/>
    <cellStyle name="40% - Accent2 2 6" xfId="49922"/>
    <cellStyle name="40% - Accent2 2 7" xfId="49923"/>
    <cellStyle name="40% - Accent2 2 8" xfId="49924"/>
    <cellStyle name="40% - Accent2 2 9" xfId="49925"/>
    <cellStyle name="40% - Accent2 20" xfId="49926"/>
    <cellStyle name="40% - Accent2 21" xfId="49927"/>
    <cellStyle name="40% - Accent2 22" xfId="49928"/>
    <cellStyle name="40% - Accent2 23" xfId="49929"/>
    <cellStyle name="40% - Accent2 24" xfId="49930"/>
    <cellStyle name="40% - Accent2 25" xfId="49931"/>
    <cellStyle name="40% - Accent2 26" xfId="49932"/>
    <cellStyle name="40% - Accent2 3" xfId="18934"/>
    <cellStyle name="40% - Accent2 3 2" xfId="49933"/>
    <cellStyle name="40% - Accent2 3 2 2" xfId="58246"/>
    <cellStyle name="40% - Accent2 3 3" xfId="49934"/>
    <cellStyle name="40% - Accent2 3 4" xfId="49935"/>
    <cellStyle name="40% - Accent2 3 5" xfId="49936"/>
    <cellStyle name="40% - Accent2 3 6" xfId="49937"/>
    <cellStyle name="40% - Accent2 3 7" xfId="49938"/>
    <cellStyle name="40% - Accent2 3 7 2" xfId="49939"/>
    <cellStyle name="40% - Accent2 4" xfId="18935"/>
    <cellStyle name="40% - Accent2 4 2" xfId="49940"/>
    <cellStyle name="40% - Accent2 4 3" xfId="49941"/>
    <cellStyle name="40% - Accent2 4 4" xfId="49942"/>
    <cellStyle name="40% - Accent2 4 5" xfId="49943"/>
    <cellStyle name="40% - Accent2 4 6" xfId="49944"/>
    <cellStyle name="40% - Accent2 4 7" xfId="49945"/>
    <cellStyle name="40% - Accent2 4 7 2" xfId="49946"/>
    <cellStyle name="40% - Accent2 5" xfId="18936"/>
    <cellStyle name="40% - Accent2 5 10" xfId="18937"/>
    <cellStyle name="40% - Accent2 5 10 2" xfId="18938"/>
    <cellStyle name="40% - Accent2 5 11" xfId="18939"/>
    <cellStyle name="40% - Accent2 5 12" xfId="18940"/>
    <cellStyle name="40% - Accent2 5 2" xfId="18941"/>
    <cellStyle name="40% - Accent2 5 2 10" xfId="18942"/>
    <cellStyle name="40% - Accent2 5 2 11" xfId="18943"/>
    <cellStyle name="40% - Accent2 5 2 2" xfId="18944"/>
    <cellStyle name="40% - Accent2 5 2 2 10" xfId="18945"/>
    <cellStyle name="40% - Accent2 5 2 2 2" xfId="18946"/>
    <cellStyle name="40% - Accent2 5 2 2 2 2" xfId="18947"/>
    <cellStyle name="40% - Accent2 5 2 2 2 2 2" xfId="18948"/>
    <cellStyle name="40% - Accent2 5 2 2 2 2 2 2" xfId="18949"/>
    <cellStyle name="40% - Accent2 5 2 2 2 2 2 2 2" xfId="18950"/>
    <cellStyle name="40% - Accent2 5 2 2 2 2 2 2 2 2" xfId="18951"/>
    <cellStyle name="40% - Accent2 5 2 2 2 2 2 2 2 2 2" xfId="18952"/>
    <cellStyle name="40% - Accent2 5 2 2 2 2 2 2 2 3" xfId="18953"/>
    <cellStyle name="40% - Accent2 5 2 2 2 2 2 2 2 4" xfId="18954"/>
    <cellStyle name="40% - Accent2 5 2 2 2 2 2 2 3" xfId="18955"/>
    <cellStyle name="40% - Accent2 5 2 2 2 2 2 2 3 2" xfId="18956"/>
    <cellStyle name="40% - Accent2 5 2 2 2 2 2 2 4" xfId="18957"/>
    <cellStyle name="40% - Accent2 5 2 2 2 2 2 2 5" xfId="18958"/>
    <cellStyle name="40% - Accent2 5 2 2 2 2 2 3" xfId="18959"/>
    <cellStyle name="40% - Accent2 5 2 2 2 2 2 3 2" xfId="18960"/>
    <cellStyle name="40% - Accent2 5 2 2 2 2 2 3 2 2" xfId="18961"/>
    <cellStyle name="40% - Accent2 5 2 2 2 2 2 3 3" xfId="18962"/>
    <cellStyle name="40% - Accent2 5 2 2 2 2 2 3 4" xfId="18963"/>
    <cellStyle name="40% - Accent2 5 2 2 2 2 2 4" xfId="18964"/>
    <cellStyle name="40% - Accent2 5 2 2 2 2 2 4 2" xfId="18965"/>
    <cellStyle name="40% - Accent2 5 2 2 2 2 2 5" xfId="18966"/>
    <cellStyle name="40% - Accent2 5 2 2 2 2 2 6" xfId="18967"/>
    <cellStyle name="40% - Accent2 5 2 2 2 2 3" xfId="18968"/>
    <cellStyle name="40% - Accent2 5 2 2 2 2 3 2" xfId="18969"/>
    <cellStyle name="40% - Accent2 5 2 2 2 2 3 2 2" xfId="18970"/>
    <cellStyle name="40% - Accent2 5 2 2 2 2 3 2 2 2" xfId="18971"/>
    <cellStyle name="40% - Accent2 5 2 2 2 2 3 2 2 2 2" xfId="18972"/>
    <cellStyle name="40% - Accent2 5 2 2 2 2 3 2 2 3" xfId="18973"/>
    <cellStyle name="40% - Accent2 5 2 2 2 2 3 2 2 4" xfId="18974"/>
    <cellStyle name="40% - Accent2 5 2 2 2 2 3 2 3" xfId="18975"/>
    <cellStyle name="40% - Accent2 5 2 2 2 2 3 2 3 2" xfId="18976"/>
    <cellStyle name="40% - Accent2 5 2 2 2 2 3 2 4" xfId="18977"/>
    <cellStyle name="40% - Accent2 5 2 2 2 2 3 2 5" xfId="18978"/>
    <cellStyle name="40% - Accent2 5 2 2 2 2 3 3" xfId="18979"/>
    <cellStyle name="40% - Accent2 5 2 2 2 2 3 3 2" xfId="18980"/>
    <cellStyle name="40% - Accent2 5 2 2 2 2 3 3 2 2" xfId="18981"/>
    <cellStyle name="40% - Accent2 5 2 2 2 2 3 3 3" xfId="18982"/>
    <cellStyle name="40% - Accent2 5 2 2 2 2 3 3 4" xfId="18983"/>
    <cellStyle name="40% - Accent2 5 2 2 2 2 3 4" xfId="18984"/>
    <cellStyle name="40% - Accent2 5 2 2 2 2 3 4 2" xfId="18985"/>
    <cellStyle name="40% - Accent2 5 2 2 2 2 3 5" xfId="18986"/>
    <cellStyle name="40% - Accent2 5 2 2 2 2 3 6" xfId="18987"/>
    <cellStyle name="40% - Accent2 5 2 2 2 2 4" xfId="18988"/>
    <cellStyle name="40% - Accent2 5 2 2 2 2 4 2" xfId="18989"/>
    <cellStyle name="40% - Accent2 5 2 2 2 2 4 2 2" xfId="18990"/>
    <cellStyle name="40% - Accent2 5 2 2 2 2 4 2 2 2" xfId="18991"/>
    <cellStyle name="40% - Accent2 5 2 2 2 2 4 2 3" xfId="18992"/>
    <cellStyle name="40% - Accent2 5 2 2 2 2 4 2 4" xfId="18993"/>
    <cellStyle name="40% - Accent2 5 2 2 2 2 4 3" xfId="18994"/>
    <cellStyle name="40% - Accent2 5 2 2 2 2 4 3 2" xfId="18995"/>
    <cellStyle name="40% - Accent2 5 2 2 2 2 4 4" xfId="18996"/>
    <cellStyle name="40% - Accent2 5 2 2 2 2 4 5" xfId="18997"/>
    <cellStyle name="40% - Accent2 5 2 2 2 2 5" xfId="18998"/>
    <cellStyle name="40% - Accent2 5 2 2 2 2 5 2" xfId="18999"/>
    <cellStyle name="40% - Accent2 5 2 2 2 2 5 2 2" xfId="19000"/>
    <cellStyle name="40% - Accent2 5 2 2 2 2 5 3" xfId="19001"/>
    <cellStyle name="40% - Accent2 5 2 2 2 2 5 4" xfId="19002"/>
    <cellStyle name="40% - Accent2 5 2 2 2 2 6" xfId="19003"/>
    <cellStyle name="40% - Accent2 5 2 2 2 2 6 2" xfId="19004"/>
    <cellStyle name="40% - Accent2 5 2 2 2 2 7" xfId="19005"/>
    <cellStyle name="40% - Accent2 5 2 2 2 2 8" xfId="19006"/>
    <cellStyle name="40% - Accent2 5 2 2 2 3" xfId="19007"/>
    <cellStyle name="40% - Accent2 5 2 2 2 3 2" xfId="19008"/>
    <cellStyle name="40% - Accent2 5 2 2 2 3 2 2" xfId="19009"/>
    <cellStyle name="40% - Accent2 5 2 2 2 3 2 2 2" xfId="19010"/>
    <cellStyle name="40% - Accent2 5 2 2 2 3 2 2 2 2" xfId="19011"/>
    <cellStyle name="40% - Accent2 5 2 2 2 3 2 2 3" xfId="19012"/>
    <cellStyle name="40% - Accent2 5 2 2 2 3 2 2 4" xfId="19013"/>
    <cellStyle name="40% - Accent2 5 2 2 2 3 2 3" xfId="19014"/>
    <cellStyle name="40% - Accent2 5 2 2 2 3 2 3 2" xfId="19015"/>
    <cellStyle name="40% - Accent2 5 2 2 2 3 2 4" xfId="19016"/>
    <cellStyle name="40% - Accent2 5 2 2 2 3 2 5" xfId="19017"/>
    <cellStyle name="40% - Accent2 5 2 2 2 3 3" xfId="19018"/>
    <cellStyle name="40% - Accent2 5 2 2 2 3 3 2" xfId="19019"/>
    <cellStyle name="40% - Accent2 5 2 2 2 3 3 2 2" xfId="19020"/>
    <cellStyle name="40% - Accent2 5 2 2 2 3 3 3" xfId="19021"/>
    <cellStyle name="40% - Accent2 5 2 2 2 3 3 4" xfId="19022"/>
    <cellStyle name="40% - Accent2 5 2 2 2 3 4" xfId="19023"/>
    <cellStyle name="40% - Accent2 5 2 2 2 3 4 2" xfId="19024"/>
    <cellStyle name="40% - Accent2 5 2 2 2 3 5" xfId="19025"/>
    <cellStyle name="40% - Accent2 5 2 2 2 3 6" xfId="19026"/>
    <cellStyle name="40% - Accent2 5 2 2 2 4" xfId="19027"/>
    <cellStyle name="40% - Accent2 5 2 2 2 4 2" xfId="19028"/>
    <cellStyle name="40% - Accent2 5 2 2 2 4 2 2" xfId="19029"/>
    <cellStyle name="40% - Accent2 5 2 2 2 4 2 2 2" xfId="19030"/>
    <cellStyle name="40% - Accent2 5 2 2 2 4 2 2 2 2" xfId="19031"/>
    <cellStyle name="40% - Accent2 5 2 2 2 4 2 2 3" xfId="19032"/>
    <cellStyle name="40% - Accent2 5 2 2 2 4 2 2 4" xfId="19033"/>
    <cellStyle name="40% - Accent2 5 2 2 2 4 2 3" xfId="19034"/>
    <cellStyle name="40% - Accent2 5 2 2 2 4 2 3 2" xfId="19035"/>
    <cellStyle name="40% - Accent2 5 2 2 2 4 2 4" xfId="19036"/>
    <cellStyle name="40% - Accent2 5 2 2 2 4 2 5" xfId="19037"/>
    <cellStyle name="40% - Accent2 5 2 2 2 4 3" xfId="19038"/>
    <cellStyle name="40% - Accent2 5 2 2 2 4 3 2" xfId="19039"/>
    <cellStyle name="40% - Accent2 5 2 2 2 4 3 2 2" xfId="19040"/>
    <cellStyle name="40% - Accent2 5 2 2 2 4 3 3" xfId="19041"/>
    <cellStyle name="40% - Accent2 5 2 2 2 4 3 4" xfId="19042"/>
    <cellStyle name="40% - Accent2 5 2 2 2 4 4" xfId="19043"/>
    <cellStyle name="40% - Accent2 5 2 2 2 4 4 2" xfId="19044"/>
    <cellStyle name="40% - Accent2 5 2 2 2 4 5" xfId="19045"/>
    <cellStyle name="40% - Accent2 5 2 2 2 4 6" xfId="19046"/>
    <cellStyle name="40% - Accent2 5 2 2 2 5" xfId="19047"/>
    <cellStyle name="40% - Accent2 5 2 2 2 5 2" xfId="19048"/>
    <cellStyle name="40% - Accent2 5 2 2 2 5 2 2" xfId="19049"/>
    <cellStyle name="40% - Accent2 5 2 2 2 5 2 2 2" xfId="19050"/>
    <cellStyle name="40% - Accent2 5 2 2 2 5 2 3" xfId="19051"/>
    <cellStyle name="40% - Accent2 5 2 2 2 5 2 4" xfId="19052"/>
    <cellStyle name="40% - Accent2 5 2 2 2 5 3" xfId="19053"/>
    <cellStyle name="40% - Accent2 5 2 2 2 5 3 2" xfId="19054"/>
    <cellStyle name="40% - Accent2 5 2 2 2 5 4" xfId="19055"/>
    <cellStyle name="40% - Accent2 5 2 2 2 5 5" xfId="19056"/>
    <cellStyle name="40% - Accent2 5 2 2 2 6" xfId="19057"/>
    <cellStyle name="40% - Accent2 5 2 2 2 6 2" xfId="19058"/>
    <cellStyle name="40% - Accent2 5 2 2 2 6 2 2" xfId="19059"/>
    <cellStyle name="40% - Accent2 5 2 2 2 6 3" xfId="19060"/>
    <cellStyle name="40% - Accent2 5 2 2 2 6 4" xfId="19061"/>
    <cellStyle name="40% - Accent2 5 2 2 2 7" xfId="19062"/>
    <cellStyle name="40% - Accent2 5 2 2 2 7 2" xfId="19063"/>
    <cellStyle name="40% - Accent2 5 2 2 2 8" xfId="19064"/>
    <cellStyle name="40% - Accent2 5 2 2 2 9" xfId="19065"/>
    <cellStyle name="40% - Accent2 5 2 2 3" xfId="19066"/>
    <cellStyle name="40% - Accent2 5 2 2 3 2" xfId="19067"/>
    <cellStyle name="40% - Accent2 5 2 2 3 2 2" xfId="19068"/>
    <cellStyle name="40% - Accent2 5 2 2 3 2 2 2" xfId="19069"/>
    <cellStyle name="40% - Accent2 5 2 2 3 2 2 2 2" xfId="19070"/>
    <cellStyle name="40% - Accent2 5 2 2 3 2 2 2 2 2" xfId="19071"/>
    <cellStyle name="40% - Accent2 5 2 2 3 2 2 2 3" xfId="19072"/>
    <cellStyle name="40% - Accent2 5 2 2 3 2 2 2 4" xfId="19073"/>
    <cellStyle name="40% - Accent2 5 2 2 3 2 2 3" xfId="19074"/>
    <cellStyle name="40% - Accent2 5 2 2 3 2 2 3 2" xfId="19075"/>
    <cellStyle name="40% - Accent2 5 2 2 3 2 2 4" xfId="19076"/>
    <cellStyle name="40% - Accent2 5 2 2 3 2 2 5" xfId="19077"/>
    <cellStyle name="40% - Accent2 5 2 2 3 2 3" xfId="19078"/>
    <cellStyle name="40% - Accent2 5 2 2 3 2 3 2" xfId="19079"/>
    <cellStyle name="40% - Accent2 5 2 2 3 2 3 2 2" xfId="19080"/>
    <cellStyle name="40% - Accent2 5 2 2 3 2 3 3" xfId="19081"/>
    <cellStyle name="40% - Accent2 5 2 2 3 2 3 4" xfId="19082"/>
    <cellStyle name="40% - Accent2 5 2 2 3 2 4" xfId="19083"/>
    <cellStyle name="40% - Accent2 5 2 2 3 2 4 2" xfId="19084"/>
    <cellStyle name="40% - Accent2 5 2 2 3 2 5" xfId="19085"/>
    <cellStyle name="40% - Accent2 5 2 2 3 2 6" xfId="19086"/>
    <cellStyle name="40% - Accent2 5 2 2 3 3" xfId="19087"/>
    <cellStyle name="40% - Accent2 5 2 2 3 3 2" xfId="19088"/>
    <cellStyle name="40% - Accent2 5 2 2 3 3 2 2" xfId="19089"/>
    <cellStyle name="40% - Accent2 5 2 2 3 3 2 2 2" xfId="19090"/>
    <cellStyle name="40% - Accent2 5 2 2 3 3 2 2 2 2" xfId="19091"/>
    <cellStyle name="40% - Accent2 5 2 2 3 3 2 2 3" xfId="19092"/>
    <cellStyle name="40% - Accent2 5 2 2 3 3 2 2 4" xfId="19093"/>
    <cellStyle name="40% - Accent2 5 2 2 3 3 2 3" xfId="19094"/>
    <cellStyle name="40% - Accent2 5 2 2 3 3 2 3 2" xfId="19095"/>
    <cellStyle name="40% - Accent2 5 2 2 3 3 2 4" xfId="19096"/>
    <cellStyle name="40% - Accent2 5 2 2 3 3 2 5" xfId="19097"/>
    <cellStyle name="40% - Accent2 5 2 2 3 3 3" xfId="19098"/>
    <cellStyle name="40% - Accent2 5 2 2 3 3 3 2" xfId="19099"/>
    <cellStyle name="40% - Accent2 5 2 2 3 3 3 2 2" xfId="19100"/>
    <cellStyle name="40% - Accent2 5 2 2 3 3 3 3" xfId="19101"/>
    <cellStyle name="40% - Accent2 5 2 2 3 3 3 4" xfId="19102"/>
    <cellStyle name="40% - Accent2 5 2 2 3 3 4" xfId="19103"/>
    <cellStyle name="40% - Accent2 5 2 2 3 3 4 2" xfId="19104"/>
    <cellStyle name="40% - Accent2 5 2 2 3 3 5" xfId="19105"/>
    <cellStyle name="40% - Accent2 5 2 2 3 3 6" xfId="19106"/>
    <cellStyle name="40% - Accent2 5 2 2 3 4" xfId="19107"/>
    <cellStyle name="40% - Accent2 5 2 2 3 4 2" xfId="19108"/>
    <cellStyle name="40% - Accent2 5 2 2 3 4 2 2" xfId="19109"/>
    <cellStyle name="40% - Accent2 5 2 2 3 4 2 2 2" xfId="19110"/>
    <cellStyle name="40% - Accent2 5 2 2 3 4 2 3" xfId="19111"/>
    <cellStyle name="40% - Accent2 5 2 2 3 4 2 4" xfId="19112"/>
    <cellStyle name="40% - Accent2 5 2 2 3 4 3" xfId="19113"/>
    <cellStyle name="40% - Accent2 5 2 2 3 4 3 2" xfId="19114"/>
    <cellStyle name="40% - Accent2 5 2 2 3 4 4" xfId="19115"/>
    <cellStyle name="40% - Accent2 5 2 2 3 4 5" xfId="19116"/>
    <cellStyle name="40% - Accent2 5 2 2 3 5" xfId="19117"/>
    <cellStyle name="40% - Accent2 5 2 2 3 5 2" xfId="19118"/>
    <cellStyle name="40% - Accent2 5 2 2 3 5 2 2" xfId="19119"/>
    <cellStyle name="40% - Accent2 5 2 2 3 5 3" xfId="19120"/>
    <cellStyle name="40% - Accent2 5 2 2 3 5 4" xfId="19121"/>
    <cellStyle name="40% - Accent2 5 2 2 3 6" xfId="19122"/>
    <cellStyle name="40% - Accent2 5 2 2 3 6 2" xfId="19123"/>
    <cellStyle name="40% - Accent2 5 2 2 3 7" xfId="19124"/>
    <cellStyle name="40% - Accent2 5 2 2 3 8" xfId="19125"/>
    <cellStyle name="40% - Accent2 5 2 2 4" xfId="19126"/>
    <cellStyle name="40% - Accent2 5 2 2 4 2" xfId="19127"/>
    <cellStyle name="40% - Accent2 5 2 2 4 2 2" xfId="19128"/>
    <cellStyle name="40% - Accent2 5 2 2 4 2 2 2" xfId="19129"/>
    <cellStyle name="40% - Accent2 5 2 2 4 2 2 2 2" xfId="19130"/>
    <cellStyle name="40% - Accent2 5 2 2 4 2 2 3" xfId="19131"/>
    <cellStyle name="40% - Accent2 5 2 2 4 2 2 4" xfId="19132"/>
    <cellStyle name="40% - Accent2 5 2 2 4 2 3" xfId="19133"/>
    <cellStyle name="40% - Accent2 5 2 2 4 2 3 2" xfId="19134"/>
    <cellStyle name="40% - Accent2 5 2 2 4 2 4" xfId="19135"/>
    <cellStyle name="40% - Accent2 5 2 2 4 2 5" xfId="19136"/>
    <cellStyle name="40% - Accent2 5 2 2 4 3" xfId="19137"/>
    <cellStyle name="40% - Accent2 5 2 2 4 3 2" xfId="19138"/>
    <cellStyle name="40% - Accent2 5 2 2 4 3 2 2" xfId="19139"/>
    <cellStyle name="40% - Accent2 5 2 2 4 3 3" xfId="19140"/>
    <cellStyle name="40% - Accent2 5 2 2 4 3 4" xfId="19141"/>
    <cellStyle name="40% - Accent2 5 2 2 4 4" xfId="19142"/>
    <cellStyle name="40% - Accent2 5 2 2 4 4 2" xfId="19143"/>
    <cellStyle name="40% - Accent2 5 2 2 4 5" xfId="19144"/>
    <cellStyle name="40% - Accent2 5 2 2 4 6" xfId="19145"/>
    <cellStyle name="40% - Accent2 5 2 2 5" xfId="19146"/>
    <cellStyle name="40% - Accent2 5 2 2 5 2" xfId="19147"/>
    <cellStyle name="40% - Accent2 5 2 2 5 2 2" xfId="19148"/>
    <cellStyle name="40% - Accent2 5 2 2 5 2 2 2" xfId="19149"/>
    <cellStyle name="40% - Accent2 5 2 2 5 2 2 2 2" xfId="19150"/>
    <cellStyle name="40% - Accent2 5 2 2 5 2 2 3" xfId="19151"/>
    <cellStyle name="40% - Accent2 5 2 2 5 2 2 4" xfId="19152"/>
    <cellStyle name="40% - Accent2 5 2 2 5 2 3" xfId="19153"/>
    <cellStyle name="40% - Accent2 5 2 2 5 2 3 2" xfId="19154"/>
    <cellStyle name="40% - Accent2 5 2 2 5 2 4" xfId="19155"/>
    <cellStyle name="40% - Accent2 5 2 2 5 2 5" xfId="19156"/>
    <cellStyle name="40% - Accent2 5 2 2 5 3" xfId="19157"/>
    <cellStyle name="40% - Accent2 5 2 2 5 3 2" xfId="19158"/>
    <cellStyle name="40% - Accent2 5 2 2 5 3 2 2" xfId="19159"/>
    <cellStyle name="40% - Accent2 5 2 2 5 3 3" xfId="19160"/>
    <cellStyle name="40% - Accent2 5 2 2 5 3 4" xfId="19161"/>
    <cellStyle name="40% - Accent2 5 2 2 5 4" xfId="19162"/>
    <cellStyle name="40% - Accent2 5 2 2 5 4 2" xfId="19163"/>
    <cellStyle name="40% - Accent2 5 2 2 5 5" xfId="19164"/>
    <cellStyle name="40% - Accent2 5 2 2 5 6" xfId="19165"/>
    <cellStyle name="40% - Accent2 5 2 2 6" xfId="19166"/>
    <cellStyle name="40% - Accent2 5 2 2 6 2" xfId="19167"/>
    <cellStyle name="40% - Accent2 5 2 2 6 2 2" xfId="19168"/>
    <cellStyle name="40% - Accent2 5 2 2 6 2 2 2" xfId="19169"/>
    <cellStyle name="40% - Accent2 5 2 2 6 2 3" xfId="19170"/>
    <cellStyle name="40% - Accent2 5 2 2 6 2 4" xfId="19171"/>
    <cellStyle name="40% - Accent2 5 2 2 6 3" xfId="19172"/>
    <cellStyle name="40% - Accent2 5 2 2 6 3 2" xfId="19173"/>
    <cellStyle name="40% - Accent2 5 2 2 6 4" xfId="19174"/>
    <cellStyle name="40% - Accent2 5 2 2 6 5" xfId="19175"/>
    <cellStyle name="40% - Accent2 5 2 2 7" xfId="19176"/>
    <cellStyle name="40% - Accent2 5 2 2 7 2" xfId="19177"/>
    <cellStyle name="40% - Accent2 5 2 2 7 2 2" xfId="19178"/>
    <cellStyle name="40% - Accent2 5 2 2 7 3" xfId="19179"/>
    <cellStyle name="40% - Accent2 5 2 2 7 4" xfId="19180"/>
    <cellStyle name="40% - Accent2 5 2 2 8" xfId="19181"/>
    <cellStyle name="40% - Accent2 5 2 2 8 2" xfId="19182"/>
    <cellStyle name="40% - Accent2 5 2 2 9" xfId="19183"/>
    <cellStyle name="40% - Accent2 5 2 3" xfId="19184"/>
    <cellStyle name="40% - Accent2 5 2 3 2" xfId="19185"/>
    <cellStyle name="40% - Accent2 5 2 3 2 2" xfId="19186"/>
    <cellStyle name="40% - Accent2 5 2 3 2 2 2" xfId="19187"/>
    <cellStyle name="40% - Accent2 5 2 3 2 2 2 2" xfId="19188"/>
    <cellStyle name="40% - Accent2 5 2 3 2 2 2 2 2" xfId="19189"/>
    <cellStyle name="40% - Accent2 5 2 3 2 2 2 2 2 2" xfId="19190"/>
    <cellStyle name="40% - Accent2 5 2 3 2 2 2 2 3" xfId="19191"/>
    <cellStyle name="40% - Accent2 5 2 3 2 2 2 2 4" xfId="19192"/>
    <cellStyle name="40% - Accent2 5 2 3 2 2 2 3" xfId="19193"/>
    <cellStyle name="40% - Accent2 5 2 3 2 2 2 3 2" xfId="19194"/>
    <cellStyle name="40% - Accent2 5 2 3 2 2 2 4" xfId="19195"/>
    <cellStyle name="40% - Accent2 5 2 3 2 2 2 5" xfId="19196"/>
    <cellStyle name="40% - Accent2 5 2 3 2 2 3" xfId="19197"/>
    <cellStyle name="40% - Accent2 5 2 3 2 2 3 2" xfId="19198"/>
    <cellStyle name="40% - Accent2 5 2 3 2 2 3 2 2" xfId="19199"/>
    <cellStyle name="40% - Accent2 5 2 3 2 2 3 3" xfId="19200"/>
    <cellStyle name="40% - Accent2 5 2 3 2 2 3 4" xfId="19201"/>
    <cellStyle name="40% - Accent2 5 2 3 2 2 4" xfId="19202"/>
    <cellStyle name="40% - Accent2 5 2 3 2 2 4 2" xfId="19203"/>
    <cellStyle name="40% - Accent2 5 2 3 2 2 5" xfId="19204"/>
    <cellStyle name="40% - Accent2 5 2 3 2 2 6" xfId="19205"/>
    <cellStyle name="40% - Accent2 5 2 3 2 3" xfId="19206"/>
    <cellStyle name="40% - Accent2 5 2 3 2 3 2" xfId="19207"/>
    <cellStyle name="40% - Accent2 5 2 3 2 3 2 2" xfId="19208"/>
    <cellStyle name="40% - Accent2 5 2 3 2 3 2 2 2" xfId="19209"/>
    <cellStyle name="40% - Accent2 5 2 3 2 3 2 2 2 2" xfId="19210"/>
    <cellStyle name="40% - Accent2 5 2 3 2 3 2 2 3" xfId="19211"/>
    <cellStyle name="40% - Accent2 5 2 3 2 3 2 2 4" xfId="19212"/>
    <cellStyle name="40% - Accent2 5 2 3 2 3 2 3" xfId="19213"/>
    <cellStyle name="40% - Accent2 5 2 3 2 3 2 3 2" xfId="19214"/>
    <cellStyle name="40% - Accent2 5 2 3 2 3 2 4" xfId="19215"/>
    <cellStyle name="40% - Accent2 5 2 3 2 3 2 5" xfId="19216"/>
    <cellStyle name="40% - Accent2 5 2 3 2 3 3" xfId="19217"/>
    <cellStyle name="40% - Accent2 5 2 3 2 3 3 2" xfId="19218"/>
    <cellStyle name="40% - Accent2 5 2 3 2 3 3 2 2" xfId="19219"/>
    <cellStyle name="40% - Accent2 5 2 3 2 3 3 3" xfId="19220"/>
    <cellStyle name="40% - Accent2 5 2 3 2 3 3 4" xfId="19221"/>
    <cellStyle name="40% - Accent2 5 2 3 2 3 4" xfId="19222"/>
    <cellStyle name="40% - Accent2 5 2 3 2 3 4 2" xfId="19223"/>
    <cellStyle name="40% - Accent2 5 2 3 2 3 5" xfId="19224"/>
    <cellStyle name="40% - Accent2 5 2 3 2 3 6" xfId="19225"/>
    <cellStyle name="40% - Accent2 5 2 3 2 4" xfId="19226"/>
    <cellStyle name="40% - Accent2 5 2 3 2 4 2" xfId="19227"/>
    <cellStyle name="40% - Accent2 5 2 3 2 4 2 2" xfId="19228"/>
    <cellStyle name="40% - Accent2 5 2 3 2 4 2 2 2" xfId="19229"/>
    <cellStyle name="40% - Accent2 5 2 3 2 4 2 3" xfId="19230"/>
    <cellStyle name="40% - Accent2 5 2 3 2 4 2 4" xfId="19231"/>
    <cellStyle name="40% - Accent2 5 2 3 2 4 3" xfId="19232"/>
    <cellStyle name="40% - Accent2 5 2 3 2 4 3 2" xfId="19233"/>
    <cellStyle name="40% - Accent2 5 2 3 2 4 4" xfId="19234"/>
    <cellStyle name="40% - Accent2 5 2 3 2 4 5" xfId="19235"/>
    <cellStyle name="40% - Accent2 5 2 3 2 5" xfId="19236"/>
    <cellStyle name="40% - Accent2 5 2 3 2 5 2" xfId="19237"/>
    <cellStyle name="40% - Accent2 5 2 3 2 5 2 2" xfId="19238"/>
    <cellStyle name="40% - Accent2 5 2 3 2 5 3" xfId="19239"/>
    <cellStyle name="40% - Accent2 5 2 3 2 5 4" xfId="19240"/>
    <cellStyle name="40% - Accent2 5 2 3 2 6" xfId="19241"/>
    <cellStyle name="40% - Accent2 5 2 3 2 6 2" xfId="19242"/>
    <cellStyle name="40% - Accent2 5 2 3 2 7" xfId="19243"/>
    <cellStyle name="40% - Accent2 5 2 3 2 8" xfId="19244"/>
    <cellStyle name="40% - Accent2 5 2 3 3" xfId="19245"/>
    <cellStyle name="40% - Accent2 5 2 3 3 2" xfId="19246"/>
    <cellStyle name="40% - Accent2 5 2 3 3 2 2" xfId="19247"/>
    <cellStyle name="40% - Accent2 5 2 3 3 2 2 2" xfId="19248"/>
    <cellStyle name="40% - Accent2 5 2 3 3 2 2 2 2" xfId="19249"/>
    <cellStyle name="40% - Accent2 5 2 3 3 2 2 3" xfId="19250"/>
    <cellStyle name="40% - Accent2 5 2 3 3 2 2 4" xfId="19251"/>
    <cellStyle name="40% - Accent2 5 2 3 3 2 3" xfId="19252"/>
    <cellStyle name="40% - Accent2 5 2 3 3 2 3 2" xfId="19253"/>
    <cellStyle name="40% - Accent2 5 2 3 3 2 4" xfId="19254"/>
    <cellStyle name="40% - Accent2 5 2 3 3 2 5" xfId="19255"/>
    <cellStyle name="40% - Accent2 5 2 3 3 3" xfId="19256"/>
    <cellStyle name="40% - Accent2 5 2 3 3 3 2" xfId="19257"/>
    <cellStyle name="40% - Accent2 5 2 3 3 3 2 2" xfId="19258"/>
    <cellStyle name="40% - Accent2 5 2 3 3 3 3" xfId="19259"/>
    <cellStyle name="40% - Accent2 5 2 3 3 3 4" xfId="19260"/>
    <cellStyle name="40% - Accent2 5 2 3 3 4" xfId="19261"/>
    <cellStyle name="40% - Accent2 5 2 3 3 4 2" xfId="19262"/>
    <cellStyle name="40% - Accent2 5 2 3 3 5" xfId="19263"/>
    <cellStyle name="40% - Accent2 5 2 3 3 6" xfId="19264"/>
    <cellStyle name="40% - Accent2 5 2 3 4" xfId="19265"/>
    <cellStyle name="40% - Accent2 5 2 3 4 2" xfId="19266"/>
    <cellStyle name="40% - Accent2 5 2 3 4 2 2" xfId="19267"/>
    <cellStyle name="40% - Accent2 5 2 3 4 2 2 2" xfId="19268"/>
    <cellStyle name="40% - Accent2 5 2 3 4 2 2 2 2" xfId="19269"/>
    <cellStyle name="40% - Accent2 5 2 3 4 2 2 3" xfId="19270"/>
    <cellStyle name="40% - Accent2 5 2 3 4 2 2 4" xfId="19271"/>
    <cellStyle name="40% - Accent2 5 2 3 4 2 3" xfId="19272"/>
    <cellStyle name="40% - Accent2 5 2 3 4 2 3 2" xfId="19273"/>
    <cellStyle name="40% - Accent2 5 2 3 4 2 4" xfId="19274"/>
    <cellStyle name="40% - Accent2 5 2 3 4 2 5" xfId="19275"/>
    <cellStyle name="40% - Accent2 5 2 3 4 3" xfId="19276"/>
    <cellStyle name="40% - Accent2 5 2 3 4 3 2" xfId="19277"/>
    <cellStyle name="40% - Accent2 5 2 3 4 3 2 2" xfId="19278"/>
    <cellStyle name="40% - Accent2 5 2 3 4 3 3" xfId="19279"/>
    <cellStyle name="40% - Accent2 5 2 3 4 3 4" xfId="19280"/>
    <cellStyle name="40% - Accent2 5 2 3 4 4" xfId="19281"/>
    <cellStyle name="40% - Accent2 5 2 3 4 4 2" xfId="19282"/>
    <cellStyle name="40% - Accent2 5 2 3 4 5" xfId="19283"/>
    <cellStyle name="40% - Accent2 5 2 3 4 6" xfId="19284"/>
    <cellStyle name="40% - Accent2 5 2 3 5" xfId="19285"/>
    <cellStyle name="40% - Accent2 5 2 3 5 2" xfId="19286"/>
    <cellStyle name="40% - Accent2 5 2 3 5 2 2" xfId="19287"/>
    <cellStyle name="40% - Accent2 5 2 3 5 2 2 2" xfId="19288"/>
    <cellStyle name="40% - Accent2 5 2 3 5 2 3" xfId="19289"/>
    <cellStyle name="40% - Accent2 5 2 3 5 2 4" xfId="19290"/>
    <cellStyle name="40% - Accent2 5 2 3 5 3" xfId="19291"/>
    <cellStyle name="40% - Accent2 5 2 3 5 3 2" xfId="19292"/>
    <cellStyle name="40% - Accent2 5 2 3 5 4" xfId="19293"/>
    <cellStyle name="40% - Accent2 5 2 3 5 5" xfId="19294"/>
    <cellStyle name="40% - Accent2 5 2 3 6" xfId="19295"/>
    <cellStyle name="40% - Accent2 5 2 3 6 2" xfId="19296"/>
    <cellStyle name="40% - Accent2 5 2 3 6 2 2" xfId="19297"/>
    <cellStyle name="40% - Accent2 5 2 3 6 3" xfId="19298"/>
    <cellStyle name="40% - Accent2 5 2 3 6 4" xfId="19299"/>
    <cellStyle name="40% - Accent2 5 2 3 7" xfId="19300"/>
    <cellStyle name="40% - Accent2 5 2 3 7 2" xfId="19301"/>
    <cellStyle name="40% - Accent2 5 2 3 8" xfId="19302"/>
    <cellStyle name="40% - Accent2 5 2 3 9" xfId="19303"/>
    <cellStyle name="40% - Accent2 5 2 4" xfId="19304"/>
    <cellStyle name="40% - Accent2 5 2 4 2" xfId="19305"/>
    <cellStyle name="40% - Accent2 5 2 4 2 2" xfId="19306"/>
    <cellStyle name="40% - Accent2 5 2 4 2 2 2" xfId="19307"/>
    <cellStyle name="40% - Accent2 5 2 4 2 2 2 2" xfId="19308"/>
    <cellStyle name="40% - Accent2 5 2 4 2 2 2 2 2" xfId="19309"/>
    <cellStyle name="40% - Accent2 5 2 4 2 2 2 3" xfId="19310"/>
    <cellStyle name="40% - Accent2 5 2 4 2 2 2 4" xfId="19311"/>
    <cellStyle name="40% - Accent2 5 2 4 2 2 3" xfId="19312"/>
    <cellStyle name="40% - Accent2 5 2 4 2 2 3 2" xfId="19313"/>
    <cellStyle name="40% - Accent2 5 2 4 2 2 4" xfId="19314"/>
    <cellStyle name="40% - Accent2 5 2 4 2 2 5" xfId="19315"/>
    <cellStyle name="40% - Accent2 5 2 4 2 3" xfId="19316"/>
    <cellStyle name="40% - Accent2 5 2 4 2 3 2" xfId="19317"/>
    <cellStyle name="40% - Accent2 5 2 4 2 3 2 2" xfId="19318"/>
    <cellStyle name="40% - Accent2 5 2 4 2 3 3" xfId="19319"/>
    <cellStyle name="40% - Accent2 5 2 4 2 3 4" xfId="19320"/>
    <cellStyle name="40% - Accent2 5 2 4 2 4" xfId="19321"/>
    <cellStyle name="40% - Accent2 5 2 4 2 4 2" xfId="19322"/>
    <cellStyle name="40% - Accent2 5 2 4 2 5" xfId="19323"/>
    <cellStyle name="40% - Accent2 5 2 4 2 6" xfId="19324"/>
    <cellStyle name="40% - Accent2 5 2 4 3" xfId="19325"/>
    <cellStyle name="40% - Accent2 5 2 4 3 2" xfId="19326"/>
    <cellStyle name="40% - Accent2 5 2 4 3 2 2" xfId="19327"/>
    <cellStyle name="40% - Accent2 5 2 4 3 2 2 2" xfId="19328"/>
    <cellStyle name="40% - Accent2 5 2 4 3 2 2 2 2" xfId="19329"/>
    <cellStyle name="40% - Accent2 5 2 4 3 2 2 3" xfId="19330"/>
    <cellStyle name="40% - Accent2 5 2 4 3 2 2 4" xfId="19331"/>
    <cellStyle name="40% - Accent2 5 2 4 3 2 3" xfId="19332"/>
    <cellStyle name="40% - Accent2 5 2 4 3 2 3 2" xfId="19333"/>
    <cellStyle name="40% - Accent2 5 2 4 3 2 4" xfId="19334"/>
    <cellStyle name="40% - Accent2 5 2 4 3 2 5" xfId="19335"/>
    <cellStyle name="40% - Accent2 5 2 4 3 3" xfId="19336"/>
    <cellStyle name="40% - Accent2 5 2 4 3 3 2" xfId="19337"/>
    <cellStyle name="40% - Accent2 5 2 4 3 3 2 2" xfId="19338"/>
    <cellStyle name="40% - Accent2 5 2 4 3 3 3" xfId="19339"/>
    <cellStyle name="40% - Accent2 5 2 4 3 3 4" xfId="19340"/>
    <cellStyle name="40% - Accent2 5 2 4 3 4" xfId="19341"/>
    <cellStyle name="40% - Accent2 5 2 4 3 4 2" xfId="19342"/>
    <cellStyle name="40% - Accent2 5 2 4 3 5" xfId="19343"/>
    <cellStyle name="40% - Accent2 5 2 4 3 6" xfId="19344"/>
    <cellStyle name="40% - Accent2 5 2 4 4" xfId="19345"/>
    <cellStyle name="40% - Accent2 5 2 4 4 2" xfId="19346"/>
    <cellStyle name="40% - Accent2 5 2 4 4 2 2" xfId="19347"/>
    <cellStyle name="40% - Accent2 5 2 4 4 2 2 2" xfId="19348"/>
    <cellStyle name="40% - Accent2 5 2 4 4 2 3" xfId="19349"/>
    <cellStyle name="40% - Accent2 5 2 4 4 2 4" xfId="19350"/>
    <cellStyle name="40% - Accent2 5 2 4 4 3" xfId="19351"/>
    <cellStyle name="40% - Accent2 5 2 4 4 3 2" xfId="19352"/>
    <cellStyle name="40% - Accent2 5 2 4 4 4" xfId="19353"/>
    <cellStyle name="40% - Accent2 5 2 4 4 5" xfId="19354"/>
    <cellStyle name="40% - Accent2 5 2 4 5" xfId="19355"/>
    <cellStyle name="40% - Accent2 5 2 4 5 2" xfId="19356"/>
    <cellStyle name="40% - Accent2 5 2 4 5 2 2" xfId="19357"/>
    <cellStyle name="40% - Accent2 5 2 4 5 3" xfId="19358"/>
    <cellStyle name="40% - Accent2 5 2 4 5 4" xfId="19359"/>
    <cellStyle name="40% - Accent2 5 2 4 6" xfId="19360"/>
    <cellStyle name="40% - Accent2 5 2 4 6 2" xfId="19361"/>
    <cellStyle name="40% - Accent2 5 2 4 7" xfId="19362"/>
    <cellStyle name="40% - Accent2 5 2 4 8" xfId="19363"/>
    <cellStyle name="40% - Accent2 5 2 5" xfId="19364"/>
    <cellStyle name="40% - Accent2 5 2 5 2" xfId="19365"/>
    <cellStyle name="40% - Accent2 5 2 5 2 2" xfId="19366"/>
    <cellStyle name="40% - Accent2 5 2 5 2 2 2" xfId="19367"/>
    <cellStyle name="40% - Accent2 5 2 5 2 2 2 2" xfId="19368"/>
    <cellStyle name="40% - Accent2 5 2 5 2 2 3" xfId="19369"/>
    <cellStyle name="40% - Accent2 5 2 5 2 2 4" xfId="19370"/>
    <cellStyle name="40% - Accent2 5 2 5 2 3" xfId="19371"/>
    <cellStyle name="40% - Accent2 5 2 5 2 3 2" xfId="19372"/>
    <cellStyle name="40% - Accent2 5 2 5 2 4" xfId="19373"/>
    <cellStyle name="40% - Accent2 5 2 5 2 5" xfId="19374"/>
    <cellStyle name="40% - Accent2 5 2 5 3" xfId="19375"/>
    <cellStyle name="40% - Accent2 5 2 5 3 2" xfId="19376"/>
    <cellStyle name="40% - Accent2 5 2 5 3 2 2" xfId="19377"/>
    <cellStyle name="40% - Accent2 5 2 5 3 3" xfId="19378"/>
    <cellStyle name="40% - Accent2 5 2 5 3 4" xfId="19379"/>
    <cellStyle name="40% - Accent2 5 2 5 4" xfId="19380"/>
    <cellStyle name="40% - Accent2 5 2 5 4 2" xfId="19381"/>
    <cellStyle name="40% - Accent2 5 2 5 5" xfId="19382"/>
    <cellStyle name="40% - Accent2 5 2 5 6" xfId="19383"/>
    <cellStyle name="40% - Accent2 5 2 6" xfId="19384"/>
    <cellStyle name="40% - Accent2 5 2 6 2" xfId="19385"/>
    <cellStyle name="40% - Accent2 5 2 6 2 2" xfId="19386"/>
    <cellStyle name="40% - Accent2 5 2 6 2 2 2" xfId="19387"/>
    <cellStyle name="40% - Accent2 5 2 6 2 2 2 2" xfId="19388"/>
    <cellStyle name="40% - Accent2 5 2 6 2 2 3" xfId="19389"/>
    <cellStyle name="40% - Accent2 5 2 6 2 2 4" xfId="19390"/>
    <cellStyle name="40% - Accent2 5 2 6 2 3" xfId="19391"/>
    <cellStyle name="40% - Accent2 5 2 6 2 3 2" xfId="19392"/>
    <cellStyle name="40% - Accent2 5 2 6 2 4" xfId="19393"/>
    <cellStyle name="40% - Accent2 5 2 6 2 5" xfId="19394"/>
    <cellStyle name="40% - Accent2 5 2 6 3" xfId="19395"/>
    <cellStyle name="40% - Accent2 5 2 6 3 2" xfId="19396"/>
    <cellStyle name="40% - Accent2 5 2 6 3 2 2" xfId="19397"/>
    <cellStyle name="40% - Accent2 5 2 6 3 3" xfId="19398"/>
    <cellStyle name="40% - Accent2 5 2 6 3 4" xfId="19399"/>
    <cellStyle name="40% - Accent2 5 2 6 4" xfId="19400"/>
    <cellStyle name="40% - Accent2 5 2 6 4 2" xfId="19401"/>
    <cellStyle name="40% - Accent2 5 2 6 5" xfId="19402"/>
    <cellStyle name="40% - Accent2 5 2 6 6" xfId="19403"/>
    <cellStyle name="40% - Accent2 5 2 7" xfId="19404"/>
    <cellStyle name="40% - Accent2 5 2 7 2" xfId="19405"/>
    <cellStyle name="40% - Accent2 5 2 7 2 2" xfId="19406"/>
    <cellStyle name="40% - Accent2 5 2 7 2 2 2" xfId="19407"/>
    <cellStyle name="40% - Accent2 5 2 7 2 3" xfId="19408"/>
    <cellStyle name="40% - Accent2 5 2 7 2 4" xfId="19409"/>
    <cellStyle name="40% - Accent2 5 2 7 3" xfId="19410"/>
    <cellStyle name="40% - Accent2 5 2 7 3 2" xfId="19411"/>
    <cellStyle name="40% - Accent2 5 2 7 4" xfId="19412"/>
    <cellStyle name="40% - Accent2 5 2 7 5" xfId="19413"/>
    <cellStyle name="40% - Accent2 5 2 8" xfId="19414"/>
    <cellStyle name="40% - Accent2 5 2 8 2" xfId="19415"/>
    <cellStyle name="40% - Accent2 5 2 8 2 2" xfId="19416"/>
    <cellStyle name="40% - Accent2 5 2 8 3" xfId="19417"/>
    <cellStyle name="40% - Accent2 5 2 8 4" xfId="19418"/>
    <cellStyle name="40% - Accent2 5 2 9" xfId="19419"/>
    <cellStyle name="40% - Accent2 5 2 9 2" xfId="19420"/>
    <cellStyle name="40% - Accent2 5 3" xfId="19421"/>
    <cellStyle name="40% - Accent2 5 3 10" xfId="19422"/>
    <cellStyle name="40% - Accent2 5 3 2" xfId="19423"/>
    <cellStyle name="40% - Accent2 5 3 2 2" xfId="19424"/>
    <cellStyle name="40% - Accent2 5 3 2 2 2" xfId="19425"/>
    <cellStyle name="40% - Accent2 5 3 2 2 2 2" xfId="19426"/>
    <cellStyle name="40% - Accent2 5 3 2 2 2 2 2" xfId="19427"/>
    <cellStyle name="40% - Accent2 5 3 2 2 2 2 2 2" xfId="19428"/>
    <cellStyle name="40% - Accent2 5 3 2 2 2 2 2 2 2" xfId="19429"/>
    <cellStyle name="40% - Accent2 5 3 2 2 2 2 2 3" xfId="19430"/>
    <cellStyle name="40% - Accent2 5 3 2 2 2 2 2 4" xfId="19431"/>
    <cellStyle name="40% - Accent2 5 3 2 2 2 2 3" xfId="19432"/>
    <cellStyle name="40% - Accent2 5 3 2 2 2 2 3 2" xfId="19433"/>
    <cellStyle name="40% - Accent2 5 3 2 2 2 2 4" xfId="19434"/>
    <cellStyle name="40% - Accent2 5 3 2 2 2 2 5" xfId="19435"/>
    <cellStyle name="40% - Accent2 5 3 2 2 2 3" xfId="19436"/>
    <cellStyle name="40% - Accent2 5 3 2 2 2 3 2" xfId="19437"/>
    <cellStyle name="40% - Accent2 5 3 2 2 2 3 2 2" xfId="19438"/>
    <cellStyle name="40% - Accent2 5 3 2 2 2 3 3" xfId="19439"/>
    <cellStyle name="40% - Accent2 5 3 2 2 2 3 4" xfId="19440"/>
    <cellStyle name="40% - Accent2 5 3 2 2 2 4" xfId="19441"/>
    <cellStyle name="40% - Accent2 5 3 2 2 2 4 2" xfId="19442"/>
    <cellStyle name="40% - Accent2 5 3 2 2 2 5" xfId="19443"/>
    <cellStyle name="40% - Accent2 5 3 2 2 2 6" xfId="19444"/>
    <cellStyle name="40% - Accent2 5 3 2 2 3" xfId="19445"/>
    <cellStyle name="40% - Accent2 5 3 2 2 3 2" xfId="19446"/>
    <cellStyle name="40% - Accent2 5 3 2 2 3 2 2" xfId="19447"/>
    <cellStyle name="40% - Accent2 5 3 2 2 3 2 2 2" xfId="19448"/>
    <cellStyle name="40% - Accent2 5 3 2 2 3 2 2 2 2" xfId="19449"/>
    <cellStyle name="40% - Accent2 5 3 2 2 3 2 2 3" xfId="19450"/>
    <cellStyle name="40% - Accent2 5 3 2 2 3 2 2 4" xfId="19451"/>
    <cellStyle name="40% - Accent2 5 3 2 2 3 2 3" xfId="19452"/>
    <cellStyle name="40% - Accent2 5 3 2 2 3 2 3 2" xfId="19453"/>
    <cellStyle name="40% - Accent2 5 3 2 2 3 2 4" xfId="19454"/>
    <cellStyle name="40% - Accent2 5 3 2 2 3 2 5" xfId="19455"/>
    <cellStyle name="40% - Accent2 5 3 2 2 3 3" xfId="19456"/>
    <cellStyle name="40% - Accent2 5 3 2 2 3 3 2" xfId="19457"/>
    <cellStyle name="40% - Accent2 5 3 2 2 3 3 2 2" xfId="19458"/>
    <cellStyle name="40% - Accent2 5 3 2 2 3 3 3" xfId="19459"/>
    <cellStyle name="40% - Accent2 5 3 2 2 3 3 4" xfId="19460"/>
    <cellStyle name="40% - Accent2 5 3 2 2 3 4" xfId="19461"/>
    <cellStyle name="40% - Accent2 5 3 2 2 3 4 2" xfId="19462"/>
    <cellStyle name="40% - Accent2 5 3 2 2 3 5" xfId="19463"/>
    <cellStyle name="40% - Accent2 5 3 2 2 3 6" xfId="19464"/>
    <cellStyle name="40% - Accent2 5 3 2 2 4" xfId="19465"/>
    <cellStyle name="40% - Accent2 5 3 2 2 4 2" xfId="19466"/>
    <cellStyle name="40% - Accent2 5 3 2 2 4 2 2" xfId="19467"/>
    <cellStyle name="40% - Accent2 5 3 2 2 4 2 2 2" xfId="19468"/>
    <cellStyle name="40% - Accent2 5 3 2 2 4 2 3" xfId="19469"/>
    <cellStyle name="40% - Accent2 5 3 2 2 4 2 4" xfId="19470"/>
    <cellStyle name="40% - Accent2 5 3 2 2 4 3" xfId="19471"/>
    <cellStyle name="40% - Accent2 5 3 2 2 4 3 2" xfId="19472"/>
    <cellStyle name="40% - Accent2 5 3 2 2 4 4" xfId="19473"/>
    <cellStyle name="40% - Accent2 5 3 2 2 4 5" xfId="19474"/>
    <cellStyle name="40% - Accent2 5 3 2 2 5" xfId="19475"/>
    <cellStyle name="40% - Accent2 5 3 2 2 5 2" xfId="19476"/>
    <cellStyle name="40% - Accent2 5 3 2 2 5 2 2" xfId="19477"/>
    <cellStyle name="40% - Accent2 5 3 2 2 5 3" xfId="19478"/>
    <cellStyle name="40% - Accent2 5 3 2 2 5 4" xfId="19479"/>
    <cellStyle name="40% - Accent2 5 3 2 2 6" xfId="19480"/>
    <cellStyle name="40% - Accent2 5 3 2 2 6 2" xfId="19481"/>
    <cellStyle name="40% - Accent2 5 3 2 2 7" xfId="19482"/>
    <cellStyle name="40% - Accent2 5 3 2 2 8" xfId="19483"/>
    <cellStyle name="40% - Accent2 5 3 2 3" xfId="19484"/>
    <cellStyle name="40% - Accent2 5 3 2 3 2" xfId="19485"/>
    <cellStyle name="40% - Accent2 5 3 2 3 2 2" xfId="19486"/>
    <cellStyle name="40% - Accent2 5 3 2 3 2 2 2" xfId="19487"/>
    <cellStyle name="40% - Accent2 5 3 2 3 2 2 2 2" xfId="19488"/>
    <cellStyle name="40% - Accent2 5 3 2 3 2 2 3" xfId="19489"/>
    <cellStyle name="40% - Accent2 5 3 2 3 2 2 4" xfId="19490"/>
    <cellStyle name="40% - Accent2 5 3 2 3 2 3" xfId="19491"/>
    <cellStyle name="40% - Accent2 5 3 2 3 2 3 2" xfId="19492"/>
    <cellStyle name="40% - Accent2 5 3 2 3 2 4" xfId="19493"/>
    <cellStyle name="40% - Accent2 5 3 2 3 2 5" xfId="19494"/>
    <cellStyle name="40% - Accent2 5 3 2 3 3" xfId="19495"/>
    <cellStyle name="40% - Accent2 5 3 2 3 3 2" xfId="19496"/>
    <cellStyle name="40% - Accent2 5 3 2 3 3 2 2" xfId="19497"/>
    <cellStyle name="40% - Accent2 5 3 2 3 3 3" xfId="19498"/>
    <cellStyle name="40% - Accent2 5 3 2 3 3 4" xfId="19499"/>
    <cellStyle name="40% - Accent2 5 3 2 3 4" xfId="19500"/>
    <cellStyle name="40% - Accent2 5 3 2 3 4 2" xfId="19501"/>
    <cellStyle name="40% - Accent2 5 3 2 3 5" xfId="19502"/>
    <cellStyle name="40% - Accent2 5 3 2 3 6" xfId="19503"/>
    <cellStyle name="40% - Accent2 5 3 2 4" xfId="19504"/>
    <cellStyle name="40% - Accent2 5 3 2 4 2" xfId="19505"/>
    <cellStyle name="40% - Accent2 5 3 2 4 2 2" xfId="19506"/>
    <cellStyle name="40% - Accent2 5 3 2 4 2 2 2" xfId="19507"/>
    <cellStyle name="40% - Accent2 5 3 2 4 2 2 2 2" xfId="19508"/>
    <cellStyle name="40% - Accent2 5 3 2 4 2 2 3" xfId="19509"/>
    <cellStyle name="40% - Accent2 5 3 2 4 2 2 4" xfId="19510"/>
    <cellStyle name="40% - Accent2 5 3 2 4 2 3" xfId="19511"/>
    <cellStyle name="40% - Accent2 5 3 2 4 2 3 2" xfId="19512"/>
    <cellStyle name="40% - Accent2 5 3 2 4 2 4" xfId="19513"/>
    <cellStyle name="40% - Accent2 5 3 2 4 2 5" xfId="19514"/>
    <cellStyle name="40% - Accent2 5 3 2 4 3" xfId="19515"/>
    <cellStyle name="40% - Accent2 5 3 2 4 3 2" xfId="19516"/>
    <cellStyle name="40% - Accent2 5 3 2 4 3 2 2" xfId="19517"/>
    <cellStyle name="40% - Accent2 5 3 2 4 3 3" xfId="19518"/>
    <cellStyle name="40% - Accent2 5 3 2 4 3 4" xfId="19519"/>
    <cellStyle name="40% - Accent2 5 3 2 4 4" xfId="19520"/>
    <cellStyle name="40% - Accent2 5 3 2 4 4 2" xfId="19521"/>
    <cellStyle name="40% - Accent2 5 3 2 4 5" xfId="19522"/>
    <cellStyle name="40% - Accent2 5 3 2 4 6" xfId="19523"/>
    <cellStyle name="40% - Accent2 5 3 2 5" xfId="19524"/>
    <cellStyle name="40% - Accent2 5 3 2 5 2" xfId="19525"/>
    <cellStyle name="40% - Accent2 5 3 2 5 2 2" xfId="19526"/>
    <cellStyle name="40% - Accent2 5 3 2 5 2 2 2" xfId="19527"/>
    <cellStyle name="40% - Accent2 5 3 2 5 2 3" xfId="19528"/>
    <cellStyle name="40% - Accent2 5 3 2 5 2 4" xfId="19529"/>
    <cellStyle name="40% - Accent2 5 3 2 5 3" xfId="19530"/>
    <cellStyle name="40% - Accent2 5 3 2 5 3 2" xfId="19531"/>
    <cellStyle name="40% - Accent2 5 3 2 5 4" xfId="19532"/>
    <cellStyle name="40% - Accent2 5 3 2 5 5" xfId="19533"/>
    <cellStyle name="40% - Accent2 5 3 2 6" xfId="19534"/>
    <cellStyle name="40% - Accent2 5 3 2 6 2" xfId="19535"/>
    <cellStyle name="40% - Accent2 5 3 2 6 2 2" xfId="19536"/>
    <cellStyle name="40% - Accent2 5 3 2 6 3" xfId="19537"/>
    <cellStyle name="40% - Accent2 5 3 2 6 4" xfId="19538"/>
    <cellStyle name="40% - Accent2 5 3 2 7" xfId="19539"/>
    <cellStyle name="40% - Accent2 5 3 2 7 2" xfId="19540"/>
    <cellStyle name="40% - Accent2 5 3 2 8" xfId="19541"/>
    <cellStyle name="40% - Accent2 5 3 2 9" xfId="19542"/>
    <cellStyle name="40% - Accent2 5 3 3" xfId="19543"/>
    <cellStyle name="40% - Accent2 5 3 3 2" xfId="19544"/>
    <cellStyle name="40% - Accent2 5 3 3 2 2" xfId="19545"/>
    <cellStyle name="40% - Accent2 5 3 3 2 2 2" xfId="19546"/>
    <cellStyle name="40% - Accent2 5 3 3 2 2 2 2" xfId="19547"/>
    <cellStyle name="40% - Accent2 5 3 3 2 2 2 2 2" xfId="19548"/>
    <cellStyle name="40% - Accent2 5 3 3 2 2 2 3" xfId="19549"/>
    <cellStyle name="40% - Accent2 5 3 3 2 2 2 4" xfId="19550"/>
    <cellStyle name="40% - Accent2 5 3 3 2 2 3" xfId="19551"/>
    <cellStyle name="40% - Accent2 5 3 3 2 2 3 2" xfId="19552"/>
    <cellStyle name="40% - Accent2 5 3 3 2 2 4" xfId="19553"/>
    <cellStyle name="40% - Accent2 5 3 3 2 2 5" xfId="19554"/>
    <cellStyle name="40% - Accent2 5 3 3 2 3" xfId="19555"/>
    <cellStyle name="40% - Accent2 5 3 3 2 3 2" xfId="19556"/>
    <cellStyle name="40% - Accent2 5 3 3 2 3 2 2" xfId="19557"/>
    <cellStyle name="40% - Accent2 5 3 3 2 3 3" xfId="19558"/>
    <cellStyle name="40% - Accent2 5 3 3 2 3 4" xfId="19559"/>
    <cellStyle name="40% - Accent2 5 3 3 2 4" xfId="19560"/>
    <cellStyle name="40% - Accent2 5 3 3 2 4 2" xfId="19561"/>
    <cellStyle name="40% - Accent2 5 3 3 2 5" xfId="19562"/>
    <cellStyle name="40% - Accent2 5 3 3 2 6" xfId="19563"/>
    <cellStyle name="40% - Accent2 5 3 3 3" xfId="19564"/>
    <cellStyle name="40% - Accent2 5 3 3 3 2" xfId="19565"/>
    <cellStyle name="40% - Accent2 5 3 3 3 2 2" xfId="19566"/>
    <cellStyle name="40% - Accent2 5 3 3 3 2 2 2" xfId="19567"/>
    <cellStyle name="40% - Accent2 5 3 3 3 2 2 2 2" xfId="19568"/>
    <cellStyle name="40% - Accent2 5 3 3 3 2 2 3" xfId="19569"/>
    <cellStyle name="40% - Accent2 5 3 3 3 2 2 4" xfId="19570"/>
    <cellStyle name="40% - Accent2 5 3 3 3 2 3" xfId="19571"/>
    <cellStyle name="40% - Accent2 5 3 3 3 2 3 2" xfId="19572"/>
    <cellStyle name="40% - Accent2 5 3 3 3 2 4" xfId="19573"/>
    <cellStyle name="40% - Accent2 5 3 3 3 2 5" xfId="19574"/>
    <cellStyle name="40% - Accent2 5 3 3 3 3" xfId="19575"/>
    <cellStyle name="40% - Accent2 5 3 3 3 3 2" xfId="19576"/>
    <cellStyle name="40% - Accent2 5 3 3 3 3 2 2" xfId="19577"/>
    <cellStyle name="40% - Accent2 5 3 3 3 3 3" xfId="19578"/>
    <cellStyle name="40% - Accent2 5 3 3 3 3 4" xfId="19579"/>
    <cellStyle name="40% - Accent2 5 3 3 3 4" xfId="19580"/>
    <cellStyle name="40% - Accent2 5 3 3 3 4 2" xfId="19581"/>
    <cellStyle name="40% - Accent2 5 3 3 3 5" xfId="19582"/>
    <cellStyle name="40% - Accent2 5 3 3 3 6" xfId="19583"/>
    <cellStyle name="40% - Accent2 5 3 3 4" xfId="19584"/>
    <cellStyle name="40% - Accent2 5 3 3 4 2" xfId="19585"/>
    <cellStyle name="40% - Accent2 5 3 3 4 2 2" xfId="19586"/>
    <cellStyle name="40% - Accent2 5 3 3 4 2 2 2" xfId="19587"/>
    <cellStyle name="40% - Accent2 5 3 3 4 2 3" xfId="19588"/>
    <cellStyle name="40% - Accent2 5 3 3 4 2 4" xfId="19589"/>
    <cellStyle name="40% - Accent2 5 3 3 4 3" xfId="19590"/>
    <cellStyle name="40% - Accent2 5 3 3 4 3 2" xfId="19591"/>
    <cellStyle name="40% - Accent2 5 3 3 4 4" xfId="19592"/>
    <cellStyle name="40% - Accent2 5 3 3 4 5" xfId="19593"/>
    <cellStyle name="40% - Accent2 5 3 3 5" xfId="19594"/>
    <cellStyle name="40% - Accent2 5 3 3 5 2" xfId="19595"/>
    <cellStyle name="40% - Accent2 5 3 3 5 2 2" xfId="19596"/>
    <cellStyle name="40% - Accent2 5 3 3 5 3" xfId="19597"/>
    <cellStyle name="40% - Accent2 5 3 3 5 4" xfId="19598"/>
    <cellStyle name="40% - Accent2 5 3 3 6" xfId="19599"/>
    <cellStyle name="40% - Accent2 5 3 3 6 2" xfId="19600"/>
    <cellStyle name="40% - Accent2 5 3 3 7" xfId="19601"/>
    <cellStyle name="40% - Accent2 5 3 3 8" xfId="19602"/>
    <cellStyle name="40% - Accent2 5 3 4" xfId="19603"/>
    <cellStyle name="40% - Accent2 5 3 4 2" xfId="19604"/>
    <cellStyle name="40% - Accent2 5 3 4 2 2" xfId="19605"/>
    <cellStyle name="40% - Accent2 5 3 4 2 2 2" xfId="19606"/>
    <cellStyle name="40% - Accent2 5 3 4 2 2 2 2" xfId="19607"/>
    <cellStyle name="40% - Accent2 5 3 4 2 2 3" xfId="19608"/>
    <cellStyle name="40% - Accent2 5 3 4 2 2 4" xfId="19609"/>
    <cellStyle name="40% - Accent2 5 3 4 2 3" xfId="19610"/>
    <cellStyle name="40% - Accent2 5 3 4 2 3 2" xfId="19611"/>
    <cellStyle name="40% - Accent2 5 3 4 2 4" xfId="19612"/>
    <cellStyle name="40% - Accent2 5 3 4 2 5" xfId="19613"/>
    <cellStyle name="40% - Accent2 5 3 4 3" xfId="19614"/>
    <cellStyle name="40% - Accent2 5 3 4 3 2" xfId="19615"/>
    <cellStyle name="40% - Accent2 5 3 4 3 2 2" xfId="19616"/>
    <cellStyle name="40% - Accent2 5 3 4 3 3" xfId="19617"/>
    <cellStyle name="40% - Accent2 5 3 4 3 4" xfId="19618"/>
    <cellStyle name="40% - Accent2 5 3 4 4" xfId="19619"/>
    <cellStyle name="40% - Accent2 5 3 4 4 2" xfId="19620"/>
    <cellStyle name="40% - Accent2 5 3 4 5" xfId="19621"/>
    <cellStyle name="40% - Accent2 5 3 4 6" xfId="19622"/>
    <cellStyle name="40% - Accent2 5 3 5" xfId="19623"/>
    <cellStyle name="40% - Accent2 5 3 5 2" xfId="19624"/>
    <cellStyle name="40% - Accent2 5 3 5 2 2" xfId="19625"/>
    <cellStyle name="40% - Accent2 5 3 5 2 2 2" xfId="19626"/>
    <cellStyle name="40% - Accent2 5 3 5 2 2 2 2" xfId="19627"/>
    <cellStyle name="40% - Accent2 5 3 5 2 2 3" xfId="19628"/>
    <cellStyle name="40% - Accent2 5 3 5 2 2 4" xfId="19629"/>
    <cellStyle name="40% - Accent2 5 3 5 2 3" xfId="19630"/>
    <cellStyle name="40% - Accent2 5 3 5 2 3 2" xfId="19631"/>
    <cellStyle name="40% - Accent2 5 3 5 2 4" xfId="19632"/>
    <cellStyle name="40% - Accent2 5 3 5 2 5" xfId="19633"/>
    <cellStyle name="40% - Accent2 5 3 5 3" xfId="19634"/>
    <cellStyle name="40% - Accent2 5 3 5 3 2" xfId="19635"/>
    <cellStyle name="40% - Accent2 5 3 5 3 2 2" xfId="19636"/>
    <cellStyle name="40% - Accent2 5 3 5 3 3" xfId="19637"/>
    <cellStyle name="40% - Accent2 5 3 5 3 4" xfId="19638"/>
    <cellStyle name="40% - Accent2 5 3 5 4" xfId="19639"/>
    <cellStyle name="40% - Accent2 5 3 5 4 2" xfId="19640"/>
    <cellStyle name="40% - Accent2 5 3 5 5" xfId="19641"/>
    <cellStyle name="40% - Accent2 5 3 5 6" xfId="19642"/>
    <cellStyle name="40% - Accent2 5 3 6" xfId="19643"/>
    <cellStyle name="40% - Accent2 5 3 6 2" xfId="19644"/>
    <cellStyle name="40% - Accent2 5 3 6 2 2" xfId="19645"/>
    <cellStyle name="40% - Accent2 5 3 6 2 2 2" xfId="19646"/>
    <cellStyle name="40% - Accent2 5 3 6 2 3" xfId="19647"/>
    <cellStyle name="40% - Accent2 5 3 6 2 4" xfId="19648"/>
    <cellStyle name="40% - Accent2 5 3 6 3" xfId="19649"/>
    <cellStyle name="40% - Accent2 5 3 6 3 2" xfId="19650"/>
    <cellStyle name="40% - Accent2 5 3 6 4" xfId="19651"/>
    <cellStyle name="40% - Accent2 5 3 6 5" xfId="19652"/>
    <cellStyle name="40% - Accent2 5 3 7" xfId="19653"/>
    <cellStyle name="40% - Accent2 5 3 7 2" xfId="19654"/>
    <cellStyle name="40% - Accent2 5 3 7 2 2" xfId="19655"/>
    <cellStyle name="40% - Accent2 5 3 7 3" xfId="19656"/>
    <cellStyle name="40% - Accent2 5 3 7 4" xfId="19657"/>
    <cellStyle name="40% - Accent2 5 3 8" xfId="19658"/>
    <cellStyle name="40% - Accent2 5 3 8 2" xfId="19659"/>
    <cellStyle name="40% - Accent2 5 3 9" xfId="19660"/>
    <cellStyle name="40% - Accent2 5 4" xfId="19661"/>
    <cellStyle name="40% - Accent2 5 4 2" xfId="19662"/>
    <cellStyle name="40% - Accent2 5 4 2 2" xfId="19663"/>
    <cellStyle name="40% - Accent2 5 4 2 2 2" xfId="19664"/>
    <cellStyle name="40% - Accent2 5 4 2 2 2 2" xfId="19665"/>
    <cellStyle name="40% - Accent2 5 4 2 2 2 2 2" xfId="19666"/>
    <cellStyle name="40% - Accent2 5 4 2 2 2 2 2 2" xfId="19667"/>
    <cellStyle name="40% - Accent2 5 4 2 2 2 2 3" xfId="19668"/>
    <cellStyle name="40% - Accent2 5 4 2 2 2 2 4" xfId="19669"/>
    <cellStyle name="40% - Accent2 5 4 2 2 2 3" xfId="19670"/>
    <cellStyle name="40% - Accent2 5 4 2 2 2 3 2" xfId="19671"/>
    <cellStyle name="40% - Accent2 5 4 2 2 2 4" xfId="19672"/>
    <cellStyle name="40% - Accent2 5 4 2 2 2 5" xfId="19673"/>
    <cellStyle name="40% - Accent2 5 4 2 2 3" xfId="19674"/>
    <cellStyle name="40% - Accent2 5 4 2 2 3 2" xfId="19675"/>
    <cellStyle name="40% - Accent2 5 4 2 2 3 2 2" xfId="19676"/>
    <cellStyle name="40% - Accent2 5 4 2 2 3 3" xfId="19677"/>
    <cellStyle name="40% - Accent2 5 4 2 2 3 4" xfId="19678"/>
    <cellStyle name="40% - Accent2 5 4 2 2 4" xfId="19679"/>
    <cellStyle name="40% - Accent2 5 4 2 2 4 2" xfId="19680"/>
    <cellStyle name="40% - Accent2 5 4 2 2 5" xfId="19681"/>
    <cellStyle name="40% - Accent2 5 4 2 2 6" xfId="19682"/>
    <cellStyle name="40% - Accent2 5 4 2 3" xfId="19683"/>
    <cellStyle name="40% - Accent2 5 4 2 3 2" xfId="19684"/>
    <cellStyle name="40% - Accent2 5 4 2 3 2 2" xfId="19685"/>
    <cellStyle name="40% - Accent2 5 4 2 3 2 2 2" xfId="19686"/>
    <cellStyle name="40% - Accent2 5 4 2 3 2 2 2 2" xfId="19687"/>
    <cellStyle name="40% - Accent2 5 4 2 3 2 2 3" xfId="19688"/>
    <cellStyle name="40% - Accent2 5 4 2 3 2 2 4" xfId="19689"/>
    <cellStyle name="40% - Accent2 5 4 2 3 2 3" xfId="19690"/>
    <cellStyle name="40% - Accent2 5 4 2 3 2 3 2" xfId="19691"/>
    <cellStyle name="40% - Accent2 5 4 2 3 2 4" xfId="19692"/>
    <cellStyle name="40% - Accent2 5 4 2 3 2 5" xfId="19693"/>
    <cellStyle name="40% - Accent2 5 4 2 3 3" xfId="19694"/>
    <cellStyle name="40% - Accent2 5 4 2 3 3 2" xfId="19695"/>
    <cellStyle name="40% - Accent2 5 4 2 3 3 2 2" xfId="19696"/>
    <cellStyle name="40% - Accent2 5 4 2 3 3 3" xfId="19697"/>
    <cellStyle name="40% - Accent2 5 4 2 3 3 4" xfId="19698"/>
    <cellStyle name="40% - Accent2 5 4 2 3 4" xfId="19699"/>
    <cellStyle name="40% - Accent2 5 4 2 3 4 2" xfId="19700"/>
    <cellStyle name="40% - Accent2 5 4 2 3 5" xfId="19701"/>
    <cellStyle name="40% - Accent2 5 4 2 3 6" xfId="19702"/>
    <cellStyle name="40% - Accent2 5 4 2 4" xfId="19703"/>
    <cellStyle name="40% - Accent2 5 4 2 4 2" xfId="19704"/>
    <cellStyle name="40% - Accent2 5 4 2 4 2 2" xfId="19705"/>
    <cellStyle name="40% - Accent2 5 4 2 4 2 2 2" xfId="19706"/>
    <cellStyle name="40% - Accent2 5 4 2 4 2 3" xfId="19707"/>
    <cellStyle name="40% - Accent2 5 4 2 4 2 4" xfId="19708"/>
    <cellStyle name="40% - Accent2 5 4 2 4 3" xfId="19709"/>
    <cellStyle name="40% - Accent2 5 4 2 4 3 2" xfId="19710"/>
    <cellStyle name="40% - Accent2 5 4 2 4 4" xfId="19711"/>
    <cellStyle name="40% - Accent2 5 4 2 4 5" xfId="19712"/>
    <cellStyle name="40% - Accent2 5 4 2 5" xfId="19713"/>
    <cellStyle name="40% - Accent2 5 4 2 5 2" xfId="19714"/>
    <cellStyle name="40% - Accent2 5 4 2 5 2 2" xfId="19715"/>
    <cellStyle name="40% - Accent2 5 4 2 5 3" xfId="19716"/>
    <cellStyle name="40% - Accent2 5 4 2 5 4" xfId="19717"/>
    <cellStyle name="40% - Accent2 5 4 2 6" xfId="19718"/>
    <cellStyle name="40% - Accent2 5 4 2 6 2" xfId="19719"/>
    <cellStyle name="40% - Accent2 5 4 2 7" xfId="19720"/>
    <cellStyle name="40% - Accent2 5 4 2 8" xfId="19721"/>
    <cellStyle name="40% - Accent2 5 4 3" xfId="19722"/>
    <cellStyle name="40% - Accent2 5 4 3 2" xfId="19723"/>
    <cellStyle name="40% - Accent2 5 4 3 2 2" xfId="19724"/>
    <cellStyle name="40% - Accent2 5 4 3 2 2 2" xfId="19725"/>
    <cellStyle name="40% - Accent2 5 4 3 2 2 2 2" xfId="19726"/>
    <cellStyle name="40% - Accent2 5 4 3 2 2 3" xfId="19727"/>
    <cellStyle name="40% - Accent2 5 4 3 2 2 4" xfId="19728"/>
    <cellStyle name="40% - Accent2 5 4 3 2 3" xfId="19729"/>
    <cellStyle name="40% - Accent2 5 4 3 2 3 2" xfId="19730"/>
    <cellStyle name="40% - Accent2 5 4 3 2 4" xfId="19731"/>
    <cellStyle name="40% - Accent2 5 4 3 2 5" xfId="19732"/>
    <cellStyle name="40% - Accent2 5 4 3 3" xfId="19733"/>
    <cellStyle name="40% - Accent2 5 4 3 3 2" xfId="19734"/>
    <cellStyle name="40% - Accent2 5 4 3 3 2 2" xfId="19735"/>
    <cellStyle name="40% - Accent2 5 4 3 3 3" xfId="19736"/>
    <cellStyle name="40% - Accent2 5 4 3 3 4" xfId="19737"/>
    <cellStyle name="40% - Accent2 5 4 3 4" xfId="19738"/>
    <cellStyle name="40% - Accent2 5 4 3 4 2" xfId="19739"/>
    <cellStyle name="40% - Accent2 5 4 3 5" xfId="19740"/>
    <cellStyle name="40% - Accent2 5 4 3 6" xfId="19741"/>
    <cellStyle name="40% - Accent2 5 4 4" xfId="19742"/>
    <cellStyle name="40% - Accent2 5 4 4 2" xfId="19743"/>
    <cellStyle name="40% - Accent2 5 4 4 2 2" xfId="19744"/>
    <cellStyle name="40% - Accent2 5 4 4 2 2 2" xfId="19745"/>
    <cellStyle name="40% - Accent2 5 4 4 2 2 2 2" xfId="19746"/>
    <cellStyle name="40% - Accent2 5 4 4 2 2 3" xfId="19747"/>
    <cellStyle name="40% - Accent2 5 4 4 2 2 4" xfId="19748"/>
    <cellStyle name="40% - Accent2 5 4 4 2 3" xfId="19749"/>
    <cellStyle name="40% - Accent2 5 4 4 2 3 2" xfId="19750"/>
    <cellStyle name="40% - Accent2 5 4 4 2 4" xfId="19751"/>
    <cellStyle name="40% - Accent2 5 4 4 2 5" xfId="19752"/>
    <cellStyle name="40% - Accent2 5 4 4 3" xfId="19753"/>
    <cellStyle name="40% - Accent2 5 4 4 3 2" xfId="19754"/>
    <cellStyle name="40% - Accent2 5 4 4 3 2 2" xfId="19755"/>
    <cellStyle name="40% - Accent2 5 4 4 3 3" xfId="19756"/>
    <cellStyle name="40% - Accent2 5 4 4 3 4" xfId="19757"/>
    <cellStyle name="40% - Accent2 5 4 4 4" xfId="19758"/>
    <cellStyle name="40% - Accent2 5 4 4 4 2" xfId="19759"/>
    <cellStyle name="40% - Accent2 5 4 4 5" xfId="19760"/>
    <cellStyle name="40% - Accent2 5 4 4 6" xfId="19761"/>
    <cellStyle name="40% - Accent2 5 4 5" xfId="19762"/>
    <cellStyle name="40% - Accent2 5 4 5 2" xfId="19763"/>
    <cellStyle name="40% - Accent2 5 4 5 2 2" xfId="19764"/>
    <cellStyle name="40% - Accent2 5 4 5 2 2 2" xfId="19765"/>
    <cellStyle name="40% - Accent2 5 4 5 2 3" xfId="19766"/>
    <cellStyle name="40% - Accent2 5 4 5 2 4" xfId="19767"/>
    <cellStyle name="40% - Accent2 5 4 5 3" xfId="19768"/>
    <cellStyle name="40% - Accent2 5 4 5 3 2" xfId="19769"/>
    <cellStyle name="40% - Accent2 5 4 5 4" xfId="19770"/>
    <cellStyle name="40% - Accent2 5 4 5 5" xfId="19771"/>
    <cellStyle name="40% - Accent2 5 4 6" xfId="19772"/>
    <cellStyle name="40% - Accent2 5 4 6 2" xfId="19773"/>
    <cellStyle name="40% - Accent2 5 4 6 2 2" xfId="19774"/>
    <cellStyle name="40% - Accent2 5 4 6 3" xfId="19775"/>
    <cellStyle name="40% - Accent2 5 4 6 4" xfId="19776"/>
    <cellStyle name="40% - Accent2 5 4 7" xfId="19777"/>
    <cellStyle name="40% - Accent2 5 4 7 2" xfId="19778"/>
    <cellStyle name="40% - Accent2 5 4 8" xfId="19779"/>
    <cellStyle name="40% - Accent2 5 4 9" xfId="19780"/>
    <cellStyle name="40% - Accent2 5 5" xfId="19781"/>
    <cellStyle name="40% - Accent2 5 5 2" xfId="19782"/>
    <cellStyle name="40% - Accent2 5 5 2 2" xfId="19783"/>
    <cellStyle name="40% - Accent2 5 5 2 2 2" xfId="19784"/>
    <cellStyle name="40% - Accent2 5 5 2 2 2 2" xfId="19785"/>
    <cellStyle name="40% - Accent2 5 5 2 2 2 2 2" xfId="19786"/>
    <cellStyle name="40% - Accent2 5 5 2 2 2 3" xfId="19787"/>
    <cellStyle name="40% - Accent2 5 5 2 2 2 4" xfId="19788"/>
    <cellStyle name="40% - Accent2 5 5 2 2 3" xfId="19789"/>
    <cellStyle name="40% - Accent2 5 5 2 2 3 2" xfId="19790"/>
    <cellStyle name="40% - Accent2 5 5 2 2 4" xfId="19791"/>
    <cellStyle name="40% - Accent2 5 5 2 2 5" xfId="19792"/>
    <cellStyle name="40% - Accent2 5 5 2 3" xfId="19793"/>
    <cellStyle name="40% - Accent2 5 5 2 3 2" xfId="19794"/>
    <cellStyle name="40% - Accent2 5 5 2 3 2 2" xfId="19795"/>
    <cellStyle name="40% - Accent2 5 5 2 3 3" xfId="19796"/>
    <cellStyle name="40% - Accent2 5 5 2 3 4" xfId="19797"/>
    <cellStyle name="40% - Accent2 5 5 2 4" xfId="19798"/>
    <cellStyle name="40% - Accent2 5 5 2 4 2" xfId="19799"/>
    <cellStyle name="40% - Accent2 5 5 2 5" xfId="19800"/>
    <cellStyle name="40% - Accent2 5 5 2 6" xfId="19801"/>
    <cellStyle name="40% - Accent2 5 5 3" xfId="19802"/>
    <cellStyle name="40% - Accent2 5 5 3 2" xfId="19803"/>
    <cellStyle name="40% - Accent2 5 5 3 2 2" xfId="19804"/>
    <cellStyle name="40% - Accent2 5 5 3 2 2 2" xfId="19805"/>
    <cellStyle name="40% - Accent2 5 5 3 2 2 2 2" xfId="19806"/>
    <cellStyle name="40% - Accent2 5 5 3 2 2 3" xfId="19807"/>
    <cellStyle name="40% - Accent2 5 5 3 2 2 4" xfId="19808"/>
    <cellStyle name="40% - Accent2 5 5 3 2 3" xfId="19809"/>
    <cellStyle name="40% - Accent2 5 5 3 2 3 2" xfId="19810"/>
    <cellStyle name="40% - Accent2 5 5 3 2 4" xfId="19811"/>
    <cellStyle name="40% - Accent2 5 5 3 2 5" xfId="19812"/>
    <cellStyle name="40% - Accent2 5 5 3 3" xfId="19813"/>
    <cellStyle name="40% - Accent2 5 5 3 3 2" xfId="19814"/>
    <cellStyle name="40% - Accent2 5 5 3 3 2 2" xfId="19815"/>
    <cellStyle name="40% - Accent2 5 5 3 3 3" xfId="19816"/>
    <cellStyle name="40% - Accent2 5 5 3 3 4" xfId="19817"/>
    <cellStyle name="40% - Accent2 5 5 3 4" xfId="19818"/>
    <cellStyle name="40% - Accent2 5 5 3 4 2" xfId="19819"/>
    <cellStyle name="40% - Accent2 5 5 3 5" xfId="19820"/>
    <cellStyle name="40% - Accent2 5 5 3 6" xfId="19821"/>
    <cellStyle name="40% - Accent2 5 5 4" xfId="19822"/>
    <cellStyle name="40% - Accent2 5 5 4 2" xfId="19823"/>
    <cellStyle name="40% - Accent2 5 5 4 2 2" xfId="19824"/>
    <cellStyle name="40% - Accent2 5 5 4 2 2 2" xfId="19825"/>
    <cellStyle name="40% - Accent2 5 5 4 2 3" xfId="19826"/>
    <cellStyle name="40% - Accent2 5 5 4 2 4" xfId="19827"/>
    <cellStyle name="40% - Accent2 5 5 4 3" xfId="19828"/>
    <cellStyle name="40% - Accent2 5 5 4 3 2" xfId="19829"/>
    <cellStyle name="40% - Accent2 5 5 4 4" xfId="19830"/>
    <cellStyle name="40% - Accent2 5 5 4 5" xfId="19831"/>
    <cellStyle name="40% - Accent2 5 5 5" xfId="19832"/>
    <cellStyle name="40% - Accent2 5 5 5 2" xfId="19833"/>
    <cellStyle name="40% - Accent2 5 5 5 2 2" xfId="19834"/>
    <cellStyle name="40% - Accent2 5 5 5 3" xfId="19835"/>
    <cellStyle name="40% - Accent2 5 5 5 4" xfId="19836"/>
    <cellStyle name="40% - Accent2 5 5 6" xfId="19837"/>
    <cellStyle name="40% - Accent2 5 5 6 2" xfId="19838"/>
    <cellStyle name="40% - Accent2 5 5 7" xfId="19839"/>
    <cellStyle name="40% - Accent2 5 5 8" xfId="19840"/>
    <cellStyle name="40% - Accent2 5 6" xfId="19841"/>
    <cellStyle name="40% - Accent2 5 6 2" xfId="19842"/>
    <cellStyle name="40% - Accent2 5 6 2 2" xfId="19843"/>
    <cellStyle name="40% - Accent2 5 6 2 2 2" xfId="19844"/>
    <cellStyle name="40% - Accent2 5 6 2 2 2 2" xfId="19845"/>
    <cellStyle name="40% - Accent2 5 6 2 2 3" xfId="19846"/>
    <cellStyle name="40% - Accent2 5 6 2 2 4" xfId="19847"/>
    <cellStyle name="40% - Accent2 5 6 2 3" xfId="19848"/>
    <cellStyle name="40% - Accent2 5 6 2 3 2" xfId="19849"/>
    <cellStyle name="40% - Accent2 5 6 2 4" xfId="19850"/>
    <cellStyle name="40% - Accent2 5 6 2 5" xfId="19851"/>
    <cellStyle name="40% - Accent2 5 6 3" xfId="19852"/>
    <cellStyle name="40% - Accent2 5 6 3 2" xfId="19853"/>
    <cellStyle name="40% - Accent2 5 6 3 2 2" xfId="19854"/>
    <cellStyle name="40% - Accent2 5 6 3 3" xfId="19855"/>
    <cellStyle name="40% - Accent2 5 6 3 4" xfId="19856"/>
    <cellStyle name="40% - Accent2 5 6 4" xfId="19857"/>
    <cellStyle name="40% - Accent2 5 6 4 2" xfId="19858"/>
    <cellStyle name="40% - Accent2 5 6 5" xfId="19859"/>
    <cellStyle name="40% - Accent2 5 6 6" xfId="19860"/>
    <cellStyle name="40% - Accent2 5 7" xfId="19861"/>
    <cellStyle name="40% - Accent2 5 7 2" xfId="19862"/>
    <cellStyle name="40% - Accent2 5 7 2 2" xfId="19863"/>
    <cellStyle name="40% - Accent2 5 7 2 2 2" xfId="19864"/>
    <cellStyle name="40% - Accent2 5 7 2 2 2 2" xfId="19865"/>
    <cellStyle name="40% - Accent2 5 7 2 2 3" xfId="19866"/>
    <cellStyle name="40% - Accent2 5 7 2 2 4" xfId="19867"/>
    <cellStyle name="40% - Accent2 5 7 2 3" xfId="19868"/>
    <cellStyle name="40% - Accent2 5 7 2 3 2" xfId="19869"/>
    <cellStyle name="40% - Accent2 5 7 2 4" xfId="19870"/>
    <cellStyle name="40% - Accent2 5 7 2 5" xfId="19871"/>
    <cellStyle name="40% - Accent2 5 7 3" xfId="19872"/>
    <cellStyle name="40% - Accent2 5 7 3 2" xfId="19873"/>
    <cellStyle name="40% - Accent2 5 7 3 2 2" xfId="19874"/>
    <cellStyle name="40% - Accent2 5 7 3 3" xfId="19875"/>
    <cellStyle name="40% - Accent2 5 7 3 4" xfId="19876"/>
    <cellStyle name="40% - Accent2 5 7 4" xfId="19877"/>
    <cellStyle name="40% - Accent2 5 7 4 2" xfId="19878"/>
    <cellStyle name="40% - Accent2 5 7 5" xfId="19879"/>
    <cellStyle name="40% - Accent2 5 7 6" xfId="19880"/>
    <cellStyle name="40% - Accent2 5 8" xfId="19881"/>
    <cellStyle name="40% - Accent2 5 8 2" xfId="19882"/>
    <cellStyle name="40% - Accent2 5 8 2 2" xfId="19883"/>
    <cellStyle name="40% - Accent2 5 8 2 2 2" xfId="19884"/>
    <cellStyle name="40% - Accent2 5 8 2 3" xfId="19885"/>
    <cellStyle name="40% - Accent2 5 8 2 4" xfId="19886"/>
    <cellStyle name="40% - Accent2 5 8 3" xfId="19887"/>
    <cellStyle name="40% - Accent2 5 8 3 2" xfId="19888"/>
    <cellStyle name="40% - Accent2 5 8 4" xfId="19889"/>
    <cellStyle name="40% - Accent2 5 8 5" xfId="19890"/>
    <cellStyle name="40% - Accent2 5 9" xfId="19891"/>
    <cellStyle name="40% - Accent2 5 9 2" xfId="19892"/>
    <cellStyle name="40% - Accent2 5 9 2 2" xfId="19893"/>
    <cellStyle name="40% - Accent2 5 9 3" xfId="19894"/>
    <cellStyle name="40% - Accent2 5 9 4" xfId="19895"/>
    <cellStyle name="40% - Accent2 6" xfId="19896"/>
    <cellStyle name="40% - Accent2 6 10" xfId="19897"/>
    <cellStyle name="40% - Accent2 6 11" xfId="19898"/>
    <cellStyle name="40% - Accent2 6 2" xfId="19899"/>
    <cellStyle name="40% - Accent2 6 2 10" xfId="19900"/>
    <cellStyle name="40% - Accent2 6 2 2" xfId="19901"/>
    <cellStyle name="40% - Accent2 6 2 2 2" xfId="19902"/>
    <cellStyle name="40% - Accent2 6 2 2 2 2" xfId="19903"/>
    <cellStyle name="40% - Accent2 6 2 2 2 2 2" xfId="19904"/>
    <cellStyle name="40% - Accent2 6 2 2 2 2 2 2" xfId="19905"/>
    <cellStyle name="40% - Accent2 6 2 2 2 2 2 2 2" xfId="19906"/>
    <cellStyle name="40% - Accent2 6 2 2 2 2 2 2 2 2" xfId="19907"/>
    <cellStyle name="40% - Accent2 6 2 2 2 2 2 2 3" xfId="19908"/>
    <cellStyle name="40% - Accent2 6 2 2 2 2 2 2 4" xfId="19909"/>
    <cellStyle name="40% - Accent2 6 2 2 2 2 2 3" xfId="19910"/>
    <cellStyle name="40% - Accent2 6 2 2 2 2 2 3 2" xfId="19911"/>
    <cellStyle name="40% - Accent2 6 2 2 2 2 2 4" xfId="19912"/>
    <cellStyle name="40% - Accent2 6 2 2 2 2 2 5" xfId="19913"/>
    <cellStyle name="40% - Accent2 6 2 2 2 2 3" xfId="19914"/>
    <cellStyle name="40% - Accent2 6 2 2 2 2 3 2" xfId="19915"/>
    <cellStyle name="40% - Accent2 6 2 2 2 2 3 2 2" xfId="19916"/>
    <cellStyle name="40% - Accent2 6 2 2 2 2 3 3" xfId="19917"/>
    <cellStyle name="40% - Accent2 6 2 2 2 2 3 4" xfId="19918"/>
    <cellStyle name="40% - Accent2 6 2 2 2 2 4" xfId="19919"/>
    <cellStyle name="40% - Accent2 6 2 2 2 2 4 2" xfId="19920"/>
    <cellStyle name="40% - Accent2 6 2 2 2 2 5" xfId="19921"/>
    <cellStyle name="40% - Accent2 6 2 2 2 2 6" xfId="19922"/>
    <cellStyle name="40% - Accent2 6 2 2 2 3" xfId="19923"/>
    <cellStyle name="40% - Accent2 6 2 2 2 3 2" xfId="19924"/>
    <cellStyle name="40% - Accent2 6 2 2 2 3 2 2" xfId="19925"/>
    <cellStyle name="40% - Accent2 6 2 2 2 3 2 2 2" xfId="19926"/>
    <cellStyle name="40% - Accent2 6 2 2 2 3 2 2 2 2" xfId="19927"/>
    <cellStyle name="40% - Accent2 6 2 2 2 3 2 2 3" xfId="19928"/>
    <cellStyle name="40% - Accent2 6 2 2 2 3 2 2 4" xfId="19929"/>
    <cellStyle name="40% - Accent2 6 2 2 2 3 2 3" xfId="19930"/>
    <cellStyle name="40% - Accent2 6 2 2 2 3 2 3 2" xfId="19931"/>
    <cellStyle name="40% - Accent2 6 2 2 2 3 2 4" xfId="19932"/>
    <cellStyle name="40% - Accent2 6 2 2 2 3 2 5" xfId="19933"/>
    <cellStyle name="40% - Accent2 6 2 2 2 3 3" xfId="19934"/>
    <cellStyle name="40% - Accent2 6 2 2 2 3 3 2" xfId="19935"/>
    <cellStyle name="40% - Accent2 6 2 2 2 3 3 2 2" xfId="19936"/>
    <cellStyle name="40% - Accent2 6 2 2 2 3 3 3" xfId="19937"/>
    <cellStyle name="40% - Accent2 6 2 2 2 3 3 4" xfId="19938"/>
    <cellStyle name="40% - Accent2 6 2 2 2 3 4" xfId="19939"/>
    <cellStyle name="40% - Accent2 6 2 2 2 3 4 2" xfId="19940"/>
    <cellStyle name="40% - Accent2 6 2 2 2 3 5" xfId="19941"/>
    <cellStyle name="40% - Accent2 6 2 2 2 3 6" xfId="19942"/>
    <cellStyle name="40% - Accent2 6 2 2 2 4" xfId="19943"/>
    <cellStyle name="40% - Accent2 6 2 2 2 4 2" xfId="19944"/>
    <cellStyle name="40% - Accent2 6 2 2 2 4 2 2" xfId="19945"/>
    <cellStyle name="40% - Accent2 6 2 2 2 4 2 2 2" xfId="19946"/>
    <cellStyle name="40% - Accent2 6 2 2 2 4 2 3" xfId="19947"/>
    <cellStyle name="40% - Accent2 6 2 2 2 4 2 4" xfId="19948"/>
    <cellStyle name="40% - Accent2 6 2 2 2 4 3" xfId="19949"/>
    <cellStyle name="40% - Accent2 6 2 2 2 4 3 2" xfId="19950"/>
    <cellStyle name="40% - Accent2 6 2 2 2 4 4" xfId="19951"/>
    <cellStyle name="40% - Accent2 6 2 2 2 4 5" xfId="19952"/>
    <cellStyle name="40% - Accent2 6 2 2 2 5" xfId="19953"/>
    <cellStyle name="40% - Accent2 6 2 2 2 5 2" xfId="19954"/>
    <cellStyle name="40% - Accent2 6 2 2 2 5 2 2" xfId="19955"/>
    <cellStyle name="40% - Accent2 6 2 2 2 5 3" xfId="19956"/>
    <cellStyle name="40% - Accent2 6 2 2 2 5 4" xfId="19957"/>
    <cellStyle name="40% - Accent2 6 2 2 2 6" xfId="19958"/>
    <cellStyle name="40% - Accent2 6 2 2 2 6 2" xfId="19959"/>
    <cellStyle name="40% - Accent2 6 2 2 2 7" xfId="19960"/>
    <cellStyle name="40% - Accent2 6 2 2 2 8" xfId="19961"/>
    <cellStyle name="40% - Accent2 6 2 2 3" xfId="19962"/>
    <cellStyle name="40% - Accent2 6 2 2 3 2" xfId="19963"/>
    <cellStyle name="40% - Accent2 6 2 2 3 2 2" xfId="19964"/>
    <cellStyle name="40% - Accent2 6 2 2 3 2 2 2" xfId="19965"/>
    <cellStyle name="40% - Accent2 6 2 2 3 2 2 2 2" xfId="19966"/>
    <cellStyle name="40% - Accent2 6 2 2 3 2 2 3" xfId="19967"/>
    <cellStyle name="40% - Accent2 6 2 2 3 2 2 4" xfId="19968"/>
    <cellStyle name="40% - Accent2 6 2 2 3 2 3" xfId="19969"/>
    <cellStyle name="40% - Accent2 6 2 2 3 2 3 2" xfId="19970"/>
    <cellStyle name="40% - Accent2 6 2 2 3 2 4" xfId="19971"/>
    <cellStyle name="40% - Accent2 6 2 2 3 2 5" xfId="19972"/>
    <cellStyle name="40% - Accent2 6 2 2 3 3" xfId="19973"/>
    <cellStyle name="40% - Accent2 6 2 2 3 3 2" xfId="19974"/>
    <cellStyle name="40% - Accent2 6 2 2 3 3 2 2" xfId="19975"/>
    <cellStyle name="40% - Accent2 6 2 2 3 3 3" xfId="19976"/>
    <cellStyle name="40% - Accent2 6 2 2 3 3 4" xfId="19977"/>
    <cellStyle name="40% - Accent2 6 2 2 3 4" xfId="19978"/>
    <cellStyle name="40% - Accent2 6 2 2 3 4 2" xfId="19979"/>
    <cellStyle name="40% - Accent2 6 2 2 3 5" xfId="19980"/>
    <cellStyle name="40% - Accent2 6 2 2 3 6" xfId="19981"/>
    <cellStyle name="40% - Accent2 6 2 2 4" xfId="19982"/>
    <cellStyle name="40% - Accent2 6 2 2 4 2" xfId="19983"/>
    <cellStyle name="40% - Accent2 6 2 2 4 2 2" xfId="19984"/>
    <cellStyle name="40% - Accent2 6 2 2 4 2 2 2" xfId="19985"/>
    <cellStyle name="40% - Accent2 6 2 2 4 2 2 2 2" xfId="19986"/>
    <cellStyle name="40% - Accent2 6 2 2 4 2 2 3" xfId="19987"/>
    <cellStyle name="40% - Accent2 6 2 2 4 2 2 4" xfId="19988"/>
    <cellStyle name="40% - Accent2 6 2 2 4 2 3" xfId="19989"/>
    <cellStyle name="40% - Accent2 6 2 2 4 2 3 2" xfId="19990"/>
    <cellStyle name="40% - Accent2 6 2 2 4 2 4" xfId="19991"/>
    <cellStyle name="40% - Accent2 6 2 2 4 2 5" xfId="19992"/>
    <cellStyle name="40% - Accent2 6 2 2 4 3" xfId="19993"/>
    <cellStyle name="40% - Accent2 6 2 2 4 3 2" xfId="19994"/>
    <cellStyle name="40% - Accent2 6 2 2 4 3 2 2" xfId="19995"/>
    <cellStyle name="40% - Accent2 6 2 2 4 3 3" xfId="19996"/>
    <cellStyle name="40% - Accent2 6 2 2 4 3 4" xfId="19997"/>
    <cellStyle name="40% - Accent2 6 2 2 4 4" xfId="19998"/>
    <cellStyle name="40% - Accent2 6 2 2 4 4 2" xfId="19999"/>
    <cellStyle name="40% - Accent2 6 2 2 4 5" xfId="20000"/>
    <cellStyle name="40% - Accent2 6 2 2 4 6" xfId="20001"/>
    <cellStyle name="40% - Accent2 6 2 2 5" xfId="20002"/>
    <cellStyle name="40% - Accent2 6 2 2 5 2" xfId="20003"/>
    <cellStyle name="40% - Accent2 6 2 2 5 2 2" xfId="20004"/>
    <cellStyle name="40% - Accent2 6 2 2 5 2 2 2" xfId="20005"/>
    <cellStyle name="40% - Accent2 6 2 2 5 2 3" xfId="20006"/>
    <cellStyle name="40% - Accent2 6 2 2 5 2 4" xfId="20007"/>
    <cellStyle name="40% - Accent2 6 2 2 5 3" xfId="20008"/>
    <cellStyle name="40% - Accent2 6 2 2 5 3 2" xfId="20009"/>
    <cellStyle name="40% - Accent2 6 2 2 5 4" xfId="20010"/>
    <cellStyle name="40% - Accent2 6 2 2 5 5" xfId="20011"/>
    <cellStyle name="40% - Accent2 6 2 2 6" xfId="20012"/>
    <cellStyle name="40% - Accent2 6 2 2 6 2" xfId="20013"/>
    <cellStyle name="40% - Accent2 6 2 2 6 2 2" xfId="20014"/>
    <cellStyle name="40% - Accent2 6 2 2 6 3" xfId="20015"/>
    <cellStyle name="40% - Accent2 6 2 2 6 4" xfId="20016"/>
    <cellStyle name="40% - Accent2 6 2 2 7" xfId="20017"/>
    <cellStyle name="40% - Accent2 6 2 2 7 2" xfId="20018"/>
    <cellStyle name="40% - Accent2 6 2 2 8" xfId="20019"/>
    <cellStyle name="40% - Accent2 6 2 2 9" xfId="20020"/>
    <cellStyle name="40% - Accent2 6 2 3" xfId="20021"/>
    <cellStyle name="40% - Accent2 6 2 3 2" xfId="20022"/>
    <cellStyle name="40% - Accent2 6 2 3 2 2" xfId="20023"/>
    <cellStyle name="40% - Accent2 6 2 3 2 2 2" xfId="20024"/>
    <cellStyle name="40% - Accent2 6 2 3 2 2 2 2" xfId="20025"/>
    <cellStyle name="40% - Accent2 6 2 3 2 2 2 2 2" xfId="20026"/>
    <cellStyle name="40% - Accent2 6 2 3 2 2 2 3" xfId="20027"/>
    <cellStyle name="40% - Accent2 6 2 3 2 2 2 4" xfId="20028"/>
    <cellStyle name="40% - Accent2 6 2 3 2 2 3" xfId="20029"/>
    <cellStyle name="40% - Accent2 6 2 3 2 2 3 2" xfId="20030"/>
    <cellStyle name="40% - Accent2 6 2 3 2 2 4" xfId="20031"/>
    <cellStyle name="40% - Accent2 6 2 3 2 2 5" xfId="20032"/>
    <cellStyle name="40% - Accent2 6 2 3 2 3" xfId="20033"/>
    <cellStyle name="40% - Accent2 6 2 3 2 3 2" xfId="20034"/>
    <cellStyle name="40% - Accent2 6 2 3 2 3 2 2" xfId="20035"/>
    <cellStyle name="40% - Accent2 6 2 3 2 3 3" xfId="20036"/>
    <cellStyle name="40% - Accent2 6 2 3 2 3 4" xfId="20037"/>
    <cellStyle name="40% - Accent2 6 2 3 2 4" xfId="20038"/>
    <cellStyle name="40% - Accent2 6 2 3 2 4 2" xfId="20039"/>
    <cellStyle name="40% - Accent2 6 2 3 2 5" xfId="20040"/>
    <cellStyle name="40% - Accent2 6 2 3 2 6" xfId="20041"/>
    <cellStyle name="40% - Accent2 6 2 3 3" xfId="20042"/>
    <cellStyle name="40% - Accent2 6 2 3 3 2" xfId="20043"/>
    <cellStyle name="40% - Accent2 6 2 3 3 2 2" xfId="20044"/>
    <cellStyle name="40% - Accent2 6 2 3 3 2 2 2" xfId="20045"/>
    <cellStyle name="40% - Accent2 6 2 3 3 2 2 2 2" xfId="20046"/>
    <cellStyle name="40% - Accent2 6 2 3 3 2 2 3" xfId="20047"/>
    <cellStyle name="40% - Accent2 6 2 3 3 2 2 4" xfId="20048"/>
    <cellStyle name="40% - Accent2 6 2 3 3 2 3" xfId="20049"/>
    <cellStyle name="40% - Accent2 6 2 3 3 2 3 2" xfId="20050"/>
    <cellStyle name="40% - Accent2 6 2 3 3 2 4" xfId="20051"/>
    <cellStyle name="40% - Accent2 6 2 3 3 2 5" xfId="20052"/>
    <cellStyle name="40% - Accent2 6 2 3 3 3" xfId="20053"/>
    <cellStyle name="40% - Accent2 6 2 3 3 3 2" xfId="20054"/>
    <cellStyle name="40% - Accent2 6 2 3 3 3 2 2" xfId="20055"/>
    <cellStyle name="40% - Accent2 6 2 3 3 3 3" xfId="20056"/>
    <cellStyle name="40% - Accent2 6 2 3 3 3 4" xfId="20057"/>
    <cellStyle name="40% - Accent2 6 2 3 3 4" xfId="20058"/>
    <cellStyle name="40% - Accent2 6 2 3 3 4 2" xfId="20059"/>
    <cellStyle name="40% - Accent2 6 2 3 3 5" xfId="20060"/>
    <cellStyle name="40% - Accent2 6 2 3 3 6" xfId="20061"/>
    <cellStyle name="40% - Accent2 6 2 3 4" xfId="20062"/>
    <cellStyle name="40% - Accent2 6 2 3 4 2" xfId="20063"/>
    <cellStyle name="40% - Accent2 6 2 3 4 2 2" xfId="20064"/>
    <cellStyle name="40% - Accent2 6 2 3 4 2 2 2" xfId="20065"/>
    <cellStyle name="40% - Accent2 6 2 3 4 2 3" xfId="20066"/>
    <cellStyle name="40% - Accent2 6 2 3 4 2 4" xfId="20067"/>
    <cellStyle name="40% - Accent2 6 2 3 4 3" xfId="20068"/>
    <cellStyle name="40% - Accent2 6 2 3 4 3 2" xfId="20069"/>
    <cellStyle name="40% - Accent2 6 2 3 4 4" xfId="20070"/>
    <cellStyle name="40% - Accent2 6 2 3 4 5" xfId="20071"/>
    <cellStyle name="40% - Accent2 6 2 3 5" xfId="20072"/>
    <cellStyle name="40% - Accent2 6 2 3 5 2" xfId="20073"/>
    <cellStyle name="40% - Accent2 6 2 3 5 2 2" xfId="20074"/>
    <cellStyle name="40% - Accent2 6 2 3 5 3" xfId="20075"/>
    <cellStyle name="40% - Accent2 6 2 3 5 4" xfId="20076"/>
    <cellStyle name="40% - Accent2 6 2 3 6" xfId="20077"/>
    <cellStyle name="40% - Accent2 6 2 3 6 2" xfId="20078"/>
    <cellStyle name="40% - Accent2 6 2 3 7" xfId="20079"/>
    <cellStyle name="40% - Accent2 6 2 3 8" xfId="20080"/>
    <cellStyle name="40% - Accent2 6 2 4" xfId="20081"/>
    <cellStyle name="40% - Accent2 6 2 4 2" xfId="20082"/>
    <cellStyle name="40% - Accent2 6 2 4 2 2" xfId="20083"/>
    <cellStyle name="40% - Accent2 6 2 4 2 2 2" xfId="20084"/>
    <cellStyle name="40% - Accent2 6 2 4 2 2 2 2" xfId="20085"/>
    <cellStyle name="40% - Accent2 6 2 4 2 2 3" xfId="20086"/>
    <cellStyle name="40% - Accent2 6 2 4 2 2 4" xfId="20087"/>
    <cellStyle name="40% - Accent2 6 2 4 2 3" xfId="20088"/>
    <cellStyle name="40% - Accent2 6 2 4 2 3 2" xfId="20089"/>
    <cellStyle name="40% - Accent2 6 2 4 2 4" xfId="20090"/>
    <cellStyle name="40% - Accent2 6 2 4 2 5" xfId="20091"/>
    <cellStyle name="40% - Accent2 6 2 4 3" xfId="20092"/>
    <cellStyle name="40% - Accent2 6 2 4 3 2" xfId="20093"/>
    <cellStyle name="40% - Accent2 6 2 4 3 2 2" xfId="20094"/>
    <cellStyle name="40% - Accent2 6 2 4 3 3" xfId="20095"/>
    <cellStyle name="40% - Accent2 6 2 4 3 4" xfId="20096"/>
    <cellStyle name="40% - Accent2 6 2 4 4" xfId="20097"/>
    <cellStyle name="40% - Accent2 6 2 4 4 2" xfId="20098"/>
    <cellStyle name="40% - Accent2 6 2 4 5" xfId="20099"/>
    <cellStyle name="40% - Accent2 6 2 4 6" xfId="20100"/>
    <cellStyle name="40% - Accent2 6 2 5" xfId="20101"/>
    <cellStyle name="40% - Accent2 6 2 5 2" xfId="20102"/>
    <cellStyle name="40% - Accent2 6 2 5 2 2" xfId="20103"/>
    <cellStyle name="40% - Accent2 6 2 5 2 2 2" xfId="20104"/>
    <cellStyle name="40% - Accent2 6 2 5 2 2 2 2" xfId="20105"/>
    <cellStyle name="40% - Accent2 6 2 5 2 2 3" xfId="20106"/>
    <cellStyle name="40% - Accent2 6 2 5 2 2 4" xfId="20107"/>
    <cellStyle name="40% - Accent2 6 2 5 2 3" xfId="20108"/>
    <cellStyle name="40% - Accent2 6 2 5 2 3 2" xfId="20109"/>
    <cellStyle name="40% - Accent2 6 2 5 2 4" xfId="20110"/>
    <cellStyle name="40% - Accent2 6 2 5 2 5" xfId="20111"/>
    <cellStyle name="40% - Accent2 6 2 5 3" xfId="20112"/>
    <cellStyle name="40% - Accent2 6 2 5 3 2" xfId="20113"/>
    <cellStyle name="40% - Accent2 6 2 5 3 2 2" xfId="20114"/>
    <cellStyle name="40% - Accent2 6 2 5 3 3" xfId="20115"/>
    <cellStyle name="40% - Accent2 6 2 5 3 4" xfId="20116"/>
    <cellStyle name="40% - Accent2 6 2 5 4" xfId="20117"/>
    <cellStyle name="40% - Accent2 6 2 5 4 2" xfId="20118"/>
    <cellStyle name="40% - Accent2 6 2 5 5" xfId="20119"/>
    <cellStyle name="40% - Accent2 6 2 5 6" xfId="20120"/>
    <cellStyle name="40% - Accent2 6 2 6" xfId="20121"/>
    <cellStyle name="40% - Accent2 6 2 6 2" xfId="20122"/>
    <cellStyle name="40% - Accent2 6 2 6 2 2" xfId="20123"/>
    <cellStyle name="40% - Accent2 6 2 6 2 2 2" xfId="20124"/>
    <cellStyle name="40% - Accent2 6 2 6 2 3" xfId="20125"/>
    <cellStyle name="40% - Accent2 6 2 6 2 4" xfId="20126"/>
    <cellStyle name="40% - Accent2 6 2 6 3" xfId="20127"/>
    <cellStyle name="40% - Accent2 6 2 6 3 2" xfId="20128"/>
    <cellStyle name="40% - Accent2 6 2 6 4" xfId="20129"/>
    <cellStyle name="40% - Accent2 6 2 6 5" xfId="20130"/>
    <cellStyle name="40% - Accent2 6 2 7" xfId="20131"/>
    <cellStyle name="40% - Accent2 6 2 7 2" xfId="20132"/>
    <cellStyle name="40% - Accent2 6 2 7 2 2" xfId="20133"/>
    <cellStyle name="40% - Accent2 6 2 7 3" xfId="20134"/>
    <cellStyle name="40% - Accent2 6 2 7 4" xfId="20135"/>
    <cellStyle name="40% - Accent2 6 2 8" xfId="20136"/>
    <cellStyle name="40% - Accent2 6 2 8 2" xfId="20137"/>
    <cellStyle name="40% - Accent2 6 2 9" xfId="20138"/>
    <cellStyle name="40% - Accent2 6 3" xfId="20139"/>
    <cellStyle name="40% - Accent2 6 3 2" xfId="20140"/>
    <cellStyle name="40% - Accent2 6 3 2 2" xfId="20141"/>
    <cellStyle name="40% - Accent2 6 3 2 2 2" xfId="20142"/>
    <cellStyle name="40% - Accent2 6 3 2 2 2 2" xfId="20143"/>
    <cellStyle name="40% - Accent2 6 3 2 2 2 2 2" xfId="20144"/>
    <cellStyle name="40% - Accent2 6 3 2 2 2 2 2 2" xfId="20145"/>
    <cellStyle name="40% - Accent2 6 3 2 2 2 2 3" xfId="20146"/>
    <cellStyle name="40% - Accent2 6 3 2 2 2 2 4" xfId="20147"/>
    <cellStyle name="40% - Accent2 6 3 2 2 2 3" xfId="20148"/>
    <cellStyle name="40% - Accent2 6 3 2 2 2 3 2" xfId="20149"/>
    <cellStyle name="40% - Accent2 6 3 2 2 2 4" xfId="20150"/>
    <cellStyle name="40% - Accent2 6 3 2 2 2 5" xfId="20151"/>
    <cellStyle name="40% - Accent2 6 3 2 2 3" xfId="20152"/>
    <cellStyle name="40% - Accent2 6 3 2 2 3 2" xfId="20153"/>
    <cellStyle name="40% - Accent2 6 3 2 2 3 2 2" xfId="20154"/>
    <cellStyle name="40% - Accent2 6 3 2 2 3 3" xfId="20155"/>
    <cellStyle name="40% - Accent2 6 3 2 2 3 4" xfId="20156"/>
    <cellStyle name="40% - Accent2 6 3 2 2 4" xfId="20157"/>
    <cellStyle name="40% - Accent2 6 3 2 2 4 2" xfId="20158"/>
    <cellStyle name="40% - Accent2 6 3 2 2 5" xfId="20159"/>
    <cellStyle name="40% - Accent2 6 3 2 2 6" xfId="20160"/>
    <cellStyle name="40% - Accent2 6 3 2 3" xfId="20161"/>
    <cellStyle name="40% - Accent2 6 3 2 3 2" xfId="20162"/>
    <cellStyle name="40% - Accent2 6 3 2 3 2 2" xfId="20163"/>
    <cellStyle name="40% - Accent2 6 3 2 3 2 2 2" xfId="20164"/>
    <cellStyle name="40% - Accent2 6 3 2 3 2 2 2 2" xfId="20165"/>
    <cellStyle name="40% - Accent2 6 3 2 3 2 2 3" xfId="20166"/>
    <cellStyle name="40% - Accent2 6 3 2 3 2 2 4" xfId="20167"/>
    <cellStyle name="40% - Accent2 6 3 2 3 2 3" xfId="20168"/>
    <cellStyle name="40% - Accent2 6 3 2 3 2 3 2" xfId="20169"/>
    <cellStyle name="40% - Accent2 6 3 2 3 2 4" xfId="20170"/>
    <cellStyle name="40% - Accent2 6 3 2 3 2 5" xfId="20171"/>
    <cellStyle name="40% - Accent2 6 3 2 3 3" xfId="20172"/>
    <cellStyle name="40% - Accent2 6 3 2 3 3 2" xfId="20173"/>
    <cellStyle name="40% - Accent2 6 3 2 3 3 2 2" xfId="20174"/>
    <cellStyle name="40% - Accent2 6 3 2 3 3 3" xfId="20175"/>
    <cellStyle name="40% - Accent2 6 3 2 3 3 4" xfId="20176"/>
    <cellStyle name="40% - Accent2 6 3 2 3 4" xfId="20177"/>
    <cellStyle name="40% - Accent2 6 3 2 3 4 2" xfId="20178"/>
    <cellStyle name="40% - Accent2 6 3 2 3 5" xfId="20179"/>
    <cellStyle name="40% - Accent2 6 3 2 3 6" xfId="20180"/>
    <cellStyle name="40% - Accent2 6 3 2 4" xfId="20181"/>
    <cellStyle name="40% - Accent2 6 3 2 4 2" xfId="20182"/>
    <cellStyle name="40% - Accent2 6 3 2 4 2 2" xfId="20183"/>
    <cellStyle name="40% - Accent2 6 3 2 4 2 2 2" xfId="20184"/>
    <cellStyle name="40% - Accent2 6 3 2 4 2 3" xfId="20185"/>
    <cellStyle name="40% - Accent2 6 3 2 4 2 4" xfId="20186"/>
    <cellStyle name="40% - Accent2 6 3 2 4 3" xfId="20187"/>
    <cellStyle name="40% - Accent2 6 3 2 4 3 2" xfId="20188"/>
    <cellStyle name="40% - Accent2 6 3 2 4 4" xfId="20189"/>
    <cellStyle name="40% - Accent2 6 3 2 4 5" xfId="20190"/>
    <cellStyle name="40% - Accent2 6 3 2 5" xfId="20191"/>
    <cellStyle name="40% - Accent2 6 3 2 5 2" xfId="20192"/>
    <cellStyle name="40% - Accent2 6 3 2 5 2 2" xfId="20193"/>
    <cellStyle name="40% - Accent2 6 3 2 5 3" xfId="20194"/>
    <cellStyle name="40% - Accent2 6 3 2 5 4" xfId="20195"/>
    <cellStyle name="40% - Accent2 6 3 2 6" xfId="20196"/>
    <cellStyle name="40% - Accent2 6 3 2 6 2" xfId="20197"/>
    <cellStyle name="40% - Accent2 6 3 2 7" xfId="20198"/>
    <cellStyle name="40% - Accent2 6 3 2 8" xfId="20199"/>
    <cellStyle name="40% - Accent2 6 3 3" xfId="20200"/>
    <cellStyle name="40% - Accent2 6 3 3 2" xfId="20201"/>
    <cellStyle name="40% - Accent2 6 3 3 2 2" xfId="20202"/>
    <cellStyle name="40% - Accent2 6 3 3 2 2 2" xfId="20203"/>
    <cellStyle name="40% - Accent2 6 3 3 2 2 2 2" xfId="20204"/>
    <cellStyle name="40% - Accent2 6 3 3 2 2 3" xfId="20205"/>
    <cellStyle name="40% - Accent2 6 3 3 2 2 4" xfId="20206"/>
    <cellStyle name="40% - Accent2 6 3 3 2 3" xfId="20207"/>
    <cellStyle name="40% - Accent2 6 3 3 2 3 2" xfId="20208"/>
    <cellStyle name="40% - Accent2 6 3 3 2 4" xfId="20209"/>
    <cellStyle name="40% - Accent2 6 3 3 2 5" xfId="20210"/>
    <cellStyle name="40% - Accent2 6 3 3 3" xfId="20211"/>
    <cellStyle name="40% - Accent2 6 3 3 3 2" xfId="20212"/>
    <cellStyle name="40% - Accent2 6 3 3 3 2 2" xfId="20213"/>
    <cellStyle name="40% - Accent2 6 3 3 3 3" xfId="20214"/>
    <cellStyle name="40% - Accent2 6 3 3 3 4" xfId="20215"/>
    <cellStyle name="40% - Accent2 6 3 3 4" xfId="20216"/>
    <cellStyle name="40% - Accent2 6 3 3 4 2" xfId="20217"/>
    <cellStyle name="40% - Accent2 6 3 3 5" xfId="20218"/>
    <cellStyle name="40% - Accent2 6 3 3 6" xfId="20219"/>
    <cellStyle name="40% - Accent2 6 3 4" xfId="20220"/>
    <cellStyle name="40% - Accent2 6 3 4 2" xfId="20221"/>
    <cellStyle name="40% - Accent2 6 3 4 2 2" xfId="20222"/>
    <cellStyle name="40% - Accent2 6 3 4 2 2 2" xfId="20223"/>
    <cellStyle name="40% - Accent2 6 3 4 2 2 2 2" xfId="20224"/>
    <cellStyle name="40% - Accent2 6 3 4 2 2 3" xfId="20225"/>
    <cellStyle name="40% - Accent2 6 3 4 2 2 4" xfId="20226"/>
    <cellStyle name="40% - Accent2 6 3 4 2 3" xfId="20227"/>
    <cellStyle name="40% - Accent2 6 3 4 2 3 2" xfId="20228"/>
    <cellStyle name="40% - Accent2 6 3 4 2 4" xfId="20229"/>
    <cellStyle name="40% - Accent2 6 3 4 2 5" xfId="20230"/>
    <cellStyle name="40% - Accent2 6 3 4 3" xfId="20231"/>
    <cellStyle name="40% - Accent2 6 3 4 3 2" xfId="20232"/>
    <cellStyle name="40% - Accent2 6 3 4 3 2 2" xfId="20233"/>
    <cellStyle name="40% - Accent2 6 3 4 3 3" xfId="20234"/>
    <cellStyle name="40% - Accent2 6 3 4 3 4" xfId="20235"/>
    <cellStyle name="40% - Accent2 6 3 4 4" xfId="20236"/>
    <cellStyle name="40% - Accent2 6 3 4 4 2" xfId="20237"/>
    <cellStyle name="40% - Accent2 6 3 4 5" xfId="20238"/>
    <cellStyle name="40% - Accent2 6 3 4 6" xfId="20239"/>
    <cellStyle name="40% - Accent2 6 3 5" xfId="20240"/>
    <cellStyle name="40% - Accent2 6 3 5 2" xfId="20241"/>
    <cellStyle name="40% - Accent2 6 3 5 2 2" xfId="20242"/>
    <cellStyle name="40% - Accent2 6 3 5 2 2 2" xfId="20243"/>
    <cellStyle name="40% - Accent2 6 3 5 2 3" xfId="20244"/>
    <cellStyle name="40% - Accent2 6 3 5 2 4" xfId="20245"/>
    <cellStyle name="40% - Accent2 6 3 5 3" xfId="20246"/>
    <cellStyle name="40% - Accent2 6 3 5 3 2" xfId="20247"/>
    <cellStyle name="40% - Accent2 6 3 5 4" xfId="20248"/>
    <cellStyle name="40% - Accent2 6 3 5 5" xfId="20249"/>
    <cellStyle name="40% - Accent2 6 3 6" xfId="20250"/>
    <cellStyle name="40% - Accent2 6 3 6 2" xfId="20251"/>
    <cellStyle name="40% - Accent2 6 3 6 2 2" xfId="20252"/>
    <cellStyle name="40% - Accent2 6 3 6 3" xfId="20253"/>
    <cellStyle name="40% - Accent2 6 3 6 4" xfId="20254"/>
    <cellStyle name="40% - Accent2 6 3 7" xfId="20255"/>
    <cellStyle name="40% - Accent2 6 3 7 2" xfId="20256"/>
    <cellStyle name="40% - Accent2 6 3 8" xfId="20257"/>
    <cellStyle name="40% - Accent2 6 3 9" xfId="20258"/>
    <cellStyle name="40% - Accent2 6 4" xfId="20259"/>
    <cellStyle name="40% - Accent2 6 4 2" xfId="20260"/>
    <cellStyle name="40% - Accent2 6 4 2 2" xfId="20261"/>
    <cellStyle name="40% - Accent2 6 4 2 2 2" xfId="20262"/>
    <cellStyle name="40% - Accent2 6 4 2 2 2 2" xfId="20263"/>
    <cellStyle name="40% - Accent2 6 4 2 2 2 2 2" xfId="20264"/>
    <cellStyle name="40% - Accent2 6 4 2 2 2 3" xfId="20265"/>
    <cellStyle name="40% - Accent2 6 4 2 2 2 4" xfId="20266"/>
    <cellStyle name="40% - Accent2 6 4 2 2 3" xfId="20267"/>
    <cellStyle name="40% - Accent2 6 4 2 2 3 2" xfId="20268"/>
    <cellStyle name="40% - Accent2 6 4 2 2 4" xfId="20269"/>
    <cellStyle name="40% - Accent2 6 4 2 2 5" xfId="20270"/>
    <cellStyle name="40% - Accent2 6 4 2 3" xfId="20271"/>
    <cellStyle name="40% - Accent2 6 4 2 3 2" xfId="20272"/>
    <cellStyle name="40% - Accent2 6 4 2 3 2 2" xfId="20273"/>
    <cellStyle name="40% - Accent2 6 4 2 3 3" xfId="20274"/>
    <cellStyle name="40% - Accent2 6 4 2 3 4" xfId="20275"/>
    <cellStyle name="40% - Accent2 6 4 2 4" xfId="20276"/>
    <cellStyle name="40% - Accent2 6 4 2 4 2" xfId="20277"/>
    <cellStyle name="40% - Accent2 6 4 2 5" xfId="20278"/>
    <cellStyle name="40% - Accent2 6 4 2 6" xfId="20279"/>
    <cellStyle name="40% - Accent2 6 4 3" xfId="20280"/>
    <cellStyle name="40% - Accent2 6 4 3 2" xfId="20281"/>
    <cellStyle name="40% - Accent2 6 4 3 2 2" xfId="20282"/>
    <cellStyle name="40% - Accent2 6 4 3 2 2 2" xfId="20283"/>
    <cellStyle name="40% - Accent2 6 4 3 2 2 2 2" xfId="20284"/>
    <cellStyle name="40% - Accent2 6 4 3 2 2 3" xfId="20285"/>
    <cellStyle name="40% - Accent2 6 4 3 2 2 4" xfId="20286"/>
    <cellStyle name="40% - Accent2 6 4 3 2 3" xfId="20287"/>
    <cellStyle name="40% - Accent2 6 4 3 2 3 2" xfId="20288"/>
    <cellStyle name="40% - Accent2 6 4 3 2 4" xfId="20289"/>
    <cellStyle name="40% - Accent2 6 4 3 2 5" xfId="20290"/>
    <cellStyle name="40% - Accent2 6 4 3 3" xfId="20291"/>
    <cellStyle name="40% - Accent2 6 4 3 3 2" xfId="20292"/>
    <cellStyle name="40% - Accent2 6 4 3 3 2 2" xfId="20293"/>
    <cellStyle name="40% - Accent2 6 4 3 3 3" xfId="20294"/>
    <cellStyle name="40% - Accent2 6 4 3 3 4" xfId="20295"/>
    <cellStyle name="40% - Accent2 6 4 3 4" xfId="20296"/>
    <cellStyle name="40% - Accent2 6 4 3 4 2" xfId="20297"/>
    <cellStyle name="40% - Accent2 6 4 3 5" xfId="20298"/>
    <cellStyle name="40% - Accent2 6 4 3 6" xfId="20299"/>
    <cellStyle name="40% - Accent2 6 4 4" xfId="20300"/>
    <cellStyle name="40% - Accent2 6 4 4 2" xfId="20301"/>
    <cellStyle name="40% - Accent2 6 4 4 2 2" xfId="20302"/>
    <cellStyle name="40% - Accent2 6 4 4 2 2 2" xfId="20303"/>
    <cellStyle name="40% - Accent2 6 4 4 2 3" xfId="20304"/>
    <cellStyle name="40% - Accent2 6 4 4 2 4" xfId="20305"/>
    <cellStyle name="40% - Accent2 6 4 4 3" xfId="20306"/>
    <cellStyle name="40% - Accent2 6 4 4 3 2" xfId="20307"/>
    <cellStyle name="40% - Accent2 6 4 4 4" xfId="20308"/>
    <cellStyle name="40% - Accent2 6 4 4 5" xfId="20309"/>
    <cellStyle name="40% - Accent2 6 4 5" xfId="20310"/>
    <cellStyle name="40% - Accent2 6 4 5 2" xfId="20311"/>
    <cellStyle name="40% - Accent2 6 4 5 2 2" xfId="20312"/>
    <cellStyle name="40% - Accent2 6 4 5 3" xfId="20313"/>
    <cellStyle name="40% - Accent2 6 4 5 4" xfId="20314"/>
    <cellStyle name="40% - Accent2 6 4 6" xfId="20315"/>
    <cellStyle name="40% - Accent2 6 4 6 2" xfId="20316"/>
    <cellStyle name="40% - Accent2 6 4 7" xfId="20317"/>
    <cellStyle name="40% - Accent2 6 4 8" xfId="20318"/>
    <cellStyle name="40% - Accent2 6 5" xfId="20319"/>
    <cellStyle name="40% - Accent2 6 5 2" xfId="20320"/>
    <cellStyle name="40% - Accent2 6 5 2 2" xfId="20321"/>
    <cellStyle name="40% - Accent2 6 5 2 2 2" xfId="20322"/>
    <cellStyle name="40% - Accent2 6 5 2 2 2 2" xfId="20323"/>
    <cellStyle name="40% - Accent2 6 5 2 2 3" xfId="20324"/>
    <cellStyle name="40% - Accent2 6 5 2 2 4" xfId="20325"/>
    <cellStyle name="40% - Accent2 6 5 2 3" xfId="20326"/>
    <cellStyle name="40% - Accent2 6 5 2 3 2" xfId="20327"/>
    <cellStyle name="40% - Accent2 6 5 2 4" xfId="20328"/>
    <cellStyle name="40% - Accent2 6 5 2 5" xfId="20329"/>
    <cellStyle name="40% - Accent2 6 5 3" xfId="20330"/>
    <cellStyle name="40% - Accent2 6 5 3 2" xfId="20331"/>
    <cellStyle name="40% - Accent2 6 5 3 2 2" xfId="20332"/>
    <cellStyle name="40% - Accent2 6 5 3 3" xfId="20333"/>
    <cellStyle name="40% - Accent2 6 5 3 4" xfId="20334"/>
    <cellStyle name="40% - Accent2 6 5 4" xfId="20335"/>
    <cellStyle name="40% - Accent2 6 5 4 2" xfId="20336"/>
    <cellStyle name="40% - Accent2 6 5 5" xfId="20337"/>
    <cellStyle name="40% - Accent2 6 5 6" xfId="20338"/>
    <cellStyle name="40% - Accent2 6 6" xfId="20339"/>
    <cellStyle name="40% - Accent2 6 6 2" xfId="20340"/>
    <cellStyle name="40% - Accent2 6 6 2 2" xfId="20341"/>
    <cellStyle name="40% - Accent2 6 6 2 2 2" xfId="20342"/>
    <cellStyle name="40% - Accent2 6 6 2 2 2 2" xfId="20343"/>
    <cellStyle name="40% - Accent2 6 6 2 2 3" xfId="20344"/>
    <cellStyle name="40% - Accent2 6 6 2 2 4" xfId="20345"/>
    <cellStyle name="40% - Accent2 6 6 2 3" xfId="20346"/>
    <cellStyle name="40% - Accent2 6 6 2 3 2" xfId="20347"/>
    <cellStyle name="40% - Accent2 6 6 2 4" xfId="20348"/>
    <cellStyle name="40% - Accent2 6 6 2 5" xfId="20349"/>
    <cellStyle name="40% - Accent2 6 6 3" xfId="20350"/>
    <cellStyle name="40% - Accent2 6 6 3 2" xfId="20351"/>
    <cellStyle name="40% - Accent2 6 6 3 2 2" xfId="20352"/>
    <cellStyle name="40% - Accent2 6 6 3 3" xfId="20353"/>
    <cellStyle name="40% - Accent2 6 6 3 4" xfId="20354"/>
    <cellStyle name="40% - Accent2 6 6 4" xfId="20355"/>
    <cellStyle name="40% - Accent2 6 6 4 2" xfId="20356"/>
    <cellStyle name="40% - Accent2 6 6 5" xfId="20357"/>
    <cellStyle name="40% - Accent2 6 6 6" xfId="20358"/>
    <cellStyle name="40% - Accent2 6 7" xfId="20359"/>
    <cellStyle name="40% - Accent2 6 7 2" xfId="20360"/>
    <cellStyle name="40% - Accent2 6 7 2 2" xfId="20361"/>
    <cellStyle name="40% - Accent2 6 7 2 2 2" xfId="20362"/>
    <cellStyle name="40% - Accent2 6 7 2 3" xfId="20363"/>
    <cellStyle name="40% - Accent2 6 7 2 4" xfId="20364"/>
    <cellStyle name="40% - Accent2 6 7 3" xfId="20365"/>
    <cellStyle name="40% - Accent2 6 7 3 2" xfId="20366"/>
    <cellStyle name="40% - Accent2 6 7 4" xfId="20367"/>
    <cellStyle name="40% - Accent2 6 7 5" xfId="20368"/>
    <cellStyle name="40% - Accent2 6 8" xfId="20369"/>
    <cellStyle name="40% - Accent2 6 8 2" xfId="20370"/>
    <cellStyle name="40% - Accent2 6 8 2 2" xfId="20371"/>
    <cellStyle name="40% - Accent2 6 8 3" xfId="20372"/>
    <cellStyle name="40% - Accent2 6 8 4" xfId="20373"/>
    <cellStyle name="40% - Accent2 6 9" xfId="20374"/>
    <cellStyle name="40% - Accent2 6 9 2" xfId="20375"/>
    <cellStyle name="40% - Accent2 7" xfId="20376"/>
    <cellStyle name="40% - Accent2 7 10" xfId="20377"/>
    <cellStyle name="40% - Accent2 7 2" xfId="20378"/>
    <cellStyle name="40% - Accent2 7 2 2" xfId="20379"/>
    <cellStyle name="40% - Accent2 7 2 2 2" xfId="20380"/>
    <cellStyle name="40% - Accent2 7 2 2 2 2" xfId="20381"/>
    <cellStyle name="40% - Accent2 7 2 2 2 2 2" xfId="20382"/>
    <cellStyle name="40% - Accent2 7 2 2 2 2 2 2" xfId="20383"/>
    <cellStyle name="40% - Accent2 7 2 2 2 2 2 2 2" xfId="20384"/>
    <cellStyle name="40% - Accent2 7 2 2 2 2 2 3" xfId="20385"/>
    <cellStyle name="40% - Accent2 7 2 2 2 2 2 4" xfId="20386"/>
    <cellStyle name="40% - Accent2 7 2 2 2 2 3" xfId="20387"/>
    <cellStyle name="40% - Accent2 7 2 2 2 2 3 2" xfId="20388"/>
    <cellStyle name="40% - Accent2 7 2 2 2 2 4" xfId="20389"/>
    <cellStyle name="40% - Accent2 7 2 2 2 2 5" xfId="20390"/>
    <cellStyle name="40% - Accent2 7 2 2 2 3" xfId="20391"/>
    <cellStyle name="40% - Accent2 7 2 2 2 3 2" xfId="20392"/>
    <cellStyle name="40% - Accent2 7 2 2 2 3 2 2" xfId="20393"/>
    <cellStyle name="40% - Accent2 7 2 2 2 3 3" xfId="20394"/>
    <cellStyle name="40% - Accent2 7 2 2 2 3 4" xfId="20395"/>
    <cellStyle name="40% - Accent2 7 2 2 2 4" xfId="20396"/>
    <cellStyle name="40% - Accent2 7 2 2 2 4 2" xfId="20397"/>
    <cellStyle name="40% - Accent2 7 2 2 2 5" xfId="20398"/>
    <cellStyle name="40% - Accent2 7 2 2 2 6" xfId="20399"/>
    <cellStyle name="40% - Accent2 7 2 2 3" xfId="20400"/>
    <cellStyle name="40% - Accent2 7 2 2 3 2" xfId="20401"/>
    <cellStyle name="40% - Accent2 7 2 2 3 2 2" xfId="20402"/>
    <cellStyle name="40% - Accent2 7 2 2 3 2 2 2" xfId="20403"/>
    <cellStyle name="40% - Accent2 7 2 2 3 2 2 2 2" xfId="20404"/>
    <cellStyle name="40% - Accent2 7 2 2 3 2 2 3" xfId="20405"/>
    <cellStyle name="40% - Accent2 7 2 2 3 2 2 4" xfId="20406"/>
    <cellStyle name="40% - Accent2 7 2 2 3 2 3" xfId="20407"/>
    <cellStyle name="40% - Accent2 7 2 2 3 2 3 2" xfId="20408"/>
    <cellStyle name="40% - Accent2 7 2 2 3 2 4" xfId="20409"/>
    <cellStyle name="40% - Accent2 7 2 2 3 2 5" xfId="20410"/>
    <cellStyle name="40% - Accent2 7 2 2 3 3" xfId="20411"/>
    <cellStyle name="40% - Accent2 7 2 2 3 3 2" xfId="20412"/>
    <cellStyle name="40% - Accent2 7 2 2 3 3 2 2" xfId="20413"/>
    <cellStyle name="40% - Accent2 7 2 2 3 3 3" xfId="20414"/>
    <cellStyle name="40% - Accent2 7 2 2 3 3 4" xfId="20415"/>
    <cellStyle name="40% - Accent2 7 2 2 3 4" xfId="20416"/>
    <cellStyle name="40% - Accent2 7 2 2 3 4 2" xfId="20417"/>
    <cellStyle name="40% - Accent2 7 2 2 3 5" xfId="20418"/>
    <cellStyle name="40% - Accent2 7 2 2 3 6" xfId="20419"/>
    <cellStyle name="40% - Accent2 7 2 2 4" xfId="20420"/>
    <cellStyle name="40% - Accent2 7 2 2 4 2" xfId="20421"/>
    <cellStyle name="40% - Accent2 7 2 2 4 2 2" xfId="20422"/>
    <cellStyle name="40% - Accent2 7 2 2 4 2 2 2" xfId="20423"/>
    <cellStyle name="40% - Accent2 7 2 2 4 2 3" xfId="20424"/>
    <cellStyle name="40% - Accent2 7 2 2 4 2 4" xfId="20425"/>
    <cellStyle name="40% - Accent2 7 2 2 4 3" xfId="20426"/>
    <cellStyle name="40% - Accent2 7 2 2 4 3 2" xfId="20427"/>
    <cellStyle name="40% - Accent2 7 2 2 4 4" xfId="20428"/>
    <cellStyle name="40% - Accent2 7 2 2 4 5" xfId="20429"/>
    <cellStyle name="40% - Accent2 7 2 2 5" xfId="20430"/>
    <cellStyle name="40% - Accent2 7 2 2 5 2" xfId="20431"/>
    <cellStyle name="40% - Accent2 7 2 2 5 2 2" xfId="20432"/>
    <cellStyle name="40% - Accent2 7 2 2 5 3" xfId="20433"/>
    <cellStyle name="40% - Accent2 7 2 2 5 4" xfId="20434"/>
    <cellStyle name="40% - Accent2 7 2 2 6" xfId="20435"/>
    <cellStyle name="40% - Accent2 7 2 2 6 2" xfId="20436"/>
    <cellStyle name="40% - Accent2 7 2 2 7" xfId="20437"/>
    <cellStyle name="40% - Accent2 7 2 2 8" xfId="20438"/>
    <cellStyle name="40% - Accent2 7 2 3" xfId="20439"/>
    <cellStyle name="40% - Accent2 7 2 3 2" xfId="20440"/>
    <cellStyle name="40% - Accent2 7 2 3 2 2" xfId="20441"/>
    <cellStyle name="40% - Accent2 7 2 3 2 2 2" xfId="20442"/>
    <cellStyle name="40% - Accent2 7 2 3 2 2 2 2" xfId="20443"/>
    <cellStyle name="40% - Accent2 7 2 3 2 2 3" xfId="20444"/>
    <cellStyle name="40% - Accent2 7 2 3 2 2 4" xfId="20445"/>
    <cellStyle name="40% - Accent2 7 2 3 2 3" xfId="20446"/>
    <cellStyle name="40% - Accent2 7 2 3 2 3 2" xfId="20447"/>
    <cellStyle name="40% - Accent2 7 2 3 2 4" xfId="20448"/>
    <cellStyle name="40% - Accent2 7 2 3 2 5" xfId="20449"/>
    <cellStyle name="40% - Accent2 7 2 3 3" xfId="20450"/>
    <cellStyle name="40% - Accent2 7 2 3 3 2" xfId="20451"/>
    <cellStyle name="40% - Accent2 7 2 3 3 2 2" xfId="20452"/>
    <cellStyle name="40% - Accent2 7 2 3 3 3" xfId="20453"/>
    <cellStyle name="40% - Accent2 7 2 3 3 4" xfId="20454"/>
    <cellStyle name="40% - Accent2 7 2 3 4" xfId="20455"/>
    <cellStyle name="40% - Accent2 7 2 3 4 2" xfId="20456"/>
    <cellStyle name="40% - Accent2 7 2 3 5" xfId="20457"/>
    <cellStyle name="40% - Accent2 7 2 3 6" xfId="20458"/>
    <cellStyle name="40% - Accent2 7 2 4" xfId="20459"/>
    <cellStyle name="40% - Accent2 7 2 4 2" xfId="20460"/>
    <cellStyle name="40% - Accent2 7 2 4 2 2" xfId="20461"/>
    <cellStyle name="40% - Accent2 7 2 4 2 2 2" xfId="20462"/>
    <cellStyle name="40% - Accent2 7 2 4 2 2 2 2" xfId="20463"/>
    <cellStyle name="40% - Accent2 7 2 4 2 2 3" xfId="20464"/>
    <cellStyle name="40% - Accent2 7 2 4 2 2 4" xfId="20465"/>
    <cellStyle name="40% - Accent2 7 2 4 2 3" xfId="20466"/>
    <cellStyle name="40% - Accent2 7 2 4 2 3 2" xfId="20467"/>
    <cellStyle name="40% - Accent2 7 2 4 2 4" xfId="20468"/>
    <cellStyle name="40% - Accent2 7 2 4 2 5" xfId="20469"/>
    <cellStyle name="40% - Accent2 7 2 4 3" xfId="20470"/>
    <cellStyle name="40% - Accent2 7 2 4 3 2" xfId="20471"/>
    <cellStyle name="40% - Accent2 7 2 4 3 2 2" xfId="20472"/>
    <cellStyle name="40% - Accent2 7 2 4 3 3" xfId="20473"/>
    <cellStyle name="40% - Accent2 7 2 4 3 4" xfId="20474"/>
    <cellStyle name="40% - Accent2 7 2 4 4" xfId="20475"/>
    <cellStyle name="40% - Accent2 7 2 4 4 2" xfId="20476"/>
    <cellStyle name="40% - Accent2 7 2 4 5" xfId="20477"/>
    <cellStyle name="40% - Accent2 7 2 4 6" xfId="20478"/>
    <cellStyle name="40% - Accent2 7 2 5" xfId="20479"/>
    <cellStyle name="40% - Accent2 7 2 5 2" xfId="20480"/>
    <cellStyle name="40% - Accent2 7 2 5 2 2" xfId="20481"/>
    <cellStyle name="40% - Accent2 7 2 5 2 2 2" xfId="20482"/>
    <cellStyle name="40% - Accent2 7 2 5 2 3" xfId="20483"/>
    <cellStyle name="40% - Accent2 7 2 5 2 4" xfId="20484"/>
    <cellStyle name="40% - Accent2 7 2 5 3" xfId="20485"/>
    <cellStyle name="40% - Accent2 7 2 5 3 2" xfId="20486"/>
    <cellStyle name="40% - Accent2 7 2 5 4" xfId="20487"/>
    <cellStyle name="40% - Accent2 7 2 5 5" xfId="20488"/>
    <cellStyle name="40% - Accent2 7 2 6" xfId="20489"/>
    <cellStyle name="40% - Accent2 7 2 6 2" xfId="20490"/>
    <cellStyle name="40% - Accent2 7 2 6 2 2" xfId="20491"/>
    <cellStyle name="40% - Accent2 7 2 6 3" xfId="20492"/>
    <cellStyle name="40% - Accent2 7 2 6 4" xfId="20493"/>
    <cellStyle name="40% - Accent2 7 2 7" xfId="20494"/>
    <cellStyle name="40% - Accent2 7 2 7 2" xfId="20495"/>
    <cellStyle name="40% - Accent2 7 2 8" xfId="20496"/>
    <cellStyle name="40% - Accent2 7 2 9" xfId="20497"/>
    <cellStyle name="40% - Accent2 7 3" xfId="20498"/>
    <cellStyle name="40% - Accent2 7 3 2" xfId="20499"/>
    <cellStyle name="40% - Accent2 7 3 2 2" xfId="20500"/>
    <cellStyle name="40% - Accent2 7 3 2 2 2" xfId="20501"/>
    <cellStyle name="40% - Accent2 7 3 2 2 2 2" xfId="20502"/>
    <cellStyle name="40% - Accent2 7 3 2 2 2 2 2" xfId="20503"/>
    <cellStyle name="40% - Accent2 7 3 2 2 2 3" xfId="20504"/>
    <cellStyle name="40% - Accent2 7 3 2 2 2 4" xfId="20505"/>
    <cellStyle name="40% - Accent2 7 3 2 2 3" xfId="20506"/>
    <cellStyle name="40% - Accent2 7 3 2 2 3 2" xfId="20507"/>
    <cellStyle name="40% - Accent2 7 3 2 2 4" xfId="20508"/>
    <cellStyle name="40% - Accent2 7 3 2 2 5" xfId="20509"/>
    <cellStyle name="40% - Accent2 7 3 2 3" xfId="20510"/>
    <cellStyle name="40% - Accent2 7 3 2 3 2" xfId="20511"/>
    <cellStyle name="40% - Accent2 7 3 2 3 2 2" xfId="20512"/>
    <cellStyle name="40% - Accent2 7 3 2 3 3" xfId="20513"/>
    <cellStyle name="40% - Accent2 7 3 2 3 4" xfId="20514"/>
    <cellStyle name="40% - Accent2 7 3 2 4" xfId="20515"/>
    <cellStyle name="40% - Accent2 7 3 2 4 2" xfId="20516"/>
    <cellStyle name="40% - Accent2 7 3 2 5" xfId="20517"/>
    <cellStyle name="40% - Accent2 7 3 2 6" xfId="20518"/>
    <cellStyle name="40% - Accent2 7 3 3" xfId="20519"/>
    <cellStyle name="40% - Accent2 7 3 3 2" xfId="20520"/>
    <cellStyle name="40% - Accent2 7 3 3 2 2" xfId="20521"/>
    <cellStyle name="40% - Accent2 7 3 3 2 2 2" xfId="20522"/>
    <cellStyle name="40% - Accent2 7 3 3 2 2 2 2" xfId="20523"/>
    <cellStyle name="40% - Accent2 7 3 3 2 2 3" xfId="20524"/>
    <cellStyle name="40% - Accent2 7 3 3 2 2 4" xfId="20525"/>
    <cellStyle name="40% - Accent2 7 3 3 2 3" xfId="20526"/>
    <cellStyle name="40% - Accent2 7 3 3 2 3 2" xfId="20527"/>
    <cellStyle name="40% - Accent2 7 3 3 2 4" xfId="20528"/>
    <cellStyle name="40% - Accent2 7 3 3 2 5" xfId="20529"/>
    <cellStyle name="40% - Accent2 7 3 3 3" xfId="20530"/>
    <cellStyle name="40% - Accent2 7 3 3 3 2" xfId="20531"/>
    <cellStyle name="40% - Accent2 7 3 3 3 2 2" xfId="20532"/>
    <cellStyle name="40% - Accent2 7 3 3 3 3" xfId="20533"/>
    <cellStyle name="40% - Accent2 7 3 3 3 4" xfId="20534"/>
    <cellStyle name="40% - Accent2 7 3 3 4" xfId="20535"/>
    <cellStyle name="40% - Accent2 7 3 3 4 2" xfId="20536"/>
    <cellStyle name="40% - Accent2 7 3 3 5" xfId="20537"/>
    <cellStyle name="40% - Accent2 7 3 3 6" xfId="20538"/>
    <cellStyle name="40% - Accent2 7 3 4" xfId="20539"/>
    <cellStyle name="40% - Accent2 7 3 4 2" xfId="20540"/>
    <cellStyle name="40% - Accent2 7 3 4 2 2" xfId="20541"/>
    <cellStyle name="40% - Accent2 7 3 4 2 2 2" xfId="20542"/>
    <cellStyle name="40% - Accent2 7 3 4 2 3" xfId="20543"/>
    <cellStyle name="40% - Accent2 7 3 4 2 4" xfId="20544"/>
    <cellStyle name="40% - Accent2 7 3 4 3" xfId="20545"/>
    <cellStyle name="40% - Accent2 7 3 4 3 2" xfId="20546"/>
    <cellStyle name="40% - Accent2 7 3 4 4" xfId="20547"/>
    <cellStyle name="40% - Accent2 7 3 4 5" xfId="20548"/>
    <cellStyle name="40% - Accent2 7 3 5" xfId="20549"/>
    <cellStyle name="40% - Accent2 7 3 5 2" xfId="20550"/>
    <cellStyle name="40% - Accent2 7 3 5 2 2" xfId="20551"/>
    <cellStyle name="40% - Accent2 7 3 5 3" xfId="20552"/>
    <cellStyle name="40% - Accent2 7 3 5 4" xfId="20553"/>
    <cellStyle name="40% - Accent2 7 3 6" xfId="20554"/>
    <cellStyle name="40% - Accent2 7 3 6 2" xfId="20555"/>
    <cellStyle name="40% - Accent2 7 3 7" xfId="20556"/>
    <cellStyle name="40% - Accent2 7 3 8" xfId="20557"/>
    <cellStyle name="40% - Accent2 7 4" xfId="20558"/>
    <cellStyle name="40% - Accent2 7 4 2" xfId="20559"/>
    <cellStyle name="40% - Accent2 7 4 2 2" xfId="20560"/>
    <cellStyle name="40% - Accent2 7 4 2 2 2" xfId="20561"/>
    <cellStyle name="40% - Accent2 7 4 2 2 2 2" xfId="20562"/>
    <cellStyle name="40% - Accent2 7 4 2 2 3" xfId="20563"/>
    <cellStyle name="40% - Accent2 7 4 2 2 4" xfId="20564"/>
    <cellStyle name="40% - Accent2 7 4 2 3" xfId="20565"/>
    <cellStyle name="40% - Accent2 7 4 2 3 2" xfId="20566"/>
    <cellStyle name="40% - Accent2 7 4 2 4" xfId="20567"/>
    <cellStyle name="40% - Accent2 7 4 2 5" xfId="20568"/>
    <cellStyle name="40% - Accent2 7 4 3" xfId="20569"/>
    <cellStyle name="40% - Accent2 7 4 3 2" xfId="20570"/>
    <cellStyle name="40% - Accent2 7 4 3 2 2" xfId="20571"/>
    <cellStyle name="40% - Accent2 7 4 3 3" xfId="20572"/>
    <cellStyle name="40% - Accent2 7 4 3 4" xfId="20573"/>
    <cellStyle name="40% - Accent2 7 4 4" xfId="20574"/>
    <cellStyle name="40% - Accent2 7 4 4 2" xfId="20575"/>
    <cellStyle name="40% - Accent2 7 4 5" xfId="20576"/>
    <cellStyle name="40% - Accent2 7 4 6" xfId="20577"/>
    <cellStyle name="40% - Accent2 7 5" xfId="20578"/>
    <cellStyle name="40% - Accent2 7 5 2" xfId="20579"/>
    <cellStyle name="40% - Accent2 7 5 2 2" xfId="20580"/>
    <cellStyle name="40% - Accent2 7 5 2 2 2" xfId="20581"/>
    <cellStyle name="40% - Accent2 7 5 2 2 2 2" xfId="20582"/>
    <cellStyle name="40% - Accent2 7 5 2 2 3" xfId="20583"/>
    <cellStyle name="40% - Accent2 7 5 2 2 4" xfId="20584"/>
    <cellStyle name="40% - Accent2 7 5 2 3" xfId="20585"/>
    <cellStyle name="40% - Accent2 7 5 2 3 2" xfId="20586"/>
    <cellStyle name="40% - Accent2 7 5 2 4" xfId="20587"/>
    <cellStyle name="40% - Accent2 7 5 2 5" xfId="20588"/>
    <cellStyle name="40% - Accent2 7 5 3" xfId="20589"/>
    <cellStyle name="40% - Accent2 7 5 3 2" xfId="20590"/>
    <cellStyle name="40% - Accent2 7 5 3 2 2" xfId="20591"/>
    <cellStyle name="40% - Accent2 7 5 3 3" xfId="20592"/>
    <cellStyle name="40% - Accent2 7 5 3 4" xfId="20593"/>
    <cellStyle name="40% - Accent2 7 5 4" xfId="20594"/>
    <cellStyle name="40% - Accent2 7 5 4 2" xfId="20595"/>
    <cellStyle name="40% - Accent2 7 5 5" xfId="20596"/>
    <cellStyle name="40% - Accent2 7 5 6" xfId="20597"/>
    <cellStyle name="40% - Accent2 7 6" xfId="20598"/>
    <cellStyle name="40% - Accent2 7 6 2" xfId="20599"/>
    <cellStyle name="40% - Accent2 7 6 2 2" xfId="20600"/>
    <cellStyle name="40% - Accent2 7 6 2 2 2" xfId="20601"/>
    <cellStyle name="40% - Accent2 7 6 2 3" xfId="20602"/>
    <cellStyle name="40% - Accent2 7 6 2 4" xfId="20603"/>
    <cellStyle name="40% - Accent2 7 6 3" xfId="20604"/>
    <cellStyle name="40% - Accent2 7 6 3 2" xfId="20605"/>
    <cellStyle name="40% - Accent2 7 6 4" xfId="20606"/>
    <cellStyle name="40% - Accent2 7 6 5" xfId="20607"/>
    <cellStyle name="40% - Accent2 7 7" xfId="20608"/>
    <cellStyle name="40% - Accent2 7 7 2" xfId="20609"/>
    <cellStyle name="40% - Accent2 7 7 2 2" xfId="20610"/>
    <cellStyle name="40% - Accent2 7 7 3" xfId="20611"/>
    <cellStyle name="40% - Accent2 7 7 4" xfId="20612"/>
    <cellStyle name="40% - Accent2 7 8" xfId="20613"/>
    <cellStyle name="40% - Accent2 7 8 2" xfId="20614"/>
    <cellStyle name="40% - Accent2 7 9" xfId="20615"/>
    <cellStyle name="40% - Accent2 8" xfId="20616"/>
    <cellStyle name="40% - Accent2 8 2" xfId="20617"/>
    <cellStyle name="40% - Accent2 8 2 2" xfId="20618"/>
    <cellStyle name="40% - Accent2 8 2 2 2" xfId="20619"/>
    <cellStyle name="40% - Accent2 8 2 2 2 2" xfId="20620"/>
    <cellStyle name="40% - Accent2 8 2 2 2 2 2" xfId="20621"/>
    <cellStyle name="40% - Accent2 8 2 2 2 2 2 2" xfId="20622"/>
    <cellStyle name="40% - Accent2 8 2 2 2 2 3" xfId="20623"/>
    <cellStyle name="40% - Accent2 8 2 2 2 2 4" xfId="20624"/>
    <cellStyle name="40% - Accent2 8 2 2 2 3" xfId="20625"/>
    <cellStyle name="40% - Accent2 8 2 2 2 3 2" xfId="20626"/>
    <cellStyle name="40% - Accent2 8 2 2 2 4" xfId="20627"/>
    <cellStyle name="40% - Accent2 8 2 2 2 5" xfId="20628"/>
    <cellStyle name="40% - Accent2 8 2 2 3" xfId="20629"/>
    <cellStyle name="40% - Accent2 8 2 2 3 2" xfId="20630"/>
    <cellStyle name="40% - Accent2 8 2 2 3 2 2" xfId="20631"/>
    <cellStyle name="40% - Accent2 8 2 2 3 3" xfId="20632"/>
    <cellStyle name="40% - Accent2 8 2 2 3 4" xfId="20633"/>
    <cellStyle name="40% - Accent2 8 2 2 4" xfId="20634"/>
    <cellStyle name="40% - Accent2 8 2 2 4 2" xfId="20635"/>
    <cellStyle name="40% - Accent2 8 2 2 5" xfId="20636"/>
    <cellStyle name="40% - Accent2 8 2 2 6" xfId="20637"/>
    <cellStyle name="40% - Accent2 8 2 3" xfId="20638"/>
    <cellStyle name="40% - Accent2 8 2 3 2" xfId="20639"/>
    <cellStyle name="40% - Accent2 8 2 3 2 2" xfId="20640"/>
    <cellStyle name="40% - Accent2 8 2 3 2 2 2" xfId="20641"/>
    <cellStyle name="40% - Accent2 8 2 3 2 2 2 2" xfId="20642"/>
    <cellStyle name="40% - Accent2 8 2 3 2 2 3" xfId="20643"/>
    <cellStyle name="40% - Accent2 8 2 3 2 2 4" xfId="20644"/>
    <cellStyle name="40% - Accent2 8 2 3 2 3" xfId="20645"/>
    <cellStyle name="40% - Accent2 8 2 3 2 3 2" xfId="20646"/>
    <cellStyle name="40% - Accent2 8 2 3 2 4" xfId="20647"/>
    <cellStyle name="40% - Accent2 8 2 3 2 5" xfId="20648"/>
    <cellStyle name="40% - Accent2 8 2 3 3" xfId="20649"/>
    <cellStyle name="40% - Accent2 8 2 3 3 2" xfId="20650"/>
    <cellStyle name="40% - Accent2 8 2 3 3 2 2" xfId="20651"/>
    <cellStyle name="40% - Accent2 8 2 3 3 3" xfId="20652"/>
    <cellStyle name="40% - Accent2 8 2 3 3 4" xfId="20653"/>
    <cellStyle name="40% - Accent2 8 2 3 4" xfId="20654"/>
    <cellStyle name="40% - Accent2 8 2 3 4 2" xfId="20655"/>
    <cellStyle name="40% - Accent2 8 2 3 5" xfId="20656"/>
    <cellStyle name="40% - Accent2 8 2 3 6" xfId="20657"/>
    <cellStyle name="40% - Accent2 8 2 4" xfId="20658"/>
    <cellStyle name="40% - Accent2 8 2 4 2" xfId="20659"/>
    <cellStyle name="40% - Accent2 8 2 4 2 2" xfId="20660"/>
    <cellStyle name="40% - Accent2 8 2 4 2 2 2" xfId="20661"/>
    <cellStyle name="40% - Accent2 8 2 4 2 3" xfId="20662"/>
    <cellStyle name="40% - Accent2 8 2 4 2 4" xfId="20663"/>
    <cellStyle name="40% - Accent2 8 2 4 3" xfId="20664"/>
    <cellStyle name="40% - Accent2 8 2 4 3 2" xfId="20665"/>
    <cellStyle name="40% - Accent2 8 2 4 4" xfId="20666"/>
    <cellStyle name="40% - Accent2 8 2 4 5" xfId="20667"/>
    <cellStyle name="40% - Accent2 8 2 5" xfId="20668"/>
    <cellStyle name="40% - Accent2 8 2 5 2" xfId="20669"/>
    <cellStyle name="40% - Accent2 8 2 5 2 2" xfId="20670"/>
    <cellStyle name="40% - Accent2 8 2 5 3" xfId="20671"/>
    <cellStyle name="40% - Accent2 8 2 5 4" xfId="20672"/>
    <cellStyle name="40% - Accent2 8 2 6" xfId="20673"/>
    <cellStyle name="40% - Accent2 8 2 6 2" xfId="20674"/>
    <cellStyle name="40% - Accent2 8 2 7" xfId="20675"/>
    <cellStyle name="40% - Accent2 8 2 8" xfId="20676"/>
    <cellStyle name="40% - Accent2 8 3" xfId="20677"/>
    <cellStyle name="40% - Accent2 8 3 2" xfId="20678"/>
    <cellStyle name="40% - Accent2 8 3 2 2" xfId="20679"/>
    <cellStyle name="40% - Accent2 8 3 2 2 2" xfId="20680"/>
    <cellStyle name="40% - Accent2 8 3 2 2 2 2" xfId="20681"/>
    <cellStyle name="40% - Accent2 8 3 2 2 3" xfId="20682"/>
    <cellStyle name="40% - Accent2 8 3 2 2 4" xfId="20683"/>
    <cellStyle name="40% - Accent2 8 3 2 3" xfId="20684"/>
    <cellStyle name="40% - Accent2 8 3 2 3 2" xfId="20685"/>
    <cellStyle name="40% - Accent2 8 3 2 4" xfId="20686"/>
    <cellStyle name="40% - Accent2 8 3 2 5" xfId="20687"/>
    <cellStyle name="40% - Accent2 8 3 3" xfId="20688"/>
    <cellStyle name="40% - Accent2 8 3 3 2" xfId="20689"/>
    <cellStyle name="40% - Accent2 8 3 3 2 2" xfId="20690"/>
    <cellStyle name="40% - Accent2 8 3 3 3" xfId="20691"/>
    <cellStyle name="40% - Accent2 8 3 3 4" xfId="20692"/>
    <cellStyle name="40% - Accent2 8 3 4" xfId="20693"/>
    <cellStyle name="40% - Accent2 8 3 4 2" xfId="20694"/>
    <cellStyle name="40% - Accent2 8 3 5" xfId="20695"/>
    <cellStyle name="40% - Accent2 8 3 6" xfId="20696"/>
    <cellStyle name="40% - Accent2 8 4" xfId="20697"/>
    <cellStyle name="40% - Accent2 8 4 2" xfId="20698"/>
    <cellStyle name="40% - Accent2 8 4 2 2" xfId="20699"/>
    <cellStyle name="40% - Accent2 8 4 2 2 2" xfId="20700"/>
    <cellStyle name="40% - Accent2 8 4 2 2 2 2" xfId="20701"/>
    <cellStyle name="40% - Accent2 8 4 2 2 3" xfId="20702"/>
    <cellStyle name="40% - Accent2 8 4 2 2 4" xfId="20703"/>
    <cellStyle name="40% - Accent2 8 4 2 3" xfId="20704"/>
    <cellStyle name="40% - Accent2 8 4 2 3 2" xfId="20705"/>
    <cellStyle name="40% - Accent2 8 4 2 4" xfId="20706"/>
    <cellStyle name="40% - Accent2 8 4 2 5" xfId="20707"/>
    <cellStyle name="40% - Accent2 8 4 3" xfId="20708"/>
    <cellStyle name="40% - Accent2 8 4 3 2" xfId="20709"/>
    <cellStyle name="40% - Accent2 8 4 3 2 2" xfId="20710"/>
    <cellStyle name="40% - Accent2 8 4 3 3" xfId="20711"/>
    <cellStyle name="40% - Accent2 8 4 3 4" xfId="20712"/>
    <cellStyle name="40% - Accent2 8 4 4" xfId="20713"/>
    <cellStyle name="40% - Accent2 8 4 4 2" xfId="20714"/>
    <cellStyle name="40% - Accent2 8 4 5" xfId="20715"/>
    <cellStyle name="40% - Accent2 8 4 6" xfId="20716"/>
    <cellStyle name="40% - Accent2 8 5" xfId="20717"/>
    <cellStyle name="40% - Accent2 8 5 2" xfId="20718"/>
    <cellStyle name="40% - Accent2 8 5 2 2" xfId="20719"/>
    <cellStyle name="40% - Accent2 8 5 2 2 2" xfId="20720"/>
    <cellStyle name="40% - Accent2 8 5 2 3" xfId="20721"/>
    <cellStyle name="40% - Accent2 8 5 2 4" xfId="20722"/>
    <cellStyle name="40% - Accent2 8 5 3" xfId="20723"/>
    <cellStyle name="40% - Accent2 8 5 3 2" xfId="20724"/>
    <cellStyle name="40% - Accent2 8 5 4" xfId="20725"/>
    <cellStyle name="40% - Accent2 8 5 5" xfId="20726"/>
    <cellStyle name="40% - Accent2 8 6" xfId="20727"/>
    <cellStyle name="40% - Accent2 8 6 2" xfId="20728"/>
    <cellStyle name="40% - Accent2 8 6 2 2" xfId="20729"/>
    <cellStyle name="40% - Accent2 8 6 3" xfId="20730"/>
    <cellStyle name="40% - Accent2 8 6 4" xfId="20731"/>
    <cellStyle name="40% - Accent2 8 7" xfId="20732"/>
    <cellStyle name="40% - Accent2 8 7 2" xfId="20733"/>
    <cellStyle name="40% - Accent2 8 8" xfId="20734"/>
    <cellStyle name="40% - Accent2 8 9" xfId="20735"/>
    <cellStyle name="40% - Accent2 9" xfId="20736"/>
    <cellStyle name="40% - Accent2 9 2" xfId="20737"/>
    <cellStyle name="40% - Accent2 9 2 2" xfId="20738"/>
    <cellStyle name="40% - Accent2 9 2 2 2" xfId="20739"/>
    <cellStyle name="40% - Accent2 9 2 2 2 2" xfId="20740"/>
    <cellStyle name="40% - Accent2 9 2 2 2 2 2" xfId="20741"/>
    <cellStyle name="40% - Accent2 9 2 2 2 3" xfId="20742"/>
    <cellStyle name="40% - Accent2 9 2 2 2 4" xfId="20743"/>
    <cellStyle name="40% - Accent2 9 2 2 3" xfId="20744"/>
    <cellStyle name="40% - Accent2 9 2 2 3 2" xfId="20745"/>
    <cellStyle name="40% - Accent2 9 2 2 4" xfId="20746"/>
    <cellStyle name="40% - Accent2 9 2 2 5" xfId="20747"/>
    <cellStyle name="40% - Accent2 9 2 3" xfId="20748"/>
    <cellStyle name="40% - Accent2 9 2 3 2" xfId="20749"/>
    <cellStyle name="40% - Accent2 9 2 3 2 2" xfId="20750"/>
    <cellStyle name="40% - Accent2 9 2 3 3" xfId="20751"/>
    <cellStyle name="40% - Accent2 9 2 3 4" xfId="20752"/>
    <cellStyle name="40% - Accent2 9 2 4" xfId="20753"/>
    <cellStyle name="40% - Accent2 9 2 4 2" xfId="20754"/>
    <cellStyle name="40% - Accent2 9 2 5" xfId="20755"/>
    <cellStyle name="40% - Accent2 9 2 6" xfId="20756"/>
    <cellStyle name="40% - Accent2 9 3" xfId="20757"/>
    <cellStyle name="40% - Accent2 9 3 2" xfId="20758"/>
    <cellStyle name="40% - Accent2 9 3 2 2" xfId="20759"/>
    <cellStyle name="40% - Accent2 9 3 2 2 2" xfId="20760"/>
    <cellStyle name="40% - Accent2 9 3 2 2 2 2" xfId="20761"/>
    <cellStyle name="40% - Accent2 9 3 2 2 3" xfId="20762"/>
    <cellStyle name="40% - Accent2 9 3 2 2 4" xfId="20763"/>
    <cellStyle name="40% - Accent2 9 3 2 3" xfId="20764"/>
    <cellStyle name="40% - Accent2 9 3 2 3 2" xfId="20765"/>
    <cellStyle name="40% - Accent2 9 3 2 4" xfId="20766"/>
    <cellStyle name="40% - Accent2 9 3 2 5" xfId="20767"/>
    <cellStyle name="40% - Accent2 9 3 3" xfId="20768"/>
    <cellStyle name="40% - Accent2 9 3 3 2" xfId="20769"/>
    <cellStyle name="40% - Accent2 9 3 3 2 2" xfId="20770"/>
    <cellStyle name="40% - Accent2 9 3 3 3" xfId="20771"/>
    <cellStyle name="40% - Accent2 9 3 3 4" xfId="20772"/>
    <cellStyle name="40% - Accent2 9 3 4" xfId="20773"/>
    <cellStyle name="40% - Accent2 9 3 4 2" xfId="20774"/>
    <cellStyle name="40% - Accent2 9 3 5" xfId="20775"/>
    <cellStyle name="40% - Accent2 9 3 6" xfId="20776"/>
    <cellStyle name="40% - Accent2 9 4" xfId="20777"/>
    <cellStyle name="40% - Accent2 9 4 2" xfId="20778"/>
    <cellStyle name="40% - Accent2 9 4 2 2" xfId="20779"/>
    <cellStyle name="40% - Accent2 9 4 2 2 2" xfId="20780"/>
    <cellStyle name="40% - Accent2 9 4 2 3" xfId="20781"/>
    <cellStyle name="40% - Accent2 9 4 2 4" xfId="20782"/>
    <cellStyle name="40% - Accent2 9 4 3" xfId="20783"/>
    <cellStyle name="40% - Accent2 9 4 3 2" xfId="20784"/>
    <cellStyle name="40% - Accent2 9 4 4" xfId="20785"/>
    <cellStyle name="40% - Accent2 9 4 5" xfId="20786"/>
    <cellStyle name="40% - Accent2 9 5" xfId="20787"/>
    <cellStyle name="40% - Accent2 9 5 2" xfId="20788"/>
    <cellStyle name="40% - Accent2 9 5 2 2" xfId="20789"/>
    <cellStyle name="40% - Accent2 9 5 3" xfId="20790"/>
    <cellStyle name="40% - Accent2 9 5 4" xfId="20791"/>
    <cellStyle name="40% - Accent2 9 6" xfId="20792"/>
    <cellStyle name="40% - Accent2 9 6 2" xfId="20793"/>
    <cellStyle name="40% - Accent2 9 7" xfId="20794"/>
    <cellStyle name="40% - Accent2 9 8" xfId="20795"/>
    <cellStyle name="40% - Accent3 10" xfId="20796"/>
    <cellStyle name="40% - Accent3 10 2" xfId="20797"/>
    <cellStyle name="40% - Accent3 10 2 2" xfId="20798"/>
    <cellStyle name="40% - Accent3 10 2 2 2" xfId="20799"/>
    <cellStyle name="40% - Accent3 10 2 2 2 2" xfId="20800"/>
    <cellStyle name="40% - Accent3 10 2 2 3" xfId="20801"/>
    <cellStyle name="40% - Accent3 10 2 2 4" xfId="20802"/>
    <cellStyle name="40% - Accent3 10 2 3" xfId="20803"/>
    <cellStyle name="40% - Accent3 10 2 3 2" xfId="20804"/>
    <cellStyle name="40% - Accent3 10 2 4" xfId="20805"/>
    <cellStyle name="40% - Accent3 10 2 5" xfId="20806"/>
    <cellStyle name="40% - Accent3 10 3" xfId="20807"/>
    <cellStyle name="40% - Accent3 10 3 2" xfId="20808"/>
    <cellStyle name="40% - Accent3 10 3 2 2" xfId="20809"/>
    <cellStyle name="40% - Accent3 10 3 3" xfId="20810"/>
    <cellStyle name="40% - Accent3 10 3 4" xfId="20811"/>
    <cellStyle name="40% - Accent3 10 4" xfId="20812"/>
    <cellStyle name="40% - Accent3 10 4 2" xfId="20813"/>
    <cellStyle name="40% - Accent3 10 5" xfId="20814"/>
    <cellStyle name="40% - Accent3 10 6" xfId="20815"/>
    <cellStyle name="40% - Accent3 11" xfId="20816"/>
    <cellStyle name="40% - Accent3 11 2" xfId="20817"/>
    <cellStyle name="40% - Accent3 11 2 2" xfId="20818"/>
    <cellStyle name="40% - Accent3 11 2 2 2" xfId="20819"/>
    <cellStyle name="40% - Accent3 11 2 2 2 2" xfId="20820"/>
    <cellStyle name="40% - Accent3 11 2 2 3" xfId="20821"/>
    <cellStyle name="40% - Accent3 11 2 2 4" xfId="20822"/>
    <cellStyle name="40% - Accent3 11 2 3" xfId="20823"/>
    <cellStyle name="40% - Accent3 11 2 3 2" xfId="20824"/>
    <cellStyle name="40% - Accent3 11 2 4" xfId="20825"/>
    <cellStyle name="40% - Accent3 11 2 5" xfId="20826"/>
    <cellStyle name="40% - Accent3 11 3" xfId="20827"/>
    <cellStyle name="40% - Accent3 11 3 2" xfId="20828"/>
    <cellStyle name="40% - Accent3 11 3 2 2" xfId="20829"/>
    <cellStyle name="40% - Accent3 11 3 3" xfId="20830"/>
    <cellStyle name="40% - Accent3 11 3 4" xfId="20831"/>
    <cellStyle name="40% - Accent3 11 4" xfId="20832"/>
    <cellStyle name="40% - Accent3 11 4 2" xfId="20833"/>
    <cellStyle name="40% - Accent3 11 5" xfId="20834"/>
    <cellStyle name="40% - Accent3 11 6" xfId="20835"/>
    <cellStyle name="40% - Accent3 12" xfId="20836"/>
    <cellStyle name="40% - Accent3 12 2" xfId="20837"/>
    <cellStyle name="40% - Accent3 12 2 2" xfId="20838"/>
    <cellStyle name="40% - Accent3 12 2 2 2" xfId="20839"/>
    <cellStyle name="40% - Accent3 12 2 3" xfId="20840"/>
    <cellStyle name="40% - Accent3 12 2 4" xfId="20841"/>
    <cellStyle name="40% - Accent3 12 3" xfId="20842"/>
    <cellStyle name="40% - Accent3 12 3 2" xfId="20843"/>
    <cellStyle name="40% - Accent3 12 4" xfId="20844"/>
    <cellStyle name="40% - Accent3 12 4 2" xfId="49947"/>
    <cellStyle name="40% - Accent3 12 5" xfId="20845"/>
    <cellStyle name="40% - Accent3 13" xfId="20846"/>
    <cellStyle name="40% - Accent3 13 2" xfId="20847"/>
    <cellStyle name="40% - Accent3 13 2 2" xfId="20848"/>
    <cellStyle name="40% - Accent3 13 3" xfId="20849"/>
    <cellStyle name="40% - Accent3 13 4" xfId="20850"/>
    <cellStyle name="40% - Accent3 13 4 2" xfId="49948"/>
    <cellStyle name="40% - Accent3 14" xfId="20851"/>
    <cellStyle name="40% - Accent3 14 2" xfId="20852"/>
    <cellStyle name="40% - Accent3 14 2 2" xfId="49949"/>
    <cellStyle name="40% - Accent3 15" xfId="20853"/>
    <cellStyle name="40% - Accent3 15 2" xfId="49950"/>
    <cellStyle name="40% - Accent3 15 2 2" xfId="49951"/>
    <cellStyle name="40% - Accent3 16" xfId="20854"/>
    <cellStyle name="40% - Accent3 16 2" xfId="49952"/>
    <cellStyle name="40% - Accent3 16 2 2" xfId="49953"/>
    <cellStyle name="40% - Accent3 17" xfId="49954"/>
    <cellStyle name="40% - Accent3 17 2" xfId="49955"/>
    <cellStyle name="40% - Accent3 17 2 2" xfId="49956"/>
    <cellStyle name="40% - Accent3 18" xfId="49957"/>
    <cellStyle name="40% - Accent3 19" xfId="49958"/>
    <cellStyle name="40% - Accent3 2" xfId="358"/>
    <cellStyle name="40% - Accent3 2 10" xfId="49959"/>
    <cellStyle name="40% - Accent3 2 11" xfId="49960"/>
    <cellStyle name="40% - Accent3 2 12" xfId="49961"/>
    <cellStyle name="40% - Accent3 2 13" xfId="49962"/>
    <cellStyle name="40% - Accent3 2 14" xfId="49963"/>
    <cellStyle name="40% - Accent3 2 15" xfId="49964"/>
    <cellStyle name="40% - Accent3 2 16" xfId="49965"/>
    <cellStyle name="40% - Accent3 2 17" xfId="49966"/>
    <cellStyle name="40% - Accent3 2 18" xfId="49967"/>
    <cellStyle name="40% - Accent3 2 19" xfId="49968"/>
    <cellStyle name="40% - Accent3 2 2" xfId="49969"/>
    <cellStyle name="40% - Accent3 2 2 2" xfId="49970"/>
    <cellStyle name="40% - Accent3 2 2 2 2" xfId="49971"/>
    <cellStyle name="40% - Accent3 2 20" xfId="49972"/>
    <cellStyle name="40% - Accent3 2 21" xfId="49973"/>
    <cellStyle name="40% - Accent3 2 22" xfId="49974"/>
    <cellStyle name="40% - Accent3 2 23" xfId="49975"/>
    <cellStyle name="40% - Accent3 2 23 2" xfId="49976"/>
    <cellStyle name="40% - Accent3 2 24" xfId="49977"/>
    <cellStyle name="40% - Accent3 2 3" xfId="49978"/>
    <cellStyle name="40% - Accent3 2 3 2" xfId="49979"/>
    <cellStyle name="40% - Accent3 2 3 2 2" xfId="49980"/>
    <cellStyle name="40% - Accent3 2 4" xfId="49981"/>
    <cellStyle name="40% - Accent3 2 4 2" xfId="49982"/>
    <cellStyle name="40% - Accent3 2 4 2 2" xfId="49983"/>
    <cellStyle name="40% - Accent3 2 5" xfId="49984"/>
    <cellStyle name="40% - Accent3 2 5 2" xfId="49985"/>
    <cellStyle name="40% - Accent3 2 5 2 2" xfId="49986"/>
    <cellStyle name="40% - Accent3 2 6" xfId="49987"/>
    <cellStyle name="40% - Accent3 2 7" xfId="49988"/>
    <cellStyle name="40% - Accent3 2 8" xfId="49989"/>
    <cellStyle name="40% - Accent3 2 9" xfId="49990"/>
    <cellStyle name="40% - Accent3 20" xfId="49991"/>
    <cellStyle name="40% - Accent3 21" xfId="49992"/>
    <cellStyle name="40% - Accent3 22" xfId="49993"/>
    <cellStyle name="40% - Accent3 23" xfId="49994"/>
    <cellStyle name="40% - Accent3 24" xfId="49995"/>
    <cellStyle name="40% - Accent3 25" xfId="49996"/>
    <cellStyle name="40% - Accent3 26" xfId="49997"/>
    <cellStyle name="40% - Accent3 3" xfId="20855"/>
    <cellStyle name="40% - Accent3 3 2" xfId="49998"/>
    <cellStyle name="40% - Accent3 3 2 2" xfId="58247"/>
    <cellStyle name="40% - Accent3 3 3" xfId="49999"/>
    <cellStyle name="40% - Accent3 3 4" xfId="50000"/>
    <cellStyle name="40% - Accent3 3 5" xfId="50001"/>
    <cellStyle name="40% - Accent3 3 6" xfId="50002"/>
    <cellStyle name="40% - Accent3 3 7" xfId="50003"/>
    <cellStyle name="40% - Accent3 3 7 2" xfId="50004"/>
    <cellStyle name="40% - Accent3 4" xfId="20856"/>
    <cellStyle name="40% - Accent3 4 2" xfId="50005"/>
    <cellStyle name="40% - Accent3 4 3" xfId="50006"/>
    <cellStyle name="40% - Accent3 4 4" xfId="50007"/>
    <cellStyle name="40% - Accent3 4 5" xfId="50008"/>
    <cellStyle name="40% - Accent3 4 6" xfId="50009"/>
    <cellStyle name="40% - Accent3 4 7" xfId="50010"/>
    <cellStyle name="40% - Accent3 4 7 2" xfId="50011"/>
    <cellStyle name="40% - Accent3 5" xfId="20857"/>
    <cellStyle name="40% - Accent3 5 10" xfId="20858"/>
    <cellStyle name="40% - Accent3 5 10 2" xfId="20859"/>
    <cellStyle name="40% - Accent3 5 11" xfId="20860"/>
    <cellStyle name="40% - Accent3 5 12" xfId="20861"/>
    <cellStyle name="40% - Accent3 5 2" xfId="20862"/>
    <cellStyle name="40% - Accent3 5 2 10" xfId="20863"/>
    <cellStyle name="40% - Accent3 5 2 11" xfId="20864"/>
    <cellStyle name="40% - Accent3 5 2 2" xfId="20865"/>
    <cellStyle name="40% - Accent3 5 2 2 10" xfId="20866"/>
    <cellStyle name="40% - Accent3 5 2 2 2" xfId="20867"/>
    <cellStyle name="40% - Accent3 5 2 2 2 2" xfId="20868"/>
    <cellStyle name="40% - Accent3 5 2 2 2 2 2" xfId="20869"/>
    <cellStyle name="40% - Accent3 5 2 2 2 2 2 2" xfId="20870"/>
    <cellStyle name="40% - Accent3 5 2 2 2 2 2 2 2" xfId="20871"/>
    <cellStyle name="40% - Accent3 5 2 2 2 2 2 2 2 2" xfId="20872"/>
    <cellStyle name="40% - Accent3 5 2 2 2 2 2 2 2 2 2" xfId="20873"/>
    <cellStyle name="40% - Accent3 5 2 2 2 2 2 2 2 3" xfId="20874"/>
    <cellStyle name="40% - Accent3 5 2 2 2 2 2 2 2 4" xfId="20875"/>
    <cellStyle name="40% - Accent3 5 2 2 2 2 2 2 3" xfId="20876"/>
    <cellStyle name="40% - Accent3 5 2 2 2 2 2 2 3 2" xfId="20877"/>
    <cellStyle name="40% - Accent3 5 2 2 2 2 2 2 4" xfId="20878"/>
    <cellStyle name="40% - Accent3 5 2 2 2 2 2 2 5" xfId="20879"/>
    <cellStyle name="40% - Accent3 5 2 2 2 2 2 3" xfId="20880"/>
    <cellStyle name="40% - Accent3 5 2 2 2 2 2 3 2" xfId="20881"/>
    <cellStyle name="40% - Accent3 5 2 2 2 2 2 3 2 2" xfId="20882"/>
    <cellStyle name="40% - Accent3 5 2 2 2 2 2 3 3" xfId="20883"/>
    <cellStyle name="40% - Accent3 5 2 2 2 2 2 3 4" xfId="20884"/>
    <cellStyle name="40% - Accent3 5 2 2 2 2 2 4" xfId="20885"/>
    <cellStyle name="40% - Accent3 5 2 2 2 2 2 4 2" xfId="20886"/>
    <cellStyle name="40% - Accent3 5 2 2 2 2 2 5" xfId="20887"/>
    <cellStyle name="40% - Accent3 5 2 2 2 2 2 6" xfId="20888"/>
    <cellStyle name="40% - Accent3 5 2 2 2 2 3" xfId="20889"/>
    <cellStyle name="40% - Accent3 5 2 2 2 2 3 2" xfId="20890"/>
    <cellStyle name="40% - Accent3 5 2 2 2 2 3 2 2" xfId="20891"/>
    <cellStyle name="40% - Accent3 5 2 2 2 2 3 2 2 2" xfId="20892"/>
    <cellStyle name="40% - Accent3 5 2 2 2 2 3 2 2 2 2" xfId="20893"/>
    <cellStyle name="40% - Accent3 5 2 2 2 2 3 2 2 3" xfId="20894"/>
    <cellStyle name="40% - Accent3 5 2 2 2 2 3 2 2 4" xfId="20895"/>
    <cellStyle name="40% - Accent3 5 2 2 2 2 3 2 3" xfId="20896"/>
    <cellStyle name="40% - Accent3 5 2 2 2 2 3 2 3 2" xfId="20897"/>
    <cellStyle name="40% - Accent3 5 2 2 2 2 3 2 4" xfId="20898"/>
    <cellStyle name="40% - Accent3 5 2 2 2 2 3 2 5" xfId="20899"/>
    <cellStyle name="40% - Accent3 5 2 2 2 2 3 3" xfId="20900"/>
    <cellStyle name="40% - Accent3 5 2 2 2 2 3 3 2" xfId="20901"/>
    <cellStyle name="40% - Accent3 5 2 2 2 2 3 3 2 2" xfId="20902"/>
    <cellStyle name="40% - Accent3 5 2 2 2 2 3 3 3" xfId="20903"/>
    <cellStyle name="40% - Accent3 5 2 2 2 2 3 3 4" xfId="20904"/>
    <cellStyle name="40% - Accent3 5 2 2 2 2 3 4" xfId="20905"/>
    <cellStyle name="40% - Accent3 5 2 2 2 2 3 4 2" xfId="20906"/>
    <cellStyle name="40% - Accent3 5 2 2 2 2 3 5" xfId="20907"/>
    <cellStyle name="40% - Accent3 5 2 2 2 2 3 6" xfId="20908"/>
    <cellStyle name="40% - Accent3 5 2 2 2 2 4" xfId="20909"/>
    <cellStyle name="40% - Accent3 5 2 2 2 2 4 2" xfId="20910"/>
    <cellStyle name="40% - Accent3 5 2 2 2 2 4 2 2" xfId="20911"/>
    <cellStyle name="40% - Accent3 5 2 2 2 2 4 2 2 2" xfId="20912"/>
    <cellStyle name="40% - Accent3 5 2 2 2 2 4 2 3" xfId="20913"/>
    <cellStyle name="40% - Accent3 5 2 2 2 2 4 2 4" xfId="20914"/>
    <cellStyle name="40% - Accent3 5 2 2 2 2 4 3" xfId="20915"/>
    <cellStyle name="40% - Accent3 5 2 2 2 2 4 3 2" xfId="20916"/>
    <cellStyle name="40% - Accent3 5 2 2 2 2 4 4" xfId="20917"/>
    <cellStyle name="40% - Accent3 5 2 2 2 2 4 5" xfId="20918"/>
    <cellStyle name="40% - Accent3 5 2 2 2 2 5" xfId="20919"/>
    <cellStyle name="40% - Accent3 5 2 2 2 2 5 2" xfId="20920"/>
    <cellStyle name="40% - Accent3 5 2 2 2 2 5 2 2" xfId="20921"/>
    <cellStyle name="40% - Accent3 5 2 2 2 2 5 3" xfId="20922"/>
    <cellStyle name="40% - Accent3 5 2 2 2 2 5 4" xfId="20923"/>
    <cellStyle name="40% - Accent3 5 2 2 2 2 6" xfId="20924"/>
    <cellStyle name="40% - Accent3 5 2 2 2 2 6 2" xfId="20925"/>
    <cellStyle name="40% - Accent3 5 2 2 2 2 7" xfId="20926"/>
    <cellStyle name="40% - Accent3 5 2 2 2 2 8" xfId="20927"/>
    <cellStyle name="40% - Accent3 5 2 2 2 3" xfId="20928"/>
    <cellStyle name="40% - Accent3 5 2 2 2 3 2" xfId="20929"/>
    <cellStyle name="40% - Accent3 5 2 2 2 3 2 2" xfId="20930"/>
    <cellStyle name="40% - Accent3 5 2 2 2 3 2 2 2" xfId="20931"/>
    <cellStyle name="40% - Accent3 5 2 2 2 3 2 2 2 2" xfId="20932"/>
    <cellStyle name="40% - Accent3 5 2 2 2 3 2 2 3" xfId="20933"/>
    <cellStyle name="40% - Accent3 5 2 2 2 3 2 2 4" xfId="20934"/>
    <cellStyle name="40% - Accent3 5 2 2 2 3 2 3" xfId="20935"/>
    <cellStyle name="40% - Accent3 5 2 2 2 3 2 3 2" xfId="20936"/>
    <cellStyle name="40% - Accent3 5 2 2 2 3 2 4" xfId="20937"/>
    <cellStyle name="40% - Accent3 5 2 2 2 3 2 5" xfId="20938"/>
    <cellStyle name="40% - Accent3 5 2 2 2 3 3" xfId="20939"/>
    <cellStyle name="40% - Accent3 5 2 2 2 3 3 2" xfId="20940"/>
    <cellStyle name="40% - Accent3 5 2 2 2 3 3 2 2" xfId="20941"/>
    <cellStyle name="40% - Accent3 5 2 2 2 3 3 3" xfId="20942"/>
    <cellStyle name="40% - Accent3 5 2 2 2 3 3 4" xfId="20943"/>
    <cellStyle name="40% - Accent3 5 2 2 2 3 4" xfId="20944"/>
    <cellStyle name="40% - Accent3 5 2 2 2 3 4 2" xfId="20945"/>
    <cellStyle name="40% - Accent3 5 2 2 2 3 5" xfId="20946"/>
    <cellStyle name="40% - Accent3 5 2 2 2 3 6" xfId="20947"/>
    <cellStyle name="40% - Accent3 5 2 2 2 4" xfId="20948"/>
    <cellStyle name="40% - Accent3 5 2 2 2 4 2" xfId="20949"/>
    <cellStyle name="40% - Accent3 5 2 2 2 4 2 2" xfId="20950"/>
    <cellStyle name="40% - Accent3 5 2 2 2 4 2 2 2" xfId="20951"/>
    <cellStyle name="40% - Accent3 5 2 2 2 4 2 2 2 2" xfId="20952"/>
    <cellStyle name="40% - Accent3 5 2 2 2 4 2 2 3" xfId="20953"/>
    <cellStyle name="40% - Accent3 5 2 2 2 4 2 2 4" xfId="20954"/>
    <cellStyle name="40% - Accent3 5 2 2 2 4 2 3" xfId="20955"/>
    <cellStyle name="40% - Accent3 5 2 2 2 4 2 3 2" xfId="20956"/>
    <cellStyle name="40% - Accent3 5 2 2 2 4 2 4" xfId="20957"/>
    <cellStyle name="40% - Accent3 5 2 2 2 4 2 5" xfId="20958"/>
    <cellStyle name="40% - Accent3 5 2 2 2 4 3" xfId="20959"/>
    <cellStyle name="40% - Accent3 5 2 2 2 4 3 2" xfId="20960"/>
    <cellStyle name="40% - Accent3 5 2 2 2 4 3 2 2" xfId="20961"/>
    <cellStyle name="40% - Accent3 5 2 2 2 4 3 3" xfId="20962"/>
    <cellStyle name="40% - Accent3 5 2 2 2 4 3 4" xfId="20963"/>
    <cellStyle name="40% - Accent3 5 2 2 2 4 4" xfId="20964"/>
    <cellStyle name="40% - Accent3 5 2 2 2 4 4 2" xfId="20965"/>
    <cellStyle name="40% - Accent3 5 2 2 2 4 5" xfId="20966"/>
    <cellStyle name="40% - Accent3 5 2 2 2 4 6" xfId="20967"/>
    <cellStyle name="40% - Accent3 5 2 2 2 5" xfId="20968"/>
    <cellStyle name="40% - Accent3 5 2 2 2 5 2" xfId="20969"/>
    <cellStyle name="40% - Accent3 5 2 2 2 5 2 2" xfId="20970"/>
    <cellStyle name="40% - Accent3 5 2 2 2 5 2 2 2" xfId="20971"/>
    <cellStyle name="40% - Accent3 5 2 2 2 5 2 3" xfId="20972"/>
    <cellStyle name="40% - Accent3 5 2 2 2 5 2 4" xfId="20973"/>
    <cellStyle name="40% - Accent3 5 2 2 2 5 3" xfId="20974"/>
    <cellStyle name="40% - Accent3 5 2 2 2 5 3 2" xfId="20975"/>
    <cellStyle name="40% - Accent3 5 2 2 2 5 4" xfId="20976"/>
    <cellStyle name="40% - Accent3 5 2 2 2 5 5" xfId="20977"/>
    <cellStyle name="40% - Accent3 5 2 2 2 6" xfId="20978"/>
    <cellStyle name="40% - Accent3 5 2 2 2 6 2" xfId="20979"/>
    <cellStyle name="40% - Accent3 5 2 2 2 6 2 2" xfId="20980"/>
    <cellStyle name="40% - Accent3 5 2 2 2 6 3" xfId="20981"/>
    <cellStyle name="40% - Accent3 5 2 2 2 6 4" xfId="20982"/>
    <cellStyle name="40% - Accent3 5 2 2 2 7" xfId="20983"/>
    <cellStyle name="40% - Accent3 5 2 2 2 7 2" xfId="20984"/>
    <cellStyle name="40% - Accent3 5 2 2 2 8" xfId="20985"/>
    <cellStyle name="40% - Accent3 5 2 2 2 9" xfId="20986"/>
    <cellStyle name="40% - Accent3 5 2 2 3" xfId="20987"/>
    <cellStyle name="40% - Accent3 5 2 2 3 2" xfId="20988"/>
    <cellStyle name="40% - Accent3 5 2 2 3 2 2" xfId="20989"/>
    <cellStyle name="40% - Accent3 5 2 2 3 2 2 2" xfId="20990"/>
    <cellStyle name="40% - Accent3 5 2 2 3 2 2 2 2" xfId="20991"/>
    <cellStyle name="40% - Accent3 5 2 2 3 2 2 2 2 2" xfId="20992"/>
    <cellStyle name="40% - Accent3 5 2 2 3 2 2 2 3" xfId="20993"/>
    <cellStyle name="40% - Accent3 5 2 2 3 2 2 2 4" xfId="20994"/>
    <cellStyle name="40% - Accent3 5 2 2 3 2 2 3" xfId="20995"/>
    <cellStyle name="40% - Accent3 5 2 2 3 2 2 3 2" xfId="20996"/>
    <cellStyle name="40% - Accent3 5 2 2 3 2 2 4" xfId="20997"/>
    <cellStyle name="40% - Accent3 5 2 2 3 2 2 5" xfId="20998"/>
    <cellStyle name="40% - Accent3 5 2 2 3 2 3" xfId="20999"/>
    <cellStyle name="40% - Accent3 5 2 2 3 2 3 2" xfId="21000"/>
    <cellStyle name="40% - Accent3 5 2 2 3 2 3 2 2" xfId="21001"/>
    <cellStyle name="40% - Accent3 5 2 2 3 2 3 3" xfId="21002"/>
    <cellStyle name="40% - Accent3 5 2 2 3 2 3 4" xfId="21003"/>
    <cellStyle name="40% - Accent3 5 2 2 3 2 4" xfId="21004"/>
    <cellStyle name="40% - Accent3 5 2 2 3 2 4 2" xfId="21005"/>
    <cellStyle name="40% - Accent3 5 2 2 3 2 5" xfId="21006"/>
    <cellStyle name="40% - Accent3 5 2 2 3 2 6" xfId="21007"/>
    <cellStyle name="40% - Accent3 5 2 2 3 3" xfId="21008"/>
    <cellStyle name="40% - Accent3 5 2 2 3 3 2" xfId="21009"/>
    <cellStyle name="40% - Accent3 5 2 2 3 3 2 2" xfId="21010"/>
    <cellStyle name="40% - Accent3 5 2 2 3 3 2 2 2" xfId="21011"/>
    <cellStyle name="40% - Accent3 5 2 2 3 3 2 2 2 2" xfId="21012"/>
    <cellStyle name="40% - Accent3 5 2 2 3 3 2 2 3" xfId="21013"/>
    <cellStyle name="40% - Accent3 5 2 2 3 3 2 2 4" xfId="21014"/>
    <cellStyle name="40% - Accent3 5 2 2 3 3 2 3" xfId="21015"/>
    <cellStyle name="40% - Accent3 5 2 2 3 3 2 3 2" xfId="21016"/>
    <cellStyle name="40% - Accent3 5 2 2 3 3 2 4" xfId="21017"/>
    <cellStyle name="40% - Accent3 5 2 2 3 3 2 5" xfId="21018"/>
    <cellStyle name="40% - Accent3 5 2 2 3 3 3" xfId="21019"/>
    <cellStyle name="40% - Accent3 5 2 2 3 3 3 2" xfId="21020"/>
    <cellStyle name="40% - Accent3 5 2 2 3 3 3 2 2" xfId="21021"/>
    <cellStyle name="40% - Accent3 5 2 2 3 3 3 3" xfId="21022"/>
    <cellStyle name="40% - Accent3 5 2 2 3 3 3 4" xfId="21023"/>
    <cellStyle name="40% - Accent3 5 2 2 3 3 4" xfId="21024"/>
    <cellStyle name="40% - Accent3 5 2 2 3 3 4 2" xfId="21025"/>
    <cellStyle name="40% - Accent3 5 2 2 3 3 5" xfId="21026"/>
    <cellStyle name="40% - Accent3 5 2 2 3 3 6" xfId="21027"/>
    <cellStyle name="40% - Accent3 5 2 2 3 4" xfId="21028"/>
    <cellStyle name="40% - Accent3 5 2 2 3 4 2" xfId="21029"/>
    <cellStyle name="40% - Accent3 5 2 2 3 4 2 2" xfId="21030"/>
    <cellStyle name="40% - Accent3 5 2 2 3 4 2 2 2" xfId="21031"/>
    <cellStyle name="40% - Accent3 5 2 2 3 4 2 3" xfId="21032"/>
    <cellStyle name="40% - Accent3 5 2 2 3 4 2 4" xfId="21033"/>
    <cellStyle name="40% - Accent3 5 2 2 3 4 3" xfId="21034"/>
    <cellStyle name="40% - Accent3 5 2 2 3 4 3 2" xfId="21035"/>
    <cellStyle name="40% - Accent3 5 2 2 3 4 4" xfId="21036"/>
    <cellStyle name="40% - Accent3 5 2 2 3 4 5" xfId="21037"/>
    <cellStyle name="40% - Accent3 5 2 2 3 5" xfId="21038"/>
    <cellStyle name="40% - Accent3 5 2 2 3 5 2" xfId="21039"/>
    <cellStyle name="40% - Accent3 5 2 2 3 5 2 2" xfId="21040"/>
    <cellStyle name="40% - Accent3 5 2 2 3 5 3" xfId="21041"/>
    <cellStyle name="40% - Accent3 5 2 2 3 5 4" xfId="21042"/>
    <cellStyle name="40% - Accent3 5 2 2 3 6" xfId="21043"/>
    <cellStyle name="40% - Accent3 5 2 2 3 6 2" xfId="21044"/>
    <cellStyle name="40% - Accent3 5 2 2 3 7" xfId="21045"/>
    <cellStyle name="40% - Accent3 5 2 2 3 8" xfId="21046"/>
    <cellStyle name="40% - Accent3 5 2 2 4" xfId="21047"/>
    <cellStyle name="40% - Accent3 5 2 2 4 2" xfId="21048"/>
    <cellStyle name="40% - Accent3 5 2 2 4 2 2" xfId="21049"/>
    <cellStyle name="40% - Accent3 5 2 2 4 2 2 2" xfId="21050"/>
    <cellStyle name="40% - Accent3 5 2 2 4 2 2 2 2" xfId="21051"/>
    <cellStyle name="40% - Accent3 5 2 2 4 2 2 3" xfId="21052"/>
    <cellStyle name="40% - Accent3 5 2 2 4 2 2 4" xfId="21053"/>
    <cellStyle name="40% - Accent3 5 2 2 4 2 3" xfId="21054"/>
    <cellStyle name="40% - Accent3 5 2 2 4 2 3 2" xfId="21055"/>
    <cellStyle name="40% - Accent3 5 2 2 4 2 4" xfId="21056"/>
    <cellStyle name="40% - Accent3 5 2 2 4 2 5" xfId="21057"/>
    <cellStyle name="40% - Accent3 5 2 2 4 3" xfId="21058"/>
    <cellStyle name="40% - Accent3 5 2 2 4 3 2" xfId="21059"/>
    <cellStyle name="40% - Accent3 5 2 2 4 3 2 2" xfId="21060"/>
    <cellStyle name="40% - Accent3 5 2 2 4 3 3" xfId="21061"/>
    <cellStyle name="40% - Accent3 5 2 2 4 3 4" xfId="21062"/>
    <cellStyle name="40% - Accent3 5 2 2 4 4" xfId="21063"/>
    <cellStyle name="40% - Accent3 5 2 2 4 4 2" xfId="21064"/>
    <cellStyle name="40% - Accent3 5 2 2 4 5" xfId="21065"/>
    <cellStyle name="40% - Accent3 5 2 2 4 6" xfId="21066"/>
    <cellStyle name="40% - Accent3 5 2 2 5" xfId="21067"/>
    <cellStyle name="40% - Accent3 5 2 2 5 2" xfId="21068"/>
    <cellStyle name="40% - Accent3 5 2 2 5 2 2" xfId="21069"/>
    <cellStyle name="40% - Accent3 5 2 2 5 2 2 2" xfId="21070"/>
    <cellStyle name="40% - Accent3 5 2 2 5 2 2 2 2" xfId="21071"/>
    <cellStyle name="40% - Accent3 5 2 2 5 2 2 3" xfId="21072"/>
    <cellStyle name="40% - Accent3 5 2 2 5 2 2 4" xfId="21073"/>
    <cellStyle name="40% - Accent3 5 2 2 5 2 3" xfId="21074"/>
    <cellStyle name="40% - Accent3 5 2 2 5 2 3 2" xfId="21075"/>
    <cellStyle name="40% - Accent3 5 2 2 5 2 4" xfId="21076"/>
    <cellStyle name="40% - Accent3 5 2 2 5 2 5" xfId="21077"/>
    <cellStyle name="40% - Accent3 5 2 2 5 3" xfId="21078"/>
    <cellStyle name="40% - Accent3 5 2 2 5 3 2" xfId="21079"/>
    <cellStyle name="40% - Accent3 5 2 2 5 3 2 2" xfId="21080"/>
    <cellStyle name="40% - Accent3 5 2 2 5 3 3" xfId="21081"/>
    <cellStyle name="40% - Accent3 5 2 2 5 3 4" xfId="21082"/>
    <cellStyle name="40% - Accent3 5 2 2 5 4" xfId="21083"/>
    <cellStyle name="40% - Accent3 5 2 2 5 4 2" xfId="21084"/>
    <cellStyle name="40% - Accent3 5 2 2 5 5" xfId="21085"/>
    <cellStyle name="40% - Accent3 5 2 2 5 6" xfId="21086"/>
    <cellStyle name="40% - Accent3 5 2 2 6" xfId="21087"/>
    <cellStyle name="40% - Accent3 5 2 2 6 2" xfId="21088"/>
    <cellStyle name="40% - Accent3 5 2 2 6 2 2" xfId="21089"/>
    <cellStyle name="40% - Accent3 5 2 2 6 2 2 2" xfId="21090"/>
    <cellStyle name="40% - Accent3 5 2 2 6 2 3" xfId="21091"/>
    <cellStyle name="40% - Accent3 5 2 2 6 2 4" xfId="21092"/>
    <cellStyle name="40% - Accent3 5 2 2 6 3" xfId="21093"/>
    <cellStyle name="40% - Accent3 5 2 2 6 3 2" xfId="21094"/>
    <cellStyle name="40% - Accent3 5 2 2 6 4" xfId="21095"/>
    <cellStyle name="40% - Accent3 5 2 2 6 5" xfId="21096"/>
    <cellStyle name="40% - Accent3 5 2 2 7" xfId="21097"/>
    <cellStyle name="40% - Accent3 5 2 2 7 2" xfId="21098"/>
    <cellStyle name="40% - Accent3 5 2 2 7 2 2" xfId="21099"/>
    <cellStyle name="40% - Accent3 5 2 2 7 3" xfId="21100"/>
    <cellStyle name="40% - Accent3 5 2 2 7 4" xfId="21101"/>
    <cellStyle name="40% - Accent3 5 2 2 8" xfId="21102"/>
    <cellStyle name="40% - Accent3 5 2 2 8 2" xfId="21103"/>
    <cellStyle name="40% - Accent3 5 2 2 9" xfId="21104"/>
    <cellStyle name="40% - Accent3 5 2 3" xfId="21105"/>
    <cellStyle name="40% - Accent3 5 2 3 2" xfId="21106"/>
    <cellStyle name="40% - Accent3 5 2 3 2 2" xfId="21107"/>
    <cellStyle name="40% - Accent3 5 2 3 2 2 2" xfId="21108"/>
    <cellStyle name="40% - Accent3 5 2 3 2 2 2 2" xfId="21109"/>
    <cellStyle name="40% - Accent3 5 2 3 2 2 2 2 2" xfId="21110"/>
    <cellStyle name="40% - Accent3 5 2 3 2 2 2 2 2 2" xfId="21111"/>
    <cellStyle name="40% - Accent3 5 2 3 2 2 2 2 3" xfId="21112"/>
    <cellStyle name="40% - Accent3 5 2 3 2 2 2 2 4" xfId="21113"/>
    <cellStyle name="40% - Accent3 5 2 3 2 2 2 3" xfId="21114"/>
    <cellStyle name="40% - Accent3 5 2 3 2 2 2 3 2" xfId="21115"/>
    <cellStyle name="40% - Accent3 5 2 3 2 2 2 4" xfId="21116"/>
    <cellStyle name="40% - Accent3 5 2 3 2 2 2 5" xfId="21117"/>
    <cellStyle name="40% - Accent3 5 2 3 2 2 3" xfId="21118"/>
    <cellStyle name="40% - Accent3 5 2 3 2 2 3 2" xfId="21119"/>
    <cellStyle name="40% - Accent3 5 2 3 2 2 3 2 2" xfId="21120"/>
    <cellStyle name="40% - Accent3 5 2 3 2 2 3 3" xfId="21121"/>
    <cellStyle name="40% - Accent3 5 2 3 2 2 3 4" xfId="21122"/>
    <cellStyle name="40% - Accent3 5 2 3 2 2 4" xfId="21123"/>
    <cellStyle name="40% - Accent3 5 2 3 2 2 4 2" xfId="21124"/>
    <cellStyle name="40% - Accent3 5 2 3 2 2 5" xfId="21125"/>
    <cellStyle name="40% - Accent3 5 2 3 2 2 6" xfId="21126"/>
    <cellStyle name="40% - Accent3 5 2 3 2 3" xfId="21127"/>
    <cellStyle name="40% - Accent3 5 2 3 2 3 2" xfId="21128"/>
    <cellStyle name="40% - Accent3 5 2 3 2 3 2 2" xfId="21129"/>
    <cellStyle name="40% - Accent3 5 2 3 2 3 2 2 2" xfId="21130"/>
    <cellStyle name="40% - Accent3 5 2 3 2 3 2 2 2 2" xfId="21131"/>
    <cellStyle name="40% - Accent3 5 2 3 2 3 2 2 3" xfId="21132"/>
    <cellStyle name="40% - Accent3 5 2 3 2 3 2 2 4" xfId="21133"/>
    <cellStyle name="40% - Accent3 5 2 3 2 3 2 3" xfId="21134"/>
    <cellStyle name="40% - Accent3 5 2 3 2 3 2 3 2" xfId="21135"/>
    <cellStyle name="40% - Accent3 5 2 3 2 3 2 4" xfId="21136"/>
    <cellStyle name="40% - Accent3 5 2 3 2 3 2 5" xfId="21137"/>
    <cellStyle name="40% - Accent3 5 2 3 2 3 3" xfId="21138"/>
    <cellStyle name="40% - Accent3 5 2 3 2 3 3 2" xfId="21139"/>
    <cellStyle name="40% - Accent3 5 2 3 2 3 3 2 2" xfId="21140"/>
    <cellStyle name="40% - Accent3 5 2 3 2 3 3 3" xfId="21141"/>
    <cellStyle name="40% - Accent3 5 2 3 2 3 3 4" xfId="21142"/>
    <cellStyle name="40% - Accent3 5 2 3 2 3 4" xfId="21143"/>
    <cellStyle name="40% - Accent3 5 2 3 2 3 4 2" xfId="21144"/>
    <cellStyle name="40% - Accent3 5 2 3 2 3 5" xfId="21145"/>
    <cellStyle name="40% - Accent3 5 2 3 2 3 6" xfId="21146"/>
    <cellStyle name="40% - Accent3 5 2 3 2 4" xfId="21147"/>
    <cellStyle name="40% - Accent3 5 2 3 2 4 2" xfId="21148"/>
    <cellStyle name="40% - Accent3 5 2 3 2 4 2 2" xfId="21149"/>
    <cellStyle name="40% - Accent3 5 2 3 2 4 2 2 2" xfId="21150"/>
    <cellStyle name="40% - Accent3 5 2 3 2 4 2 3" xfId="21151"/>
    <cellStyle name="40% - Accent3 5 2 3 2 4 2 4" xfId="21152"/>
    <cellStyle name="40% - Accent3 5 2 3 2 4 3" xfId="21153"/>
    <cellStyle name="40% - Accent3 5 2 3 2 4 3 2" xfId="21154"/>
    <cellStyle name="40% - Accent3 5 2 3 2 4 4" xfId="21155"/>
    <cellStyle name="40% - Accent3 5 2 3 2 4 5" xfId="21156"/>
    <cellStyle name="40% - Accent3 5 2 3 2 5" xfId="21157"/>
    <cellStyle name="40% - Accent3 5 2 3 2 5 2" xfId="21158"/>
    <cellStyle name="40% - Accent3 5 2 3 2 5 2 2" xfId="21159"/>
    <cellStyle name="40% - Accent3 5 2 3 2 5 3" xfId="21160"/>
    <cellStyle name="40% - Accent3 5 2 3 2 5 4" xfId="21161"/>
    <cellStyle name="40% - Accent3 5 2 3 2 6" xfId="21162"/>
    <cellStyle name="40% - Accent3 5 2 3 2 6 2" xfId="21163"/>
    <cellStyle name="40% - Accent3 5 2 3 2 7" xfId="21164"/>
    <cellStyle name="40% - Accent3 5 2 3 2 8" xfId="21165"/>
    <cellStyle name="40% - Accent3 5 2 3 3" xfId="21166"/>
    <cellStyle name="40% - Accent3 5 2 3 3 2" xfId="21167"/>
    <cellStyle name="40% - Accent3 5 2 3 3 2 2" xfId="21168"/>
    <cellStyle name="40% - Accent3 5 2 3 3 2 2 2" xfId="21169"/>
    <cellStyle name="40% - Accent3 5 2 3 3 2 2 2 2" xfId="21170"/>
    <cellStyle name="40% - Accent3 5 2 3 3 2 2 3" xfId="21171"/>
    <cellStyle name="40% - Accent3 5 2 3 3 2 2 4" xfId="21172"/>
    <cellStyle name="40% - Accent3 5 2 3 3 2 3" xfId="21173"/>
    <cellStyle name="40% - Accent3 5 2 3 3 2 3 2" xfId="21174"/>
    <cellStyle name="40% - Accent3 5 2 3 3 2 4" xfId="21175"/>
    <cellStyle name="40% - Accent3 5 2 3 3 2 5" xfId="21176"/>
    <cellStyle name="40% - Accent3 5 2 3 3 3" xfId="21177"/>
    <cellStyle name="40% - Accent3 5 2 3 3 3 2" xfId="21178"/>
    <cellStyle name="40% - Accent3 5 2 3 3 3 2 2" xfId="21179"/>
    <cellStyle name="40% - Accent3 5 2 3 3 3 3" xfId="21180"/>
    <cellStyle name="40% - Accent3 5 2 3 3 3 4" xfId="21181"/>
    <cellStyle name="40% - Accent3 5 2 3 3 4" xfId="21182"/>
    <cellStyle name="40% - Accent3 5 2 3 3 4 2" xfId="21183"/>
    <cellStyle name="40% - Accent3 5 2 3 3 5" xfId="21184"/>
    <cellStyle name="40% - Accent3 5 2 3 3 6" xfId="21185"/>
    <cellStyle name="40% - Accent3 5 2 3 4" xfId="21186"/>
    <cellStyle name="40% - Accent3 5 2 3 4 2" xfId="21187"/>
    <cellStyle name="40% - Accent3 5 2 3 4 2 2" xfId="21188"/>
    <cellStyle name="40% - Accent3 5 2 3 4 2 2 2" xfId="21189"/>
    <cellStyle name="40% - Accent3 5 2 3 4 2 2 2 2" xfId="21190"/>
    <cellStyle name="40% - Accent3 5 2 3 4 2 2 3" xfId="21191"/>
    <cellStyle name="40% - Accent3 5 2 3 4 2 2 4" xfId="21192"/>
    <cellStyle name="40% - Accent3 5 2 3 4 2 3" xfId="21193"/>
    <cellStyle name="40% - Accent3 5 2 3 4 2 3 2" xfId="21194"/>
    <cellStyle name="40% - Accent3 5 2 3 4 2 4" xfId="21195"/>
    <cellStyle name="40% - Accent3 5 2 3 4 2 5" xfId="21196"/>
    <cellStyle name="40% - Accent3 5 2 3 4 3" xfId="21197"/>
    <cellStyle name="40% - Accent3 5 2 3 4 3 2" xfId="21198"/>
    <cellStyle name="40% - Accent3 5 2 3 4 3 2 2" xfId="21199"/>
    <cellStyle name="40% - Accent3 5 2 3 4 3 3" xfId="21200"/>
    <cellStyle name="40% - Accent3 5 2 3 4 3 4" xfId="21201"/>
    <cellStyle name="40% - Accent3 5 2 3 4 4" xfId="21202"/>
    <cellStyle name="40% - Accent3 5 2 3 4 4 2" xfId="21203"/>
    <cellStyle name="40% - Accent3 5 2 3 4 5" xfId="21204"/>
    <cellStyle name="40% - Accent3 5 2 3 4 6" xfId="21205"/>
    <cellStyle name="40% - Accent3 5 2 3 5" xfId="21206"/>
    <cellStyle name="40% - Accent3 5 2 3 5 2" xfId="21207"/>
    <cellStyle name="40% - Accent3 5 2 3 5 2 2" xfId="21208"/>
    <cellStyle name="40% - Accent3 5 2 3 5 2 2 2" xfId="21209"/>
    <cellStyle name="40% - Accent3 5 2 3 5 2 3" xfId="21210"/>
    <cellStyle name="40% - Accent3 5 2 3 5 2 4" xfId="21211"/>
    <cellStyle name="40% - Accent3 5 2 3 5 3" xfId="21212"/>
    <cellStyle name="40% - Accent3 5 2 3 5 3 2" xfId="21213"/>
    <cellStyle name="40% - Accent3 5 2 3 5 4" xfId="21214"/>
    <cellStyle name="40% - Accent3 5 2 3 5 5" xfId="21215"/>
    <cellStyle name="40% - Accent3 5 2 3 6" xfId="21216"/>
    <cellStyle name="40% - Accent3 5 2 3 6 2" xfId="21217"/>
    <cellStyle name="40% - Accent3 5 2 3 6 2 2" xfId="21218"/>
    <cellStyle name="40% - Accent3 5 2 3 6 3" xfId="21219"/>
    <cellStyle name="40% - Accent3 5 2 3 6 4" xfId="21220"/>
    <cellStyle name="40% - Accent3 5 2 3 7" xfId="21221"/>
    <cellStyle name="40% - Accent3 5 2 3 7 2" xfId="21222"/>
    <cellStyle name="40% - Accent3 5 2 3 8" xfId="21223"/>
    <cellStyle name="40% - Accent3 5 2 3 9" xfId="21224"/>
    <cellStyle name="40% - Accent3 5 2 4" xfId="21225"/>
    <cellStyle name="40% - Accent3 5 2 4 2" xfId="21226"/>
    <cellStyle name="40% - Accent3 5 2 4 2 2" xfId="21227"/>
    <cellStyle name="40% - Accent3 5 2 4 2 2 2" xfId="21228"/>
    <cellStyle name="40% - Accent3 5 2 4 2 2 2 2" xfId="21229"/>
    <cellStyle name="40% - Accent3 5 2 4 2 2 2 2 2" xfId="21230"/>
    <cellStyle name="40% - Accent3 5 2 4 2 2 2 3" xfId="21231"/>
    <cellStyle name="40% - Accent3 5 2 4 2 2 2 4" xfId="21232"/>
    <cellStyle name="40% - Accent3 5 2 4 2 2 3" xfId="21233"/>
    <cellStyle name="40% - Accent3 5 2 4 2 2 3 2" xfId="21234"/>
    <cellStyle name="40% - Accent3 5 2 4 2 2 4" xfId="21235"/>
    <cellStyle name="40% - Accent3 5 2 4 2 2 5" xfId="21236"/>
    <cellStyle name="40% - Accent3 5 2 4 2 3" xfId="21237"/>
    <cellStyle name="40% - Accent3 5 2 4 2 3 2" xfId="21238"/>
    <cellStyle name="40% - Accent3 5 2 4 2 3 2 2" xfId="21239"/>
    <cellStyle name="40% - Accent3 5 2 4 2 3 3" xfId="21240"/>
    <cellStyle name="40% - Accent3 5 2 4 2 3 4" xfId="21241"/>
    <cellStyle name="40% - Accent3 5 2 4 2 4" xfId="21242"/>
    <cellStyle name="40% - Accent3 5 2 4 2 4 2" xfId="21243"/>
    <cellStyle name="40% - Accent3 5 2 4 2 5" xfId="21244"/>
    <cellStyle name="40% - Accent3 5 2 4 2 6" xfId="21245"/>
    <cellStyle name="40% - Accent3 5 2 4 3" xfId="21246"/>
    <cellStyle name="40% - Accent3 5 2 4 3 2" xfId="21247"/>
    <cellStyle name="40% - Accent3 5 2 4 3 2 2" xfId="21248"/>
    <cellStyle name="40% - Accent3 5 2 4 3 2 2 2" xfId="21249"/>
    <cellStyle name="40% - Accent3 5 2 4 3 2 2 2 2" xfId="21250"/>
    <cellStyle name="40% - Accent3 5 2 4 3 2 2 3" xfId="21251"/>
    <cellStyle name="40% - Accent3 5 2 4 3 2 2 4" xfId="21252"/>
    <cellStyle name="40% - Accent3 5 2 4 3 2 3" xfId="21253"/>
    <cellStyle name="40% - Accent3 5 2 4 3 2 3 2" xfId="21254"/>
    <cellStyle name="40% - Accent3 5 2 4 3 2 4" xfId="21255"/>
    <cellStyle name="40% - Accent3 5 2 4 3 2 5" xfId="21256"/>
    <cellStyle name="40% - Accent3 5 2 4 3 3" xfId="21257"/>
    <cellStyle name="40% - Accent3 5 2 4 3 3 2" xfId="21258"/>
    <cellStyle name="40% - Accent3 5 2 4 3 3 2 2" xfId="21259"/>
    <cellStyle name="40% - Accent3 5 2 4 3 3 3" xfId="21260"/>
    <cellStyle name="40% - Accent3 5 2 4 3 3 4" xfId="21261"/>
    <cellStyle name="40% - Accent3 5 2 4 3 4" xfId="21262"/>
    <cellStyle name="40% - Accent3 5 2 4 3 4 2" xfId="21263"/>
    <cellStyle name="40% - Accent3 5 2 4 3 5" xfId="21264"/>
    <cellStyle name="40% - Accent3 5 2 4 3 6" xfId="21265"/>
    <cellStyle name="40% - Accent3 5 2 4 4" xfId="21266"/>
    <cellStyle name="40% - Accent3 5 2 4 4 2" xfId="21267"/>
    <cellStyle name="40% - Accent3 5 2 4 4 2 2" xfId="21268"/>
    <cellStyle name="40% - Accent3 5 2 4 4 2 2 2" xfId="21269"/>
    <cellStyle name="40% - Accent3 5 2 4 4 2 3" xfId="21270"/>
    <cellStyle name="40% - Accent3 5 2 4 4 2 4" xfId="21271"/>
    <cellStyle name="40% - Accent3 5 2 4 4 3" xfId="21272"/>
    <cellStyle name="40% - Accent3 5 2 4 4 3 2" xfId="21273"/>
    <cellStyle name="40% - Accent3 5 2 4 4 4" xfId="21274"/>
    <cellStyle name="40% - Accent3 5 2 4 4 5" xfId="21275"/>
    <cellStyle name="40% - Accent3 5 2 4 5" xfId="21276"/>
    <cellStyle name="40% - Accent3 5 2 4 5 2" xfId="21277"/>
    <cellStyle name="40% - Accent3 5 2 4 5 2 2" xfId="21278"/>
    <cellStyle name="40% - Accent3 5 2 4 5 3" xfId="21279"/>
    <cellStyle name="40% - Accent3 5 2 4 5 4" xfId="21280"/>
    <cellStyle name="40% - Accent3 5 2 4 6" xfId="21281"/>
    <cellStyle name="40% - Accent3 5 2 4 6 2" xfId="21282"/>
    <cellStyle name="40% - Accent3 5 2 4 7" xfId="21283"/>
    <cellStyle name="40% - Accent3 5 2 4 8" xfId="21284"/>
    <cellStyle name="40% - Accent3 5 2 5" xfId="21285"/>
    <cellStyle name="40% - Accent3 5 2 5 2" xfId="21286"/>
    <cellStyle name="40% - Accent3 5 2 5 2 2" xfId="21287"/>
    <cellStyle name="40% - Accent3 5 2 5 2 2 2" xfId="21288"/>
    <cellStyle name="40% - Accent3 5 2 5 2 2 2 2" xfId="21289"/>
    <cellStyle name="40% - Accent3 5 2 5 2 2 3" xfId="21290"/>
    <cellStyle name="40% - Accent3 5 2 5 2 2 4" xfId="21291"/>
    <cellStyle name="40% - Accent3 5 2 5 2 3" xfId="21292"/>
    <cellStyle name="40% - Accent3 5 2 5 2 3 2" xfId="21293"/>
    <cellStyle name="40% - Accent3 5 2 5 2 4" xfId="21294"/>
    <cellStyle name="40% - Accent3 5 2 5 2 5" xfId="21295"/>
    <cellStyle name="40% - Accent3 5 2 5 3" xfId="21296"/>
    <cellStyle name="40% - Accent3 5 2 5 3 2" xfId="21297"/>
    <cellStyle name="40% - Accent3 5 2 5 3 2 2" xfId="21298"/>
    <cellStyle name="40% - Accent3 5 2 5 3 3" xfId="21299"/>
    <cellStyle name="40% - Accent3 5 2 5 3 4" xfId="21300"/>
    <cellStyle name="40% - Accent3 5 2 5 4" xfId="21301"/>
    <cellStyle name="40% - Accent3 5 2 5 4 2" xfId="21302"/>
    <cellStyle name="40% - Accent3 5 2 5 5" xfId="21303"/>
    <cellStyle name="40% - Accent3 5 2 5 6" xfId="21304"/>
    <cellStyle name="40% - Accent3 5 2 6" xfId="21305"/>
    <cellStyle name="40% - Accent3 5 2 6 2" xfId="21306"/>
    <cellStyle name="40% - Accent3 5 2 6 2 2" xfId="21307"/>
    <cellStyle name="40% - Accent3 5 2 6 2 2 2" xfId="21308"/>
    <cellStyle name="40% - Accent3 5 2 6 2 2 2 2" xfId="21309"/>
    <cellStyle name="40% - Accent3 5 2 6 2 2 3" xfId="21310"/>
    <cellStyle name="40% - Accent3 5 2 6 2 2 4" xfId="21311"/>
    <cellStyle name="40% - Accent3 5 2 6 2 3" xfId="21312"/>
    <cellStyle name="40% - Accent3 5 2 6 2 3 2" xfId="21313"/>
    <cellStyle name="40% - Accent3 5 2 6 2 4" xfId="21314"/>
    <cellStyle name="40% - Accent3 5 2 6 2 5" xfId="21315"/>
    <cellStyle name="40% - Accent3 5 2 6 3" xfId="21316"/>
    <cellStyle name="40% - Accent3 5 2 6 3 2" xfId="21317"/>
    <cellStyle name="40% - Accent3 5 2 6 3 2 2" xfId="21318"/>
    <cellStyle name="40% - Accent3 5 2 6 3 3" xfId="21319"/>
    <cellStyle name="40% - Accent3 5 2 6 3 4" xfId="21320"/>
    <cellStyle name="40% - Accent3 5 2 6 4" xfId="21321"/>
    <cellStyle name="40% - Accent3 5 2 6 4 2" xfId="21322"/>
    <cellStyle name="40% - Accent3 5 2 6 5" xfId="21323"/>
    <cellStyle name="40% - Accent3 5 2 6 6" xfId="21324"/>
    <cellStyle name="40% - Accent3 5 2 7" xfId="21325"/>
    <cellStyle name="40% - Accent3 5 2 7 2" xfId="21326"/>
    <cellStyle name="40% - Accent3 5 2 7 2 2" xfId="21327"/>
    <cellStyle name="40% - Accent3 5 2 7 2 2 2" xfId="21328"/>
    <cellStyle name="40% - Accent3 5 2 7 2 3" xfId="21329"/>
    <cellStyle name="40% - Accent3 5 2 7 2 4" xfId="21330"/>
    <cellStyle name="40% - Accent3 5 2 7 3" xfId="21331"/>
    <cellStyle name="40% - Accent3 5 2 7 3 2" xfId="21332"/>
    <cellStyle name="40% - Accent3 5 2 7 4" xfId="21333"/>
    <cellStyle name="40% - Accent3 5 2 7 5" xfId="21334"/>
    <cellStyle name="40% - Accent3 5 2 8" xfId="21335"/>
    <cellStyle name="40% - Accent3 5 2 8 2" xfId="21336"/>
    <cellStyle name="40% - Accent3 5 2 8 2 2" xfId="21337"/>
    <cellStyle name="40% - Accent3 5 2 8 3" xfId="21338"/>
    <cellStyle name="40% - Accent3 5 2 8 4" xfId="21339"/>
    <cellStyle name="40% - Accent3 5 2 9" xfId="21340"/>
    <cellStyle name="40% - Accent3 5 2 9 2" xfId="21341"/>
    <cellStyle name="40% - Accent3 5 3" xfId="21342"/>
    <cellStyle name="40% - Accent3 5 3 10" xfId="21343"/>
    <cellStyle name="40% - Accent3 5 3 2" xfId="21344"/>
    <cellStyle name="40% - Accent3 5 3 2 2" xfId="21345"/>
    <cellStyle name="40% - Accent3 5 3 2 2 2" xfId="21346"/>
    <cellStyle name="40% - Accent3 5 3 2 2 2 2" xfId="21347"/>
    <cellStyle name="40% - Accent3 5 3 2 2 2 2 2" xfId="21348"/>
    <cellStyle name="40% - Accent3 5 3 2 2 2 2 2 2" xfId="21349"/>
    <cellStyle name="40% - Accent3 5 3 2 2 2 2 2 2 2" xfId="21350"/>
    <cellStyle name="40% - Accent3 5 3 2 2 2 2 2 3" xfId="21351"/>
    <cellStyle name="40% - Accent3 5 3 2 2 2 2 2 4" xfId="21352"/>
    <cellStyle name="40% - Accent3 5 3 2 2 2 2 3" xfId="21353"/>
    <cellStyle name="40% - Accent3 5 3 2 2 2 2 3 2" xfId="21354"/>
    <cellStyle name="40% - Accent3 5 3 2 2 2 2 4" xfId="21355"/>
    <cellStyle name="40% - Accent3 5 3 2 2 2 2 5" xfId="21356"/>
    <cellStyle name="40% - Accent3 5 3 2 2 2 3" xfId="21357"/>
    <cellStyle name="40% - Accent3 5 3 2 2 2 3 2" xfId="21358"/>
    <cellStyle name="40% - Accent3 5 3 2 2 2 3 2 2" xfId="21359"/>
    <cellStyle name="40% - Accent3 5 3 2 2 2 3 3" xfId="21360"/>
    <cellStyle name="40% - Accent3 5 3 2 2 2 3 4" xfId="21361"/>
    <cellStyle name="40% - Accent3 5 3 2 2 2 4" xfId="21362"/>
    <cellStyle name="40% - Accent3 5 3 2 2 2 4 2" xfId="21363"/>
    <cellStyle name="40% - Accent3 5 3 2 2 2 5" xfId="21364"/>
    <cellStyle name="40% - Accent3 5 3 2 2 2 6" xfId="21365"/>
    <cellStyle name="40% - Accent3 5 3 2 2 3" xfId="21366"/>
    <cellStyle name="40% - Accent3 5 3 2 2 3 2" xfId="21367"/>
    <cellStyle name="40% - Accent3 5 3 2 2 3 2 2" xfId="21368"/>
    <cellStyle name="40% - Accent3 5 3 2 2 3 2 2 2" xfId="21369"/>
    <cellStyle name="40% - Accent3 5 3 2 2 3 2 2 2 2" xfId="21370"/>
    <cellStyle name="40% - Accent3 5 3 2 2 3 2 2 3" xfId="21371"/>
    <cellStyle name="40% - Accent3 5 3 2 2 3 2 2 4" xfId="21372"/>
    <cellStyle name="40% - Accent3 5 3 2 2 3 2 3" xfId="21373"/>
    <cellStyle name="40% - Accent3 5 3 2 2 3 2 3 2" xfId="21374"/>
    <cellStyle name="40% - Accent3 5 3 2 2 3 2 4" xfId="21375"/>
    <cellStyle name="40% - Accent3 5 3 2 2 3 2 5" xfId="21376"/>
    <cellStyle name="40% - Accent3 5 3 2 2 3 3" xfId="21377"/>
    <cellStyle name="40% - Accent3 5 3 2 2 3 3 2" xfId="21378"/>
    <cellStyle name="40% - Accent3 5 3 2 2 3 3 2 2" xfId="21379"/>
    <cellStyle name="40% - Accent3 5 3 2 2 3 3 3" xfId="21380"/>
    <cellStyle name="40% - Accent3 5 3 2 2 3 3 4" xfId="21381"/>
    <cellStyle name="40% - Accent3 5 3 2 2 3 4" xfId="21382"/>
    <cellStyle name="40% - Accent3 5 3 2 2 3 4 2" xfId="21383"/>
    <cellStyle name="40% - Accent3 5 3 2 2 3 5" xfId="21384"/>
    <cellStyle name="40% - Accent3 5 3 2 2 3 6" xfId="21385"/>
    <cellStyle name="40% - Accent3 5 3 2 2 4" xfId="21386"/>
    <cellStyle name="40% - Accent3 5 3 2 2 4 2" xfId="21387"/>
    <cellStyle name="40% - Accent3 5 3 2 2 4 2 2" xfId="21388"/>
    <cellStyle name="40% - Accent3 5 3 2 2 4 2 2 2" xfId="21389"/>
    <cellStyle name="40% - Accent3 5 3 2 2 4 2 3" xfId="21390"/>
    <cellStyle name="40% - Accent3 5 3 2 2 4 2 4" xfId="21391"/>
    <cellStyle name="40% - Accent3 5 3 2 2 4 3" xfId="21392"/>
    <cellStyle name="40% - Accent3 5 3 2 2 4 3 2" xfId="21393"/>
    <cellStyle name="40% - Accent3 5 3 2 2 4 4" xfId="21394"/>
    <cellStyle name="40% - Accent3 5 3 2 2 4 5" xfId="21395"/>
    <cellStyle name="40% - Accent3 5 3 2 2 5" xfId="21396"/>
    <cellStyle name="40% - Accent3 5 3 2 2 5 2" xfId="21397"/>
    <cellStyle name="40% - Accent3 5 3 2 2 5 2 2" xfId="21398"/>
    <cellStyle name="40% - Accent3 5 3 2 2 5 3" xfId="21399"/>
    <cellStyle name="40% - Accent3 5 3 2 2 5 4" xfId="21400"/>
    <cellStyle name="40% - Accent3 5 3 2 2 6" xfId="21401"/>
    <cellStyle name="40% - Accent3 5 3 2 2 6 2" xfId="21402"/>
    <cellStyle name="40% - Accent3 5 3 2 2 7" xfId="21403"/>
    <cellStyle name="40% - Accent3 5 3 2 2 8" xfId="21404"/>
    <cellStyle name="40% - Accent3 5 3 2 3" xfId="21405"/>
    <cellStyle name="40% - Accent3 5 3 2 3 2" xfId="21406"/>
    <cellStyle name="40% - Accent3 5 3 2 3 2 2" xfId="21407"/>
    <cellStyle name="40% - Accent3 5 3 2 3 2 2 2" xfId="21408"/>
    <cellStyle name="40% - Accent3 5 3 2 3 2 2 2 2" xfId="21409"/>
    <cellStyle name="40% - Accent3 5 3 2 3 2 2 3" xfId="21410"/>
    <cellStyle name="40% - Accent3 5 3 2 3 2 2 4" xfId="21411"/>
    <cellStyle name="40% - Accent3 5 3 2 3 2 3" xfId="21412"/>
    <cellStyle name="40% - Accent3 5 3 2 3 2 3 2" xfId="21413"/>
    <cellStyle name="40% - Accent3 5 3 2 3 2 4" xfId="21414"/>
    <cellStyle name="40% - Accent3 5 3 2 3 2 5" xfId="21415"/>
    <cellStyle name="40% - Accent3 5 3 2 3 3" xfId="21416"/>
    <cellStyle name="40% - Accent3 5 3 2 3 3 2" xfId="21417"/>
    <cellStyle name="40% - Accent3 5 3 2 3 3 2 2" xfId="21418"/>
    <cellStyle name="40% - Accent3 5 3 2 3 3 3" xfId="21419"/>
    <cellStyle name="40% - Accent3 5 3 2 3 3 4" xfId="21420"/>
    <cellStyle name="40% - Accent3 5 3 2 3 4" xfId="21421"/>
    <cellStyle name="40% - Accent3 5 3 2 3 4 2" xfId="21422"/>
    <cellStyle name="40% - Accent3 5 3 2 3 5" xfId="21423"/>
    <cellStyle name="40% - Accent3 5 3 2 3 6" xfId="21424"/>
    <cellStyle name="40% - Accent3 5 3 2 4" xfId="21425"/>
    <cellStyle name="40% - Accent3 5 3 2 4 2" xfId="21426"/>
    <cellStyle name="40% - Accent3 5 3 2 4 2 2" xfId="21427"/>
    <cellStyle name="40% - Accent3 5 3 2 4 2 2 2" xfId="21428"/>
    <cellStyle name="40% - Accent3 5 3 2 4 2 2 2 2" xfId="21429"/>
    <cellStyle name="40% - Accent3 5 3 2 4 2 2 3" xfId="21430"/>
    <cellStyle name="40% - Accent3 5 3 2 4 2 2 4" xfId="21431"/>
    <cellStyle name="40% - Accent3 5 3 2 4 2 3" xfId="21432"/>
    <cellStyle name="40% - Accent3 5 3 2 4 2 3 2" xfId="21433"/>
    <cellStyle name="40% - Accent3 5 3 2 4 2 4" xfId="21434"/>
    <cellStyle name="40% - Accent3 5 3 2 4 2 5" xfId="21435"/>
    <cellStyle name="40% - Accent3 5 3 2 4 3" xfId="21436"/>
    <cellStyle name="40% - Accent3 5 3 2 4 3 2" xfId="21437"/>
    <cellStyle name="40% - Accent3 5 3 2 4 3 2 2" xfId="21438"/>
    <cellStyle name="40% - Accent3 5 3 2 4 3 3" xfId="21439"/>
    <cellStyle name="40% - Accent3 5 3 2 4 3 4" xfId="21440"/>
    <cellStyle name="40% - Accent3 5 3 2 4 4" xfId="21441"/>
    <cellStyle name="40% - Accent3 5 3 2 4 4 2" xfId="21442"/>
    <cellStyle name="40% - Accent3 5 3 2 4 5" xfId="21443"/>
    <cellStyle name="40% - Accent3 5 3 2 4 6" xfId="21444"/>
    <cellStyle name="40% - Accent3 5 3 2 5" xfId="21445"/>
    <cellStyle name="40% - Accent3 5 3 2 5 2" xfId="21446"/>
    <cellStyle name="40% - Accent3 5 3 2 5 2 2" xfId="21447"/>
    <cellStyle name="40% - Accent3 5 3 2 5 2 2 2" xfId="21448"/>
    <cellStyle name="40% - Accent3 5 3 2 5 2 3" xfId="21449"/>
    <cellStyle name="40% - Accent3 5 3 2 5 2 4" xfId="21450"/>
    <cellStyle name="40% - Accent3 5 3 2 5 3" xfId="21451"/>
    <cellStyle name="40% - Accent3 5 3 2 5 3 2" xfId="21452"/>
    <cellStyle name="40% - Accent3 5 3 2 5 4" xfId="21453"/>
    <cellStyle name="40% - Accent3 5 3 2 5 5" xfId="21454"/>
    <cellStyle name="40% - Accent3 5 3 2 6" xfId="21455"/>
    <cellStyle name="40% - Accent3 5 3 2 6 2" xfId="21456"/>
    <cellStyle name="40% - Accent3 5 3 2 6 2 2" xfId="21457"/>
    <cellStyle name="40% - Accent3 5 3 2 6 3" xfId="21458"/>
    <cellStyle name="40% - Accent3 5 3 2 6 4" xfId="21459"/>
    <cellStyle name="40% - Accent3 5 3 2 7" xfId="21460"/>
    <cellStyle name="40% - Accent3 5 3 2 7 2" xfId="21461"/>
    <cellStyle name="40% - Accent3 5 3 2 8" xfId="21462"/>
    <cellStyle name="40% - Accent3 5 3 2 9" xfId="21463"/>
    <cellStyle name="40% - Accent3 5 3 3" xfId="21464"/>
    <cellStyle name="40% - Accent3 5 3 3 2" xfId="21465"/>
    <cellStyle name="40% - Accent3 5 3 3 2 2" xfId="21466"/>
    <cellStyle name="40% - Accent3 5 3 3 2 2 2" xfId="21467"/>
    <cellStyle name="40% - Accent3 5 3 3 2 2 2 2" xfId="21468"/>
    <cellStyle name="40% - Accent3 5 3 3 2 2 2 2 2" xfId="21469"/>
    <cellStyle name="40% - Accent3 5 3 3 2 2 2 3" xfId="21470"/>
    <cellStyle name="40% - Accent3 5 3 3 2 2 2 4" xfId="21471"/>
    <cellStyle name="40% - Accent3 5 3 3 2 2 3" xfId="21472"/>
    <cellStyle name="40% - Accent3 5 3 3 2 2 3 2" xfId="21473"/>
    <cellStyle name="40% - Accent3 5 3 3 2 2 4" xfId="21474"/>
    <cellStyle name="40% - Accent3 5 3 3 2 2 5" xfId="21475"/>
    <cellStyle name="40% - Accent3 5 3 3 2 3" xfId="21476"/>
    <cellStyle name="40% - Accent3 5 3 3 2 3 2" xfId="21477"/>
    <cellStyle name="40% - Accent3 5 3 3 2 3 2 2" xfId="21478"/>
    <cellStyle name="40% - Accent3 5 3 3 2 3 3" xfId="21479"/>
    <cellStyle name="40% - Accent3 5 3 3 2 3 4" xfId="21480"/>
    <cellStyle name="40% - Accent3 5 3 3 2 4" xfId="21481"/>
    <cellStyle name="40% - Accent3 5 3 3 2 4 2" xfId="21482"/>
    <cellStyle name="40% - Accent3 5 3 3 2 5" xfId="21483"/>
    <cellStyle name="40% - Accent3 5 3 3 2 6" xfId="21484"/>
    <cellStyle name="40% - Accent3 5 3 3 3" xfId="21485"/>
    <cellStyle name="40% - Accent3 5 3 3 3 2" xfId="21486"/>
    <cellStyle name="40% - Accent3 5 3 3 3 2 2" xfId="21487"/>
    <cellStyle name="40% - Accent3 5 3 3 3 2 2 2" xfId="21488"/>
    <cellStyle name="40% - Accent3 5 3 3 3 2 2 2 2" xfId="21489"/>
    <cellStyle name="40% - Accent3 5 3 3 3 2 2 3" xfId="21490"/>
    <cellStyle name="40% - Accent3 5 3 3 3 2 2 4" xfId="21491"/>
    <cellStyle name="40% - Accent3 5 3 3 3 2 3" xfId="21492"/>
    <cellStyle name="40% - Accent3 5 3 3 3 2 3 2" xfId="21493"/>
    <cellStyle name="40% - Accent3 5 3 3 3 2 4" xfId="21494"/>
    <cellStyle name="40% - Accent3 5 3 3 3 2 5" xfId="21495"/>
    <cellStyle name="40% - Accent3 5 3 3 3 3" xfId="21496"/>
    <cellStyle name="40% - Accent3 5 3 3 3 3 2" xfId="21497"/>
    <cellStyle name="40% - Accent3 5 3 3 3 3 2 2" xfId="21498"/>
    <cellStyle name="40% - Accent3 5 3 3 3 3 3" xfId="21499"/>
    <cellStyle name="40% - Accent3 5 3 3 3 3 4" xfId="21500"/>
    <cellStyle name="40% - Accent3 5 3 3 3 4" xfId="21501"/>
    <cellStyle name="40% - Accent3 5 3 3 3 4 2" xfId="21502"/>
    <cellStyle name="40% - Accent3 5 3 3 3 5" xfId="21503"/>
    <cellStyle name="40% - Accent3 5 3 3 3 6" xfId="21504"/>
    <cellStyle name="40% - Accent3 5 3 3 4" xfId="21505"/>
    <cellStyle name="40% - Accent3 5 3 3 4 2" xfId="21506"/>
    <cellStyle name="40% - Accent3 5 3 3 4 2 2" xfId="21507"/>
    <cellStyle name="40% - Accent3 5 3 3 4 2 2 2" xfId="21508"/>
    <cellStyle name="40% - Accent3 5 3 3 4 2 3" xfId="21509"/>
    <cellStyle name="40% - Accent3 5 3 3 4 2 4" xfId="21510"/>
    <cellStyle name="40% - Accent3 5 3 3 4 3" xfId="21511"/>
    <cellStyle name="40% - Accent3 5 3 3 4 3 2" xfId="21512"/>
    <cellStyle name="40% - Accent3 5 3 3 4 4" xfId="21513"/>
    <cellStyle name="40% - Accent3 5 3 3 4 5" xfId="21514"/>
    <cellStyle name="40% - Accent3 5 3 3 5" xfId="21515"/>
    <cellStyle name="40% - Accent3 5 3 3 5 2" xfId="21516"/>
    <cellStyle name="40% - Accent3 5 3 3 5 2 2" xfId="21517"/>
    <cellStyle name="40% - Accent3 5 3 3 5 3" xfId="21518"/>
    <cellStyle name="40% - Accent3 5 3 3 5 4" xfId="21519"/>
    <cellStyle name="40% - Accent3 5 3 3 6" xfId="21520"/>
    <cellStyle name="40% - Accent3 5 3 3 6 2" xfId="21521"/>
    <cellStyle name="40% - Accent3 5 3 3 7" xfId="21522"/>
    <cellStyle name="40% - Accent3 5 3 3 8" xfId="21523"/>
    <cellStyle name="40% - Accent3 5 3 4" xfId="21524"/>
    <cellStyle name="40% - Accent3 5 3 4 2" xfId="21525"/>
    <cellStyle name="40% - Accent3 5 3 4 2 2" xfId="21526"/>
    <cellStyle name="40% - Accent3 5 3 4 2 2 2" xfId="21527"/>
    <cellStyle name="40% - Accent3 5 3 4 2 2 2 2" xfId="21528"/>
    <cellStyle name="40% - Accent3 5 3 4 2 2 3" xfId="21529"/>
    <cellStyle name="40% - Accent3 5 3 4 2 2 4" xfId="21530"/>
    <cellStyle name="40% - Accent3 5 3 4 2 3" xfId="21531"/>
    <cellStyle name="40% - Accent3 5 3 4 2 3 2" xfId="21532"/>
    <cellStyle name="40% - Accent3 5 3 4 2 4" xfId="21533"/>
    <cellStyle name="40% - Accent3 5 3 4 2 5" xfId="21534"/>
    <cellStyle name="40% - Accent3 5 3 4 3" xfId="21535"/>
    <cellStyle name="40% - Accent3 5 3 4 3 2" xfId="21536"/>
    <cellStyle name="40% - Accent3 5 3 4 3 2 2" xfId="21537"/>
    <cellStyle name="40% - Accent3 5 3 4 3 3" xfId="21538"/>
    <cellStyle name="40% - Accent3 5 3 4 3 4" xfId="21539"/>
    <cellStyle name="40% - Accent3 5 3 4 4" xfId="21540"/>
    <cellStyle name="40% - Accent3 5 3 4 4 2" xfId="21541"/>
    <cellStyle name="40% - Accent3 5 3 4 5" xfId="21542"/>
    <cellStyle name="40% - Accent3 5 3 4 6" xfId="21543"/>
    <cellStyle name="40% - Accent3 5 3 5" xfId="21544"/>
    <cellStyle name="40% - Accent3 5 3 5 2" xfId="21545"/>
    <cellStyle name="40% - Accent3 5 3 5 2 2" xfId="21546"/>
    <cellStyle name="40% - Accent3 5 3 5 2 2 2" xfId="21547"/>
    <cellStyle name="40% - Accent3 5 3 5 2 2 2 2" xfId="21548"/>
    <cellStyle name="40% - Accent3 5 3 5 2 2 3" xfId="21549"/>
    <cellStyle name="40% - Accent3 5 3 5 2 2 4" xfId="21550"/>
    <cellStyle name="40% - Accent3 5 3 5 2 3" xfId="21551"/>
    <cellStyle name="40% - Accent3 5 3 5 2 3 2" xfId="21552"/>
    <cellStyle name="40% - Accent3 5 3 5 2 4" xfId="21553"/>
    <cellStyle name="40% - Accent3 5 3 5 2 5" xfId="21554"/>
    <cellStyle name="40% - Accent3 5 3 5 3" xfId="21555"/>
    <cellStyle name="40% - Accent3 5 3 5 3 2" xfId="21556"/>
    <cellStyle name="40% - Accent3 5 3 5 3 2 2" xfId="21557"/>
    <cellStyle name="40% - Accent3 5 3 5 3 3" xfId="21558"/>
    <cellStyle name="40% - Accent3 5 3 5 3 4" xfId="21559"/>
    <cellStyle name="40% - Accent3 5 3 5 4" xfId="21560"/>
    <cellStyle name="40% - Accent3 5 3 5 4 2" xfId="21561"/>
    <cellStyle name="40% - Accent3 5 3 5 5" xfId="21562"/>
    <cellStyle name="40% - Accent3 5 3 5 6" xfId="21563"/>
    <cellStyle name="40% - Accent3 5 3 6" xfId="21564"/>
    <cellStyle name="40% - Accent3 5 3 6 2" xfId="21565"/>
    <cellStyle name="40% - Accent3 5 3 6 2 2" xfId="21566"/>
    <cellStyle name="40% - Accent3 5 3 6 2 2 2" xfId="21567"/>
    <cellStyle name="40% - Accent3 5 3 6 2 3" xfId="21568"/>
    <cellStyle name="40% - Accent3 5 3 6 2 4" xfId="21569"/>
    <cellStyle name="40% - Accent3 5 3 6 3" xfId="21570"/>
    <cellStyle name="40% - Accent3 5 3 6 3 2" xfId="21571"/>
    <cellStyle name="40% - Accent3 5 3 6 4" xfId="21572"/>
    <cellStyle name="40% - Accent3 5 3 6 5" xfId="21573"/>
    <cellStyle name="40% - Accent3 5 3 7" xfId="21574"/>
    <cellStyle name="40% - Accent3 5 3 7 2" xfId="21575"/>
    <cellStyle name="40% - Accent3 5 3 7 2 2" xfId="21576"/>
    <cellStyle name="40% - Accent3 5 3 7 3" xfId="21577"/>
    <cellStyle name="40% - Accent3 5 3 7 4" xfId="21578"/>
    <cellStyle name="40% - Accent3 5 3 8" xfId="21579"/>
    <cellStyle name="40% - Accent3 5 3 8 2" xfId="21580"/>
    <cellStyle name="40% - Accent3 5 3 9" xfId="21581"/>
    <cellStyle name="40% - Accent3 5 4" xfId="21582"/>
    <cellStyle name="40% - Accent3 5 4 2" xfId="21583"/>
    <cellStyle name="40% - Accent3 5 4 2 2" xfId="21584"/>
    <cellStyle name="40% - Accent3 5 4 2 2 2" xfId="21585"/>
    <cellStyle name="40% - Accent3 5 4 2 2 2 2" xfId="21586"/>
    <cellStyle name="40% - Accent3 5 4 2 2 2 2 2" xfId="21587"/>
    <cellStyle name="40% - Accent3 5 4 2 2 2 2 2 2" xfId="21588"/>
    <cellStyle name="40% - Accent3 5 4 2 2 2 2 3" xfId="21589"/>
    <cellStyle name="40% - Accent3 5 4 2 2 2 2 4" xfId="21590"/>
    <cellStyle name="40% - Accent3 5 4 2 2 2 3" xfId="21591"/>
    <cellStyle name="40% - Accent3 5 4 2 2 2 3 2" xfId="21592"/>
    <cellStyle name="40% - Accent3 5 4 2 2 2 4" xfId="21593"/>
    <cellStyle name="40% - Accent3 5 4 2 2 2 5" xfId="21594"/>
    <cellStyle name="40% - Accent3 5 4 2 2 3" xfId="21595"/>
    <cellStyle name="40% - Accent3 5 4 2 2 3 2" xfId="21596"/>
    <cellStyle name="40% - Accent3 5 4 2 2 3 2 2" xfId="21597"/>
    <cellStyle name="40% - Accent3 5 4 2 2 3 3" xfId="21598"/>
    <cellStyle name="40% - Accent3 5 4 2 2 3 4" xfId="21599"/>
    <cellStyle name="40% - Accent3 5 4 2 2 4" xfId="21600"/>
    <cellStyle name="40% - Accent3 5 4 2 2 4 2" xfId="21601"/>
    <cellStyle name="40% - Accent3 5 4 2 2 5" xfId="21602"/>
    <cellStyle name="40% - Accent3 5 4 2 2 6" xfId="21603"/>
    <cellStyle name="40% - Accent3 5 4 2 3" xfId="21604"/>
    <cellStyle name="40% - Accent3 5 4 2 3 2" xfId="21605"/>
    <cellStyle name="40% - Accent3 5 4 2 3 2 2" xfId="21606"/>
    <cellStyle name="40% - Accent3 5 4 2 3 2 2 2" xfId="21607"/>
    <cellStyle name="40% - Accent3 5 4 2 3 2 2 2 2" xfId="21608"/>
    <cellStyle name="40% - Accent3 5 4 2 3 2 2 3" xfId="21609"/>
    <cellStyle name="40% - Accent3 5 4 2 3 2 2 4" xfId="21610"/>
    <cellStyle name="40% - Accent3 5 4 2 3 2 3" xfId="21611"/>
    <cellStyle name="40% - Accent3 5 4 2 3 2 3 2" xfId="21612"/>
    <cellStyle name="40% - Accent3 5 4 2 3 2 4" xfId="21613"/>
    <cellStyle name="40% - Accent3 5 4 2 3 2 5" xfId="21614"/>
    <cellStyle name="40% - Accent3 5 4 2 3 3" xfId="21615"/>
    <cellStyle name="40% - Accent3 5 4 2 3 3 2" xfId="21616"/>
    <cellStyle name="40% - Accent3 5 4 2 3 3 2 2" xfId="21617"/>
    <cellStyle name="40% - Accent3 5 4 2 3 3 3" xfId="21618"/>
    <cellStyle name="40% - Accent3 5 4 2 3 3 4" xfId="21619"/>
    <cellStyle name="40% - Accent3 5 4 2 3 4" xfId="21620"/>
    <cellStyle name="40% - Accent3 5 4 2 3 4 2" xfId="21621"/>
    <cellStyle name="40% - Accent3 5 4 2 3 5" xfId="21622"/>
    <cellStyle name="40% - Accent3 5 4 2 3 6" xfId="21623"/>
    <cellStyle name="40% - Accent3 5 4 2 4" xfId="21624"/>
    <cellStyle name="40% - Accent3 5 4 2 4 2" xfId="21625"/>
    <cellStyle name="40% - Accent3 5 4 2 4 2 2" xfId="21626"/>
    <cellStyle name="40% - Accent3 5 4 2 4 2 2 2" xfId="21627"/>
    <cellStyle name="40% - Accent3 5 4 2 4 2 3" xfId="21628"/>
    <cellStyle name="40% - Accent3 5 4 2 4 2 4" xfId="21629"/>
    <cellStyle name="40% - Accent3 5 4 2 4 3" xfId="21630"/>
    <cellStyle name="40% - Accent3 5 4 2 4 3 2" xfId="21631"/>
    <cellStyle name="40% - Accent3 5 4 2 4 4" xfId="21632"/>
    <cellStyle name="40% - Accent3 5 4 2 4 5" xfId="21633"/>
    <cellStyle name="40% - Accent3 5 4 2 5" xfId="21634"/>
    <cellStyle name="40% - Accent3 5 4 2 5 2" xfId="21635"/>
    <cellStyle name="40% - Accent3 5 4 2 5 2 2" xfId="21636"/>
    <cellStyle name="40% - Accent3 5 4 2 5 3" xfId="21637"/>
    <cellStyle name="40% - Accent3 5 4 2 5 4" xfId="21638"/>
    <cellStyle name="40% - Accent3 5 4 2 6" xfId="21639"/>
    <cellStyle name="40% - Accent3 5 4 2 6 2" xfId="21640"/>
    <cellStyle name="40% - Accent3 5 4 2 7" xfId="21641"/>
    <cellStyle name="40% - Accent3 5 4 2 8" xfId="21642"/>
    <cellStyle name="40% - Accent3 5 4 3" xfId="21643"/>
    <cellStyle name="40% - Accent3 5 4 3 2" xfId="21644"/>
    <cellStyle name="40% - Accent3 5 4 3 2 2" xfId="21645"/>
    <cellStyle name="40% - Accent3 5 4 3 2 2 2" xfId="21646"/>
    <cellStyle name="40% - Accent3 5 4 3 2 2 2 2" xfId="21647"/>
    <cellStyle name="40% - Accent3 5 4 3 2 2 3" xfId="21648"/>
    <cellStyle name="40% - Accent3 5 4 3 2 2 4" xfId="21649"/>
    <cellStyle name="40% - Accent3 5 4 3 2 3" xfId="21650"/>
    <cellStyle name="40% - Accent3 5 4 3 2 3 2" xfId="21651"/>
    <cellStyle name="40% - Accent3 5 4 3 2 4" xfId="21652"/>
    <cellStyle name="40% - Accent3 5 4 3 2 5" xfId="21653"/>
    <cellStyle name="40% - Accent3 5 4 3 3" xfId="21654"/>
    <cellStyle name="40% - Accent3 5 4 3 3 2" xfId="21655"/>
    <cellStyle name="40% - Accent3 5 4 3 3 2 2" xfId="21656"/>
    <cellStyle name="40% - Accent3 5 4 3 3 3" xfId="21657"/>
    <cellStyle name="40% - Accent3 5 4 3 3 4" xfId="21658"/>
    <cellStyle name="40% - Accent3 5 4 3 4" xfId="21659"/>
    <cellStyle name="40% - Accent3 5 4 3 4 2" xfId="21660"/>
    <cellStyle name="40% - Accent3 5 4 3 5" xfId="21661"/>
    <cellStyle name="40% - Accent3 5 4 3 6" xfId="21662"/>
    <cellStyle name="40% - Accent3 5 4 4" xfId="21663"/>
    <cellStyle name="40% - Accent3 5 4 4 2" xfId="21664"/>
    <cellStyle name="40% - Accent3 5 4 4 2 2" xfId="21665"/>
    <cellStyle name="40% - Accent3 5 4 4 2 2 2" xfId="21666"/>
    <cellStyle name="40% - Accent3 5 4 4 2 2 2 2" xfId="21667"/>
    <cellStyle name="40% - Accent3 5 4 4 2 2 3" xfId="21668"/>
    <cellStyle name="40% - Accent3 5 4 4 2 2 4" xfId="21669"/>
    <cellStyle name="40% - Accent3 5 4 4 2 3" xfId="21670"/>
    <cellStyle name="40% - Accent3 5 4 4 2 3 2" xfId="21671"/>
    <cellStyle name="40% - Accent3 5 4 4 2 4" xfId="21672"/>
    <cellStyle name="40% - Accent3 5 4 4 2 5" xfId="21673"/>
    <cellStyle name="40% - Accent3 5 4 4 3" xfId="21674"/>
    <cellStyle name="40% - Accent3 5 4 4 3 2" xfId="21675"/>
    <cellStyle name="40% - Accent3 5 4 4 3 2 2" xfId="21676"/>
    <cellStyle name="40% - Accent3 5 4 4 3 3" xfId="21677"/>
    <cellStyle name="40% - Accent3 5 4 4 3 4" xfId="21678"/>
    <cellStyle name="40% - Accent3 5 4 4 4" xfId="21679"/>
    <cellStyle name="40% - Accent3 5 4 4 4 2" xfId="21680"/>
    <cellStyle name="40% - Accent3 5 4 4 5" xfId="21681"/>
    <cellStyle name="40% - Accent3 5 4 4 6" xfId="21682"/>
    <cellStyle name="40% - Accent3 5 4 5" xfId="21683"/>
    <cellStyle name="40% - Accent3 5 4 5 2" xfId="21684"/>
    <cellStyle name="40% - Accent3 5 4 5 2 2" xfId="21685"/>
    <cellStyle name="40% - Accent3 5 4 5 2 2 2" xfId="21686"/>
    <cellStyle name="40% - Accent3 5 4 5 2 3" xfId="21687"/>
    <cellStyle name="40% - Accent3 5 4 5 2 4" xfId="21688"/>
    <cellStyle name="40% - Accent3 5 4 5 3" xfId="21689"/>
    <cellStyle name="40% - Accent3 5 4 5 3 2" xfId="21690"/>
    <cellStyle name="40% - Accent3 5 4 5 4" xfId="21691"/>
    <cellStyle name="40% - Accent3 5 4 5 5" xfId="21692"/>
    <cellStyle name="40% - Accent3 5 4 6" xfId="21693"/>
    <cellStyle name="40% - Accent3 5 4 6 2" xfId="21694"/>
    <cellStyle name="40% - Accent3 5 4 6 2 2" xfId="21695"/>
    <cellStyle name="40% - Accent3 5 4 6 3" xfId="21696"/>
    <cellStyle name="40% - Accent3 5 4 6 4" xfId="21697"/>
    <cellStyle name="40% - Accent3 5 4 7" xfId="21698"/>
    <cellStyle name="40% - Accent3 5 4 7 2" xfId="21699"/>
    <cellStyle name="40% - Accent3 5 4 8" xfId="21700"/>
    <cellStyle name="40% - Accent3 5 4 9" xfId="21701"/>
    <cellStyle name="40% - Accent3 5 5" xfId="21702"/>
    <cellStyle name="40% - Accent3 5 5 2" xfId="21703"/>
    <cellStyle name="40% - Accent3 5 5 2 2" xfId="21704"/>
    <cellStyle name="40% - Accent3 5 5 2 2 2" xfId="21705"/>
    <cellStyle name="40% - Accent3 5 5 2 2 2 2" xfId="21706"/>
    <cellStyle name="40% - Accent3 5 5 2 2 2 2 2" xfId="21707"/>
    <cellStyle name="40% - Accent3 5 5 2 2 2 3" xfId="21708"/>
    <cellStyle name="40% - Accent3 5 5 2 2 2 4" xfId="21709"/>
    <cellStyle name="40% - Accent3 5 5 2 2 3" xfId="21710"/>
    <cellStyle name="40% - Accent3 5 5 2 2 3 2" xfId="21711"/>
    <cellStyle name="40% - Accent3 5 5 2 2 4" xfId="21712"/>
    <cellStyle name="40% - Accent3 5 5 2 2 5" xfId="21713"/>
    <cellStyle name="40% - Accent3 5 5 2 3" xfId="21714"/>
    <cellStyle name="40% - Accent3 5 5 2 3 2" xfId="21715"/>
    <cellStyle name="40% - Accent3 5 5 2 3 2 2" xfId="21716"/>
    <cellStyle name="40% - Accent3 5 5 2 3 3" xfId="21717"/>
    <cellStyle name="40% - Accent3 5 5 2 3 4" xfId="21718"/>
    <cellStyle name="40% - Accent3 5 5 2 4" xfId="21719"/>
    <cellStyle name="40% - Accent3 5 5 2 4 2" xfId="21720"/>
    <cellStyle name="40% - Accent3 5 5 2 5" xfId="21721"/>
    <cellStyle name="40% - Accent3 5 5 2 6" xfId="21722"/>
    <cellStyle name="40% - Accent3 5 5 3" xfId="21723"/>
    <cellStyle name="40% - Accent3 5 5 3 2" xfId="21724"/>
    <cellStyle name="40% - Accent3 5 5 3 2 2" xfId="21725"/>
    <cellStyle name="40% - Accent3 5 5 3 2 2 2" xfId="21726"/>
    <cellStyle name="40% - Accent3 5 5 3 2 2 2 2" xfId="21727"/>
    <cellStyle name="40% - Accent3 5 5 3 2 2 3" xfId="21728"/>
    <cellStyle name="40% - Accent3 5 5 3 2 2 4" xfId="21729"/>
    <cellStyle name="40% - Accent3 5 5 3 2 3" xfId="21730"/>
    <cellStyle name="40% - Accent3 5 5 3 2 3 2" xfId="21731"/>
    <cellStyle name="40% - Accent3 5 5 3 2 4" xfId="21732"/>
    <cellStyle name="40% - Accent3 5 5 3 2 5" xfId="21733"/>
    <cellStyle name="40% - Accent3 5 5 3 3" xfId="21734"/>
    <cellStyle name="40% - Accent3 5 5 3 3 2" xfId="21735"/>
    <cellStyle name="40% - Accent3 5 5 3 3 2 2" xfId="21736"/>
    <cellStyle name="40% - Accent3 5 5 3 3 3" xfId="21737"/>
    <cellStyle name="40% - Accent3 5 5 3 3 4" xfId="21738"/>
    <cellStyle name="40% - Accent3 5 5 3 4" xfId="21739"/>
    <cellStyle name="40% - Accent3 5 5 3 4 2" xfId="21740"/>
    <cellStyle name="40% - Accent3 5 5 3 5" xfId="21741"/>
    <cellStyle name="40% - Accent3 5 5 3 6" xfId="21742"/>
    <cellStyle name="40% - Accent3 5 5 4" xfId="21743"/>
    <cellStyle name="40% - Accent3 5 5 4 2" xfId="21744"/>
    <cellStyle name="40% - Accent3 5 5 4 2 2" xfId="21745"/>
    <cellStyle name="40% - Accent3 5 5 4 2 2 2" xfId="21746"/>
    <cellStyle name="40% - Accent3 5 5 4 2 3" xfId="21747"/>
    <cellStyle name="40% - Accent3 5 5 4 2 4" xfId="21748"/>
    <cellStyle name="40% - Accent3 5 5 4 3" xfId="21749"/>
    <cellStyle name="40% - Accent3 5 5 4 3 2" xfId="21750"/>
    <cellStyle name="40% - Accent3 5 5 4 4" xfId="21751"/>
    <cellStyle name="40% - Accent3 5 5 4 5" xfId="21752"/>
    <cellStyle name="40% - Accent3 5 5 5" xfId="21753"/>
    <cellStyle name="40% - Accent3 5 5 5 2" xfId="21754"/>
    <cellStyle name="40% - Accent3 5 5 5 2 2" xfId="21755"/>
    <cellStyle name="40% - Accent3 5 5 5 3" xfId="21756"/>
    <cellStyle name="40% - Accent3 5 5 5 4" xfId="21757"/>
    <cellStyle name="40% - Accent3 5 5 6" xfId="21758"/>
    <cellStyle name="40% - Accent3 5 5 6 2" xfId="21759"/>
    <cellStyle name="40% - Accent3 5 5 7" xfId="21760"/>
    <cellStyle name="40% - Accent3 5 5 8" xfId="21761"/>
    <cellStyle name="40% - Accent3 5 6" xfId="21762"/>
    <cellStyle name="40% - Accent3 5 6 2" xfId="21763"/>
    <cellStyle name="40% - Accent3 5 6 2 2" xfId="21764"/>
    <cellStyle name="40% - Accent3 5 6 2 2 2" xfId="21765"/>
    <cellStyle name="40% - Accent3 5 6 2 2 2 2" xfId="21766"/>
    <cellStyle name="40% - Accent3 5 6 2 2 3" xfId="21767"/>
    <cellStyle name="40% - Accent3 5 6 2 2 4" xfId="21768"/>
    <cellStyle name="40% - Accent3 5 6 2 3" xfId="21769"/>
    <cellStyle name="40% - Accent3 5 6 2 3 2" xfId="21770"/>
    <cellStyle name="40% - Accent3 5 6 2 4" xfId="21771"/>
    <cellStyle name="40% - Accent3 5 6 2 5" xfId="21772"/>
    <cellStyle name="40% - Accent3 5 6 3" xfId="21773"/>
    <cellStyle name="40% - Accent3 5 6 3 2" xfId="21774"/>
    <cellStyle name="40% - Accent3 5 6 3 2 2" xfId="21775"/>
    <cellStyle name="40% - Accent3 5 6 3 3" xfId="21776"/>
    <cellStyle name="40% - Accent3 5 6 3 4" xfId="21777"/>
    <cellStyle name="40% - Accent3 5 6 4" xfId="21778"/>
    <cellStyle name="40% - Accent3 5 6 4 2" xfId="21779"/>
    <cellStyle name="40% - Accent3 5 6 5" xfId="21780"/>
    <cellStyle name="40% - Accent3 5 6 6" xfId="21781"/>
    <cellStyle name="40% - Accent3 5 7" xfId="21782"/>
    <cellStyle name="40% - Accent3 5 7 2" xfId="21783"/>
    <cellStyle name="40% - Accent3 5 7 2 2" xfId="21784"/>
    <cellStyle name="40% - Accent3 5 7 2 2 2" xfId="21785"/>
    <cellStyle name="40% - Accent3 5 7 2 2 2 2" xfId="21786"/>
    <cellStyle name="40% - Accent3 5 7 2 2 3" xfId="21787"/>
    <cellStyle name="40% - Accent3 5 7 2 2 4" xfId="21788"/>
    <cellStyle name="40% - Accent3 5 7 2 3" xfId="21789"/>
    <cellStyle name="40% - Accent3 5 7 2 3 2" xfId="21790"/>
    <cellStyle name="40% - Accent3 5 7 2 4" xfId="21791"/>
    <cellStyle name="40% - Accent3 5 7 2 5" xfId="21792"/>
    <cellStyle name="40% - Accent3 5 7 3" xfId="21793"/>
    <cellStyle name="40% - Accent3 5 7 3 2" xfId="21794"/>
    <cellStyle name="40% - Accent3 5 7 3 2 2" xfId="21795"/>
    <cellStyle name="40% - Accent3 5 7 3 3" xfId="21796"/>
    <cellStyle name="40% - Accent3 5 7 3 4" xfId="21797"/>
    <cellStyle name="40% - Accent3 5 7 4" xfId="21798"/>
    <cellStyle name="40% - Accent3 5 7 4 2" xfId="21799"/>
    <cellStyle name="40% - Accent3 5 7 5" xfId="21800"/>
    <cellStyle name="40% - Accent3 5 7 6" xfId="21801"/>
    <cellStyle name="40% - Accent3 5 8" xfId="21802"/>
    <cellStyle name="40% - Accent3 5 8 2" xfId="21803"/>
    <cellStyle name="40% - Accent3 5 8 2 2" xfId="21804"/>
    <cellStyle name="40% - Accent3 5 8 2 2 2" xfId="21805"/>
    <cellStyle name="40% - Accent3 5 8 2 3" xfId="21806"/>
    <cellStyle name="40% - Accent3 5 8 2 4" xfId="21807"/>
    <cellStyle name="40% - Accent3 5 8 3" xfId="21808"/>
    <cellStyle name="40% - Accent3 5 8 3 2" xfId="21809"/>
    <cellStyle name="40% - Accent3 5 8 4" xfId="21810"/>
    <cellStyle name="40% - Accent3 5 8 5" xfId="21811"/>
    <cellStyle name="40% - Accent3 5 9" xfId="21812"/>
    <cellStyle name="40% - Accent3 5 9 2" xfId="21813"/>
    <cellStyle name="40% - Accent3 5 9 2 2" xfId="21814"/>
    <cellStyle name="40% - Accent3 5 9 3" xfId="21815"/>
    <cellStyle name="40% - Accent3 5 9 4" xfId="21816"/>
    <cellStyle name="40% - Accent3 6" xfId="21817"/>
    <cellStyle name="40% - Accent3 6 10" xfId="21818"/>
    <cellStyle name="40% - Accent3 6 11" xfId="21819"/>
    <cellStyle name="40% - Accent3 6 2" xfId="21820"/>
    <cellStyle name="40% - Accent3 6 2 10" xfId="21821"/>
    <cellStyle name="40% - Accent3 6 2 2" xfId="21822"/>
    <cellStyle name="40% - Accent3 6 2 2 2" xfId="21823"/>
    <cellStyle name="40% - Accent3 6 2 2 2 2" xfId="21824"/>
    <cellStyle name="40% - Accent3 6 2 2 2 2 2" xfId="21825"/>
    <cellStyle name="40% - Accent3 6 2 2 2 2 2 2" xfId="21826"/>
    <cellStyle name="40% - Accent3 6 2 2 2 2 2 2 2" xfId="21827"/>
    <cellStyle name="40% - Accent3 6 2 2 2 2 2 2 2 2" xfId="21828"/>
    <cellStyle name="40% - Accent3 6 2 2 2 2 2 2 3" xfId="21829"/>
    <cellStyle name="40% - Accent3 6 2 2 2 2 2 2 4" xfId="21830"/>
    <cellStyle name="40% - Accent3 6 2 2 2 2 2 3" xfId="21831"/>
    <cellStyle name="40% - Accent3 6 2 2 2 2 2 3 2" xfId="21832"/>
    <cellStyle name="40% - Accent3 6 2 2 2 2 2 4" xfId="21833"/>
    <cellStyle name="40% - Accent3 6 2 2 2 2 2 5" xfId="21834"/>
    <cellStyle name="40% - Accent3 6 2 2 2 2 3" xfId="21835"/>
    <cellStyle name="40% - Accent3 6 2 2 2 2 3 2" xfId="21836"/>
    <cellStyle name="40% - Accent3 6 2 2 2 2 3 2 2" xfId="21837"/>
    <cellStyle name="40% - Accent3 6 2 2 2 2 3 3" xfId="21838"/>
    <cellStyle name="40% - Accent3 6 2 2 2 2 3 4" xfId="21839"/>
    <cellStyle name="40% - Accent3 6 2 2 2 2 4" xfId="21840"/>
    <cellStyle name="40% - Accent3 6 2 2 2 2 4 2" xfId="21841"/>
    <cellStyle name="40% - Accent3 6 2 2 2 2 5" xfId="21842"/>
    <cellStyle name="40% - Accent3 6 2 2 2 2 6" xfId="21843"/>
    <cellStyle name="40% - Accent3 6 2 2 2 3" xfId="21844"/>
    <cellStyle name="40% - Accent3 6 2 2 2 3 2" xfId="21845"/>
    <cellStyle name="40% - Accent3 6 2 2 2 3 2 2" xfId="21846"/>
    <cellStyle name="40% - Accent3 6 2 2 2 3 2 2 2" xfId="21847"/>
    <cellStyle name="40% - Accent3 6 2 2 2 3 2 2 2 2" xfId="21848"/>
    <cellStyle name="40% - Accent3 6 2 2 2 3 2 2 3" xfId="21849"/>
    <cellStyle name="40% - Accent3 6 2 2 2 3 2 2 4" xfId="21850"/>
    <cellStyle name="40% - Accent3 6 2 2 2 3 2 3" xfId="21851"/>
    <cellStyle name="40% - Accent3 6 2 2 2 3 2 3 2" xfId="21852"/>
    <cellStyle name="40% - Accent3 6 2 2 2 3 2 4" xfId="21853"/>
    <cellStyle name="40% - Accent3 6 2 2 2 3 2 5" xfId="21854"/>
    <cellStyle name="40% - Accent3 6 2 2 2 3 3" xfId="21855"/>
    <cellStyle name="40% - Accent3 6 2 2 2 3 3 2" xfId="21856"/>
    <cellStyle name="40% - Accent3 6 2 2 2 3 3 2 2" xfId="21857"/>
    <cellStyle name="40% - Accent3 6 2 2 2 3 3 3" xfId="21858"/>
    <cellStyle name="40% - Accent3 6 2 2 2 3 3 4" xfId="21859"/>
    <cellStyle name="40% - Accent3 6 2 2 2 3 4" xfId="21860"/>
    <cellStyle name="40% - Accent3 6 2 2 2 3 4 2" xfId="21861"/>
    <cellStyle name="40% - Accent3 6 2 2 2 3 5" xfId="21862"/>
    <cellStyle name="40% - Accent3 6 2 2 2 3 6" xfId="21863"/>
    <cellStyle name="40% - Accent3 6 2 2 2 4" xfId="21864"/>
    <cellStyle name="40% - Accent3 6 2 2 2 4 2" xfId="21865"/>
    <cellStyle name="40% - Accent3 6 2 2 2 4 2 2" xfId="21866"/>
    <cellStyle name="40% - Accent3 6 2 2 2 4 2 2 2" xfId="21867"/>
    <cellStyle name="40% - Accent3 6 2 2 2 4 2 3" xfId="21868"/>
    <cellStyle name="40% - Accent3 6 2 2 2 4 2 4" xfId="21869"/>
    <cellStyle name="40% - Accent3 6 2 2 2 4 3" xfId="21870"/>
    <cellStyle name="40% - Accent3 6 2 2 2 4 3 2" xfId="21871"/>
    <cellStyle name="40% - Accent3 6 2 2 2 4 4" xfId="21872"/>
    <cellStyle name="40% - Accent3 6 2 2 2 4 5" xfId="21873"/>
    <cellStyle name="40% - Accent3 6 2 2 2 5" xfId="21874"/>
    <cellStyle name="40% - Accent3 6 2 2 2 5 2" xfId="21875"/>
    <cellStyle name="40% - Accent3 6 2 2 2 5 2 2" xfId="21876"/>
    <cellStyle name="40% - Accent3 6 2 2 2 5 3" xfId="21877"/>
    <cellStyle name="40% - Accent3 6 2 2 2 5 4" xfId="21878"/>
    <cellStyle name="40% - Accent3 6 2 2 2 6" xfId="21879"/>
    <cellStyle name="40% - Accent3 6 2 2 2 6 2" xfId="21880"/>
    <cellStyle name="40% - Accent3 6 2 2 2 7" xfId="21881"/>
    <cellStyle name="40% - Accent3 6 2 2 2 8" xfId="21882"/>
    <cellStyle name="40% - Accent3 6 2 2 3" xfId="21883"/>
    <cellStyle name="40% - Accent3 6 2 2 3 2" xfId="21884"/>
    <cellStyle name="40% - Accent3 6 2 2 3 2 2" xfId="21885"/>
    <cellStyle name="40% - Accent3 6 2 2 3 2 2 2" xfId="21886"/>
    <cellStyle name="40% - Accent3 6 2 2 3 2 2 2 2" xfId="21887"/>
    <cellStyle name="40% - Accent3 6 2 2 3 2 2 3" xfId="21888"/>
    <cellStyle name="40% - Accent3 6 2 2 3 2 2 4" xfId="21889"/>
    <cellStyle name="40% - Accent3 6 2 2 3 2 3" xfId="21890"/>
    <cellStyle name="40% - Accent3 6 2 2 3 2 3 2" xfId="21891"/>
    <cellStyle name="40% - Accent3 6 2 2 3 2 4" xfId="21892"/>
    <cellStyle name="40% - Accent3 6 2 2 3 2 5" xfId="21893"/>
    <cellStyle name="40% - Accent3 6 2 2 3 3" xfId="21894"/>
    <cellStyle name="40% - Accent3 6 2 2 3 3 2" xfId="21895"/>
    <cellStyle name="40% - Accent3 6 2 2 3 3 2 2" xfId="21896"/>
    <cellStyle name="40% - Accent3 6 2 2 3 3 3" xfId="21897"/>
    <cellStyle name="40% - Accent3 6 2 2 3 3 4" xfId="21898"/>
    <cellStyle name="40% - Accent3 6 2 2 3 4" xfId="21899"/>
    <cellStyle name="40% - Accent3 6 2 2 3 4 2" xfId="21900"/>
    <cellStyle name="40% - Accent3 6 2 2 3 5" xfId="21901"/>
    <cellStyle name="40% - Accent3 6 2 2 3 6" xfId="21902"/>
    <cellStyle name="40% - Accent3 6 2 2 4" xfId="21903"/>
    <cellStyle name="40% - Accent3 6 2 2 4 2" xfId="21904"/>
    <cellStyle name="40% - Accent3 6 2 2 4 2 2" xfId="21905"/>
    <cellStyle name="40% - Accent3 6 2 2 4 2 2 2" xfId="21906"/>
    <cellStyle name="40% - Accent3 6 2 2 4 2 2 2 2" xfId="21907"/>
    <cellStyle name="40% - Accent3 6 2 2 4 2 2 3" xfId="21908"/>
    <cellStyle name="40% - Accent3 6 2 2 4 2 2 4" xfId="21909"/>
    <cellStyle name="40% - Accent3 6 2 2 4 2 3" xfId="21910"/>
    <cellStyle name="40% - Accent3 6 2 2 4 2 3 2" xfId="21911"/>
    <cellStyle name="40% - Accent3 6 2 2 4 2 4" xfId="21912"/>
    <cellStyle name="40% - Accent3 6 2 2 4 2 5" xfId="21913"/>
    <cellStyle name="40% - Accent3 6 2 2 4 3" xfId="21914"/>
    <cellStyle name="40% - Accent3 6 2 2 4 3 2" xfId="21915"/>
    <cellStyle name="40% - Accent3 6 2 2 4 3 2 2" xfId="21916"/>
    <cellStyle name="40% - Accent3 6 2 2 4 3 3" xfId="21917"/>
    <cellStyle name="40% - Accent3 6 2 2 4 3 4" xfId="21918"/>
    <cellStyle name="40% - Accent3 6 2 2 4 4" xfId="21919"/>
    <cellStyle name="40% - Accent3 6 2 2 4 4 2" xfId="21920"/>
    <cellStyle name="40% - Accent3 6 2 2 4 5" xfId="21921"/>
    <cellStyle name="40% - Accent3 6 2 2 4 6" xfId="21922"/>
    <cellStyle name="40% - Accent3 6 2 2 5" xfId="21923"/>
    <cellStyle name="40% - Accent3 6 2 2 5 2" xfId="21924"/>
    <cellStyle name="40% - Accent3 6 2 2 5 2 2" xfId="21925"/>
    <cellStyle name="40% - Accent3 6 2 2 5 2 2 2" xfId="21926"/>
    <cellStyle name="40% - Accent3 6 2 2 5 2 3" xfId="21927"/>
    <cellStyle name="40% - Accent3 6 2 2 5 2 4" xfId="21928"/>
    <cellStyle name="40% - Accent3 6 2 2 5 3" xfId="21929"/>
    <cellStyle name="40% - Accent3 6 2 2 5 3 2" xfId="21930"/>
    <cellStyle name="40% - Accent3 6 2 2 5 4" xfId="21931"/>
    <cellStyle name="40% - Accent3 6 2 2 5 5" xfId="21932"/>
    <cellStyle name="40% - Accent3 6 2 2 6" xfId="21933"/>
    <cellStyle name="40% - Accent3 6 2 2 6 2" xfId="21934"/>
    <cellStyle name="40% - Accent3 6 2 2 6 2 2" xfId="21935"/>
    <cellStyle name="40% - Accent3 6 2 2 6 3" xfId="21936"/>
    <cellStyle name="40% - Accent3 6 2 2 6 4" xfId="21937"/>
    <cellStyle name="40% - Accent3 6 2 2 7" xfId="21938"/>
    <cellStyle name="40% - Accent3 6 2 2 7 2" xfId="21939"/>
    <cellStyle name="40% - Accent3 6 2 2 8" xfId="21940"/>
    <cellStyle name="40% - Accent3 6 2 2 9" xfId="21941"/>
    <cellStyle name="40% - Accent3 6 2 3" xfId="21942"/>
    <cellStyle name="40% - Accent3 6 2 3 2" xfId="21943"/>
    <cellStyle name="40% - Accent3 6 2 3 2 2" xfId="21944"/>
    <cellStyle name="40% - Accent3 6 2 3 2 2 2" xfId="21945"/>
    <cellStyle name="40% - Accent3 6 2 3 2 2 2 2" xfId="21946"/>
    <cellStyle name="40% - Accent3 6 2 3 2 2 2 2 2" xfId="21947"/>
    <cellStyle name="40% - Accent3 6 2 3 2 2 2 3" xfId="21948"/>
    <cellStyle name="40% - Accent3 6 2 3 2 2 2 4" xfId="21949"/>
    <cellStyle name="40% - Accent3 6 2 3 2 2 3" xfId="21950"/>
    <cellStyle name="40% - Accent3 6 2 3 2 2 3 2" xfId="21951"/>
    <cellStyle name="40% - Accent3 6 2 3 2 2 4" xfId="21952"/>
    <cellStyle name="40% - Accent3 6 2 3 2 2 5" xfId="21953"/>
    <cellStyle name="40% - Accent3 6 2 3 2 3" xfId="21954"/>
    <cellStyle name="40% - Accent3 6 2 3 2 3 2" xfId="21955"/>
    <cellStyle name="40% - Accent3 6 2 3 2 3 2 2" xfId="21956"/>
    <cellStyle name="40% - Accent3 6 2 3 2 3 3" xfId="21957"/>
    <cellStyle name="40% - Accent3 6 2 3 2 3 4" xfId="21958"/>
    <cellStyle name="40% - Accent3 6 2 3 2 4" xfId="21959"/>
    <cellStyle name="40% - Accent3 6 2 3 2 4 2" xfId="21960"/>
    <cellStyle name="40% - Accent3 6 2 3 2 5" xfId="21961"/>
    <cellStyle name="40% - Accent3 6 2 3 2 6" xfId="21962"/>
    <cellStyle name="40% - Accent3 6 2 3 3" xfId="21963"/>
    <cellStyle name="40% - Accent3 6 2 3 3 2" xfId="21964"/>
    <cellStyle name="40% - Accent3 6 2 3 3 2 2" xfId="21965"/>
    <cellStyle name="40% - Accent3 6 2 3 3 2 2 2" xfId="21966"/>
    <cellStyle name="40% - Accent3 6 2 3 3 2 2 2 2" xfId="21967"/>
    <cellStyle name="40% - Accent3 6 2 3 3 2 2 3" xfId="21968"/>
    <cellStyle name="40% - Accent3 6 2 3 3 2 2 4" xfId="21969"/>
    <cellStyle name="40% - Accent3 6 2 3 3 2 3" xfId="21970"/>
    <cellStyle name="40% - Accent3 6 2 3 3 2 3 2" xfId="21971"/>
    <cellStyle name="40% - Accent3 6 2 3 3 2 4" xfId="21972"/>
    <cellStyle name="40% - Accent3 6 2 3 3 2 5" xfId="21973"/>
    <cellStyle name="40% - Accent3 6 2 3 3 3" xfId="21974"/>
    <cellStyle name="40% - Accent3 6 2 3 3 3 2" xfId="21975"/>
    <cellStyle name="40% - Accent3 6 2 3 3 3 2 2" xfId="21976"/>
    <cellStyle name="40% - Accent3 6 2 3 3 3 3" xfId="21977"/>
    <cellStyle name="40% - Accent3 6 2 3 3 3 4" xfId="21978"/>
    <cellStyle name="40% - Accent3 6 2 3 3 4" xfId="21979"/>
    <cellStyle name="40% - Accent3 6 2 3 3 4 2" xfId="21980"/>
    <cellStyle name="40% - Accent3 6 2 3 3 5" xfId="21981"/>
    <cellStyle name="40% - Accent3 6 2 3 3 6" xfId="21982"/>
    <cellStyle name="40% - Accent3 6 2 3 4" xfId="21983"/>
    <cellStyle name="40% - Accent3 6 2 3 4 2" xfId="21984"/>
    <cellStyle name="40% - Accent3 6 2 3 4 2 2" xfId="21985"/>
    <cellStyle name="40% - Accent3 6 2 3 4 2 2 2" xfId="21986"/>
    <cellStyle name="40% - Accent3 6 2 3 4 2 3" xfId="21987"/>
    <cellStyle name="40% - Accent3 6 2 3 4 2 4" xfId="21988"/>
    <cellStyle name="40% - Accent3 6 2 3 4 3" xfId="21989"/>
    <cellStyle name="40% - Accent3 6 2 3 4 3 2" xfId="21990"/>
    <cellStyle name="40% - Accent3 6 2 3 4 4" xfId="21991"/>
    <cellStyle name="40% - Accent3 6 2 3 4 5" xfId="21992"/>
    <cellStyle name="40% - Accent3 6 2 3 5" xfId="21993"/>
    <cellStyle name="40% - Accent3 6 2 3 5 2" xfId="21994"/>
    <cellStyle name="40% - Accent3 6 2 3 5 2 2" xfId="21995"/>
    <cellStyle name="40% - Accent3 6 2 3 5 3" xfId="21996"/>
    <cellStyle name="40% - Accent3 6 2 3 5 4" xfId="21997"/>
    <cellStyle name="40% - Accent3 6 2 3 6" xfId="21998"/>
    <cellStyle name="40% - Accent3 6 2 3 6 2" xfId="21999"/>
    <cellStyle name="40% - Accent3 6 2 3 7" xfId="22000"/>
    <cellStyle name="40% - Accent3 6 2 3 8" xfId="22001"/>
    <cellStyle name="40% - Accent3 6 2 4" xfId="22002"/>
    <cellStyle name="40% - Accent3 6 2 4 2" xfId="22003"/>
    <cellStyle name="40% - Accent3 6 2 4 2 2" xfId="22004"/>
    <cellStyle name="40% - Accent3 6 2 4 2 2 2" xfId="22005"/>
    <cellStyle name="40% - Accent3 6 2 4 2 2 2 2" xfId="22006"/>
    <cellStyle name="40% - Accent3 6 2 4 2 2 3" xfId="22007"/>
    <cellStyle name="40% - Accent3 6 2 4 2 2 4" xfId="22008"/>
    <cellStyle name="40% - Accent3 6 2 4 2 3" xfId="22009"/>
    <cellStyle name="40% - Accent3 6 2 4 2 3 2" xfId="22010"/>
    <cellStyle name="40% - Accent3 6 2 4 2 4" xfId="22011"/>
    <cellStyle name="40% - Accent3 6 2 4 2 5" xfId="22012"/>
    <cellStyle name="40% - Accent3 6 2 4 3" xfId="22013"/>
    <cellStyle name="40% - Accent3 6 2 4 3 2" xfId="22014"/>
    <cellStyle name="40% - Accent3 6 2 4 3 2 2" xfId="22015"/>
    <cellStyle name="40% - Accent3 6 2 4 3 3" xfId="22016"/>
    <cellStyle name="40% - Accent3 6 2 4 3 4" xfId="22017"/>
    <cellStyle name="40% - Accent3 6 2 4 4" xfId="22018"/>
    <cellStyle name="40% - Accent3 6 2 4 4 2" xfId="22019"/>
    <cellStyle name="40% - Accent3 6 2 4 5" xfId="22020"/>
    <cellStyle name="40% - Accent3 6 2 4 6" xfId="22021"/>
    <cellStyle name="40% - Accent3 6 2 5" xfId="22022"/>
    <cellStyle name="40% - Accent3 6 2 5 2" xfId="22023"/>
    <cellStyle name="40% - Accent3 6 2 5 2 2" xfId="22024"/>
    <cellStyle name="40% - Accent3 6 2 5 2 2 2" xfId="22025"/>
    <cellStyle name="40% - Accent3 6 2 5 2 2 2 2" xfId="22026"/>
    <cellStyle name="40% - Accent3 6 2 5 2 2 3" xfId="22027"/>
    <cellStyle name="40% - Accent3 6 2 5 2 2 4" xfId="22028"/>
    <cellStyle name="40% - Accent3 6 2 5 2 3" xfId="22029"/>
    <cellStyle name="40% - Accent3 6 2 5 2 3 2" xfId="22030"/>
    <cellStyle name="40% - Accent3 6 2 5 2 4" xfId="22031"/>
    <cellStyle name="40% - Accent3 6 2 5 2 5" xfId="22032"/>
    <cellStyle name="40% - Accent3 6 2 5 3" xfId="22033"/>
    <cellStyle name="40% - Accent3 6 2 5 3 2" xfId="22034"/>
    <cellStyle name="40% - Accent3 6 2 5 3 2 2" xfId="22035"/>
    <cellStyle name="40% - Accent3 6 2 5 3 3" xfId="22036"/>
    <cellStyle name="40% - Accent3 6 2 5 3 4" xfId="22037"/>
    <cellStyle name="40% - Accent3 6 2 5 4" xfId="22038"/>
    <cellStyle name="40% - Accent3 6 2 5 4 2" xfId="22039"/>
    <cellStyle name="40% - Accent3 6 2 5 5" xfId="22040"/>
    <cellStyle name="40% - Accent3 6 2 5 6" xfId="22041"/>
    <cellStyle name="40% - Accent3 6 2 6" xfId="22042"/>
    <cellStyle name="40% - Accent3 6 2 6 2" xfId="22043"/>
    <cellStyle name="40% - Accent3 6 2 6 2 2" xfId="22044"/>
    <cellStyle name="40% - Accent3 6 2 6 2 2 2" xfId="22045"/>
    <cellStyle name="40% - Accent3 6 2 6 2 3" xfId="22046"/>
    <cellStyle name="40% - Accent3 6 2 6 2 4" xfId="22047"/>
    <cellStyle name="40% - Accent3 6 2 6 3" xfId="22048"/>
    <cellStyle name="40% - Accent3 6 2 6 3 2" xfId="22049"/>
    <cellStyle name="40% - Accent3 6 2 6 4" xfId="22050"/>
    <cellStyle name="40% - Accent3 6 2 6 5" xfId="22051"/>
    <cellStyle name="40% - Accent3 6 2 7" xfId="22052"/>
    <cellStyle name="40% - Accent3 6 2 7 2" xfId="22053"/>
    <cellStyle name="40% - Accent3 6 2 7 2 2" xfId="22054"/>
    <cellStyle name="40% - Accent3 6 2 7 3" xfId="22055"/>
    <cellStyle name="40% - Accent3 6 2 7 4" xfId="22056"/>
    <cellStyle name="40% - Accent3 6 2 8" xfId="22057"/>
    <cellStyle name="40% - Accent3 6 2 8 2" xfId="22058"/>
    <cellStyle name="40% - Accent3 6 2 9" xfId="22059"/>
    <cellStyle name="40% - Accent3 6 3" xfId="22060"/>
    <cellStyle name="40% - Accent3 6 3 2" xfId="22061"/>
    <cellStyle name="40% - Accent3 6 3 2 2" xfId="22062"/>
    <cellStyle name="40% - Accent3 6 3 2 2 2" xfId="22063"/>
    <cellStyle name="40% - Accent3 6 3 2 2 2 2" xfId="22064"/>
    <cellStyle name="40% - Accent3 6 3 2 2 2 2 2" xfId="22065"/>
    <cellStyle name="40% - Accent3 6 3 2 2 2 2 2 2" xfId="22066"/>
    <cellStyle name="40% - Accent3 6 3 2 2 2 2 3" xfId="22067"/>
    <cellStyle name="40% - Accent3 6 3 2 2 2 2 4" xfId="22068"/>
    <cellStyle name="40% - Accent3 6 3 2 2 2 3" xfId="22069"/>
    <cellStyle name="40% - Accent3 6 3 2 2 2 3 2" xfId="22070"/>
    <cellStyle name="40% - Accent3 6 3 2 2 2 4" xfId="22071"/>
    <cellStyle name="40% - Accent3 6 3 2 2 2 5" xfId="22072"/>
    <cellStyle name="40% - Accent3 6 3 2 2 3" xfId="22073"/>
    <cellStyle name="40% - Accent3 6 3 2 2 3 2" xfId="22074"/>
    <cellStyle name="40% - Accent3 6 3 2 2 3 2 2" xfId="22075"/>
    <cellStyle name="40% - Accent3 6 3 2 2 3 3" xfId="22076"/>
    <cellStyle name="40% - Accent3 6 3 2 2 3 4" xfId="22077"/>
    <cellStyle name="40% - Accent3 6 3 2 2 4" xfId="22078"/>
    <cellStyle name="40% - Accent3 6 3 2 2 4 2" xfId="22079"/>
    <cellStyle name="40% - Accent3 6 3 2 2 5" xfId="22080"/>
    <cellStyle name="40% - Accent3 6 3 2 2 6" xfId="22081"/>
    <cellStyle name="40% - Accent3 6 3 2 3" xfId="22082"/>
    <cellStyle name="40% - Accent3 6 3 2 3 2" xfId="22083"/>
    <cellStyle name="40% - Accent3 6 3 2 3 2 2" xfId="22084"/>
    <cellStyle name="40% - Accent3 6 3 2 3 2 2 2" xfId="22085"/>
    <cellStyle name="40% - Accent3 6 3 2 3 2 2 2 2" xfId="22086"/>
    <cellStyle name="40% - Accent3 6 3 2 3 2 2 3" xfId="22087"/>
    <cellStyle name="40% - Accent3 6 3 2 3 2 2 4" xfId="22088"/>
    <cellStyle name="40% - Accent3 6 3 2 3 2 3" xfId="22089"/>
    <cellStyle name="40% - Accent3 6 3 2 3 2 3 2" xfId="22090"/>
    <cellStyle name="40% - Accent3 6 3 2 3 2 4" xfId="22091"/>
    <cellStyle name="40% - Accent3 6 3 2 3 2 5" xfId="22092"/>
    <cellStyle name="40% - Accent3 6 3 2 3 3" xfId="22093"/>
    <cellStyle name="40% - Accent3 6 3 2 3 3 2" xfId="22094"/>
    <cellStyle name="40% - Accent3 6 3 2 3 3 2 2" xfId="22095"/>
    <cellStyle name="40% - Accent3 6 3 2 3 3 3" xfId="22096"/>
    <cellStyle name="40% - Accent3 6 3 2 3 3 4" xfId="22097"/>
    <cellStyle name="40% - Accent3 6 3 2 3 4" xfId="22098"/>
    <cellStyle name="40% - Accent3 6 3 2 3 4 2" xfId="22099"/>
    <cellStyle name="40% - Accent3 6 3 2 3 5" xfId="22100"/>
    <cellStyle name="40% - Accent3 6 3 2 3 6" xfId="22101"/>
    <cellStyle name="40% - Accent3 6 3 2 4" xfId="22102"/>
    <cellStyle name="40% - Accent3 6 3 2 4 2" xfId="22103"/>
    <cellStyle name="40% - Accent3 6 3 2 4 2 2" xfId="22104"/>
    <cellStyle name="40% - Accent3 6 3 2 4 2 2 2" xfId="22105"/>
    <cellStyle name="40% - Accent3 6 3 2 4 2 3" xfId="22106"/>
    <cellStyle name="40% - Accent3 6 3 2 4 2 4" xfId="22107"/>
    <cellStyle name="40% - Accent3 6 3 2 4 3" xfId="22108"/>
    <cellStyle name="40% - Accent3 6 3 2 4 3 2" xfId="22109"/>
    <cellStyle name="40% - Accent3 6 3 2 4 4" xfId="22110"/>
    <cellStyle name="40% - Accent3 6 3 2 4 5" xfId="22111"/>
    <cellStyle name="40% - Accent3 6 3 2 5" xfId="22112"/>
    <cellStyle name="40% - Accent3 6 3 2 5 2" xfId="22113"/>
    <cellStyle name="40% - Accent3 6 3 2 5 2 2" xfId="22114"/>
    <cellStyle name="40% - Accent3 6 3 2 5 3" xfId="22115"/>
    <cellStyle name="40% - Accent3 6 3 2 5 4" xfId="22116"/>
    <cellStyle name="40% - Accent3 6 3 2 6" xfId="22117"/>
    <cellStyle name="40% - Accent3 6 3 2 6 2" xfId="22118"/>
    <cellStyle name="40% - Accent3 6 3 2 7" xfId="22119"/>
    <cellStyle name="40% - Accent3 6 3 2 8" xfId="22120"/>
    <cellStyle name="40% - Accent3 6 3 3" xfId="22121"/>
    <cellStyle name="40% - Accent3 6 3 3 2" xfId="22122"/>
    <cellStyle name="40% - Accent3 6 3 3 2 2" xfId="22123"/>
    <cellStyle name="40% - Accent3 6 3 3 2 2 2" xfId="22124"/>
    <cellStyle name="40% - Accent3 6 3 3 2 2 2 2" xfId="22125"/>
    <cellStyle name="40% - Accent3 6 3 3 2 2 3" xfId="22126"/>
    <cellStyle name="40% - Accent3 6 3 3 2 2 4" xfId="22127"/>
    <cellStyle name="40% - Accent3 6 3 3 2 3" xfId="22128"/>
    <cellStyle name="40% - Accent3 6 3 3 2 3 2" xfId="22129"/>
    <cellStyle name="40% - Accent3 6 3 3 2 4" xfId="22130"/>
    <cellStyle name="40% - Accent3 6 3 3 2 5" xfId="22131"/>
    <cellStyle name="40% - Accent3 6 3 3 3" xfId="22132"/>
    <cellStyle name="40% - Accent3 6 3 3 3 2" xfId="22133"/>
    <cellStyle name="40% - Accent3 6 3 3 3 2 2" xfId="22134"/>
    <cellStyle name="40% - Accent3 6 3 3 3 3" xfId="22135"/>
    <cellStyle name="40% - Accent3 6 3 3 3 4" xfId="22136"/>
    <cellStyle name="40% - Accent3 6 3 3 4" xfId="22137"/>
    <cellStyle name="40% - Accent3 6 3 3 4 2" xfId="22138"/>
    <cellStyle name="40% - Accent3 6 3 3 5" xfId="22139"/>
    <cellStyle name="40% - Accent3 6 3 3 6" xfId="22140"/>
    <cellStyle name="40% - Accent3 6 3 4" xfId="22141"/>
    <cellStyle name="40% - Accent3 6 3 4 2" xfId="22142"/>
    <cellStyle name="40% - Accent3 6 3 4 2 2" xfId="22143"/>
    <cellStyle name="40% - Accent3 6 3 4 2 2 2" xfId="22144"/>
    <cellStyle name="40% - Accent3 6 3 4 2 2 2 2" xfId="22145"/>
    <cellStyle name="40% - Accent3 6 3 4 2 2 3" xfId="22146"/>
    <cellStyle name="40% - Accent3 6 3 4 2 2 4" xfId="22147"/>
    <cellStyle name="40% - Accent3 6 3 4 2 3" xfId="22148"/>
    <cellStyle name="40% - Accent3 6 3 4 2 3 2" xfId="22149"/>
    <cellStyle name="40% - Accent3 6 3 4 2 4" xfId="22150"/>
    <cellStyle name="40% - Accent3 6 3 4 2 5" xfId="22151"/>
    <cellStyle name="40% - Accent3 6 3 4 3" xfId="22152"/>
    <cellStyle name="40% - Accent3 6 3 4 3 2" xfId="22153"/>
    <cellStyle name="40% - Accent3 6 3 4 3 2 2" xfId="22154"/>
    <cellStyle name="40% - Accent3 6 3 4 3 3" xfId="22155"/>
    <cellStyle name="40% - Accent3 6 3 4 3 4" xfId="22156"/>
    <cellStyle name="40% - Accent3 6 3 4 4" xfId="22157"/>
    <cellStyle name="40% - Accent3 6 3 4 4 2" xfId="22158"/>
    <cellStyle name="40% - Accent3 6 3 4 5" xfId="22159"/>
    <cellStyle name="40% - Accent3 6 3 4 6" xfId="22160"/>
    <cellStyle name="40% - Accent3 6 3 5" xfId="22161"/>
    <cellStyle name="40% - Accent3 6 3 5 2" xfId="22162"/>
    <cellStyle name="40% - Accent3 6 3 5 2 2" xfId="22163"/>
    <cellStyle name="40% - Accent3 6 3 5 2 2 2" xfId="22164"/>
    <cellStyle name="40% - Accent3 6 3 5 2 3" xfId="22165"/>
    <cellStyle name="40% - Accent3 6 3 5 2 4" xfId="22166"/>
    <cellStyle name="40% - Accent3 6 3 5 3" xfId="22167"/>
    <cellStyle name="40% - Accent3 6 3 5 3 2" xfId="22168"/>
    <cellStyle name="40% - Accent3 6 3 5 4" xfId="22169"/>
    <cellStyle name="40% - Accent3 6 3 5 5" xfId="22170"/>
    <cellStyle name="40% - Accent3 6 3 6" xfId="22171"/>
    <cellStyle name="40% - Accent3 6 3 6 2" xfId="22172"/>
    <cellStyle name="40% - Accent3 6 3 6 2 2" xfId="22173"/>
    <cellStyle name="40% - Accent3 6 3 6 3" xfId="22174"/>
    <cellStyle name="40% - Accent3 6 3 6 4" xfId="22175"/>
    <cellStyle name="40% - Accent3 6 3 7" xfId="22176"/>
    <cellStyle name="40% - Accent3 6 3 7 2" xfId="22177"/>
    <cellStyle name="40% - Accent3 6 3 8" xfId="22178"/>
    <cellStyle name="40% - Accent3 6 3 9" xfId="22179"/>
    <cellStyle name="40% - Accent3 6 4" xfId="22180"/>
    <cellStyle name="40% - Accent3 6 4 2" xfId="22181"/>
    <cellStyle name="40% - Accent3 6 4 2 2" xfId="22182"/>
    <cellStyle name="40% - Accent3 6 4 2 2 2" xfId="22183"/>
    <cellStyle name="40% - Accent3 6 4 2 2 2 2" xfId="22184"/>
    <cellStyle name="40% - Accent3 6 4 2 2 2 2 2" xfId="22185"/>
    <cellStyle name="40% - Accent3 6 4 2 2 2 3" xfId="22186"/>
    <cellStyle name="40% - Accent3 6 4 2 2 2 4" xfId="22187"/>
    <cellStyle name="40% - Accent3 6 4 2 2 3" xfId="22188"/>
    <cellStyle name="40% - Accent3 6 4 2 2 3 2" xfId="22189"/>
    <cellStyle name="40% - Accent3 6 4 2 2 4" xfId="22190"/>
    <cellStyle name="40% - Accent3 6 4 2 2 5" xfId="22191"/>
    <cellStyle name="40% - Accent3 6 4 2 3" xfId="22192"/>
    <cellStyle name="40% - Accent3 6 4 2 3 2" xfId="22193"/>
    <cellStyle name="40% - Accent3 6 4 2 3 2 2" xfId="22194"/>
    <cellStyle name="40% - Accent3 6 4 2 3 3" xfId="22195"/>
    <cellStyle name="40% - Accent3 6 4 2 3 4" xfId="22196"/>
    <cellStyle name="40% - Accent3 6 4 2 4" xfId="22197"/>
    <cellStyle name="40% - Accent3 6 4 2 4 2" xfId="22198"/>
    <cellStyle name="40% - Accent3 6 4 2 5" xfId="22199"/>
    <cellStyle name="40% - Accent3 6 4 2 6" xfId="22200"/>
    <cellStyle name="40% - Accent3 6 4 3" xfId="22201"/>
    <cellStyle name="40% - Accent3 6 4 3 2" xfId="22202"/>
    <cellStyle name="40% - Accent3 6 4 3 2 2" xfId="22203"/>
    <cellStyle name="40% - Accent3 6 4 3 2 2 2" xfId="22204"/>
    <cellStyle name="40% - Accent3 6 4 3 2 2 2 2" xfId="22205"/>
    <cellStyle name="40% - Accent3 6 4 3 2 2 3" xfId="22206"/>
    <cellStyle name="40% - Accent3 6 4 3 2 2 4" xfId="22207"/>
    <cellStyle name="40% - Accent3 6 4 3 2 3" xfId="22208"/>
    <cellStyle name="40% - Accent3 6 4 3 2 3 2" xfId="22209"/>
    <cellStyle name="40% - Accent3 6 4 3 2 4" xfId="22210"/>
    <cellStyle name="40% - Accent3 6 4 3 2 5" xfId="22211"/>
    <cellStyle name="40% - Accent3 6 4 3 3" xfId="22212"/>
    <cellStyle name="40% - Accent3 6 4 3 3 2" xfId="22213"/>
    <cellStyle name="40% - Accent3 6 4 3 3 2 2" xfId="22214"/>
    <cellStyle name="40% - Accent3 6 4 3 3 3" xfId="22215"/>
    <cellStyle name="40% - Accent3 6 4 3 3 4" xfId="22216"/>
    <cellStyle name="40% - Accent3 6 4 3 4" xfId="22217"/>
    <cellStyle name="40% - Accent3 6 4 3 4 2" xfId="22218"/>
    <cellStyle name="40% - Accent3 6 4 3 5" xfId="22219"/>
    <cellStyle name="40% - Accent3 6 4 3 6" xfId="22220"/>
    <cellStyle name="40% - Accent3 6 4 4" xfId="22221"/>
    <cellStyle name="40% - Accent3 6 4 4 2" xfId="22222"/>
    <cellStyle name="40% - Accent3 6 4 4 2 2" xfId="22223"/>
    <cellStyle name="40% - Accent3 6 4 4 2 2 2" xfId="22224"/>
    <cellStyle name="40% - Accent3 6 4 4 2 3" xfId="22225"/>
    <cellStyle name="40% - Accent3 6 4 4 2 4" xfId="22226"/>
    <cellStyle name="40% - Accent3 6 4 4 3" xfId="22227"/>
    <cellStyle name="40% - Accent3 6 4 4 3 2" xfId="22228"/>
    <cellStyle name="40% - Accent3 6 4 4 4" xfId="22229"/>
    <cellStyle name="40% - Accent3 6 4 4 5" xfId="22230"/>
    <cellStyle name="40% - Accent3 6 4 5" xfId="22231"/>
    <cellStyle name="40% - Accent3 6 4 5 2" xfId="22232"/>
    <cellStyle name="40% - Accent3 6 4 5 2 2" xfId="22233"/>
    <cellStyle name="40% - Accent3 6 4 5 3" xfId="22234"/>
    <cellStyle name="40% - Accent3 6 4 5 4" xfId="22235"/>
    <cellStyle name="40% - Accent3 6 4 6" xfId="22236"/>
    <cellStyle name="40% - Accent3 6 4 6 2" xfId="22237"/>
    <cellStyle name="40% - Accent3 6 4 7" xfId="22238"/>
    <cellStyle name="40% - Accent3 6 4 8" xfId="22239"/>
    <cellStyle name="40% - Accent3 6 5" xfId="22240"/>
    <cellStyle name="40% - Accent3 6 5 2" xfId="22241"/>
    <cellStyle name="40% - Accent3 6 5 2 2" xfId="22242"/>
    <cellStyle name="40% - Accent3 6 5 2 2 2" xfId="22243"/>
    <cellStyle name="40% - Accent3 6 5 2 2 2 2" xfId="22244"/>
    <cellStyle name="40% - Accent3 6 5 2 2 3" xfId="22245"/>
    <cellStyle name="40% - Accent3 6 5 2 2 4" xfId="22246"/>
    <cellStyle name="40% - Accent3 6 5 2 3" xfId="22247"/>
    <cellStyle name="40% - Accent3 6 5 2 3 2" xfId="22248"/>
    <cellStyle name="40% - Accent3 6 5 2 4" xfId="22249"/>
    <cellStyle name="40% - Accent3 6 5 2 5" xfId="22250"/>
    <cellStyle name="40% - Accent3 6 5 3" xfId="22251"/>
    <cellStyle name="40% - Accent3 6 5 3 2" xfId="22252"/>
    <cellStyle name="40% - Accent3 6 5 3 2 2" xfId="22253"/>
    <cellStyle name="40% - Accent3 6 5 3 3" xfId="22254"/>
    <cellStyle name="40% - Accent3 6 5 3 4" xfId="22255"/>
    <cellStyle name="40% - Accent3 6 5 4" xfId="22256"/>
    <cellStyle name="40% - Accent3 6 5 4 2" xfId="22257"/>
    <cellStyle name="40% - Accent3 6 5 5" xfId="22258"/>
    <cellStyle name="40% - Accent3 6 5 6" xfId="22259"/>
    <cellStyle name="40% - Accent3 6 6" xfId="22260"/>
    <cellStyle name="40% - Accent3 6 6 2" xfId="22261"/>
    <cellStyle name="40% - Accent3 6 6 2 2" xfId="22262"/>
    <cellStyle name="40% - Accent3 6 6 2 2 2" xfId="22263"/>
    <cellStyle name="40% - Accent3 6 6 2 2 2 2" xfId="22264"/>
    <cellStyle name="40% - Accent3 6 6 2 2 3" xfId="22265"/>
    <cellStyle name="40% - Accent3 6 6 2 2 4" xfId="22266"/>
    <cellStyle name="40% - Accent3 6 6 2 3" xfId="22267"/>
    <cellStyle name="40% - Accent3 6 6 2 3 2" xfId="22268"/>
    <cellStyle name="40% - Accent3 6 6 2 4" xfId="22269"/>
    <cellStyle name="40% - Accent3 6 6 2 5" xfId="22270"/>
    <cellStyle name="40% - Accent3 6 6 3" xfId="22271"/>
    <cellStyle name="40% - Accent3 6 6 3 2" xfId="22272"/>
    <cellStyle name="40% - Accent3 6 6 3 2 2" xfId="22273"/>
    <cellStyle name="40% - Accent3 6 6 3 3" xfId="22274"/>
    <cellStyle name="40% - Accent3 6 6 3 4" xfId="22275"/>
    <cellStyle name="40% - Accent3 6 6 4" xfId="22276"/>
    <cellStyle name="40% - Accent3 6 6 4 2" xfId="22277"/>
    <cellStyle name="40% - Accent3 6 6 5" xfId="22278"/>
    <cellStyle name="40% - Accent3 6 6 6" xfId="22279"/>
    <cellStyle name="40% - Accent3 6 7" xfId="22280"/>
    <cellStyle name="40% - Accent3 6 7 2" xfId="22281"/>
    <cellStyle name="40% - Accent3 6 7 2 2" xfId="22282"/>
    <cellStyle name="40% - Accent3 6 7 2 2 2" xfId="22283"/>
    <cellStyle name="40% - Accent3 6 7 2 3" xfId="22284"/>
    <cellStyle name="40% - Accent3 6 7 2 4" xfId="22285"/>
    <cellStyle name="40% - Accent3 6 7 3" xfId="22286"/>
    <cellStyle name="40% - Accent3 6 7 3 2" xfId="22287"/>
    <cellStyle name="40% - Accent3 6 7 4" xfId="22288"/>
    <cellStyle name="40% - Accent3 6 7 5" xfId="22289"/>
    <cellStyle name="40% - Accent3 6 8" xfId="22290"/>
    <cellStyle name="40% - Accent3 6 8 2" xfId="22291"/>
    <cellStyle name="40% - Accent3 6 8 2 2" xfId="22292"/>
    <cellStyle name="40% - Accent3 6 8 3" xfId="22293"/>
    <cellStyle name="40% - Accent3 6 8 4" xfId="22294"/>
    <cellStyle name="40% - Accent3 6 9" xfId="22295"/>
    <cellStyle name="40% - Accent3 6 9 2" xfId="22296"/>
    <cellStyle name="40% - Accent3 7" xfId="22297"/>
    <cellStyle name="40% - Accent3 7 10" xfId="22298"/>
    <cellStyle name="40% - Accent3 7 2" xfId="22299"/>
    <cellStyle name="40% - Accent3 7 2 2" xfId="22300"/>
    <cellStyle name="40% - Accent3 7 2 2 2" xfId="22301"/>
    <cellStyle name="40% - Accent3 7 2 2 2 2" xfId="22302"/>
    <cellStyle name="40% - Accent3 7 2 2 2 2 2" xfId="22303"/>
    <cellStyle name="40% - Accent3 7 2 2 2 2 2 2" xfId="22304"/>
    <cellStyle name="40% - Accent3 7 2 2 2 2 2 2 2" xfId="22305"/>
    <cellStyle name="40% - Accent3 7 2 2 2 2 2 3" xfId="22306"/>
    <cellStyle name="40% - Accent3 7 2 2 2 2 2 4" xfId="22307"/>
    <cellStyle name="40% - Accent3 7 2 2 2 2 3" xfId="22308"/>
    <cellStyle name="40% - Accent3 7 2 2 2 2 3 2" xfId="22309"/>
    <cellStyle name="40% - Accent3 7 2 2 2 2 4" xfId="22310"/>
    <cellStyle name="40% - Accent3 7 2 2 2 2 5" xfId="22311"/>
    <cellStyle name="40% - Accent3 7 2 2 2 3" xfId="22312"/>
    <cellStyle name="40% - Accent3 7 2 2 2 3 2" xfId="22313"/>
    <cellStyle name="40% - Accent3 7 2 2 2 3 2 2" xfId="22314"/>
    <cellStyle name="40% - Accent3 7 2 2 2 3 3" xfId="22315"/>
    <cellStyle name="40% - Accent3 7 2 2 2 3 4" xfId="22316"/>
    <cellStyle name="40% - Accent3 7 2 2 2 4" xfId="22317"/>
    <cellStyle name="40% - Accent3 7 2 2 2 4 2" xfId="22318"/>
    <cellStyle name="40% - Accent3 7 2 2 2 5" xfId="22319"/>
    <cellStyle name="40% - Accent3 7 2 2 2 6" xfId="22320"/>
    <cellStyle name="40% - Accent3 7 2 2 3" xfId="22321"/>
    <cellStyle name="40% - Accent3 7 2 2 3 2" xfId="22322"/>
    <cellStyle name="40% - Accent3 7 2 2 3 2 2" xfId="22323"/>
    <cellStyle name="40% - Accent3 7 2 2 3 2 2 2" xfId="22324"/>
    <cellStyle name="40% - Accent3 7 2 2 3 2 2 2 2" xfId="22325"/>
    <cellStyle name="40% - Accent3 7 2 2 3 2 2 3" xfId="22326"/>
    <cellStyle name="40% - Accent3 7 2 2 3 2 2 4" xfId="22327"/>
    <cellStyle name="40% - Accent3 7 2 2 3 2 3" xfId="22328"/>
    <cellStyle name="40% - Accent3 7 2 2 3 2 3 2" xfId="22329"/>
    <cellStyle name="40% - Accent3 7 2 2 3 2 4" xfId="22330"/>
    <cellStyle name="40% - Accent3 7 2 2 3 2 5" xfId="22331"/>
    <cellStyle name="40% - Accent3 7 2 2 3 3" xfId="22332"/>
    <cellStyle name="40% - Accent3 7 2 2 3 3 2" xfId="22333"/>
    <cellStyle name="40% - Accent3 7 2 2 3 3 2 2" xfId="22334"/>
    <cellStyle name="40% - Accent3 7 2 2 3 3 3" xfId="22335"/>
    <cellStyle name="40% - Accent3 7 2 2 3 3 4" xfId="22336"/>
    <cellStyle name="40% - Accent3 7 2 2 3 4" xfId="22337"/>
    <cellStyle name="40% - Accent3 7 2 2 3 4 2" xfId="22338"/>
    <cellStyle name="40% - Accent3 7 2 2 3 5" xfId="22339"/>
    <cellStyle name="40% - Accent3 7 2 2 3 6" xfId="22340"/>
    <cellStyle name="40% - Accent3 7 2 2 4" xfId="22341"/>
    <cellStyle name="40% - Accent3 7 2 2 4 2" xfId="22342"/>
    <cellStyle name="40% - Accent3 7 2 2 4 2 2" xfId="22343"/>
    <cellStyle name="40% - Accent3 7 2 2 4 2 2 2" xfId="22344"/>
    <cellStyle name="40% - Accent3 7 2 2 4 2 3" xfId="22345"/>
    <cellStyle name="40% - Accent3 7 2 2 4 2 4" xfId="22346"/>
    <cellStyle name="40% - Accent3 7 2 2 4 3" xfId="22347"/>
    <cellStyle name="40% - Accent3 7 2 2 4 3 2" xfId="22348"/>
    <cellStyle name="40% - Accent3 7 2 2 4 4" xfId="22349"/>
    <cellStyle name="40% - Accent3 7 2 2 4 5" xfId="22350"/>
    <cellStyle name="40% - Accent3 7 2 2 5" xfId="22351"/>
    <cellStyle name="40% - Accent3 7 2 2 5 2" xfId="22352"/>
    <cellStyle name="40% - Accent3 7 2 2 5 2 2" xfId="22353"/>
    <cellStyle name="40% - Accent3 7 2 2 5 3" xfId="22354"/>
    <cellStyle name="40% - Accent3 7 2 2 5 4" xfId="22355"/>
    <cellStyle name="40% - Accent3 7 2 2 6" xfId="22356"/>
    <cellStyle name="40% - Accent3 7 2 2 6 2" xfId="22357"/>
    <cellStyle name="40% - Accent3 7 2 2 7" xfId="22358"/>
    <cellStyle name="40% - Accent3 7 2 2 8" xfId="22359"/>
    <cellStyle name="40% - Accent3 7 2 3" xfId="22360"/>
    <cellStyle name="40% - Accent3 7 2 3 2" xfId="22361"/>
    <cellStyle name="40% - Accent3 7 2 3 2 2" xfId="22362"/>
    <cellStyle name="40% - Accent3 7 2 3 2 2 2" xfId="22363"/>
    <cellStyle name="40% - Accent3 7 2 3 2 2 2 2" xfId="22364"/>
    <cellStyle name="40% - Accent3 7 2 3 2 2 3" xfId="22365"/>
    <cellStyle name="40% - Accent3 7 2 3 2 2 4" xfId="22366"/>
    <cellStyle name="40% - Accent3 7 2 3 2 3" xfId="22367"/>
    <cellStyle name="40% - Accent3 7 2 3 2 3 2" xfId="22368"/>
    <cellStyle name="40% - Accent3 7 2 3 2 4" xfId="22369"/>
    <cellStyle name="40% - Accent3 7 2 3 2 5" xfId="22370"/>
    <cellStyle name="40% - Accent3 7 2 3 3" xfId="22371"/>
    <cellStyle name="40% - Accent3 7 2 3 3 2" xfId="22372"/>
    <cellStyle name="40% - Accent3 7 2 3 3 2 2" xfId="22373"/>
    <cellStyle name="40% - Accent3 7 2 3 3 3" xfId="22374"/>
    <cellStyle name="40% - Accent3 7 2 3 3 4" xfId="22375"/>
    <cellStyle name="40% - Accent3 7 2 3 4" xfId="22376"/>
    <cellStyle name="40% - Accent3 7 2 3 4 2" xfId="22377"/>
    <cellStyle name="40% - Accent3 7 2 3 5" xfId="22378"/>
    <cellStyle name="40% - Accent3 7 2 3 6" xfId="22379"/>
    <cellStyle name="40% - Accent3 7 2 4" xfId="22380"/>
    <cellStyle name="40% - Accent3 7 2 4 2" xfId="22381"/>
    <cellStyle name="40% - Accent3 7 2 4 2 2" xfId="22382"/>
    <cellStyle name="40% - Accent3 7 2 4 2 2 2" xfId="22383"/>
    <cellStyle name="40% - Accent3 7 2 4 2 2 2 2" xfId="22384"/>
    <cellStyle name="40% - Accent3 7 2 4 2 2 3" xfId="22385"/>
    <cellStyle name="40% - Accent3 7 2 4 2 2 4" xfId="22386"/>
    <cellStyle name="40% - Accent3 7 2 4 2 3" xfId="22387"/>
    <cellStyle name="40% - Accent3 7 2 4 2 3 2" xfId="22388"/>
    <cellStyle name="40% - Accent3 7 2 4 2 4" xfId="22389"/>
    <cellStyle name="40% - Accent3 7 2 4 2 5" xfId="22390"/>
    <cellStyle name="40% - Accent3 7 2 4 3" xfId="22391"/>
    <cellStyle name="40% - Accent3 7 2 4 3 2" xfId="22392"/>
    <cellStyle name="40% - Accent3 7 2 4 3 2 2" xfId="22393"/>
    <cellStyle name="40% - Accent3 7 2 4 3 3" xfId="22394"/>
    <cellStyle name="40% - Accent3 7 2 4 3 4" xfId="22395"/>
    <cellStyle name="40% - Accent3 7 2 4 4" xfId="22396"/>
    <cellStyle name="40% - Accent3 7 2 4 4 2" xfId="22397"/>
    <cellStyle name="40% - Accent3 7 2 4 5" xfId="22398"/>
    <cellStyle name="40% - Accent3 7 2 4 6" xfId="22399"/>
    <cellStyle name="40% - Accent3 7 2 5" xfId="22400"/>
    <cellStyle name="40% - Accent3 7 2 5 2" xfId="22401"/>
    <cellStyle name="40% - Accent3 7 2 5 2 2" xfId="22402"/>
    <cellStyle name="40% - Accent3 7 2 5 2 2 2" xfId="22403"/>
    <cellStyle name="40% - Accent3 7 2 5 2 3" xfId="22404"/>
    <cellStyle name="40% - Accent3 7 2 5 2 4" xfId="22405"/>
    <cellStyle name="40% - Accent3 7 2 5 3" xfId="22406"/>
    <cellStyle name="40% - Accent3 7 2 5 3 2" xfId="22407"/>
    <cellStyle name="40% - Accent3 7 2 5 4" xfId="22408"/>
    <cellStyle name="40% - Accent3 7 2 5 5" xfId="22409"/>
    <cellStyle name="40% - Accent3 7 2 6" xfId="22410"/>
    <cellStyle name="40% - Accent3 7 2 6 2" xfId="22411"/>
    <cellStyle name="40% - Accent3 7 2 6 2 2" xfId="22412"/>
    <cellStyle name="40% - Accent3 7 2 6 3" xfId="22413"/>
    <cellStyle name="40% - Accent3 7 2 6 4" xfId="22414"/>
    <cellStyle name="40% - Accent3 7 2 7" xfId="22415"/>
    <cellStyle name="40% - Accent3 7 2 7 2" xfId="22416"/>
    <cellStyle name="40% - Accent3 7 2 8" xfId="22417"/>
    <cellStyle name="40% - Accent3 7 2 9" xfId="22418"/>
    <cellStyle name="40% - Accent3 7 3" xfId="22419"/>
    <cellStyle name="40% - Accent3 7 3 2" xfId="22420"/>
    <cellStyle name="40% - Accent3 7 3 2 2" xfId="22421"/>
    <cellStyle name="40% - Accent3 7 3 2 2 2" xfId="22422"/>
    <cellStyle name="40% - Accent3 7 3 2 2 2 2" xfId="22423"/>
    <cellStyle name="40% - Accent3 7 3 2 2 2 2 2" xfId="22424"/>
    <cellStyle name="40% - Accent3 7 3 2 2 2 3" xfId="22425"/>
    <cellStyle name="40% - Accent3 7 3 2 2 2 4" xfId="22426"/>
    <cellStyle name="40% - Accent3 7 3 2 2 3" xfId="22427"/>
    <cellStyle name="40% - Accent3 7 3 2 2 3 2" xfId="22428"/>
    <cellStyle name="40% - Accent3 7 3 2 2 4" xfId="22429"/>
    <cellStyle name="40% - Accent3 7 3 2 2 5" xfId="22430"/>
    <cellStyle name="40% - Accent3 7 3 2 3" xfId="22431"/>
    <cellStyle name="40% - Accent3 7 3 2 3 2" xfId="22432"/>
    <cellStyle name="40% - Accent3 7 3 2 3 2 2" xfId="22433"/>
    <cellStyle name="40% - Accent3 7 3 2 3 3" xfId="22434"/>
    <cellStyle name="40% - Accent3 7 3 2 3 4" xfId="22435"/>
    <cellStyle name="40% - Accent3 7 3 2 4" xfId="22436"/>
    <cellStyle name="40% - Accent3 7 3 2 4 2" xfId="22437"/>
    <cellStyle name="40% - Accent3 7 3 2 5" xfId="22438"/>
    <cellStyle name="40% - Accent3 7 3 2 6" xfId="22439"/>
    <cellStyle name="40% - Accent3 7 3 3" xfId="22440"/>
    <cellStyle name="40% - Accent3 7 3 3 2" xfId="22441"/>
    <cellStyle name="40% - Accent3 7 3 3 2 2" xfId="22442"/>
    <cellStyle name="40% - Accent3 7 3 3 2 2 2" xfId="22443"/>
    <cellStyle name="40% - Accent3 7 3 3 2 2 2 2" xfId="22444"/>
    <cellStyle name="40% - Accent3 7 3 3 2 2 3" xfId="22445"/>
    <cellStyle name="40% - Accent3 7 3 3 2 2 4" xfId="22446"/>
    <cellStyle name="40% - Accent3 7 3 3 2 3" xfId="22447"/>
    <cellStyle name="40% - Accent3 7 3 3 2 3 2" xfId="22448"/>
    <cellStyle name="40% - Accent3 7 3 3 2 4" xfId="22449"/>
    <cellStyle name="40% - Accent3 7 3 3 2 5" xfId="22450"/>
    <cellStyle name="40% - Accent3 7 3 3 3" xfId="22451"/>
    <cellStyle name="40% - Accent3 7 3 3 3 2" xfId="22452"/>
    <cellStyle name="40% - Accent3 7 3 3 3 2 2" xfId="22453"/>
    <cellStyle name="40% - Accent3 7 3 3 3 3" xfId="22454"/>
    <cellStyle name="40% - Accent3 7 3 3 3 4" xfId="22455"/>
    <cellStyle name="40% - Accent3 7 3 3 4" xfId="22456"/>
    <cellStyle name="40% - Accent3 7 3 3 4 2" xfId="22457"/>
    <cellStyle name="40% - Accent3 7 3 3 5" xfId="22458"/>
    <cellStyle name="40% - Accent3 7 3 3 6" xfId="22459"/>
    <cellStyle name="40% - Accent3 7 3 4" xfId="22460"/>
    <cellStyle name="40% - Accent3 7 3 4 2" xfId="22461"/>
    <cellStyle name="40% - Accent3 7 3 4 2 2" xfId="22462"/>
    <cellStyle name="40% - Accent3 7 3 4 2 2 2" xfId="22463"/>
    <cellStyle name="40% - Accent3 7 3 4 2 3" xfId="22464"/>
    <cellStyle name="40% - Accent3 7 3 4 2 4" xfId="22465"/>
    <cellStyle name="40% - Accent3 7 3 4 3" xfId="22466"/>
    <cellStyle name="40% - Accent3 7 3 4 3 2" xfId="22467"/>
    <cellStyle name="40% - Accent3 7 3 4 4" xfId="22468"/>
    <cellStyle name="40% - Accent3 7 3 4 5" xfId="22469"/>
    <cellStyle name="40% - Accent3 7 3 5" xfId="22470"/>
    <cellStyle name="40% - Accent3 7 3 5 2" xfId="22471"/>
    <cellStyle name="40% - Accent3 7 3 5 2 2" xfId="22472"/>
    <cellStyle name="40% - Accent3 7 3 5 3" xfId="22473"/>
    <cellStyle name="40% - Accent3 7 3 5 4" xfId="22474"/>
    <cellStyle name="40% - Accent3 7 3 6" xfId="22475"/>
    <cellStyle name="40% - Accent3 7 3 6 2" xfId="22476"/>
    <cellStyle name="40% - Accent3 7 3 7" xfId="22477"/>
    <cellStyle name="40% - Accent3 7 3 8" xfId="22478"/>
    <cellStyle name="40% - Accent3 7 4" xfId="22479"/>
    <cellStyle name="40% - Accent3 7 4 2" xfId="22480"/>
    <cellStyle name="40% - Accent3 7 4 2 2" xfId="22481"/>
    <cellStyle name="40% - Accent3 7 4 2 2 2" xfId="22482"/>
    <cellStyle name="40% - Accent3 7 4 2 2 2 2" xfId="22483"/>
    <cellStyle name="40% - Accent3 7 4 2 2 3" xfId="22484"/>
    <cellStyle name="40% - Accent3 7 4 2 2 4" xfId="22485"/>
    <cellStyle name="40% - Accent3 7 4 2 3" xfId="22486"/>
    <cellStyle name="40% - Accent3 7 4 2 3 2" xfId="22487"/>
    <cellStyle name="40% - Accent3 7 4 2 4" xfId="22488"/>
    <cellStyle name="40% - Accent3 7 4 2 5" xfId="22489"/>
    <cellStyle name="40% - Accent3 7 4 3" xfId="22490"/>
    <cellStyle name="40% - Accent3 7 4 3 2" xfId="22491"/>
    <cellStyle name="40% - Accent3 7 4 3 2 2" xfId="22492"/>
    <cellStyle name="40% - Accent3 7 4 3 3" xfId="22493"/>
    <cellStyle name="40% - Accent3 7 4 3 4" xfId="22494"/>
    <cellStyle name="40% - Accent3 7 4 4" xfId="22495"/>
    <cellStyle name="40% - Accent3 7 4 4 2" xfId="22496"/>
    <cellStyle name="40% - Accent3 7 4 5" xfId="22497"/>
    <cellStyle name="40% - Accent3 7 4 6" xfId="22498"/>
    <cellStyle name="40% - Accent3 7 5" xfId="22499"/>
    <cellStyle name="40% - Accent3 7 5 2" xfId="22500"/>
    <cellStyle name="40% - Accent3 7 5 2 2" xfId="22501"/>
    <cellStyle name="40% - Accent3 7 5 2 2 2" xfId="22502"/>
    <cellStyle name="40% - Accent3 7 5 2 2 2 2" xfId="22503"/>
    <cellStyle name="40% - Accent3 7 5 2 2 3" xfId="22504"/>
    <cellStyle name="40% - Accent3 7 5 2 2 4" xfId="22505"/>
    <cellStyle name="40% - Accent3 7 5 2 3" xfId="22506"/>
    <cellStyle name="40% - Accent3 7 5 2 3 2" xfId="22507"/>
    <cellStyle name="40% - Accent3 7 5 2 4" xfId="22508"/>
    <cellStyle name="40% - Accent3 7 5 2 5" xfId="22509"/>
    <cellStyle name="40% - Accent3 7 5 3" xfId="22510"/>
    <cellStyle name="40% - Accent3 7 5 3 2" xfId="22511"/>
    <cellStyle name="40% - Accent3 7 5 3 2 2" xfId="22512"/>
    <cellStyle name="40% - Accent3 7 5 3 3" xfId="22513"/>
    <cellStyle name="40% - Accent3 7 5 3 4" xfId="22514"/>
    <cellStyle name="40% - Accent3 7 5 4" xfId="22515"/>
    <cellStyle name="40% - Accent3 7 5 4 2" xfId="22516"/>
    <cellStyle name="40% - Accent3 7 5 5" xfId="22517"/>
    <cellStyle name="40% - Accent3 7 5 6" xfId="22518"/>
    <cellStyle name="40% - Accent3 7 6" xfId="22519"/>
    <cellStyle name="40% - Accent3 7 6 2" xfId="22520"/>
    <cellStyle name="40% - Accent3 7 6 2 2" xfId="22521"/>
    <cellStyle name="40% - Accent3 7 6 2 2 2" xfId="22522"/>
    <cellStyle name="40% - Accent3 7 6 2 3" xfId="22523"/>
    <cellStyle name="40% - Accent3 7 6 2 4" xfId="22524"/>
    <cellStyle name="40% - Accent3 7 6 3" xfId="22525"/>
    <cellStyle name="40% - Accent3 7 6 3 2" xfId="22526"/>
    <cellStyle name="40% - Accent3 7 6 4" xfId="22527"/>
    <cellStyle name="40% - Accent3 7 6 5" xfId="22528"/>
    <cellStyle name="40% - Accent3 7 7" xfId="22529"/>
    <cellStyle name="40% - Accent3 7 7 2" xfId="22530"/>
    <cellStyle name="40% - Accent3 7 7 2 2" xfId="22531"/>
    <cellStyle name="40% - Accent3 7 7 3" xfId="22532"/>
    <cellStyle name="40% - Accent3 7 7 4" xfId="22533"/>
    <cellStyle name="40% - Accent3 7 8" xfId="22534"/>
    <cellStyle name="40% - Accent3 7 8 2" xfId="22535"/>
    <cellStyle name="40% - Accent3 7 9" xfId="22536"/>
    <cellStyle name="40% - Accent3 8" xfId="22537"/>
    <cellStyle name="40% - Accent3 8 2" xfId="22538"/>
    <cellStyle name="40% - Accent3 8 2 2" xfId="22539"/>
    <cellStyle name="40% - Accent3 8 2 2 2" xfId="22540"/>
    <cellStyle name="40% - Accent3 8 2 2 2 2" xfId="22541"/>
    <cellStyle name="40% - Accent3 8 2 2 2 2 2" xfId="22542"/>
    <cellStyle name="40% - Accent3 8 2 2 2 2 2 2" xfId="22543"/>
    <cellStyle name="40% - Accent3 8 2 2 2 2 3" xfId="22544"/>
    <cellStyle name="40% - Accent3 8 2 2 2 2 4" xfId="22545"/>
    <cellStyle name="40% - Accent3 8 2 2 2 3" xfId="22546"/>
    <cellStyle name="40% - Accent3 8 2 2 2 3 2" xfId="22547"/>
    <cellStyle name="40% - Accent3 8 2 2 2 4" xfId="22548"/>
    <cellStyle name="40% - Accent3 8 2 2 2 5" xfId="22549"/>
    <cellStyle name="40% - Accent3 8 2 2 3" xfId="22550"/>
    <cellStyle name="40% - Accent3 8 2 2 3 2" xfId="22551"/>
    <cellStyle name="40% - Accent3 8 2 2 3 2 2" xfId="22552"/>
    <cellStyle name="40% - Accent3 8 2 2 3 3" xfId="22553"/>
    <cellStyle name="40% - Accent3 8 2 2 3 4" xfId="22554"/>
    <cellStyle name="40% - Accent3 8 2 2 4" xfId="22555"/>
    <cellStyle name="40% - Accent3 8 2 2 4 2" xfId="22556"/>
    <cellStyle name="40% - Accent3 8 2 2 5" xfId="22557"/>
    <cellStyle name="40% - Accent3 8 2 2 6" xfId="22558"/>
    <cellStyle name="40% - Accent3 8 2 3" xfId="22559"/>
    <cellStyle name="40% - Accent3 8 2 3 2" xfId="22560"/>
    <cellStyle name="40% - Accent3 8 2 3 2 2" xfId="22561"/>
    <cellStyle name="40% - Accent3 8 2 3 2 2 2" xfId="22562"/>
    <cellStyle name="40% - Accent3 8 2 3 2 2 2 2" xfId="22563"/>
    <cellStyle name="40% - Accent3 8 2 3 2 2 3" xfId="22564"/>
    <cellStyle name="40% - Accent3 8 2 3 2 2 4" xfId="22565"/>
    <cellStyle name="40% - Accent3 8 2 3 2 3" xfId="22566"/>
    <cellStyle name="40% - Accent3 8 2 3 2 3 2" xfId="22567"/>
    <cellStyle name="40% - Accent3 8 2 3 2 4" xfId="22568"/>
    <cellStyle name="40% - Accent3 8 2 3 2 5" xfId="22569"/>
    <cellStyle name="40% - Accent3 8 2 3 3" xfId="22570"/>
    <cellStyle name="40% - Accent3 8 2 3 3 2" xfId="22571"/>
    <cellStyle name="40% - Accent3 8 2 3 3 2 2" xfId="22572"/>
    <cellStyle name="40% - Accent3 8 2 3 3 3" xfId="22573"/>
    <cellStyle name="40% - Accent3 8 2 3 3 4" xfId="22574"/>
    <cellStyle name="40% - Accent3 8 2 3 4" xfId="22575"/>
    <cellStyle name="40% - Accent3 8 2 3 4 2" xfId="22576"/>
    <cellStyle name="40% - Accent3 8 2 3 5" xfId="22577"/>
    <cellStyle name="40% - Accent3 8 2 3 6" xfId="22578"/>
    <cellStyle name="40% - Accent3 8 2 4" xfId="22579"/>
    <cellStyle name="40% - Accent3 8 2 4 2" xfId="22580"/>
    <cellStyle name="40% - Accent3 8 2 4 2 2" xfId="22581"/>
    <cellStyle name="40% - Accent3 8 2 4 2 2 2" xfId="22582"/>
    <cellStyle name="40% - Accent3 8 2 4 2 3" xfId="22583"/>
    <cellStyle name="40% - Accent3 8 2 4 2 4" xfId="22584"/>
    <cellStyle name="40% - Accent3 8 2 4 3" xfId="22585"/>
    <cellStyle name="40% - Accent3 8 2 4 3 2" xfId="22586"/>
    <cellStyle name="40% - Accent3 8 2 4 4" xfId="22587"/>
    <cellStyle name="40% - Accent3 8 2 4 5" xfId="22588"/>
    <cellStyle name="40% - Accent3 8 2 5" xfId="22589"/>
    <cellStyle name="40% - Accent3 8 2 5 2" xfId="22590"/>
    <cellStyle name="40% - Accent3 8 2 5 2 2" xfId="22591"/>
    <cellStyle name="40% - Accent3 8 2 5 3" xfId="22592"/>
    <cellStyle name="40% - Accent3 8 2 5 4" xfId="22593"/>
    <cellStyle name="40% - Accent3 8 2 6" xfId="22594"/>
    <cellStyle name="40% - Accent3 8 2 6 2" xfId="22595"/>
    <cellStyle name="40% - Accent3 8 2 7" xfId="22596"/>
    <cellStyle name="40% - Accent3 8 2 8" xfId="22597"/>
    <cellStyle name="40% - Accent3 8 3" xfId="22598"/>
    <cellStyle name="40% - Accent3 8 3 2" xfId="22599"/>
    <cellStyle name="40% - Accent3 8 3 2 2" xfId="22600"/>
    <cellStyle name="40% - Accent3 8 3 2 2 2" xfId="22601"/>
    <cellStyle name="40% - Accent3 8 3 2 2 2 2" xfId="22602"/>
    <cellStyle name="40% - Accent3 8 3 2 2 3" xfId="22603"/>
    <cellStyle name="40% - Accent3 8 3 2 2 4" xfId="22604"/>
    <cellStyle name="40% - Accent3 8 3 2 3" xfId="22605"/>
    <cellStyle name="40% - Accent3 8 3 2 3 2" xfId="22606"/>
    <cellStyle name="40% - Accent3 8 3 2 4" xfId="22607"/>
    <cellStyle name="40% - Accent3 8 3 2 5" xfId="22608"/>
    <cellStyle name="40% - Accent3 8 3 3" xfId="22609"/>
    <cellStyle name="40% - Accent3 8 3 3 2" xfId="22610"/>
    <cellStyle name="40% - Accent3 8 3 3 2 2" xfId="22611"/>
    <cellStyle name="40% - Accent3 8 3 3 3" xfId="22612"/>
    <cellStyle name="40% - Accent3 8 3 3 4" xfId="22613"/>
    <cellStyle name="40% - Accent3 8 3 4" xfId="22614"/>
    <cellStyle name="40% - Accent3 8 3 4 2" xfId="22615"/>
    <cellStyle name="40% - Accent3 8 3 5" xfId="22616"/>
    <cellStyle name="40% - Accent3 8 3 6" xfId="22617"/>
    <cellStyle name="40% - Accent3 8 4" xfId="22618"/>
    <cellStyle name="40% - Accent3 8 4 2" xfId="22619"/>
    <cellStyle name="40% - Accent3 8 4 2 2" xfId="22620"/>
    <cellStyle name="40% - Accent3 8 4 2 2 2" xfId="22621"/>
    <cellStyle name="40% - Accent3 8 4 2 2 2 2" xfId="22622"/>
    <cellStyle name="40% - Accent3 8 4 2 2 3" xfId="22623"/>
    <cellStyle name="40% - Accent3 8 4 2 2 4" xfId="22624"/>
    <cellStyle name="40% - Accent3 8 4 2 3" xfId="22625"/>
    <cellStyle name="40% - Accent3 8 4 2 3 2" xfId="22626"/>
    <cellStyle name="40% - Accent3 8 4 2 4" xfId="22627"/>
    <cellStyle name="40% - Accent3 8 4 2 5" xfId="22628"/>
    <cellStyle name="40% - Accent3 8 4 3" xfId="22629"/>
    <cellStyle name="40% - Accent3 8 4 3 2" xfId="22630"/>
    <cellStyle name="40% - Accent3 8 4 3 2 2" xfId="22631"/>
    <cellStyle name="40% - Accent3 8 4 3 3" xfId="22632"/>
    <cellStyle name="40% - Accent3 8 4 3 4" xfId="22633"/>
    <cellStyle name="40% - Accent3 8 4 4" xfId="22634"/>
    <cellStyle name="40% - Accent3 8 4 4 2" xfId="22635"/>
    <cellStyle name="40% - Accent3 8 4 5" xfId="22636"/>
    <cellStyle name="40% - Accent3 8 4 6" xfId="22637"/>
    <cellStyle name="40% - Accent3 8 5" xfId="22638"/>
    <cellStyle name="40% - Accent3 8 5 2" xfId="22639"/>
    <cellStyle name="40% - Accent3 8 5 2 2" xfId="22640"/>
    <cellStyle name="40% - Accent3 8 5 2 2 2" xfId="22641"/>
    <cellStyle name="40% - Accent3 8 5 2 3" xfId="22642"/>
    <cellStyle name="40% - Accent3 8 5 2 4" xfId="22643"/>
    <cellStyle name="40% - Accent3 8 5 3" xfId="22644"/>
    <cellStyle name="40% - Accent3 8 5 3 2" xfId="22645"/>
    <cellStyle name="40% - Accent3 8 5 4" xfId="22646"/>
    <cellStyle name="40% - Accent3 8 5 5" xfId="22647"/>
    <cellStyle name="40% - Accent3 8 6" xfId="22648"/>
    <cellStyle name="40% - Accent3 8 6 2" xfId="22649"/>
    <cellStyle name="40% - Accent3 8 6 2 2" xfId="22650"/>
    <cellStyle name="40% - Accent3 8 6 3" xfId="22651"/>
    <cellStyle name="40% - Accent3 8 6 4" xfId="22652"/>
    <cellStyle name="40% - Accent3 8 7" xfId="22653"/>
    <cellStyle name="40% - Accent3 8 7 2" xfId="22654"/>
    <cellStyle name="40% - Accent3 8 8" xfId="22655"/>
    <cellStyle name="40% - Accent3 8 9" xfId="22656"/>
    <cellStyle name="40% - Accent3 9" xfId="22657"/>
    <cellStyle name="40% - Accent3 9 2" xfId="22658"/>
    <cellStyle name="40% - Accent3 9 2 2" xfId="22659"/>
    <cellStyle name="40% - Accent3 9 2 2 2" xfId="22660"/>
    <cellStyle name="40% - Accent3 9 2 2 2 2" xfId="22661"/>
    <cellStyle name="40% - Accent3 9 2 2 2 2 2" xfId="22662"/>
    <cellStyle name="40% - Accent3 9 2 2 2 3" xfId="22663"/>
    <cellStyle name="40% - Accent3 9 2 2 2 4" xfId="22664"/>
    <cellStyle name="40% - Accent3 9 2 2 3" xfId="22665"/>
    <cellStyle name="40% - Accent3 9 2 2 3 2" xfId="22666"/>
    <cellStyle name="40% - Accent3 9 2 2 4" xfId="22667"/>
    <cellStyle name="40% - Accent3 9 2 2 5" xfId="22668"/>
    <cellStyle name="40% - Accent3 9 2 3" xfId="22669"/>
    <cellStyle name="40% - Accent3 9 2 3 2" xfId="22670"/>
    <cellStyle name="40% - Accent3 9 2 3 2 2" xfId="22671"/>
    <cellStyle name="40% - Accent3 9 2 3 3" xfId="22672"/>
    <cellStyle name="40% - Accent3 9 2 3 4" xfId="22673"/>
    <cellStyle name="40% - Accent3 9 2 4" xfId="22674"/>
    <cellStyle name="40% - Accent3 9 2 4 2" xfId="22675"/>
    <cellStyle name="40% - Accent3 9 2 5" xfId="22676"/>
    <cellStyle name="40% - Accent3 9 2 6" xfId="22677"/>
    <cellStyle name="40% - Accent3 9 3" xfId="22678"/>
    <cellStyle name="40% - Accent3 9 3 2" xfId="22679"/>
    <cellStyle name="40% - Accent3 9 3 2 2" xfId="22680"/>
    <cellStyle name="40% - Accent3 9 3 2 2 2" xfId="22681"/>
    <cellStyle name="40% - Accent3 9 3 2 2 2 2" xfId="22682"/>
    <cellStyle name="40% - Accent3 9 3 2 2 3" xfId="22683"/>
    <cellStyle name="40% - Accent3 9 3 2 2 4" xfId="22684"/>
    <cellStyle name="40% - Accent3 9 3 2 3" xfId="22685"/>
    <cellStyle name="40% - Accent3 9 3 2 3 2" xfId="22686"/>
    <cellStyle name="40% - Accent3 9 3 2 4" xfId="22687"/>
    <cellStyle name="40% - Accent3 9 3 2 5" xfId="22688"/>
    <cellStyle name="40% - Accent3 9 3 3" xfId="22689"/>
    <cellStyle name="40% - Accent3 9 3 3 2" xfId="22690"/>
    <cellStyle name="40% - Accent3 9 3 3 2 2" xfId="22691"/>
    <cellStyle name="40% - Accent3 9 3 3 3" xfId="22692"/>
    <cellStyle name="40% - Accent3 9 3 3 4" xfId="22693"/>
    <cellStyle name="40% - Accent3 9 3 4" xfId="22694"/>
    <cellStyle name="40% - Accent3 9 3 4 2" xfId="22695"/>
    <cellStyle name="40% - Accent3 9 3 5" xfId="22696"/>
    <cellStyle name="40% - Accent3 9 3 6" xfId="22697"/>
    <cellStyle name="40% - Accent3 9 4" xfId="22698"/>
    <cellStyle name="40% - Accent3 9 4 2" xfId="22699"/>
    <cellStyle name="40% - Accent3 9 4 2 2" xfId="22700"/>
    <cellStyle name="40% - Accent3 9 4 2 2 2" xfId="22701"/>
    <cellStyle name="40% - Accent3 9 4 2 3" xfId="22702"/>
    <cellStyle name="40% - Accent3 9 4 2 4" xfId="22703"/>
    <cellStyle name="40% - Accent3 9 4 3" xfId="22704"/>
    <cellStyle name="40% - Accent3 9 4 3 2" xfId="22705"/>
    <cellStyle name="40% - Accent3 9 4 4" xfId="22706"/>
    <cellStyle name="40% - Accent3 9 4 5" xfId="22707"/>
    <cellStyle name="40% - Accent3 9 5" xfId="22708"/>
    <cellStyle name="40% - Accent3 9 5 2" xfId="22709"/>
    <cellStyle name="40% - Accent3 9 5 2 2" xfId="22710"/>
    <cellStyle name="40% - Accent3 9 5 3" xfId="22711"/>
    <cellStyle name="40% - Accent3 9 5 4" xfId="22712"/>
    <cellStyle name="40% - Accent3 9 6" xfId="22713"/>
    <cellStyle name="40% - Accent3 9 6 2" xfId="22714"/>
    <cellStyle name="40% - Accent3 9 7" xfId="22715"/>
    <cellStyle name="40% - Accent3 9 8" xfId="22716"/>
    <cellStyle name="40% - Accent4 10" xfId="22717"/>
    <cellStyle name="40% - Accent4 10 2" xfId="22718"/>
    <cellStyle name="40% - Accent4 10 2 2" xfId="22719"/>
    <cellStyle name="40% - Accent4 10 2 2 2" xfId="22720"/>
    <cellStyle name="40% - Accent4 10 2 2 2 2" xfId="22721"/>
    <cellStyle name="40% - Accent4 10 2 2 3" xfId="22722"/>
    <cellStyle name="40% - Accent4 10 2 2 4" xfId="22723"/>
    <cellStyle name="40% - Accent4 10 2 3" xfId="22724"/>
    <cellStyle name="40% - Accent4 10 2 3 2" xfId="22725"/>
    <cellStyle name="40% - Accent4 10 2 4" xfId="22726"/>
    <cellStyle name="40% - Accent4 10 2 5" xfId="22727"/>
    <cellStyle name="40% - Accent4 10 3" xfId="22728"/>
    <cellStyle name="40% - Accent4 10 3 2" xfId="22729"/>
    <cellStyle name="40% - Accent4 10 3 2 2" xfId="22730"/>
    <cellStyle name="40% - Accent4 10 3 3" xfId="22731"/>
    <cellStyle name="40% - Accent4 10 3 4" xfId="22732"/>
    <cellStyle name="40% - Accent4 10 4" xfId="22733"/>
    <cellStyle name="40% - Accent4 10 4 2" xfId="22734"/>
    <cellStyle name="40% - Accent4 10 5" xfId="22735"/>
    <cellStyle name="40% - Accent4 10 6" xfId="22736"/>
    <cellStyle name="40% - Accent4 11" xfId="22737"/>
    <cellStyle name="40% - Accent4 11 2" xfId="22738"/>
    <cellStyle name="40% - Accent4 11 2 2" xfId="22739"/>
    <cellStyle name="40% - Accent4 11 2 2 2" xfId="22740"/>
    <cellStyle name="40% - Accent4 11 2 2 2 2" xfId="22741"/>
    <cellStyle name="40% - Accent4 11 2 2 3" xfId="22742"/>
    <cellStyle name="40% - Accent4 11 2 2 4" xfId="22743"/>
    <cellStyle name="40% - Accent4 11 2 3" xfId="22744"/>
    <cellStyle name="40% - Accent4 11 2 3 2" xfId="22745"/>
    <cellStyle name="40% - Accent4 11 2 4" xfId="22746"/>
    <cellStyle name="40% - Accent4 11 2 5" xfId="22747"/>
    <cellStyle name="40% - Accent4 11 3" xfId="22748"/>
    <cellStyle name="40% - Accent4 11 3 2" xfId="22749"/>
    <cellStyle name="40% - Accent4 11 3 2 2" xfId="22750"/>
    <cellStyle name="40% - Accent4 11 3 3" xfId="22751"/>
    <cellStyle name="40% - Accent4 11 3 4" xfId="22752"/>
    <cellStyle name="40% - Accent4 11 4" xfId="22753"/>
    <cellStyle name="40% - Accent4 11 4 2" xfId="22754"/>
    <cellStyle name="40% - Accent4 11 5" xfId="22755"/>
    <cellStyle name="40% - Accent4 11 6" xfId="22756"/>
    <cellStyle name="40% - Accent4 12" xfId="22757"/>
    <cellStyle name="40% - Accent4 12 2" xfId="22758"/>
    <cellStyle name="40% - Accent4 12 2 2" xfId="22759"/>
    <cellStyle name="40% - Accent4 12 2 2 2" xfId="22760"/>
    <cellStyle name="40% - Accent4 12 2 3" xfId="22761"/>
    <cellStyle name="40% - Accent4 12 2 4" xfId="22762"/>
    <cellStyle name="40% - Accent4 12 3" xfId="22763"/>
    <cellStyle name="40% - Accent4 12 3 2" xfId="22764"/>
    <cellStyle name="40% - Accent4 12 4" xfId="22765"/>
    <cellStyle name="40% - Accent4 12 4 2" xfId="50012"/>
    <cellStyle name="40% - Accent4 12 5" xfId="22766"/>
    <cellStyle name="40% - Accent4 13" xfId="22767"/>
    <cellStyle name="40% - Accent4 13 2" xfId="22768"/>
    <cellStyle name="40% - Accent4 13 2 2" xfId="22769"/>
    <cellStyle name="40% - Accent4 13 3" xfId="22770"/>
    <cellStyle name="40% - Accent4 13 4" xfId="22771"/>
    <cellStyle name="40% - Accent4 13 4 2" xfId="50013"/>
    <cellStyle name="40% - Accent4 14" xfId="22772"/>
    <cellStyle name="40% - Accent4 14 2" xfId="22773"/>
    <cellStyle name="40% - Accent4 14 2 2" xfId="50014"/>
    <cellStyle name="40% - Accent4 15" xfId="22774"/>
    <cellStyle name="40% - Accent4 15 2" xfId="50015"/>
    <cellStyle name="40% - Accent4 15 2 2" xfId="50016"/>
    <cellStyle name="40% - Accent4 16" xfId="22775"/>
    <cellStyle name="40% - Accent4 16 2" xfId="50017"/>
    <cellStyle name="40% - Accent4 16 2 2" xfId="50018"/>
    <cellStyle name="40% - Accent4 17" xfId="50019"/>
    <cellStyle name="40% - Accent4 17 2" xfId="50020"/>
    <cellStyle name="40% - Accent4 17 2 2" xfId="50021"/>
    <cellStyle name="40% - Accent4 18" xfId="50022"/>
    <cellStyle name="40% - Accent4 19" xfId="50023"/>
    <cellStyle name="40% - Accent4 2" xfId="359"/>
    <cellStyle name="40% - Accent4 2 10" xfId="50024"/>
    <cellStyle name="40% - Accent4 2 11" xfId="50025"/>
    <cellStyle name="40% - Accent4 2 12" xfId="50026"/>
    <cellStyle name="40% - Accent4 2 13" xfId="50027"/>
    <cellStyle name="40% - Accent4 2 14" xfId="50028"/>
    <cellStyle name="40% - Accent4 2 15" xfId="50029"/>
    <cellStyle name="40% - Accent4 2 16" xfId="50030"/>
    <cellStyle name="40% - Accent4 2 17" xfId="50031"/>
    <cellStyle name="40% - Accent4 2 18" xfId="50032"/>
    <cellStyle name="40% - Accent4 2 19" xfId="50033"/>
    <cellStyle name="40% - Accent4 2 2" xfId="50034"/>
    <cellStyle name="40% - Accent4 2 2 2" xfId="50035"/>
    <cellStyle name="40% - Accent4 2 2 2 2" xfId="50036"/>
    <cellStyle name="40% - Accent4 2 20" xfId="50037"/>
    <cellStyle name="40% - Accent4 2 21" xfId="50038"/>
    <cellStyle name="40% - Accent4 2 22" xfId="50039"/>
    <cellStyle name="40% - Accent4 2 23" xfId="50040"/>
    <cellStyle name="40% - Accent4 2 23 2" xfId="50041"/>
    <cellStyle name="40% - Accent4 2 24" xfId="50042"/>
    <cellStyle name="40% - Accent4 2 3" xfId="50043"/>
    <cellStyle name="40% - Accent4 2 3 2" xfId="50044"/>
    <cellStyle name="40% - Accent4 2 3 2 2" xfId="50045"/>
    <cellStyle name="40% - Accent4 2 4" xfId="50046"/>
    <cellStyle name="40% - Accent4 2 4 2" xfId="50047"/>
    <cellStyle name="40% - Accent4 2 4 2 2" xfId="50048"/>
    <cellStyle name="40% - Accent4 2 5" xfId="50049"/>
    <cellStyle name="40% - Accent4 2 5 2" xfId="50050"/>
    <cellStyle name="40% - Accent4 2 5 2 2" xfId="50051"/>
    <cellStyle name="40% - Accent4 2 6" xfId="50052"/>
    <cellStyle name="40% - Accent4 2 7" xfId="50053"/>
    <cellStyle name="40% - Accent4 2 8" xfId="50054"/>
    <cellStyle name="40% - Accent4 2 9" xfId="50055"/>
    <cellStyle name="40% - Accent4 20" xfId="50056"/>
    <cellStyle name="40% - Accent4 21" xfId="50057"/>
    <cellStyle name="40% - Accent4 22" xfId="50058"/>
    <cellStyle name="40% - Accent4 23" xfId="50059"/>
    <cellStyle name="40% - Accent4 24" xfId="50060"/>
    <cellStyle name="40% - Accent4 25" xfId="50061"/>
    <cellStyle name="40% - Accent4 26" xfId="50062"/>
    <cellStyle name="40% - Accent4 3" xfId="22776"/>
    <cellStyle name="40% - Accent4 3 2" xfId="50063"/>
    <cellStyle name="40% - Accent4 3 2 2" xfId="58248"/>
    <cellStyle name="40% - Accent4 3 3" xfId="50064"/>
    <cellStyle name="40% - Accent4 3 4" xfId="50065"/>
    <cellStyle name="40% - Accent4 3 5" xfId="50066"/>
    <cellStyle name="40% - Accent4 3 6" xfId="50067"/>
    <cellStyle name="40% - Accent4 3 7" xfId="50068"/>
    <cellStyle name="40% - Accent4 3 7 2" xfId="50069"/>
    <cellStyle name="40% - Accent4 4" xfId="22777"/>
    <cellStyle name="40% - Accent4 4 2" xfId="50070"/>
    <cellStyle name="40% - Accent4 4 3" xfId="50071"/>
    <cellStyle name="40% - Accent4 4 4" xfId="50072"/>
    <cellStyle name="40% - Accent4 4 5" xfId="50073"/>
    <cellStyle name="40% - Accent4 4 6" xfId="50074"/>
    <cellStyle name="40% - Accent4 4 7" xfId="50075"/>
    <cellStyle name="40% - Accent4 4 7 2" xfId="50076"/>
    <cellStyle name="40% - Accent4 5" xfId="22778"/>
    <cellStyle name="40% - Accent4 5 10" xfId="22779"/>
    <cellStyle name="40% - Accent4 5 10 2" xfId="22780"/>
    <cellStyle name="40% - Accent4 5 11" xfId="22781"/>
    <cellStyle name="40% - Accent4 5 12" xfId="22782"/>
    <cellStyle name="40% - Accent4 5 2" xfId="22783"/>
    <cellStyle name="40% - Accent4 5 2 10" xfId="22784"/>
    <cellStyle name="40% - Accent4 5 2 11" xfId="22785"/>
    <cellStyle name="40% - Accent4 5 2 2" xfId="22786"/>
    <cellStyle name="40% - Accent4 5 2 2 10" xfId="22787"/>
    <cellStyle name="40% - Accent4 5 2 2 2" xfId="22788"/>
    <cellStyle name="40% - Accent4 5 2 2 2 2" xfId="22789"/>
    <cellStyle name="40% - Accent4 5 2 2 2 2 2" xfId="22790"/>
    <cellStyle name="40% - Accent4 5 2 2 2 2 2 2" xfId="22791"/>
    <cellStyle name="40% - Accent4 5 2 2 2 2 2 2 2" xfId="22792"/>
    <cellStyle name="40% - Accent4 5 2 2 2 2 2 2 2 2" xfId="22793"/>
    <cellStyle name="40% - Accent4 5 2 2 2 2 2 2 2 2 2" xfId="22794"/>
    <cellStyle name="40% - Accent4 5 2 2 2 2 2 2 2 3" xfId="22795"/>
    <cellStyle name="40% - Accent4 5 2 2 2 2 2 2 2 4" xfId="22796"/>
    <cellStyle name="40% - Accent4 5 2 2 2 2 2 2 3" xfId="22797"/>
    <cellStyle name="40% - Accent4 5 2 2 2 2 2 2 3 2" xfId="22798"/>
    <cellStyle name="40% - Accent4 5 2 2 2 2 2 2 4" xfId="22799"/>
    <cellStyle name="40% - Accent4 5 2 2 2 2 2 2 5" xfId="22800"/>
    <cellStyle name="40% - Accent4 5 2 2 2 2 2 3" xfId="22801"/>
    <cellStyle name="40% - Accent4 5 2 2 2 2 2 3 2" xfId="22802"/>
    <cellStyle name="40% - Accent4 5 2 2 2 2 2 3 2 2" xfId="22803"/>
    <cellStyle name="40% - Accent4 5 2 2 2 2 2 3 3" xfId="22804"/>
    <cellStyle name="40% - Accent4 5 2 2 2 2 2 3 4" xfId="22805"/>
    <cellStyle name="40% - Accent4 5 2 2 2 2 2 4" xfId="22806"/>
    <cellStyle name="40% - Accent4 5 2 2 2 2 2 4 2" xfId="22807"/>
    <cellStyle name="40% - Accent4 5 2 2 2 2 2 5" xfId="22808"/>
    <cellStyle name="40% - Accent4 5 2 2 2 2 2 6" xfId="22809"/>
    <cellStyle name="40% - Accent4 5 2 2 2 2 3" xfId="22810"/>
    <cellStyle name="40% - Accent4 5 2 2 2 2 3 2" xfId="22811"/>
    <cellStyle name="40% - Accent4 5 2 2 2 2 3 2 2" xfId="22812"/>
    <cellStyle name="40% - Accent4 5 2 2 2 2 3 2 2 2" xfId="22813"/>
    <cellStyle name="40% - Accent4 5 2 2 2 2 3 2 2 2 2" xfId="22814"/>
    <cellStyle name="40% - Accent4 5 2 2 2 2 3 2 2 3" xfId="22815"/>
    <cellStyle name="40% - Accent4 5 2 2 2 2 3 2 2 4" xfId="22816"/>
    <cellStyle name="40% - Accent4 5 2 2 2 2 3 2 3" xfId="22817"/>
    <cellStyle name="40% - Accent4 5 2 2 2 2 3 2 3 2" xfId="22818"/>
    <cellStyle name="40% - Accent4 5 2 2 2 2 3 2 4" xfId="22819"/>
    <cellStyle name="40% - Accent4 5 2 2 2 2 3 2 5" xfId="22820"/>
    <cellStyle name="40% - Accent4 5 2 2 2 2 3 3" xfId="22821"/>
    <cellStyle name="40% - Accent4 5 2 2 2 2 3 3 2" xfId="22822"/>
    <cellStyle name="40% - Accent4 5 2 2 2 2 3 3 2 2" xfId="22823"/>
    <cellStyle name="40% - Accent4 5 2 2 2 2 3 3 3" xfId="22824"/>
    <cellStyle name="40% - Accent4 5 2 2 2 2 3 3 4" xfId="22825"/>
    <cellStyle name="40% - Accent4 5 2 2 2 2 3 4" xfId="22826"/>
    <cellStyle name="40% - Accent4 5 2 2 2 2 3 4 2" xfId="22827"/>
    <cellStyle name="40% - Accent4 5 2 2 2 2 3 5" xfId="22828"/>
    <cellStyle name="40% - Accent4 5 2 2 2 2 3 6" xfId="22829"/>
    <cellStyle name="40% - Accent4 5 2 2 2 2 4" xfId="22830"/>
    <cellStyle name="40% - Accent4 5 2 2 2 2 4 2" xfId="22831"/>
    <cellStyle name="40% - Accent4 5 2 2 2 2 4 2 2" xfId="22832"/>
    <cellStyle name="40% - Accent4 5 2 2 2 2 4 2 2 2" xfId="22833"/>
    <cellStyle name="40% - Accent4 5 2 2 2 2 4 2 3" xfId="22834"/>
    <cellStyle name="40% - Accent4 5 2 2 2 2 4 2 4" xfId="22835"/>
    <cellStyle name="40% - Accent4 5 2 2 2 2 4 3" xfId="22836"/>
    <cellStyle name="40% - Accent4 5 2 2 2 2 4 3 2" xfId="22837"/>
    <cellStyle name="40% - Accent4 5 2 2 2 2 4 4" xfId="22838"/>
    <cellStyle name="40% - Accent4 5 2 2 2 2 4 5" xfId="22839"/>
    <cellStyle name="40% - Accent4 5 2 2 2 2 5" xfId="22840"/>
    <cellStyle name="40% - Accent4 5 2 2 2 2 5 2" xfId="22841"/>
    <cellStyle name="40% - Accent4 5 2 2 2 2 5 2 2" xfId="22842"/>
    <cellStyle name="40% - Accent4 5 2 2 2 2 5 3" xfId="22843"/>
    <cellStyle name="40% - Accent4 5 2 2 2 2 5 4" xfId="22844"/>
    <cellStyle name="40% - Accent4 5 2 2 2 2 6" xfId="22845"/>
    <cellStyle name="40% - Accent4 5 2 2 2 2 6 2" xfId="22846"/>
    <cellStyle name="40% - Accent4 5 2 2 2 2 7" xfId="22847"/>
    <cellStyle name="40% - Accent4 5 2 2 2 2 8" xfId="22848"/>
    <cellStyle name="40% - Accent4 5 2 2 2 3" xfId="22849"/>
    <cellStyle name="40% - Accent4 5 2 2 2 3 2" xfId="22850"/>
    <cellStyle name="40% - Accent4 5 2 2 2 3 2 2" xfId="22851"/>
    <cellStyle name="40% - Accent4 5 2 2 2 3 2 2 2" xfId="22852"/>
    <cellStyle name="40% - Accent4 5 2 2 2 3 2 2 2 2" xfId="22853"/>
    <cellStyle name="40% - Accent4 5 2 2 2 3 2 2 3" xfId="22854"/>
    <cellStyle name="40% - Accent4 5 2 2 2 3 2 2 4" xfId="22855"/>
    <cellStyle name="40% - Accent4 5 2 2 2 3 2 3" xfId="22856"/>
    <cellStyle name="40% - Accent4 5 2 2 2 3 2 3 2" xfId="22857"/>
    <cellStyle name="40% - Accent4 5 2 2 2 3 2 4" xfId="22858"/>
    <cellStyle name="40% - Accent4 5 2 2 2 3 2 5" xfId="22859"/>
    <cellStyle name="40% - Accent4 5 2 2 2 3 3" xfId="22860"/>
    <cellStyle name="40% - Accent4 5 2 2 2 3 3 2" xfId="22861"/>
    <cellStyle name="40% - Accent4 5 2 2 2 3 3 2 2" xfId="22862"/>
    <cellStyle name="40% - Accent4 5 2 2 2 3 3 3" xfId="22863"/>
    <cellStyle name="40% - Accent4 5 2 2 2 3 3 4" xfId="22864"/>
    <cellStyle name="40% - Accent4 5 2 2 2 3 4" xfId="22865"/>
    <cellStyle name="40% - Accent4 5 2 2 2 3 4 2" xfId="22866"/>
    <cellStyle name="40% - Accent4 5 2 2 2 3 5" xfId="22867"/>
    <cellStyle name="40% - Accent4 5 2 2 2 3 6" xfId="22868"/>
    <cellStyle name="40% - Accent4 5 2 2 2 4" xfId="22869"/>
    <cellStyle name="40% - Accent4 5 2 2 2 4 2" xfId="22870"/>
    <cellStyle name="40% - Accent4 5 2 2 2 4 2 2" xfId="22871"/>
    <cellStyle name="40% - Accent4 5 2 2 2 4 2 2 2" xfId="22872"/>
    <cellStyle name="40% - Accent4 5 2 2 2 4 2 2 2 2" xfId="22873"/>
    <cellStyle name="40% - Accent4 5 2 2 2 4 2 2 3" xfId="22874"/>
    <cellStyle name="40% - Accent4 5 2 2 2 4 2 2 4" xfId="22875"/>
    <cellStyle name="40% - Accent4 5 2 2 2 4 2 3" xfId="22876"/>
    <cellStyle name="40% - Accent4 5 2 2 2 4 2 3 2" xfId="22877"/>
    <cellStyle name="40% - Accent4 5 2 2 2 4 2 4" xfId="22878"/>
    <cellStyle name="40% - Accent4 5 2 2 2 4 2 5" xfId="22879"/>
    <cellStyle name="40% - Accent4 5 2 2 2 4 3" xfId="22880"/>
    <cellStyle name="40% - Accent4 5 2 2 2 4 3 2" xfId="22881"/>
    <cellStyle name="40% - Accent4 5 2 2 2 4 3 2 2" xfId="22882"/>
    <cellStyle name="40% - Accent4 5 2 2 2 4 3 3" xfId="22883"/>
    <cellStyle name="40% - Accent4 5 2 2 2 4 3 4" xfId="22884"/>
    <cellStyle name="40% - Accent4 5 2 2 2 4 4" xfId="22885"/>
    <cellStyle name="40% - Accent4 5 2 2 2 4 4 2" xfId="22886"/>
    <cellStyle name="40% - Accent4 5 2 2 2 4 5" xfId="22887"/>
    <cellStyle name="40% - Accent4 5 2 2 2 4 6" xfId="22888"/>
    <cellStyle name="40% - Accent4 5 2 2 2 5" xfId="22889"/>
    <cellStyle name="40% - Accent4 5 2 2 2 5 2" xfId="22890"/>
    <cellStyle name="40% - Accent4 5 2 2 2 5 2 2" xfId="22891"/>
    <cellStyle name="40% - Accent4 5 2 2 2 5 2 2 2" xfId="22892"/>
    <cellStyle name="40% - Accent4 5 2 2 2 5 2 3" xfId="22893"/>
    <cellStyle name="40% - Accent4 5 2 2 2 5 2 4" xfId="22894"/>
    <cellStyle name="40% - Accent4 5 2 2 2 5 3" xfId="22895"/>
    <cellStyle name="40% - Accent4 5 2 2 2 5 3 2" xfId="22896"/>
    <cellStyle name="40% - Accent4 5 2 2 2 5 4" xfId="22897"/>
    <cellStyle name="40% - Accent4 5 2 2 2 5 5" xfId="22898"/>
    <cellStyle name="40% - Accent4 5 2 2 2 6" xfId="22899"/>
    <cellStyle name="40% - Accent4 5 2 2 2 6 2" xfId="22900"/>
    <cellStyle name="40% - Accent4 5 2 2 2 6 2 2" xfId="22901"/>
    <cellStyle name="40% - Accent4 5 2 2 2 6 3" xfId="22902"/>
    <cellStyle name="40% - Accent4 5 2 2 2 6 4" xfId="22903"/>
    <cellStyle name="40% - Accent4 5 2 2 2 7" xfId="22904"/>
    <cellStyle name="40% - Accent4 5 2 2 2 7 2" xfId="22905"/>
    <cellStyle name="40% - Accent4 5 2 2 2 8" xfId="22906"/>
    <cellStyle name="40% - Accent4 5 2 2 2 9" xfId="22907"/>
    <cellStyle name="40% - Accent4 5 2 2 3" xfId="22908"/>
    <cellStyle name="40% - Accent4 5 2 2 3 2" xfId="22909"/>
    <cellStyle name="40% - Accent4 5 2 2 3 2 2" xfId="22910"/>
    <cellStyle name="40% - Accent4 5 2 2 3 2 2 2" xfId="22911"/>
    <cellStyle name="40% - Accent4 5 2 2 3 2 2 2 2" xfId="22912"/>
    <cellStyle name="40% - Accent4 5 2 2 3 2 2 2 2 2" xfId="22913"/>
    <cellStyle name="40% - Accent4 5 2 2 3 2 2 2 3" xfId="22914"/>
    <cellStyle name="40% - Accent4 5 2 2 3 2 2 2 4" xfId="22915"/>
    <cellStyle name="40% - Accent4 5 2 2 3 2 2 3" xfId="22916"/>
    <cellStyle name="40% - Accent4 5 2 2 3 2 2 3 2" xfId="22917"/>
    <cellStyle name="40% - Accent4 5 2 2 3 2 2 4" xfId="22918"/>
    <cellStyle name="40% - Accent4 5 2 2 3 2 2 5" xfId="22919"/>
    <cellStyle name="40% - Accent4 5 2 2 3 2 3" xfId="22920"/>
    <cellStyle name="40% - Accent4 5 2 2 3 2 3 2" xfId="22921"/>
    <cellStyle name="40% - Accent4 5 2 2 3 2 3 2 2" xfId="22922"/>
    <cellStyle name="40% - Accent4 5 2 2 3 2 3 3" xfId="22923"/>
    <cellStyle name="40% - Accent4 5 2 2 3 2 3 4" xfId="22924"/>
    <cellStyle name="40% - Accent4 5 2 2 3 2 4" xfId="22925"/>
    <cellStyle name="40% - Accent4 5 2 2 3 2 4 2" xfId="22926"/>
    <cellStyle name="40% - Accent4 5 2 2 3 2 5" xfId="22927"/>
    <cellStyle name="40% - Accent4 5 2 2 3 2 6" xfId="22928"/>
    <cellStyle name="40% - Accent4 5 2 2 3 3" xfId="22929"/>
    <cellStyle name="40% - Accent4 5 2 2 3 3 2" xfId="22930"/>
    <cellStyle name="40% - Accent4 5 2 2 3 3 2 2" xfId="22931"/>
    <cellStyle name="40% - Accent4 5 2 2 3 3 2 2 2" xfId="22932"/>
    <cellStyle name="40% - Accent4 5 2 2 3 3 2 2 2 2" xfId="22933"/>
    <cellStyle name="40% - Accent4 5 2 2 3 3 2 2 3" xfId="22934"/>
    <cellStyle name="40% - Accent4 5 2 2 3 3 2 2 4" xfId="22935"/>
    <cellStyle name="40% - Accent4 5 2 2 3 3 2 3" xfId="22936"/>
    <cellStyle name="40% - Accent4 5 2 2 3 3 2 3 2" xfId="22937"/>
    <cellStyle name="40% - Accent4 5 2 2 3 3 2 4" xfId="22938"/>
    <cellStyle name="40% - Accent4 5 2 2 3 3 2 5" xfId="22939"/>
    <cellStyle name="40% - Accent4 5 2 2 3 3 3" xfId="22940"/>
    <cellStyle name="40% - Accent4 5 2 2 3 3 3 2" xfId="22941"/>
    <cellStyle name="40% - Accent4 5 2 2 3 3 3 2 2" xfId="22942"/>
    <cellStyle name="40% - Accent4 5 2 2 3 3 3 3" xfId="22943"/>
    <cellStyle name="40% - Accent4 5 2 2 3 3 3 4" xfId="22944"/>
    <cellStyle name="40% - Accent4 5 2 2 3 3 4" xfId="22945"/>
    <cellStyle name="40% - Accent4 5 2 2 3 3 4 2" xfId="22946"/>
    <cellStyle name="40% - Accent4 5 2 2 3 3 5" xfId="22947"/>
    <cellStyle name="40% - Accent4 5 2 2 3 3 6" xfId="22948"/>
    <cellStyle name="40% - Accent4 5 2 2 3 4" xfId="22949"/>
    <cellStyle name="40% - Accent4 5 2 2 3 4 2" xfId="22950"/>
    <cellStyle name="40% - Accent4 5 2 2 3 4 2 2" xfId="22951"/>
    <cellStyle name="40% - Accent4 5 2 2 3 4 2 2 2" xfId="22952"/>
    <cellStyle name="40% - Accent4 5 2 2 3 4 2 3" xfId="22953"/>
    <cellStyle name="40% - Accent4 5 2 2 3 4 2 4" xfId="22954"/>
    <cellStyle name="40% - Accent4 5 2 2 3 4 3" xfId="22955"/>
    <cellStyle name="40% - Accent4 5 2 2 3 4 3 2" xfId="22956"/>
    <cellStyle name="40% - Accent4 5 2 2 3 4 4" xfId="22957"/>
    <cellStyle name="40% - Accent4 5 2 2 3 4 5" xfId="22958"/>
    <cellStyle name="40% - Accent4 5 2 2 3 5" xfId="22959"/>
    <cellStyle name="40% - Accent4 5 2 2 3 5 2" xfId="22960"/>
    <cellStyle name="40% - Accent4 5 2 2 3 5 2 2" xfId="22961"/>
    <cellStyle name="40% - Accent4 5 2 2 3 5 3" xfId="22962"/>
    <cellStyle name="40% - Accent4 5 2 2 3 5 4" xfId="22963"/>
    <cellStyle name="40% - Accent4 5 2 2 3 6" xfId="22964"/>
    <cellStyle name="40% - Accent4 5 2 2 3 6 2" xfId="22965"/>
    <cellStyle name="40% - Accent4 5 2 2 3 7" xfId="22966"/>
    <cellStyle name="40% - Accent4 5 2 2 3 8" xfId="22967"/>
    <cellStyle name="40% - Accent4 5 2 2 4" xfId="22968"/>
    <cellStyle name="40% - Accent4 5 2 2 4 2" xfId="22969"/>
    <cellStyle name="40% - Accent4 5 2 2 4 2 2" xfId="22970"/>
    <cellStyle name="40% - Accent4 5 2 2 4 2 2 2" xfId="22971"/>
    <cellStyle name="40% - Accent4 5 2 2 4 2 2 2 2" xfId="22972"/>
    <cellStyle name="40% - Accent4 5 2 2 4 2 2 3" xfId="22973"/>
    <cellStyle name="40% - Accent4 5 2 2 4 2 2 4" xfId="22974"/>
    <cellStyle name="40% - Accent4 5 2 2 4 2 3" xfId="22975"/>
    <cellStyle name="40% - Accent4 5 2 2 4 2 3 2" xfId="22976"/>
    <cellStyle name="40% - Accent4 5 2 2 4 2 4" xfId="22977"/>
    <cellStyle name="40% - Accent4 5 2 2 4 2 5" xfId="22978"/>
    <cellStyle name="40% - Accent4 5 2 2 4 3" xfId="22979"/>
    <cellStyle name="40% - Accent4 5 2 2 4 3 2" xfId="22980"/>
    <cellStyle name="40% - Accent4 5 2 2 4 3 2 2" xfId="22981"/>
    <cellStyle name="40% - Accent4 5 2 2 4 3 3" xfId="22982"/>
    <cellStyle name="40% - Accent4 5 2 2 4 3 4" xfId="22983"/>
    <cellStyle name="40% - Accent4 5 2 2 4 4" xfId="22984"/>
    <cellStyle name="40% - Accent4 5 2 2 4 4 2" xfId="22985"/>
    <cellStyle name="40% - Accent4 5 2 2 4 5" xfId="22986"/>
    <cellStyle name="40% - Accent4 5 2 2 4 6" xfId="22987"/>
    <cellStyle name="40% - Accent4 5 2 2 5" xfId="22988"/>
    <cellStyle name="40% - Accent4 5 2 2 5 2" xfId="22989"/>
    <cellStyle name="40% - Accent4 5 2 2 5 2 2" xfId="22990"/>
    <cellStyle name="40% - Accent4 5 2 2 5 2 2 2" xfId="22991"/>
    <cellStyle name="40% - Accent4 5 2 2 5 2 2 2 2" xfId="22992"/>
    <cellStyle name="40% - Accent4 5 2 2 5 2 2 3" xfId="22993"/>
    <cellStyle name="40% - Accent4 5 2 2 5 2 2 4" xfId="22994"/>
    <cellStyle name="40% - Accent4 5 2 2 5 2 3" xfId="22995"/>
    <cellStyle name="40% - Accent4 5 2 2 5 2 3 2" xfId="22996"/>
    <cellStyle name="40% - Accent4 5 2 2 5 2 4" xfId="22997"/>
    <cellStyle name="40% - Accent4 5 2 2 5 2 5" xfId="22998"/>
    <cellStyle name="40% - Accent4 5 2 2 5 3" xfId="22999"/>
    <cellStyle name="40% - Accent4 5 2 2 5 3 2" xfId="23000"/>
    <cellStyle name="40% - Accent4 5 2 2 5 3 2 2" xfId="23001"/>
    <cellStyle name="40% - Accent4 5 2 2 5 3 3" xfId="23002"/>
    <cellStyle name="40% - Accent4 5 2 2 5 3 4" xfId="23003"/>
    <cellStyle name="40% - Accent4 5 2 2 5 4" xfId="23004"/>
    <cellStyle name="40% - Accent4 5 2 2 5 4 2" xfId="23005"/>
    <cellStyle name="40% - Accent4 5 2 2 5 5" xfId="23006"/>
    <cellStyle name="40% - Accent4 5 2 2 5 6" xfId="23007"/>
    <cellStyle name="40% - Accent4 5 2 2 6" xfId="23008"/>
    <cellStyle name="40% - Accent4 5 2 2 6 2" xfId="23009"/>
    <cellStyle name="40% - Accent4 5 2 2 6 2 2" xfId="23010"/>
    <cellStyle name="40% - Accent4 5 2 2 6 2 2 2" xfId="23011"/>
    <cellStyle name="40% - Accent4 5 2 2 6 2 3" xfId="23012"/>
    <cellStyle name="40% - Accent4 5 2 2 6 2 4" xfId="23013"/>
    <cellStyle name="40% - Accent4 5 2 2 6 3" xfId="23014"/>
    <cellStyle name="40% - Accent4 5 2 2 6 3 2" xfId="23015"/>
    <cellStyle name="40% - Accent4 5 2 2 6 4" xfId="23016"/>
    <cellStyle name="40% - Accent4 5 2 2 6 5" xfId="23017"/>
    <cellStyle name="40% - Accent4 5 2 2 7" xfId="23018"/>
    <cellStyle name="40% - Accent4 5 2 2 7 2" xfId="23019"/>
    <cellStyle name="40% - Accent4 5 2 2 7 2 2" xfId="23020"/>
    <cellStyle name="40% - Accent4 5 2 2 7 3" xfId="23021"/>
    <cellStyle name="40% - Accent4 5 2 2 7 4" xfId="23022"/>
    <cellStyle name="40% - Accent4 5 2 2 8" xfId="23023"/>
    <cellStyle name="40% - Accent4 5 2 2 8 2" xfId="23024"/>
    <cellStyle name="40% - Accent4 5 2 2 9" xfId="23025"/>
    <cellStyle name="40% - Accent4 5 2 3" xfId="23026"/>
    <cellStyle name="40% - Accent4 5 2 3 2" xfId="23027"/>
    <cellStyle name="40% - Accent4 5 2 3 2 2" xfId="23028"/>
    <cellStyle name="40% - Accent4 5 2 3 2 2 2" xfId="23029"/>
    <cellStyle name="40% - Accent4 5 2 3 2 2 2 2" xfId="23030"/>
    <cellStyle name="40% - Accent4 5 2 3 2 2 2 2 2" xfId="23031"/>
    <cellStyle name="40% - Accent4 5 2 3 2 2 2 2 2 2" xfId="23032"/>
    <cellStyle name="40% - Accent4 5 2 3 2 2 2 2 3" xfId="23033"/>
    <cellStyle name="40% - Accent4 5 2 3 2 2 2 2 4" xfId="23034"/>
    <cellStyle name="40% - Accent4 5 2 3 2 2 2 3" xfId="23035"/>
    <cellStyle name="40% - Accent4 5 2 3 2 2 2 3 2" xfId="23036"/>
    <cellStyle name="40% - Accent4 5 2 3 2 2 2 4" xfId="23037"/>
    <cellStyle name="40% - Accent4 5 2 3 2 2 2 5" xfId="23038"/>
    <cellStyle name="40% - Accent4 5 2 3 2 2 3" xfId="23039"/>
    <cellStyle name="40% - Accent4 5 2 3 2 2 3 2" xfId="23040"/>
    <cellStyle name="40% - Accent4 5 2 3 2 2 3 2 2" xfId="23041"/>
    <cellStyle name="40% - Accent4 5 2 3 2 2 3 3" xfId="23042"/>
    <cellStyle name="40% - Accent4 5 2 3 2 2 3 4" xfId="23043"/>
    <cellStyle name="40% - Accent4 5 2 3 2 2 4" xfId="23044"/>
    <cellStyle name="40% - Accent4 5 2 3 2 2 4 2" xfId="23045"/>
    <cellStyle name="40% - Accent4 5 2 3 2 2 5" xfId="23046"/>
    <cellStyle name="40% - Accent4 5 2 3 2 2 6" xfId="23047"/>
    <cellStyle name="40% - Accent4 5 2 3 2 3" xfId="23048"/>
    <cellStyle name="40% - Accent4 5 2 3 2 3 2" xfId="23049"/>
    <cellStyle name="40% - Accent4 5 2 3 2 3 2 2" xfId="23050"/>
    <cellStyle name="40% - Accent4 5 2 3 2 3 2 2 2" xfId="23051"/>
    <cellStyle name="40% - Accent4 5 2 3 2 3 2 2 2 2" xfId="23052"/>
    <cellStyle name="40% - Accent4 5 2 3 2 3 2 2 3" xfId="23053"/>
    <cellStyle name="40% - Accent4 5 2 3 2 3 2 2 4" xfId="23054"/>
    <cellStyle name="40% - Accent4 5 2 3 2 3 2 3" xfId="23055"/>
    <cellStyle name="40% - Accent4 5 2 3 2 3 2 3 2" xfId="23056"/>
    <cellStyle name="40% - Accent4 5 2 3 2 3 2 4" xfId="23057"/>
    <cellStyle name="40% - Accent4 5 2 3 2 3 2 5" xfId="23058"/>
    <cellStyle name="40% - Accent4 5 2 3 2 3 3" xfId="23059"/>
    <cellStyle name="40% - Accent4 5 2 3 2 3 3 2" xfId="23060"/>
    <cellStyle name="40% - Accent4 5 2 3 2 3 3 2 2" xfId="23061"/>
    <cellStyle name="40% - Accent4 5 2 3 2 3 3 3" xfId="23062"/>
    <cellStyle name="40% - Accent4 5 2 3 2 3 3 4" xfId="23063"/>
    <cellStyle name="40% - Accent4 5 2 3 2 3 4" xfId="23064"/>
    <cellStyle name="40% - Accent4 5 2 3 2 3 4 2" xfId="23065"/>
    <cellStyle name="40% - Accent4 5 2 3 2 3 5" xfId="23066"/>
    <cellStyle name="40% - Accent4 5 2 3 2 3 6" xfId="23067"/>
    <cellStyle name="40% - Accent4 5 2 3 2 4" xfId="23068"/>
    <cellStyle name="40% - Accent4 5 2 3 2 4 2" xfId="23069"/>
    <cellStyle name="40% - Accent4 5 2 3 2 4 2 2" xfId="23070"/>
    <cellStyle name="40% - Accent4 5 2 3 2 4 2 2 2" xfId="23071"/>
    <cellStyle name="40% - Accent4 5 2 3 2 4 2 3" xfId="23072"/>
    <cellStyle name="40% - Accent4 5 2 3 2 4 2 4" xfId="23073"/>
    <cellStyle name="40% - Accent4 5 2 3 2 4 3" xfId="23074"/>
    <cellStyle name="40% - Accent4 5 2 3 2 4 3 2" xfId="23075"/>
    <cellStyle name="40% - Accent4 5 2 3 2 4 4" xfId="23076"/>
    <cellStyle name="40% - Accent4 5 2 3 2 4 5" xfId="23077"/>
    <cellStyle name="40% - Accent4 5 2 3 2 5" xfId="23078"/>
    <cellStyle name="40% - Accent4 5 2 3 2 5 2" xfId="23079"/>
    <cellStyle name="40% - Accent4 5 2 3 2 5 2 2" xfId="23080"/>
    <cellStyle name="40% - Accent4 5 2 3 2 5 3" xfId="23081"/>
    <cellStyle name="40% - Accent4 5 2 3 2 5 4" xfId="23082"/>
    <cellStyle name="40% - Accent4 5 2 3 2 6" xfId="23083"/>
    <cellStyle name="40% - Accent4 5 2 3 2 6 2" xfId="23084"/>
    <cellStyle name="40% - Accent4 5 2 3 2 7" xfId="23085"/>
    <cellStyle name="40% - Accent4 5 2 3 2 8" xfId="23086"/>
    <cellStyle name="40% - Accent4 5 2 3 3" xfId="23087"/>
    <cellStyle name="40% - Accent4 5 2 3 3 2" xfId="23088"/>
    <cellStyle name="40% - Accent4 5 2 3 3 2 2" xfId="23089"/>
    <cellStyle name="40% - Accent4 5 2 3 3 2 2 2" xfId="23090"/>
    <cellStyle name="40% - Accent4 5 2 3 3 2 2 2 2" xfId="23091"/>
    <cellStyle name="40% - Accent4 5 2 3 3 2 2 3" xfId="23092"/>
    <cellStyle name="40% - Accent4 5 2 3 3 2 2 4" xfId="23093"/>
    <cellStyle name="40% - Accent4 5 2 3 3 2 3" xfId="23094"/>
    <cellStyle name="40% - Accent4 5 2 3 3 2 3 2" xfId="23095"/>
    <cellStyle name="40% - Accent4 5 2 3 3 2 4" xfId="23096"/>
    <cellStyle name="40% - Accent4 5 2 3 3 2 5" xfId="23097"/>
    <cellStyle name="40% - Accent4 5 2 3 3 3" xfId="23098"/>
    <cellStyle name="40% - Accent4 5 2 3 3 3 2" xfId="23099"/>
    <cellStyle name="40% - Accent4 5 2 3 3 3 2 2" xfId="23100"/>
    <cellStyle name="40% - Accent4 5 2 3 3 3 3" xfId="23101"/>
    <cellStyle name="40% - Accent4 5 2 3 3 3 4" xfId="23102"/>
    <cellStyle name="40% - Accent4 5 2 3 3 4" xfId="23103"/>
    <cellStyle name="40% - Accent4 5 2 3 3 4 2" xfId="23104"/>
    <cellStyle name="40% - Accent4 5 2 3 3 5" xfId="23105"/>
    <cellStyle name="40% - Accent4 5 2 3 3 6" xfId="23106"/>
    <cellStyle name="40% - Accent4 5 2 3 4" xfId="23107"/>
    <cellStyle name="40% - Accent4 5 2 3 4 2" xfId="23108"/>
    <cellStyle name="40% - Accent4 5 2 3 4 2 2" xfId="23109"/>
    <cellStyle name="40% - Accent4 5 2 3 4 2 2 2" xfId="23110"/>
    <cellStyle name="40% - Accent4 5 2 3 4 2 2 2 2" xfId="23111"/>
    <cellStyle name="40% - Accent4 5 2 3 4 2 2 3" xfId="23112"/>
    <cellStyle name="40% - Accent4 5 2 3 4 2 2 4" xfId="23113"/>
    <cellStyle name="40% - Accent4 5 2 3 4 2 3" xfId="23114"/>
    <cellStyle name="40% - Accent4 5 2 3 4 2 3 2" xfId="23115"/>
    <cellStyle name="40% - Accent4 5 2 3 4 2 4" xfId="23116"/>
    <cellStyle name="40% - Accent4 5 2 3 4 2 5" xfId="23117"/>
    <cellStyle name="40% - Accent4 5 2 3 4 3" xfId="23118"/>
    <cellStyle name="40% - Accent4 5 2 3 4 3 2" xfId="23119"/>
    <cellStyle name="40% - Accent4 5 2 3 4 3 2 2" xfId="23120"/>
    <cellStyle name="40% - Accent4 5 2 3 4 3 3" xfId="23121"/>
    <cellStyle name="40% - Accent4 5 2 3 4 3 4" xfId="23122"/>
    <cellStyle name="40% - Accent4 5 2 3 4 4" xfId="23123"/>
    <cellStyle name="40% - Accent4 5 2 3 4 4 2" xfId="23124"/>
    <cellStyle name="40% - Accent4 5 2 3 4 5" xfId="23125"/>
    <cellStyle name="40% - Accent4 5 2 3 4 6" xfId="23126"/>
    <cellStyle name="40% - Accent4 5 2 3 5" xfId="23127"/>
    <cellStyle name="40% - Accent4 5 2 3 5 2" xfId="23128"/>
    <cellStyle name="40% - Accent4 5 2 3 5 2 2" xfId="23129"/>
    <cellStyle name="40% - Accent4 5 2 3 5 2 2 2" xfId="23130"/>
    <cellStyle name="40% - Accent4 5 2 3 5 2 3" xfId="23131"/>
    <cellStyle name="40% - Accent4 5 2 3 5 2 4" xfId="23132"/>
    <cellStyle name="40% - Accent4 5 2 3 5 3" xfId="23133"/>
    <cellStyle name="40% - Accent4 5 2 3 5 3 2" xfId="23134"/>
    <cellStyle name="40% - Accent4 5 2 3 5 4" xfId="23135"/>
    <cellStyle name="40% - Accent4 5 2 3 5 5" xfId="23136"/>
    <cellStyle name="40% - Accent4 5 2 3 6" xfId="23137"/>
    <cellStyle name="40% - Accent4 5 2 3 6 2" xfId="23138"/>
    <cellStyle name="40% - Accent4 5 2 3 6 2 2" xfId="23139"/>
    <cellStyle name="40% - Accent4 5 2 3 6 3" xfId="23140"/>
    <cellStyle name="40% - Accent4 5 2 3 6 4" xfId="23141"/>
    <cellStyle name="40% - Accent4 5 2 3 7" xfId="23142"/>
    <cellStyle name="40% - Accent4 5 2 3 7 2" xfId="23143"/>
    <cellStyle name="40% - Accent4 5 2 3 8" xfId="23144"/>
    <cellStyle name="40% - Accent4 5 2 3 9" xfId="23145"/>
    <cellStyle name="40% - Accent4 5 2 4" xfId="23146"/>
    <cellStyle name="40% - Accent4 5 2 4 2" xfId="23147"/>
    <cellStyle name="40% - Accent4 5 2 4 2 2" xfId="23148"/>
    <cellStyle name="40% - Accent4 5 2 4 2 2 2" xfId="23149"/>
    <cellStyle name="40% - Accent4 5 2 4 2 2 2 2" xfId="23150"/>
    <cellStyle name="40% - Accent4 5 2 4 2 2 2 2 2" xfId="23151"/>
    <cellStyle name="40% - Accent4 5 2 4 2 2 2 3" xfId="23152"/>
    <cellStyle name="40% - Accent4 5 2 4 2 2 2 4" xfId="23153"/>
    <cellStyle name="40% - Accent4 5 2 4 2 2 3" xfId="23154"/>
    <cellStyle name="40% - Accent4 5 2 4 2 2 3 2" xfId="23155"/>
    <cellStyle name="40% - Accent4 5 2 4 2 2 4" xfId="23156"/>
    <cellStyle name="40% - Accent4 5 2 4 2 2 5" xfId="23157"/>
    <cellStyle name="40% - Accent4 5 2 4 2 3" xfId="23158"/>
    <cellStyle name="40% - Accent4 5 2 4 2 3 2" xfId="23159"/>
    <cellStyle name="40% - Accent4 5 2 4 2 3 2 2" xfId="23160"/>
    <cellStyle name="40% - Accent4 5 2 4 2 3 3" xfId="23161"/>
    <cellStyle name="40% - Accent4 5 2 4 2 3 4" xfId="23162"/>
    <cellStyle name="40% - Accent4 5 2 4 2 4" xfId="23163"/>
    <cellStyle name="40% - Accent4 5 2 4 2 4 2" xfId="23164"/>
    <cellStyle name="40% - Accent4 5 2 4 2 5" xfId="23165"/>
    <cellStyle name="40% - Accent4 5 2 4 2 6" xfId="23166"/>
    <cellStyle name="40% - Accent4 5 2 4 3" xfId="23167"/>
    <cellStyle name="40% - Accent4 5 2 4 3 2" xfId="23168"/>
    <cellStyle name="40% - Accent4 5 2 4 3 2 2" xfId="23169"/>
    <cellStyle name="40% - Accent4 5 2 4 3 2 2 2" xfId="23170"/>
    <cellStyle name="40% - Accent4 5 2 4 3 2 2 2 2" xfId="23171"/>
    <cellStyle name="40% - Accent4 5 2 4 3 2 2 3" xfId="23172"/>
    <cellStyle name="40% - Accent4 5 2 4 3 2 2 4" xfId="23173"/>
    <cellStyle name="40% - Accent4 5 2 4 3 2 3" xfId="23174"/>
    <cellStyle name="40% - Accent4 5 2 4 3 2 3 2" xfId="23175"/>
    <cellStyle name="40% - Accent4 5 2 4 3 2 4" xfId="23176"/>
    <cellStyle name="40% - Accent4 5 2 4 3 2 5" xfId="23177"/>
    <cellStyle name="40% - Accent4 5 2 4 3 3" xfId="23178"/>
    <cellStyle name="40% - Accent4 5 2 4 3 3 2" xfId="23179"/>
    <cellStyle name="40% - Accent4 5 2 4 3 3 2 2" xfId="23180"/>
    <cellStyle name="40% - Accent4 5 2 4 3 3 3" xfId="23181"/>
    <cellStyle name="40% - Accent4 5 2 4 3 3 4" xfId="23182"/>
    <cellStyle name="40% - Accent4 5 2 4 3 4" xfId="23183"/>
    <cellStyle name="40% - Accent4 5 2 4 3 4 2" xfId="23184"/>
    <cellStyle name="40% - Accent4 5 2 4 3 5" xfId="23185"/>
    <cellStyle name="40% - Accent4 5 2 4 3 6" xfId="23186"/>
    <cellStyle name="40% - Accent4 5 2 4 4" xfId="23187"/>
    <cellStyle name="40% - Accent4 5 2 4 4 2" xfId="23188"/>
    <cellStyle name="40% - Accent4 5 2 4 4 2 2" xfId="23189"/>
    <cellStyle name="40% - Accent4 5 2 4 4 2 2 2" xfId="23190"/>
    <cellStyle name="40% - Accent4 5 2 4 4 2 3" xfId="23191"/>
    <cellStyle name="40% - Accent4 5 2 4 4 2 4" xfId="23192"/>
    <cellStyle name="40% - Accent4 5 2 4 4 3" xfId="23193"/>
    <cellStyle name="40% - Accent4 5 2 4 4 3 2" xfId="23194"/>
    <cellStyle name="40% - Accent4 5 2 4 4 4" xfId="23195"/>
    <cellStyle name="40% - Accent4 5 2 4 4 5" xfId="23196"/>
    <cellStyle name="40% - Accent4 5 2 4 5" xfId="23197"/>
    <cellStyle name="40% - Accent4 5 2 4 5 2" xfId="23198"/>
    <cellStyle name="40% - Accent4 5 2 4 5 2 2" xfId="23199"/>
    <cellStyle name="40% - Accent4 5 2 4 5 3" xfId="23200"/>
    <cellStyle name="40% - Accent4 5 2 4 5 4" xfId="23201"/>
    <cellStyle name="40% - Accent4 5 2 4 6" xfId="23202"/>
    <cellStyle name="40% - Accent4 5 2 4 6 2" xfId="23203"/>
    <cellStyle name="40% - Accent4 5 2 4 7" xfId="23204"/>
    <cellStyle name="40% - Accent4 5 2 4 8" xfId="23205"/>
    <cellStyle name="40% - Accent4 5 2 5" xfId="23206"/>
    <cellStyle name="40% - Accent4 5 2 5 2" xfId="23207"/>
    <cellStyle name="40% - Accent4 5 2 5 2 2" xfId="23208"/>
    <cellStyle name="40% - Accent4 5 2 5 2 2 2" xfId="23209"/>
    <cellStyle name="40% - Accent4 5 2 5 2 2 2 2" xfId="23210"/>
    <cellStyle name="40% - Accent4 5 2 5 2 2 3" xfId="23211"/>
    <cellStyle name="40% - Accent4 5 2 5 2 2 4" xfId="23212"/>
    <cellStyle name="40% - Accent4 5 2 5 2 3" xfId="23213"/>
    <cellStyle name="40% - Accent4 5 2 5 2 3 2" xfId="23214"/>
    <cellStyle name="40% - Accent4 5 2 5 2 4" xfId="23215"/>
    <cellStyle name="40% - Accent4 5 2 5 2 5" xfId="23216"/>
    <cellStyle name="40% - Accent4 5 2 5 3" xfId="23217"/>
    <cellStyle name="40% - Accent4 5 2 5 3 2" xfId="23218"/>
    <cellStyle name="40% - Accent4 5 2 5 3 2 2" xfId="23219"/>
    <cellStyle name="40% - Accent4 5 2 5 3 3" xfId="23220"/>
    <cellStyle name="40% - Accent4 5 2 5 3 4" xfId="23221"/>
    <cellStyle name="40% - Accent4 5 2 5 4" xfId="23222"/>
    <cellStyle name="40% - Accent4 5 2 5 4 2" xfId="23223"/>
    <cellStyle name="40% - Accent4 5 2 5 5" xfId="23224"/>
    <cellStyle name="40% - Accent4 5 2 5 6" xfId="23225"/>
    <cellStyle name="40% - Accent4 5 2 6" xfId="23226"/>
    <cellStyle name="40% - Accent4 5 2 6 2" xfId="23227"/>
    <cellStyle name="40% - Accent4 5 2 6 2 2" xfId="23228"/>
    <cellStyle name="40% - Accent4 5 2 6 2 2 2" xfId="23229"/>
    <cellStyle name="40% - Accent4 5 2 6 2 2 2 2" xfId="23230"/>
    <cellStyle name="40% - Accent4 5 2 6 2 2 3" xfId="23231"/>
    <cellStyle name="40% - Accent4 5 2 6 2 2 4" xfId="23232"/>
    <cellStyle name="40% - Accent4 5 2 6 2 3" xfId="23233"/>
    <cellStyle name="40% - Accent4 5 2 6 2 3 2" xfId="23234"/>
    <cellStyle name="40% - Accent4 5 2 6 2 4" xfId="23235"/>
    <cellStyle name="40% - Accent4 5 2 6 2 5" xfId="23236"/>
    <cellStyle name="40% - Accent4 5 2 6 3" xfId="23237"/>
    <cellStyle name="40% - Accent4 5 2 6 3 2" xfId="23238"/>
    <cellStyle name="40% - Accent4 5 2 6 3 2 2" xfId="23239"/>
    <cellStyle name="40% - Accent4 5 2 6 3 3" xfId="23240"/>
    <cellStyle name="40% - Accent4 5 2 6 3 4" xfId="23241"/>
    <cellStyle name="40% - Accent4 5 2 6 4" xfId="23242"/>
    <cellStyle name="40% - Accent4 5 2 6 4 2" xfId="23243"/>
    <cellStyle name="40% - Accent4 5 2 6 5" xfId="23244"/>
    <cellStyle name="40% - Accent4 5 2 6 6" xfId="23245"/>
    <cellStyle name="40% - Accent4 5 2 7" xfId="23246"/>
    <cellStyle name="40% - Accent4 5 2 7 2" xfId="23247"/>
    <cellStyle name="40% - Accent4 5 2 7 2 2" xfId="23248"/>
    <cellStyle name="40% - Accent4 5 2 7 2 2 2" xfId="23249"/>
    <cellStyle name="40% - Accent4 5 2 7 2 3" xfId="23250"/>
    <cellStyle name="40% - Accent4 5 2 7 2 4" xfId="23251"/>
    <cellStyle name="40% - Accent4 5 2 7 3" xfId="23252"/>
    <cellStyle name="40% - Accent4 5 2 7 3 2" xfId="23253"/>
    <cellStyle name="40% - Accent4 5 2 7 4" xfId="23254"/>
    <cellStyle name="40% - Accent4 5 2 7 5" xfId="23255"/>
    <cellStyle name="40% - Accent4 5 2 8" xfId="23256"/>
    <cellStyle name="40% - Accent4 5 2 8 2" xfId="23257"/>
    <cellStyle name="40% - Accent4 5 2 8 2 2" xfId="23258"/>
    <cellStyle name="40% - Accent4 5 2 8 3" xfId="23259"/>
    <cellStyle name="40% - Accent4 5 2 8 4" xfId="23260"/>
    <cellStyle name="40% - Accent4 5 2 9" xfId="23261"/>
    <cellStyle name="40% - Accent4 5 2 9 2" xfId="23262"/>
    <cellStyle name="40% - Accent4 5 3" xfId="23263"/>
    <cellStyle name="40% - Accent4 5 3 10" xfId="23264"/>
    <cellStyle name="40% - Accent4 5 3 2" xfId="23265"/>
    <cellStyle name="40% - Accent4 5 3 2 2" xfId="23266"/>
    <cellStyle name="40% - Accent4 5 3 2 2 2" xfId="23267"/>
    <cellStyle name="40% - Accent4 5 3 2 2 2 2" xfId="23268"/>
    <cellStyle name="40% - Accent4 5 3 2 2 2 2 2" xfId="23269"/>
    <cellStyle name="40% - Accent4 5 3 2 2 2 2 2 2" xfId="23270"/>
    <cellStyle name="40% - Accent4 5 3 2 2 2 2 2 2 2" xfId="23271"/>
    <cellStyle name="40% - Accent4 5 3 2 2 2 2 2 3" xfId="23272"/>
    <cellStyle name="40% - Accent4 5 3 2 2 2 2 2 4" xfId="23273"/>
    <cellStyle name="40% - Accent4 5 3 2 2 2 2 3" xfId="23274"/>
    <cellStyle name="40% - Accent4 5 3 2 2 2 2 3 2" xfId="23275"/>
    <cellStyle name="40% - Accent4 5 3 2 2 2 2 4" xfId="23276"/>
    <cellStyle name="40% - Accent4 5 3 2 2 2 2 5" xfId="23277"/>
    <cellStyle name="40% - Accent4 5 3 2 2 2 3" xfId="23278"/>
    <cellStyle name="40% - Accent4 5 3 2 2 2 3 2" xfId="23279"/>
    <cellStyle name="40% - Accent4 5 3 2 2 2 3 2 2" xfId="23280"/>
    <cellStyle name="40% - Accent4 5 3 2 2 2 3 3" xfId="23281"/>
    <cellStyle name="40% - Accent4 5 3 2 2 2 3 4" xfId="23282"/>
    <cellStyle name="40% - Accent4 5 3 2 2 2 4" xfId="23283"/>
    <cellStyle name="40% - Accent4 5 3 2 2 2 4 2" xfId="23284"/>
    <cellStyle name="40% - Accent4 5 3 2 2 2 5" xfId="23285"/>
    <cellStyle name="40% - Accent4 5 3 2 2 2 6" xfId="23286"/>
    <cellStyle name="40% - Accent4 5 3 2 2 3" xfId="23287"/>
    <cellStyle name="40% - Accent4 5 3 2 2 3 2" xfId="23288"/>
    <cellStyle name="40% - Accent4 5 3 2 2 3 2 2" xfId="23289"/>
    <cellStyle name="40% - Accent4 5 3 2 2 3 2 2 2" xfId="23290"/>
    <cellStyle name="40% - Accent4 5 3 2 2 3 2 2 2 2" xfId="23291"/>
    <cellStyle name="40% - Accent4 5 3 2 2 3 2 2 3" xfId="23292"/>
    <cellStyle name="40% - Accent4 5 3 2 2 3 2 2 4" xfId="23293"/>
    <cellStyle name="40% - Accent4 5 3 2 2 3 2 3" xfId="23294"/>
    <cellStyle name="40% - Accent4 5 3 2 2 3 2 3 2" xfId="23295"/>
    <cellStyle name="40% - Accent4 5 3 2 2 3 2 4" xfId="23296"/>
    <cellStyle name="40% - Accent4 5 3 2 2 3 2 5" xfId="23297"/>
    <cellStyle name="40% - Accent4 5 3 2 2 3 3" xfId="23298"/>
    <cellStyle name="40% - Accent4 5 3 2 2 3 3 2" xfId="23299"/>
    <cellStyle name="40% - Accent4 5 3 2 2 3 3 2 2" xfId="23300"/>
    <cellStyle name="40% - Accent4 5 3 2 2 3 3 3" xfId="23301"/>
    <cellStyle name="40% - Accent4 5 3 2 2 3 3 4" xfId="23302"/>
    <cellStyle name="40% - Accent4 5 3 2 2 3 4" xfId="23303"/>
    <cellStyle name="40% - Accent4 5 3 2 2 3 4 2" xfId="23304"/>
    <cellStyle name="40% - Accent4 5 3 2 2 3 5" xfId="23305"/>
    <cellStyle name="40% - Accent4 5 3 2 2 3 6" xfId="23306"/>
    <cellStyle name="40% - Accent4 5 3 2 2 4" xfId="23307"/>
    <cellStyle name="40% - Accent4 5 3 2 2 4 2" xfId="23308"/>
    <cellStyle name="40% - Accent4 5 3 2 2 4 2 2" xfId="23309"/>
    <cellStyle name="40% - Accent4 5 3 2 2 4 2 2 2" xfId="23310"/>
    <cellStyle name="40% - Accent4 5 3 2 2 4 2 3" xfId="23311"/>
    <cellStyle name="40% - Accent4 5 3 2 2 4 2 4" xfId="23312"/>
    <cellStyle name="40% - Accent4 5 3 2 2 4 3" xfId="23313"/>
    <cellStyle name="40% - Accent4 5 3 2 2 4 3 2" xfId="23314"/>
    <cellStyle name="40% - Accent4 5 3 2 2 4 4" xfId="23315"/>
    <cellStyle name="40% - Accent4 5 3 2 2 4 5" xfId="23316"/>
    <cellStyle name="40% - Accent4 5 3 2 2 5" xfId="23317"/>
    <cellStyle name="40% - Accent4 5 3 2 2 5 2" xfId="23318"/>
    <cellStyle name="40% - Accent4 5 3 2 2 5 2 2" xfId="23319"/>
    <cellStyle name="40% - Accent4 5 3 2 2 5 3" xfId="23320"/>
    <cellStyle name="40% - Accent4 5 3 2 2 5 4" xfId="23321"/>
    <cellStyle name="40% - Accent4 5 3 2 2 6" xfId="23322"/>
    <cellStyle name="40% - Accent4 5 3 2 2 6 2" xfId="23323"/>
    <cellStyle name="40% - Accent4 5 3 2 2 7" xfId="23324"/>
    <cellStyle name="40% - Accent4 5 3 2 2 8" xfId="23325"/>
    <cellStyle name="40% - Accent4 5 3 2 3" xfId="23326"/>
    <cellStyle name="40% - Accent4 5 3 2 3 2" xfId="23327"/>
    <cellStyle name="40% - Accent4 5 3 2 3 2 2" xfId="23328"/>
    <cellStyle name="40% - Accent4 5 3 2 3 2 2 2" xfId="23329"/>
    <cellStyle name="40% - Accent4 5 3 2 3 2 2 2 2" xfId="23330"/>
    <cellStyle name="40% - Accent4 5 3 2 3 2 2 3" xfId="23331"/>
    <cellStyle name="40% - Accent4 5 3 2 3 2 2 4" xfId="23332"/>
    <cellStyle name="40% - Accent4 5 3 2 3 2 3" xfId="23333"/>
    <cellStyle name="40% - Accent4 5 3 2 3 2 3 2" xfId="23334"/>
    <cellStyle name="40% - Accent4 5 3 2 3 2 4" xfId="23335"/>
    <cellStyle name="40% - Accent4 5 3 2 3 2 5" xfId="23336"/>
    <cellStyle name="40% - Accent4 5 3 2 3 3" xfId="23337"/>
    <cellStyle name="40% - Accent4 5 3 2 3 3 2" xfId="23338"/>
    <cellStyle name="40% - Accent4 5 3 2 3 3 2 2" xfId="23339"/>
    <cellStyle name="40% - Accent4 5 3 2 3 3 3" xfId="23340"/>
    <cellStyle name="40% - Accent4 5 3 2 3 3 4" xfId="23341"/>
    <cellStyle name="40% - Accent4 5 3 2 3 4" xfId="23342"/>
    <cellStyle name="40% - Accent4 5 3 2 3 4 2" xfId="23343"/>
    <cellStyle name="40% - Accent4 5 3 2 3 5" xfId="23344"/>
    <cellStyle name="40% - Accent4 5 3 2 3 6" xfId="23345"/>
    <cellStyle name="40% - Accent4 5 3 2 4" xfId="23346"/>
    <cellStyle name="40% - Accent4 5 3 2 4 2" xfId="23347"/>
    <cellStyle name="40% - Accent4 5 3 2 4 2 2" xfId="23348"/>
    <cellStyle name="40% - Accent4 5 3 2 4 2 2 2" xfId="23349"/>
    <cellStyle name="40% - Accent4 5 3 2 4 2 2 2 2" xfId="23350"/>
    <cellStyle name="40% - Accent4 5 3 2 4 2 2 3" xfId="23351"/>
    <cellStyle name="40% - Accent4 5 3 2 4 2 2 4" xfId="23352"/>
    <cellStyle name="40% - Accent4 5 3 2 4 2 3" xfId="23353"/>
    <cellStyle name="40% - Accent4 5 3 2 4 2 3 2" xfId="23354"/>
    <cellStyle name="40% - Accent4 5 3 2 4 2 4" xfId="23355"/>
    <cellStyle name="40% - Accent4 5 3 2 4 2 5" xfId="23356"/>
    <cellStyle name="40% - Accent4 5 3 2 4 3" xfId="23357"/>
    <cellStyle name="40% - Accent4 5 3 2 4 3 2" xfId="23358"/>
    <cellStyle name="40% - Accent4 5 3 2 4 3 2 2" xfId="23359"/>
    <cellStyle name="40% - Accent4 5 3 2 4 3 3" xfId="23360"/>
    <cellStyle name="40% - Accent4 5 3 2 4 3 4" xfId="23361"/>
    <cellStyle name="40% - Accent4 5 3 2 4 4" xfId="23362"/>
    <cellStyle name="40% - Accent4 5 3 2 4 4 2" xfId="23363"/>
    <cellStyle name="40% - Accent4 5 3 2 4 5" xfId="23364"/>
    <cellStyle name="40% - Accent4 5 3 2 4 6" xfId="23365"/>
    <cellStyle name="40% - Accent4 5 3 2 5" xfId="23366"/>
    <cellStyle name="40% - Accent4 5 3 2 5 2" xfId="23367"/>
    <cellStyle name="40% - Accent4 5 3 2 5 2 2" xfId="23368"/>
    <cellStyle name="40% - Accent4 5 3 2 5 2 2 2" xfId="23369"/>
    <cellStyle name="40% - Accent4 5 3 2 5 2 3" xfId="23370"/>
    <cellStyle name="40% - Accent4 5 3 2 5 2 4" xfId="23371"/>
    <cellStyle name="40% - Accent4 5 3 2 5 3" xfId="23372"/>
    <cellStyle name="40% - Accent4 5 3 2 5 3 2" xfId="23373"/>
    <cellStyle name="40% - Accent4 5 3 2 5 4" xfId="23374"/>
    <cellStyle name="40% - Accent4 5 3 2 5 5" xfId="23375"/>
    <cellStyle name="40% - Accent4 5 3 2 6" xfId="23376"/>
    <cellStyle name="40% - Accent4 5 3 2 6 2" xfId="23377"/>
    <cellStyle name="40% - Accent4 5 3 2 6 2 2" xfId="23378"/>
    <cellStyle name="40% - Accent4 5 3 2 6 3" xfId="23379"/>
    <cellStyle name="40% - Accent4 5 3 2 6 4" xfId="23380"/>
    <cellStyle name="40% - Accent4 5 3 2 7" xfId="23381"/>
    <cellStyle name="40% - Accent4 5 3 2 7 2" xfId="23382"/>
    <cellStyle name="40% - Accent4 5 3 2 8" xfId="23383"/>
    <cellStyle name="40% - Accent4 5 3 2 9" xfId="23384"/>
    <cellStyle name="40% - Accent4 5 3 3" xfId="23385"/>
    <cellStyle name="40% - Accent4 5 3 3 2" xfId="23386"/>
    <cellStyle name="40% - Accent4 5 3 3 2 2" xfId="23387"/>
    <cellStyle name="40% - Accent4 5 3 3 2 2 2" xfId="23388"/>
    <cellStyle name="40% - Accent4 5 3 3 2 2 2 2" xfId="23389"/>
    <cellStyle name="40% - Accent4 5 3 3 2 2 2 2 2" xfId="23390"/>
    <cellStyle name="40% - Accent4 5 3 3 2 2 2 3" xfId="23391"/>
    <cellStyle name="40% - Accent4 5 3 3 2 2 2 4" xfId="23392"/>
    <cellStyle name="40% - Accent4 5 3 3 2 2 3" xfId="23393"/>
    <cellStyle name="40% - Accent4 5 3 3 2 2 3 2" xfId="23394"/>
    <cellStyle name="40% - Accent4 5 3 3 2 2 4" xfId="23395"/>
    <cellStyle name="40% - Accent4 5 3 3 2 2 5" xfId="23396"/>
    <cellStyle name="40% - Accent4 5 3 3 2 3" xfId="23397"/>
    <cellStyle name="40% - Accent4 5 3 3 2 3 2" xfId="23398"/>
    <cellStyle name="40% - Accent4 5 3 3 2 3 2 2" xfId="23399"/>
    <cellStyle name="40% - Accent4 5 3 3 2 3 3" xfId="23400"/>
    <cellStyle name="40% - Accent4 5 3 3 2 3 4" xfId="23401"/>
    <cellStyle name="40% - Accent4 5 3 3 2 4" xfId="23402"/>
    <cellStyle name="40% - Accent4 5 3 3 2 4 2" xfId="23403"/>
    <cellStyle name="40% - Accent4 5 3 3 2 5" xfId="23404"/>
    <cellStyle name="40% - Accent4 5 3 3 2 6" xfId="23405"/>
    <cellStyle name="40% - Accent4 5 3 3 3" xfId="23406"/>
    <cellStyle name="40% - Accent4 5 3 3 3 2" xfId="23407"/>
    <cellStyle name="40% - Accent4 5 3 3 3 2 2" xfId="23408"/>
    <cellStyle name="40% - Accent4 5 3 3 3 2 2 2" xfId="23409"/>
    <cellStyle name="40% - Accent4 5 3 3 3 2 2 2 2" xfId="23410"/>
    <cellStyle name="40% - Accent4 5 3 3 3 2 2 3" xfId="23411"/>
    <cellStyle name="40% - Accent4 5 3 3 3 2 2 4" xfId="23412"/>
    <cellStyle name="40% - Accent4 5 3 3 3 2 3" xfId="23413"/>
    <cellStyle name="40% - Accent4 5 3 3 3 2 3 2" xfId="23414"/>
    <cellStyle name="40% - Accent4 5 3 3 3 2 4" xfId="23415"/>
    <cellStyle name="40% - Accent4 5 3 3 3 2 5" xfId="23416"/>
    <cellStyle name="40% - Accent4 5 3 3 3 3" xfId="23417"/>
    <cellStyle name="40% - Accent4 5 3 3 3 3 2" xfId="23418"/>
    <cellStyle name="40% - Accent4 5 3 3 3 3 2 2" xfId="23419"/>
    <cellStyle name="40% - Accent4 5 3 3 3 3 3" xfId="23420"/>
    <cellStyle name="40% - Accent4 5 3 3 3 3 4" xfId="23421"/>
    <cellStyle name="40% - Accent4 5 3 3 3 4" xfId="23422"/>
    <cellStyle name="40% - Accent4 5 3 3 3 4 2" xfId="23423"/>
    <cellStyle name="40% - Accent4 5 3 3 3 5" xfId="23424"/>
    <cellStyle name="40% - Accent4 5 3 3 3 6" xfId="23425"/>
    <cellStyle name="40% - Accent4 5 3 3 4" xfId="23426"/>
    <cellStyle name="40% - Accent4 5 3 3 4 2" xfId="23427"/>
    <cellStyle name="40% - Accent4 5 3 3 4 2 2" xfId="23428"/>
    <cellStyle name="40% - Accent4 5 3 3 4 2 2 2" xfId="23429"/>
    <cellStyle name="40% - Accent4 5 3 3 4 2 3" xfId="23430"/>
    <cellStyle name="40% - Accent4 5 3 3 4 2 4" xfId="23431"/>
    <cellStyle name="40% - Accent4 5 3 3 4 3" xfId="23432"/>
    <cellStyle name="40% - Accent4 5 3 3 4 3 2" xfId="23433"/>
    <cellStyle name="40% - Accent4 5 3 3 4 4" xfId="23434"/>
    <cellStyle name="40% - Accent4 5 3 3 4 5" xfId="23435"/>
    <cellStyle name="40% - Accent4 5 3 3 5" xfId="23436"/>
    <cellStyle name="40% - Accent4 5 3 3 5 2" xfId="23437"/>
    <cellStyle name="40% - Accent4 5 3 3 5 2 2" xfId="23438"/>
    <cellStyle name="40% - Accent4 5 3 3 5 3" xfId="23439"/>
    <cellStyle name="40% - Accent4 5 3 3 5 4" xfId="23440"/>
    <cellStyle name="40% - Accent4 5 3 3 6" xfId="23441"/>
    <cellStyle name="40% - Accent4 5 3 3 6 2" xfId="23442"/>
    <cellStyle name="40% - Accent4 5 3 3 7" xfId="23443"/>
    <cellStyle name="40% - Accent4 5 3 3 8" xfId="23444"/>
    <cellStyle name="40% - Accent4 5 3 4" xfId="23445"/>
    <cellStyle name="40% - Accent4 5 3 4 2" xfId="23446"/>
    <cellStyle name="40% - Accent4 5 3 4 2 2" xfId="23447"/>
    <cellStyle name="40% - Accent4 5 3 4 2 2 2" xfId="23448"/>
    <cellStyle name="40% - Accent4 5 3 4 2 2 2 2" xfId="23449"/>
    <cellStyle name="40% - Accent4 5 3 4 2 2 3" xfId="23450"/>
    <cellStyle name="40% - Accent4 5 3 4 2 2 4" xfId="23451"/>
    <cellStyle name="40% - Accent4 5 3 4 2 3" xfId="23452"/>
    <cellStyle name="40% - Accent4 5 3 4 2 3 2" xfId="23453"/>
    <cellStyle name="40% - Accent4 5 3 4 2 4" xfId="23454"/>
    <cellStyle name="40% - Accent4 5 3 4 2 5" xfId="23455"/>
    <cellStyle name="40% - Accent4 5 3 4 3" xfId="23456"/>
    <cellStyle name="40% - Accent4 5 3 4 3 2" xfId="23457"/>
    <cellStyle name="40% - Accent4 5 3 4 3 2 2" xfId="23458"/>
    <cellStyle name="40% - Accent4 5 3 4 3 3" xfId="23459"/>
    <cellStyle name="40% - Accent4 5 3 4 3 4" xfId="23460"/>
    <cellStyle name="40% - Accent4 5 3 4 4" xfId="23461"/>
    <cellStyle name="40% - Accent4 5 3 4 4 2" xfId="23462"/>
    <cellStyle name="40% - Accent4 5 3 4 5" xfId="23463"/>
    <cellStyle name="40% - Accent4 5 3 4 6" xfId="23464"/>
    <cellStyle name="40% - Accent4 5 3 5" xfId="23465"/>
    <cellStyle name="40% - Accent4 5 3 5 2" xfId="23466"/>
    <cellStyle name="40% - Accent4 5 3 5 2 2" xfId="23467"/>
    <cellStyle name="40% - Accent4 5 3 5 2 2 2" xfId="23468"/>
    <cellStyle name="40% - Accent4 5 3 5 2 2 2 2" xfId="23469"/>
    <cellStyle name="40% - Accent4 5 3 5 2 2 3" xfId="23470"/>
    <cellStyle name="40% - Accent4 5 3 5 2 2 4" xfId="23471"/>
    <cellStyle name="40% - Accent4 5 3 5 2 3" xfId="23472"/>
    <cellStyle name="40% - Accent4 5 3 5 2 3 2" xfId="23473"/>
    <cellStyle name="40% - Accent4 5 3 5 2 4" xfId="23474"/>
    <cellStyle name="40% - Accent4 5 3 5 2 5" xfId="23475"/>
    <cellStyle name="40% - Accent4 5 3 5 3" xfId="23476"/>
    <cellStyle name="40% - Accent4 5 3 5 3 2" xfId="23477"/>
    <cellStyle name="40% - Accent4 5 3 5 3 2 2" xfId="23478"/>
    <cellStyle name="40% - Accent4 5 3 5 3 3" xfId="23479"/>
    <cellStyle name="40% - Accent4 5 3 5 3 4" xfId="23480"/>
    <cellStyle name="40% - Accent4 5 3 5 4" xfId="23481"/>
    <cellStyle name="40% - Accent4 5 3 5 4 2" xfId="23482"/>
    <cellStyle name="40% - Accent4 5 3 5 5" xfId="23483"/>
    <cellStyle name="40% - Accent4 5 3 5 6" xfId="23484"/>
    <cellStyle name="40% - Accent4 5 3 6" xfId="23485"/>
    <cellStyle name="40% - Accent4 5 3 6 2" xfId="23486"/>
    <cellStyle name="40% - Accent4 5 3 6 2 2" xfId="23487"/>
    <cellStyle name="40% - Accent4 5 3 6 2 2 2" xfId="23488"/>
    <cellStyle name="40% - Accent4 5 3 6 2 3" xfId="23489"/>
    <cellStyle name="40% - Accent4 5 3 6 2 4" xfId="23490"/>
    <cellStyle name="40% - Accent4 5 3 6 3" xfId="23491"/>
    <cellStyle name="40% - Accent4 5 3 6 3 2" xfId="23492"/>
    <cellStyle name="40% - Accent4 5 3 6 4" xfId="23493"/>
    <cellStyle name="40% - Accent4 5 3 6 5" xfId="23494"/>
    <cellStyle name="40% - Accent4 5 3 7" xfId="23495"/>
    <cellStyle name="40% - Accent4 5 3 7 2" xfId="23496"/>
    <cellStyle name="40% - Accent4 5 3 7 2 2" xfId="23497"/>
    <cellStyle name="40% - Accent4 5 3 7 3" xfId="23498"/>
    <cellStyle name="40% - Accent4 5 3 7 4" xfId="23499"/>
    <cellStyle name="40% - Accent4 5 3 8" xfId="23500"/>
    <cellStyle name="40% - Accent4 5 3 8 2" xfId="23501"/>
    <cellStyle name="40% - Accent4 5 3 9" xfId="23502"/>
    <cellStyle name="40% - Accent4 5 4" xfId="23503"/>
    <cellStyle name="40% - Accent4 5 4 2" xfId="23504"/>
    <cellStyle name="40% - Accent4 5 4 2 2" xfId="23505"/>
    <cellStyle name="40% - Accent4 5 4 2 2 2" xfId="23506"/>
    <cellStyle name="40% - Accent4 5 4 2 2 2 2" xfId="23507"/>
    <cellStyle name="40% - Accent4 5 4 2 2 2 2 2" xfId="23508"/>
    <cellStyle name="40% - Accent4 5 4 2 2 2 2 2 2" xfId="23509"/>
    <cellStyle name="40% - Accent4 5 4 2 2 2 2 3" xfId="23510"/>
    <cellStyle name="40% - Accent4 5 4 2 2 2 2 4" xfId="23511"/>
    <cellStyle name="40% - Accent4 5 4 2 2 2 3" xfId="23512"/>
    <cellStyle name="40% - Accent4 5 4 2 2 2 3 2" xfId="23513"/>
    <cellStyle name="40% - Accent4 5 4 2 2 2 4" xfId="23514"/>
    <cellStyle name="40% - Accent4 5 4 2 2 2 5" xfId="23515"/>
    <cellStyle name="40% - Accent4 5 4 2 2 3" xfId="23516"/>
    <cellStyle name="40% - Accent4 5 4 2 2 3 2" xfId="23517"/>
    <cellStyle name="40% - Accent4 5 4 2 2 3 2 2" xfId="23518"/>
    <cellStyle name="40% - Accent4 5 4 2 2 3 3" xfId="23519"/>
    <cellStyle name="40% - Accent4 5 4 2 2 3 4" xfId="23520"/>
    <cellStyle name="40% - Accent4 5 4 2 2 4" xfId="23521"/>
    <cellStyle name="40% - Accent4 5 4 2 2 4 2" xfId="23522"/>
    <cellStyle name="40% - Accent4 5 4 2 2 5" xfId="23523"/>
    <cellStyle name="40% - Accent4 5 4 2 2 6" xfId="23524"/>
    <cellStyle name="40% - Accent4 5 4 2 3" xfId="23525"/>
    <cellStyle name="40% - Accent4 5 4 2 3 2" xfId="23526"/>
    <cellStyle name="40% - Accent4 5 4 2 3 2 2" xfId="23527"/>
    <cellStyle name="40% - Accent4 5 4 2 3 2 2 2" xfId="23528"/>
    <cellStyle name="40% - Accent4 5 4 2 3 2 2 2 2" xfId="23529"/>
    <cellStyle name="40% - Accent4 5 4 2 3 2 2 3" xfId="23530"/>
    <cellStyle name="40% - Accent4 5 4 2 3 2 2 4" xfId="23531"/>
    <cellStyle name="40% - Accent4 5 4 2 3 2 3" xfId="23532"/>
    <cellStyle name="40% - Accent4 5 4 2 3 2 3 2" xfId="23533"/>
    <cellStyle name="40% - Accent4 5 4 2 3 2 4" xfId="23534"/>
    <cellStyle name="40% - Accent4 5 4 2 3 2 5" xfId="23535"/>
    <cellStyle name="40% - Accent4 5 4 2 3 3" xfId="23536"/>
    <cellStyle name="40% - Accent4 5 4 2 3 3 2" xfId="23537"/>
    <cellStyle name="40% - Accent4 5 4 2 3 3 2 2" xfId="23538"/>
    <cellStyle name="40% - Accent4 5 4 2 3 3 3" xfId="23539"/>
    <cellStyle name="40% - Accent4 5 4 2 3 3 4" xfId="23540"/>
    <cellStyle name="40% - Accent4 5 4 2 3 4" xfId="23541"/>
    <cellStyle name="40% - Accent4 5 4 2 3 4 2" xfId="23542"/>
    <cellStyle name="40% - Accent4 5 4 2 3 5" xfId="23543"/>
    <cellStyle name="40% - Accent4 5 4 2 3 6" xfId="23544"/>
    <cellStyle name="40% - Accent4 5 4 2 4" xfId="23545"/>
    <cellStyle name="40% - Accent4 5 4 2 4 2" xfId="23546"/>
    <cellStyle name="40% - Accent4 5 4 2 4 2 2" xfId="23547"/>
    <cellStyle name="40% - Accent4 5 4 2 4 2 2 2" xfId="23548"/>
    <cellStyle name="40% - Accent4 5 4 2 4 2 3" xfId="23549"/>
    <cellStyle name="40% - Accent4 5 4 2 4 2 4" xfId="23550"/>
    <cellStyle name="40% - Accent4 5 4 2 4 3" xfId="23551"/>
    <cellStyle name="40% - Accent4 5 4 2 4 3 2" xfId="23552"/>
    <cellStyle name="40% - Accent4 5 4 2 4 4" xfId="23553"/>
    <cellStyle name="40% - Accent4 5 4 2 4 5" xfId="23554"/>
    <cellStyle name="40% - Accent4 5 4 2 5" xfId="23555"/>
    <cellStyle name="40% - Accent4 5 4 2 5 2" xfId="23556"/>
    <cellStyle name="40% - Accent4 5 4 2 5 2 2" xfId="23557"/>
    <cellStyle name="40% - Accent4 5 4 2 5 3" xfId="23558"/>
    <cellStyle name="40% - Accent4 5 4 2 5 4" xfId="23559"/>
    <cellStyle name="40% - Accent4 5 4 2 6" xfId="23560"/>
    <cellStyle name="40% - Accent4 5 4 2 6 2" xfId="23561"/>
    <cellStyle name="40% - Accent4 5 4 2 7" xfId="23562"/>
    <cellStyle name="40% - Accent4 5 4 2 8" xfId="23563"/>
    <cellStyle name="40% - Accent4 5 4 3" xfId="23564"/>
    <cellStyle name="40% - Accent4 5 4 3 2" xfId="23565"/>
    <cellStyle name="40% - Accent4 5 4 3 2 2" xfId="23566"/>
    <cellStyle name="40% - Accent4 5 4 3 2 2 2" xfId="23567"/>
    <cellStyle name="40% - Accent4 5 4 3 2 2 2 2" xfId="23568"/>
    <cellStyle name="40% - Accent4 5 4 3 2 2 3" xfId="23569"/>
    <cellStyle name="40% - Accent4 5 4 3 2 2 4" xfId="23570"/>
    <cellStyle name="40% - Accent4 5 4 3 2 3" xfId="23571"/>
    <cellStyle name="40% - Accent4 5 4 3 2 3 2" xfId="23572"/>
    <cellStyle name="40% - Accent4 5 4 3 2 4" xfId="23573"/>
    <cellStyle name="40% - Accent4 5 4 3 2 5" xfId="23574"/>
    <cellStyle name="40% - Accent4 5 4 3 3" xfId="23575"/>
    <cellStyle name="40% - Accent4 5 4 3 3 2" xfId="23576"/>
    <cellStyle name="40% - Accent4 5 4 3 3 2 2" xfId="23577"/>
    <cellStyle name="40% - Accent4 5 4 3 3 3" xfId="23578"/>
    <cellStyle name="40% - Accent4 5 4 3 3 4" xfId="23579"/>
    <cellStyle name="40% - Accent4 5 4 3 4" xfId="23580"/>
    <cellStyle name="40% - Accent4 5 4 3 4 2" xfId="23581"/>
    <cellStyle name="40% - Accent4 5 4 3 5" xfId="23582"/>
    <cellStyle name="40% - Accent4 5 4 3 6" xfId="23583"/>
    <cellStyle name="40% - Accent4 5 4 4" xfId="23584"/>
    <cellStyle name="40% - Accent4 5 4 4 2" xfId="23585"/>
    <cellStyle name="40% - Accent4 5 4 4 2 2" xfId="23586"/>
    <cellStyle name="40% - Accent4 5 4 4 2 2 2" xfId="23587"/>
    <cellStyle name="40% - Accent4 5 4 4 2 2 2 2" xfId="23588"/>
    <cellStyle name="40% - Accent4 5 4 4 2 2 3" xfId="23589"/>
    <cellStyle name="40% - Accent4 5 4 4 2 2 4" xfId="23590"/>
    <cellStyle name="40% - Accent4 5 4 4 2 3" xfId="23591"/>
    <cellStyle name="40% - Accent4 5 4 4 2 3 2" xfId="23592"/>
    <cellStyle name="40% - Accent4 5 4 4 2 4" xfId="23593"/>
    <cellStyle name="40% - Accent4 5 4 4 2 5" xfId="23594"/>
    <cellStyle name="40% - Accent4 5 4 4 3" xfId="23595"/>
    <cellStyle name="40% - Accent4 5 4 4 3 2" xfId="23596"/>
    <cellStyle name="40% - Accent4 5 4 4 3 2 2" xfId="23597"/>
    <cellStyle name="40% - Accent4 5 4 4 3 3" xfId="23598"/>
    <cellStyle name="40% - Accent4 5 4 4 3 4" xfId="23599"/>
    <cellStyle name="40% - Accent4 5 4 4 4" xfId="23600"/>
    <cellStyle name="40% - Accent4 5 4 4 4 2" xfId="23601"/>
    <cellStyle name="40% - Accent4 5 4 4 5" xfId="23602"/>
    <cellStyle name="40% - Accent4 5 4 4 6" xfId="23603"/>
    <cellStyle name="40% - Accent4 5 4 5" xfId="23604"/>
    <cellStyle name="40% - Accent4 5 4 5 2" xfId="23605"/>
    <cellStyle name="40% - Accent4 5 4 5 2 2" xfId="23606"/>
    <cellStyle name="40% - Accent4 5 4 5 2 2 2" xfId="23607"/>
    <cellStyle name="40% - Accent4 5 4 5 2 3" xfId="23608"/>
    <cellStyle name="40% - Accent4 5 4 5 2 4" xfId="23609"/>
    <cellStyle name="40% - Accent4 5 4 5 3" xfId="23610"/>
    <cellStyle name="40% - Accent4 5 4 5 3 2" xfId="23611"/>
    <cellStyle name="40% - Accent4 5 4 5 4" xfId="23612"/>
    <cellStyle name="40% - Accent4 5 4 5 5" xfId="23613"/>
    <cellStyle name="40% - Accent4 5 4 6" xfId="23614"/>
    <cellStyle name="40% - Accent4 5 4 6 2" xfId="23615"/>
    <cellStyle name="40% - Accent4 5 4 6 2 2" xfId="23616"/>
    <cellStyle name="40% - Accent4 5 4 6 3" xfId="23617"/>
    <cellStyle name="40% - Accent4 5 4 6 4" xfId="23618"/>
    <cellStyle name="40% - Accent4 5 4 7" xfId="23619"/>
    <cellStyle name="40% - Accent4 5 4 7 2" xfId="23620"/>
    <cellStyle name="40% - Accent4 5 4 8" xfId="23621"/>
    <cellStyle name="40% - Accent4 5 4 9" xfId="23622"/>
    <cellStyle name="40% - Accent4 5 5" xfId="23623"/>
    <cellStyle name="40% - Accent4 5 5 2" xfId="23624"/>
    <cellStyle name="40% - Accent4 5 5 2 2" xfId="23625"/>
    <cellStyle name="40% - Accent4 5 5 2 2 2" xfId="23626"/>
    <cellStyle name="40% - Accent4 5 5 2 2 2 2" xfId="23627"/>
    <cellStyle name="40% - Accent4 5 5 2 2 2 2 2" xfId="23628"/>
    <cellStyle name="40% - Accent4 5 5 2 2 2 3" xfId="23629"/>
    <cellStyle name="40% - Accent4 5 5 2 2 2 4" xfId="23630"/>
    <cellStyle name="40% - Accent4 5 5 2 2 3" xfId="23631"/>
    <cellStyle name="40% - Accent4 5 5 2 2 3 2" xfId="23632"/>
    <cellStyle name="40% - Accent4 5 5 2 2 4" xfId="23633"/>
    <cellStyle name="40% - Accent4 5 5 2 2 5" xfId="23634"/>
    <cellStyle name="40% - Accent4 5 5 2 3" xfId="23635"/>
    <cellStyle name="40% - Accent4 5 5 2 3 2" xfId="23636"/>
    <cellStyle name="40% - Accent4 5 5 2 3 2 2" xfId="23637"/>
    <cellStyle name="40% - Accent4 5 5 2 3 3" xfId="23638"/>
    <cellStyle name="40% - Accent4 5 5 2 3 4" xfId="23639"/>
    <cellStyle name="40% - Accent4 5 5 2 4" xfId="23640"/>
    <cellStyle name="40% - Accent4 5 5 2 4 2" xfId="23641"/>
    <cellStyle name="40% - Accent4 5 5 2 5" xfId="23642"/>
    <cellStyle name="40% - Accent4 5 5 2 6" xfId="23643"/>
    <cellStyle name="40% - Accent4 5 5 3" xfId="23644"/>
    <cellStyle name="40% - Accent4 5 5 3 2" xfId="23645"/>
    <cellStyle name="40% - Accent4 5 5 3 2 2" xfId="23646"/>
    <cellStyle name="40% - Accent4 5 5 3 2 2 2" xfId="23647"/>
    <cellStyle name="40% - Accent4 5 5 3 2 2 2 2" xfId="23648"/>
    <cellStyle name="40% - Accent4 5 5 3 2 2 3" xfId="23649"/>
    <cellStyle name="40% - Accent4 5 5 3 2 2 4" xfId="23650"/>
    <cellStyle name="40% - Accent4 5 5 3 2 3" xfId="23651"/>
    <cellStyle name="40% - Accent4 5 5 3 2 3 2" xfId="23652"/>
    <cellStyle name="40% - Accent4 5 5 3 2 4" xfId="23653"/>
    <cellStyle name="40% - Accent4 5 5 3 2 5" xfId="23654"/>
    <cellStyle name="40% - Accent4 5 5 3 3" xfId="23655"/>
    <cellStyle name="40% - Accent4 5 5 3 3 2" xfId="23656"/>
    <cellStyle name="40% - Accent4 5 5 3 3 2 2" xfId="23657"/>
    <cellStyle name="40% - Accent4 5 5 3 3 3" xfId="23658"/>
    <cellStyle name="40% - Accent4 5 5 3 3 4" xfId="23659"/>
    <cellStyle name="40% - Accent4 5 5 3 4" xfId="23660"/>
    <cellStyle name="40% - Accent4 5 5 3 4 2" xfId="23661"/>
    <cellStyle name="40% - Accent4 5 5 3 5" xfId="23662"/>
    <cellStyle name="40% - Accent4 5 5 3 6" xfId="23663"/>
    <cellStyle name="40% - Accent4 5 5 4" xfId="23664"/>
    <cellStyle name="40% - Accent4 5 5 4 2" xfId="23665"/>
    <cellStyle name="40% - Accent4 5 5 4 2 2" xfId="23666"/>
    <cellStyle name="40% - Accent4 5 5 4 2 2 2" xfId="23667"/>
    <cellStyle name="40% - Accent4 5 5 4 2 3" xfId="23668"/>
    <cellStyle name="40% - Accent4 5 5 4 2 4" xfId="23669"/>
    <cellStyle name="40% - Accent4 5 5 4 3" xfId="23670"/>
    <cellStyle name="40% - Accent4 5 5 4 3 2" xfId="23671"/>
    <cellStyle name="40% - Accent4 5 5 4 4" xfId="23672"/>
    <cellStyle name="40% - Accent4 5 5 4 5" xfId="23673"/>
    <cellStyle name="40% - Accent4 5 5 5" xfId="23674"/>
    <cellStyle name="40% - Accent4 5 5 5 2" xfId="23675"/>
    <cellStyle name="40% - Accent4 5 5 5 2 2" xfId="23676"/>
    <cellStyle name="40% - Accent4 5 5 5 3" xfId="23677"/>
    <cellStyle name="40% - Accent4 5 5 5 4" xfId="23678"/>
    <cellStyle name="40% - Accent4 5 5 6" xfId="23679"/>
    <cellStyle name="40% - Accent4 5 5 6 2" xfId="23680"/>
    <cellStyle name="40% - Accent4 5 5 7" xfId="23681"/>
    <cellStyle name="40% - Accent4 5 5 8" xfId="23682"/>
    <cellStyle name="40% - Accent4 5 6" xfId="23683"/>
    <cellStyle name="40% - Accent4 5 6 2" xfId="23684"/>
    <cellStyle name="40% - Accent4 5 6 2 2" xfId="23685"/>
    <cellStyle name="40% - Accent4 5 6 2 2 2" xfId="23686"/>
    <cellStyle name="40% - Accent4 5 6 2 2 2 2" xfId="23687"/>
    <cellStyle name="40% - Accent4 5 6 2 2 3" xfId="23688"/>
    <cellStyle name="40% - Accent4 5 6 2 2 4" xfId="23689"/>
    <cellStyle name="40% - Accent4 5 6 2 3" xfId="23690"/>
    <cellStyle name="40% - Accent4 5 6 2 3 2" xfId="23691"/>
    <cellStyle name="40% - Accent4 5 6 2 4" xfId="23692"/>
    <cellStyle name="40% - Accent4 5 6 2 5" xfId="23693"/>
    <cellStyle name="40% - Accent4 5 6 3" xfId="23694"/>
    <cellStyle name="40% - Accent4 5 6 3 2" xfId="23695"/>
    <cellStyle name="40% - Accent4 5 6 3 2 2" xfId="23696"/>
    <cellStyle name="40% - Accent4 5 6 3 3" xfId="23697"/>
    <cellStyle name="40% - Accent4 5 6 3 4" xfId="23698"/>
    <cellStyle name="40% - Accent4 5 6 4" xfId="23699"/>
    <cellStyle name="40% - Accent4 5 6 4 2" xfId="23700"/>
    <cellStyle name="40% - Accent4 5 6 5" xfId="23701"/>
    <cellStyle name="40% - Accent4 5 6 6" xfId="23702"/>
    <cellStyle name="40% - Accent4 5 7" xfId="23703"/>
    <cellStyle name="40% - Accent4 5 7 2" xfId="23704"/>
    <cellStyle name="40% - Accent4 5 7 2 2" xfId="23705"/>
    <cellStyle name="40% - Accent4 5 7 2 2 2" xfId="23706"/>
    <cellStyle name="40% - Accent4 5 7 2 2 2 2" xfId="23707"/>
    <cellStyle name="40% - Accent4 5 7 2 2 3" xfId="23708"/>
    <cellStyle name="40% - Accent4 5 7 2 2 4" xfId="23709"/>
    <cellStyle name="40% - Accent4 5 7 2 3" xfId="23710"/>
    <cellStyle name="40% - Accent4 5 7 2 3 2" xfId="23711"/>
    <cellStyle name="40% - Accent4 5 7 2 4" xfId="23712"/>
    <cellStyle name="40% - Accent4 5 7 2 5" xfId="23713"/>
    <cellStyle name="40% - Accent4 5 7 3" xfId="23714"/>
    <cellStyle name="40% - Accent4 5 7 3 2" xfId="23715"/>
    <cellStyle name="40% - Accent4 5 7 3 2 2" xfId="23716"/>
    <cellStyle name="40% - Accent4 5 7 3 3" xfId="23717"/>
    <cellStyle name="40% - Accent4 5 7 3 4" xfId="23718"/>
    <cellStyle name="40% - Accent4 5 7 4" xfId="23719"/>
    <cellStyle name="40% - Accent4 5 7 4 2" xfId="23720"/>
    <cellStyle name="40% - Accent4 5 7 5" xfId="23721"/>
    <cellStyle name="40% - Accent4 5 7 6" xfId="23722"/>
    <cellStyle name="40% - Accent4 5 8" xfId="23723"/>
    <cellStyle name="40% - Accent4 5 8 2" xfId="23724"/>
    <cellStyle name="40% - Accent4 5 8 2 2" xfId="23725"/>
    <cellStyle name="40% - Accent4 5 8 2 2 2" xfId="23726"/>
    <cellStyle name="40% - Accent4 5 8 2 3" xfId="23727"/>
    <cellStyle name="40% - Accent4 5 8 2 4" xfId="23728"/>
    <cellStyle name="40% - Accent4 5 8 3" xfId="23729"/>
    <cellStyle name="40% - Accent4 5 8 3 2" xfId="23730"/>
    <cellStyle name="40% - Accent4 5 8 4" xfId="23731"/>
    <cellStyle name="40% - Accent4 5 8 5" xfId="23732"/>
    <cellStyle name="40% - Accent4 5 9" xfId="23733"/>
    <cellStyle name="40% - Accent4 5 9 2" xfId="23734"/>
    <cellStyle name="40% - Accent4 5 9 2 2" xfId="23735"/>
    <cellStyle name="40% - Accent4 5 9 3" xfId="23736"/>
    <cellStyle name="40% - Accent4 5 9 4" xfId="23737"/>
    <cellStyle name="40% - Accent4 6" xfId="23738"/>
    <cellStyle name="40% - Accent4 6 10" xfId="23739"/>
    <cellStyle name="40% - Accent4 6 11" xfId="23740"/>
    <cellStyle name="40% - Accent4 6 2" xfId="23741"/>
    <cellStyle name="40% - Accent4 6 2 10" xfId="23742"/>
    <cellStyle name="40% - Accent4 6 2 2" xfId="23743"/>
    <cellStyle name="40% - Accent4 6 2 2 2" xfId="23744"/>
    <cellStyle name="40% - Accent4 6 2 2 2 2" xfId="23745"/>
    <cellStyle name="40% - Accent4 6 2 2 2 2 2" xfId="23746"/>
    <cellStyle name="40% - Accent4 6 2 2 2 2 2 2" xfId="23747"/>
    <cellStyle name="40% - Accent4 6 2 2 2 2 2 2 2" xfId="23748"/>
    <cellStyle name="40% - Accent4 6 2 2 2 2 2 2 2 2" xfId="23749"/>
    <cellStyle name="40% - Accent4 6 2 2 2 2 2 2 3" xfId="23750"/>
    <cellStyle name="40% - Accent4 6 2 2 2 2 2 2 4" xfId="23751"/>
    <cellStyle name="40% - Accent4 6 2 2 2 2 2 3" xfId="23752"/>
    <cellStyle name="40% - Accent4 6 2 2 2 2 2 3 2" xfId="23753"/>
    <cellStyle name="40% - Accent4 6 2 2 2 2 2 4" xfId="23754"/>
    <cellStyle name="40% - Accent4 6 2 2 2 2 2 5" xfId="23755"/>
    <cellStyle name="40% - Accent4 6 2 2 2 2 3" xfId="23756"/>
    <cellStyle name="40% - Accent4 6 2 2 2 2 3 2" xfId="23757"/>
    <cellStyle name="40% - Accent4 6 2 2 2 2 3 2 2" xfId="23758"/>
    <cellStyle name="40% - Accent4 6 2 2 2 2 3 3" xfId="23759"/>
    <cellStyle name="40% - Accent4 6 2 2 2 2 3 4" xfId="23760"/>
    <cellStyle name="40% - Accent4 6 2 2 2 2 4" xfId="23761"/>
    <cellStyle name="40% - Accent4 6 2 2 2 2 4 2" xfId="23762"/>
    <cellStyle name="40% - Accent4 6 2 2 2 2 5" xfId="23763"/>
    <cellStyle name="40% - Accent4 6 2 2 2 2 6" xfId="23764"/>
    <cellStyle name="40% - Accent4 6 2 2 2 3" xfId="23765"/>
    <cellStyle name="40% - Accent4 6 2 2 2 3 2" xfId="23766"/>
    <cellStyle name="40% - Accent4 6 2 2 2 3 2 2" xfId="23767"/>
    <cellStyle name="40% - Accent4 6 2 2 2 3 2 2 2" xfId="23768"/>
    <cellStyle name="40% - Accent4 6 2 2 2 3 2 2 2 2" xfId="23769"/>
    <cellStyle name="40% - Accent4 6 2 2 2 3 2 2 3" xfId="23770"/>
    <cellStyle name="40% - Accent4 6 2 2 2 3 2 2 4" xfId="23771"/>
    <cellStyle name="40% - Accent4 6 2 2 2 3 2 3" xfId="23772"/>
    <cellStyle name="40% - Accent4 6 2 2 2 3 2 3 2" xfId="23773"/>
    <cellStyle name="40% - Accent4 6 2 2 2 3 2 4" xfId="23774"/>
    <cellStyle name="40% - Accent4 6 2 2 2 3 2 5" xfId="23775"/>
    <cellStyle name="40% - Accent4 6 2 2 2 3 3" xfId="23776"/>
    <cellStyle name="40% - Accent4 6 2 2 2 3 3 2" xfId="23777"/>
    <cellStyle name="40% - Accent4 6 2 2 2 3 3 2 2" xfId="23778"/>
    <cellStyle name="40% - Accent4 6 2 2 2 3 3 3" xfId="23779"/>
    <cellStyle name="40% - Accent4 6 2 2 2 3 3 4" xfId="23780"/>
    <cellStyle name="40% - Accent4 6 2 2 2 3 4" xfId="23781"/>
    <cellStyle name="40% - Accent4 6 2 2 2 3 4 2" xfId="23782"/>
    <cellStyle name="40% - Accent4 6 2 2 2 3 5" xfId="23783"/>
    <cellStyle name="40% - Accent4 6 2 2 2 3 6" xfId="23784"/>
    <cellStyle name="40% - Accent4 6 2 2 2 4" xfId="23785"/>
    <cellStyle name="40% - Accent4 6 2 2 2 4 2" xfId="23786"/>
    <cellStyle name="40% - Accent4 6 2 2 2 4 2 2" xfId="23787"/>
    <cellStyle name="40% - Accent4 6 2 2 2 4 2 2 2" xfId="23788"/>
    <cellStyle name="40% - Accent4 6 2 2 2 4 2 3" xfId="23789"/>
    <cellStyle name="40% - Accent4 6 2 2 2 4 2 4" xfId="23790"/>
    <cellStyle name="40% - Accent4 6 2 2 2 4 3" xfId="23791"/>
    <cellStyle name="40% - Accent4 6 2 2 2 4 3 2" xfId="23792"/>
    <cellStyle name="40% - Accent4 6 2 2 2 4 4" xfId="23793"/>
    <cellStyle name="40% - Accent4 6 2 2 2 4 5" xfId="23794"/>
    <cellStyle name="40% - Accent4 6 2 2 2 5" xfId="23795"/>
    <cellStyle name="40% - Accent4 6 2 2 2 5 2" xfId="23796"/>
    <cellStyle name="40% - Accent4 6 2 2 2 5 2 2" xfId="23797"/>
    <cellStyle name="40% - Accent4 6 2 2 2 5 3" xfId="23798"/>
    <cellStyle name="40% - Accent4 6 2 2 2 5 4" xfId="23799"/>
    <cellStyle name="40% - Accent4 6 2 2 2 6" xfId="23800"/>
    <cellStyle name="40% - Accent4 6 2 2 2 6 2" xfId="23801"/>
    <cellStyle name="40% - Accent4 6 2 2 2 7" xfId="23802"/>
    <cellStyle name="40% - Accent4 6 2 2 2 8" xfId="23803"/>
    <cellStyle name="40% - Accent4 6 2 2 3" xfId="23804"/>
    <cellStyle name="40% - Accent4 6 2 2 3 2" xfId="23805"/>
    <cellStyle name="40% - Accent4 6 2 2 3 2 2" xfId="23806"/>
    <cellStyle name="40% - Accent4 6 2 2 3 2 2 2" xfId="23807"/>
    <cellStyle name="40% - Accent4 6 2 2 3 2 2 2 2" xfId="23808"/>
    <cellStyle name="40% - Accent4 6 2 2 3 2 2 3" xfId="23809"/>
    <cellStyle name="40% - Accent4 6 2 2 3 2 2 4" xfId="23810"/>
    <cellStyle name="40% - Accent4 6 2 2 3 2 3" xfId="23811"/>
    <cellStyle name="40% - Accent4 6 2 2 3 2 3 2" xfId="23812"/>
    <cellStyle name="40% - Accent4 6 2 2 3 2 4" xfId="23813"/>
    <cellStyle name="40% - Accent4 6 2 2 3 2 5" xfId="23814"/>
    <cellStyle name="40% - Accent4 6 2 2 3 3" xfId="23815"/>
    <cellStyle name="40% - Accent4 6 2 2 3 3 2" xfId="23816"/>
    <cellStyle name="40% - Accent4 6 2 2 3 3 2 2" xfId="23817"/>
    <cellStyle name="40% - Accent4 6 2 2 3 3 3" xfId="23818"/>
    <cellStyle name="40% - Accent4 6 2 2 3 3 4" xfId="23819"/>
    <cellStyle name="40% - Accent4 6 2 2 3 4" xfId="23820"/>
    <cellStyle name="40% - Accent4 6 2 2 3 4 2" xfId="23821"/>
    <cellStyle name="40% - Accent4 6 2 2 3 5" xfId="23822"/>
    <cellStyle name="40% - Accent4 6 2 2 3 6" xfId="23823"/>
    <cellStyle name="40% - Accent4 6 2 2 4" xfId="23824"/>
    <cellStyle name="40% - Accent4 6 2 2 4 2" xfId="23825"/>
    <cellStyle name="40% - Accent4 6 2 2 4 2 2" xfId="23826"/>
    <cellStyle name="40% - Accent4 6 2 2 4 2 2 2" xfId="23827"/>
    <cellStyle name="40% - Accent4 6 2 2 4 2 2 2 2" xfId="23828"/>
    <cellStyle name="40% - Accent4 6 2 2 4 2 2 3" xfId="23829"/>
    <cellStyle name="40% - Accent4 6 2 2 4 2 2 4" xfId="23830"/>
    <cellStyle name="40% - Accent4 6 2 2 4 2 3" xfId="23831"/>
    <cellStyle name="40% - Accent4 6 2 2 4 2 3 2" xfId="23832"/>
    <cellStyle name="40% - Accent4 6 2 2 4 2 4" xfId="23833"/>
    <cellStyle name="40% - Accent4 6 2 2 4 2 5" xfId="23834"/>
    <cellStyle name="40% - Accent4 6 2 2 4 3" xfId="23835"/>
    <cellStyle name="40% - Accent4 6 2 2 4 3 2" xfId="23836"/>
    <cellStyle name="40% - Accent4 6 2 2 4 3 2 2" xfId="23837"/>
    <cellStyle name="40% - Accent4 6 2 2 4 3 3" xfId="23838"/>
    <cellStyle name="40% - Accent4 6 2 2 4 3 4" xfId="23839"/>
    <cellStyle name="40% - Accent4 6 2 2 4 4" xfId="23840"/>
    <cellStyle name="40% - Accent4 6 2 2 4 4 2" xfId="23841"/>
    <cellStyle name="40% - Accent4 6 2 2 4 5" xfId="23842"/>
    <cellStyle name="40% - Accent4 6 2 2 4 6" xfId="23843"/>
    <cellStyle name="40% - Accent4 6 2 2 5" xfId="23844"/>
    <cellStyle name="40% - Accent4 6 2 2 5 2" xfId="23845"/>
    <cellStyle name="40% - Accent4 6 2 2 5 2 2" xfId="23846"/>
    <cellStyle name="40% - Accent4 6 2 2 5 2 2 2" xfId="23847"/>
    <cellStyle name="40% - Accent4 6 2 2 5 2 3" xfId="23848"/>
    <cellStyle name="40% - Accent4 6 2 2 5 2 4" xfId="23849"/>
    <cellStyle name="40% - Accent4 6 2 2 5 3" xfId="23850"/>
    <cellStyle name="40% - Accent4 6 2 2 5 3 2" xfId="23851"/>
    <cellStyle name="40% - Accent4 6 2 2 5 4" xfId="23852"/>
    <cellStyle name="40% - Accent4 6 2 2 5 5" xfId="23853"/>
    <cellStyle name="40% - Accent4 6 2 2 6" xfId="23854"/>
    <cellStyle name="40% - Accent4 6 2 2 6 2" xfId="23855"/>
    <cellStyle name="40% - Accent4 6 2 2 6 2 2" xfId="23856"/>
    <cellStyle name="40% - Accent4 6 2 2 6 3" xfId="23857"/>
    <cellStyle name="40% - Accent4 6 2 2 6 4" xfId="23858"/>
    <cellStyle name="40% - Accent4 6 2 2 7" xfId="23859"/>
    <cellStyle name="40% - Accent4 6 2 2 7 2" xfId="23860"/>
    <cellStyle name="40% - Accent4 6 2 2 8" xfId="23861"/>
    <cellStyle name="40% - Accent4 6 2 2 9" xfId="23862"/>
    <cellStyle name="40% - Accent4 6 2 3" xfId="23863"/>
    <cellStyle name="40% - Accent4 6 2 3 2" xfId="23864"/>
    <cellStyle name="40% - Accent4 6 2 3 2 2" xfId="23865"/>
    <cellStyle name="40% - Accent4 6 2 3 2 2 2" xfId="23866"/>
    <cellStyle name="40% - Accent4 6 2 3 2 2 2 2" xfId="23867"/>
    <cellStyle name="40% - Accent4 6 2 3 2 2 2 2 2" xfId="23868"/>
    <cellStyle name="40% - Accent4 6 2 3 2 2 2 3" xfId="23869"/>
    <cellStyle name="40% - Accent4 6 2 3 2 2 2 4" xfId="23870"/>
    <cellStyle name="40% - Accent4 6 2 3 2 2 3" xfId="23871"/>
    <cellStyle name="40% - Accent4 6 2 3 2 2 3 2" xfId="23872"/>
    <cellStyle name="40% - Accent4 6 2 3 2 2 4" xfId="23873"/>
    <cellStyle name="40% - Accent4 6 2 3 2 2 5" xfId="23874"/>
    <cellStyle name="40% - Accent4 6 2 3 2 3" xfId="23875"/>
    <cellStyle name="40% - Accent4 6 2 3 2 3 2" xfId="23876"/>
    <cellStyle name="40% - Accent4 6 2 3 2 3 2 2" xfId="23877"/>
    <cellStyle name="40% - Accent4 6 2 3 2 3 3" xfId="23878"/>
    <cellStyle name="40% - Accent4 6 2 3 2 3 4" xfId="23879"/>
    <cellStyle name="40% - Accent4 6 2 3 2 4" xfId="23880"/>
    <cellStyle name="40% - Accent4 6 2 3 2 4 2" xfId="23881"/>
    <cellStyle name="40% - Accent4 6 2 3 2 5" xfId="23882"/>
    <cellStyle name="40% - Accent4 6 2 3 2 6" xfId="23883"/>
    <cellStyle name="40% - Accent4 6 2 3 3" xfId="23884"/>
    <cellStyle name="40% - Accent4 6 2 3 3 2" xfId="23885"/>
    <cellStyle name="40% - Accent4 6 2 3 3 2 2" xfId="23886"/>
    <cellStyle name="40% - Accent4 6 2 3 3 2 2 2" xfId="23887"/>
    <cellStyle name="40% - Accent4 6 2 3 3 2 2 2 2" xfId="23888"/>
    <cellStyle name="40% - Accent4 6 2 3 3 2 2 3" xfId="23889"/>
    <cellStyle name="40% - Accent4 6 2 3 3 2 2 4" xfId="23890"/>
    <cellStyle name="40% - Accent4 6 2 3 3 2 3" xfId="23891"/>
    <cellStyle name="40% - Accent4 6 2 3 3 2 3 2" xfId="23892"/>
    <cellStyle name="40% - Accent4 6 2 3 3 2 4" xfId="23893"/>
    <cellStyle name="40% - Accent4 6 2 3 3 2 5" xfId="23894"/>
    <cellStyle name="40% - Accent4 6 2 3 3 3" xfId="23895"/>
    <cellStyle name="40% - Accent4 6 2 3 3 3 2" xfId="23896"/>
    <cellStyle name="40% - Accent4 6 2 3 3 3 2 2" xfId="23897"/>
    <cellStyle name="40% - Accent4 6 2 3 3 3 3" xfId="23898"/>
    <cellStyle name="40% - Accent4 6 2 3 3 3 4" xfId="23899"/>
    <cellStyle name="40% - Accent4 6 2 3 3 4" xfId="23900"/>
    <cellStyle name="40% - Accent4 6 2 3 3 4 2" xfId="23901"/>
    <cellStyle name="40% - Accent4 6 2 3 3 5" xfId="23902"/>
    <cellStyle name="40% - Accent4 6 2 3 3 6" xfId="23903"/>
    <cellStyle name="40% - Accent4 6 2 3 4" xfId="23904"/>
    <cellStyle name="40% - Accent4 6 2 3 4 2" xfId="23905"/>
    <cellStyle name="40% - Accent4 6 2 3 4 2 2" xfId="23906"/>
    <cellStyle name="40% - Accent4 6 2 3 4 2 2 2" xfId="23907"/>
    <cellStyle name="40% - Accent4 6 2 3 4 2 3" xfId="23908"/>
    <cellStyle name="40% - Accent4 6 2 3 4 2 4" xfId="23909"/>
    <cellStyle name="40% - Accent4 6 2 3 4 3" xfId="23910"/>
    <cellStyle name="40% - Accent4 6 2 3 4 3 2" xfId="23911"/>
    <cellStyle name="40% - Accent4 6 2 3 4 4" xfId="23912"/>
    <cellStyle name="40% - Accent4 6 2 3 4 5" xfId="23913"/>
    <cellStyle name="40% - Accent4 6 2 3 5" xfId="23914"/>
    <cellStyle name="40% - Accent4 6 2 3 5 2" xfId="23915"/>
    <cellStyle name="40% - Accent4 6 2 3 5 2 2" xfId="23916"/>
    <cellStyle name="40% - Accent4 6 2 3 5 3" xfId="23917"/>
    <cellStyle name="40% - Accent4 6 2 3 5 4" xfId="23918"/>
    <cellStyle name="40% - Accent4 6 2 3 6" xfId="23919"/>
    <cellStyle name="40% - Accent4 6 2 3 6 2" xfId="23920"/>
    <cellStyle name="40% - Accent4 6 2 3 7" xfId="23921"/>
    <cellStyle name="40% - Accent4 6 2 3 8" xfId="23922"/>
    <cellStyle name="40% - Accent4 6 2 4" xfId="23923"/>
    <cellStyle name="40% - Accent4 6 2 4 2" xfId="23924"/>
    <cellStyle name="40% - Accent4 6 2 4 2 2" xfId="23925"/>
    <cellStyle name="40% - Accent4 6 2 4 2 2 2" xfId="23926"/>
    <cellStyle name="40% - Accent4 6 2 4 2 2 2 2" xfId="23927"/>
    <cellStyle name="40% - Accent4 6 2 4 2 2 3" xfId="23928"/>
    <cellStyle name="40% - Accent4 6 2 4 2 2 4" xfId="23929"/>
    <cellStyle name="40% - Accent4 6 2 4 2 3" xfId="23930"/>
    <cellStyle name="40% - Accent4 6 2 4 2 3 2" xfId="23931"/>
    <cellStyle name="40% - Accent4 6 2 4 2 4" xfId="23932"/>
    <cellStyle name="40% - Accent4 6 2 4 2 5" xfId="23933"/>
    <cellStyle name="40% - Accent4 6 2 4 3" xfId="23934"/>
    <cellStyle name="40% - Accent4 6 2 4 3 2" xfId="23935"/>
    <cellStyle name="40% - Accent4 6 2 4 3 2 2" xfId="23936"/>
    <cellStyle name="40% - Accent4 6 2 4 3 3" xfId="23937"/>
    <cellStyle name="40% - Accent4 6 2 4 3 4" xfId="23938"/>
    <cellStyle name="40% - Accent4 6 2 4 4" xfId="23939"/>
    <cellStyle name="40% - Accent4 6 2 4 4 2" xfId="23940"/>
    <cellStyle name="40% - Accent4 6 2 4 5" xfId="23941"/>
    <cellStyle name="40% - Accent4 6 2 4 6" xfId="23942"/>
    <cellStyle name="40% - Accent4 6 2 5" xfId="23943"/>
    <cellStyle name="40% - Accent4 6 2 5 2" xfId="23944"/>
    <cellStyle name="40% - Accent4 6 2 5 2 2" xfId="23945"/>
    <cellStyle name="40% - Accent4 6 2 5 2 2 2" xfId="23946"/>
    <cellStyle name="40% - Accent4 6 2 5 2 2 2 2" xfId="23947"/>
    <cellStyle name="40% - Accent4 6 2 5 2 2 3" xfId="23948"/>
    <cellStyle name="40% - Accent4 6 2 5 2 2 4" xfId="23949"/>
    <cellStyle name="40% - Accent4 6 2 5 2 3" xfId="23950"/>
    <cellStyle name="40% - Accent4 6 2 5 2 3 2" xfId="23951"/>
    <cellStyle name="40% - Accent4 6 2 5 2 4" xfId="23952"/>
    <cellStyle name="40% - Accent4 6 2 5 2 5" xfId="23953"/>
    <cellStyle name="40% - Accent4 6 2 5 3" xfId="23954"/>
    <cellStyle name="40% - Accent4 6 2 5 3 2" xfId="23955"/>
    <cellStyle name="40% - Accent4 6 2 5 3 2 2" xfId="23956"/>
    <cellStyle name="40% - Accent4 6 2 5 3 3" xfId="23957"/>
    <cellStyle name="40% - Accent4 6 2 5 3 4" xfId="23958"/>
    <cellStyle name="40% - Accent4 6 2 5 4" xfId="23959"/>
    <cellStyle name="40% - Accent4 6 2 5 4 2" xfId="23960"/>
    <cellStyle name="40% - Accent4 6 2 5 5" xfId="23961"/>
    <cellStyle name="40% - Accent4 6 2 5 6" xfId="23962"/>
    <cellStyle name="40% - Accent4 6 2 6" xfId="23963"/>
    <cellStyle name="40% - Accent4 6 2 6 2" xfId="23964"/>
    <cellStyle name="40% - Accent4 6 2 6 2 2" xfId="23965"/>
    <cellStyle name="40% - Accent4 6 2 6 2 2 2" xfId="23966"/>
    <cellStyle name="40% - Accent4 6 2 6 2 3" xfId="23967"/>
    <cellStyle name="40% - Accent4 6 2 6 2 4" xfId="23968"/>
    <cellStyle name="40% - Accent4 6 2 6 3" xfId="23969"/>
    <cellStyle name="40% - Accent4 6 2 6 3 2" xfId="23970"/>
    <cellStyle name="40% - Accent4 6 2 6 4" xfId="23971"/>
    <cellStyle name="40% - Accent4 6 2 6 5" xfId="23972"/>
    <cellStyle name="40% - Accent4 6 2 7" xfId="23973"/>
    <cellStyle name="40% - Accent4 6 2 7 2" xfId="23974"/>
    <cellStyle name="40% - Accent4 6 2 7 2 2" xfId="23975"/>
    <cellStyle name="40% - Accent4 6 2 7 3" xfId="23976"/>
    <cellStyle name="40% - Accent4 6 2 7 4" xfId="23977"/>
    <cellStyle name="40% - Accent4 6 2 8" xfId="23978"/>
    <cellStyle name="40% - Accent4 6 2 8 2" xfId="23979"/>
    <cellStyle name="40% - Accent4 6 2 9" xfId="23980"/>
    <cellStyle name="40% - Accent4 6 3" xfId="23981"/>
    <cellStyle name="40% - Accent4 6 3 2" xfId="23982"/>
    <cellStyle name="40% - Accent4 6 3 2 2" xfId="23983"/>
    <cellStyle name="40% - Accent4 6 3 2 2 2" xfId="23984"/>
    <cellStyle name="40% - Accent4 6 3 2 2 2 2" xfId="23985"/>
    <cellStyle name="40% - Accent4 6 3 2 2 2 2 2" xfId="23986"/>
    <cellStyle name="40% - Accent4 6 3 2 2 2 2 2 2" xfId="23987"/>
    <cellStyle name="40% - Accent4 6 3 2 2 2 2 3" xfId="23988"/>
    <cellStyle name="40% - Accent4 6 3 2 2 2 2 4" xfId="23989"/>
    <cellStyle name="40% - Accent4 6 3 2 2 2 3" xfId="23990"/>
    <cellStyle name="40% - Accent4 6 3 2 2 2 3 2" xfId="23991"/>
    <cellStyle name="40% - Accent4 6 3 2 2 2 4" xfId="23992"/>
    <cellStyle name="40% - Accent4 6 3 2 2 2 5" xfId="23993"/>
    <cellStyle name="40% - Accent4 6 3 2 2 3" xfId="23994"/>
    <cellStyle name="40% - Accent4 6 3 2 2 3 2" xfId="23995"/>
    <cellStyle name="40% - Accent4 6 3 2 2 3 2 2" xfId="23996"/>
    <cellStyle name="40% - Accent4 6 3 2 2 3 3" xfId="23997"/>
    <cellStyle name="40% - Accent4 6 3 2 2 3 4" xfId="23998"/>
    <cellStyle name="40% - Accent4 6 3 2 2 4" xfId="23999"/>
    <cellStyle name="40% - Accent4 6 3 2 2 4 2" xfId="24000"/>
    <cellStyle name="40% - Accent4 6 3 2 2 5" xfId="24001"/>
    <cellStyle name="40% - Accent4 6 3 2 2 6" xfId="24002"/>
    <cellStyle name="40% - Accent4 6 3 2 3" xfId="24003"/>
    <cellStyle name="40% - Accent4 6 3 2 3 2" xfId="24004"/>
    <cellStyle name="40% - Accent4 6 3 2 3 2 2" xfId="24005"/>
    <cellStyle name="40% - Accent4 6 3 2 3 2 2 2" xfId="24006"/>
    <cellStyle name="40% - Accent4 6 3 2 3 2 2 2 2" xfId="24007"/>
    <cellStyle name="40% - Accent4 6 3 2 3 2 2 3" xfId="24008"/>
    <cellStyle name="40% - Accent4 6 3 2 3 2 2 4" xfId="24009"/>
    <cellStyle name="40% - Accent4 6 3 2 3 2 3" xfId="24010"/>
    <cellStyle name="40% - Accent4 6 3 2 3 2 3 2" xfId="24011"/>
    <cellStyle name="40% - Accent4 6 3 2 3 2 4" xfId="24012"/>
    <cellStyle name="40% - Accent4 6 3 2 3 2 5" xfId="24013"/>
    <cellStyle name="40% - Accent4 6 3 2 3 3" xfId="24014"/>
    <cellStyle name="40% - Accent4 6 3 2 3 3 2" xfId="24015"/>
    <cellStyle name="40% - Accent4 6 3 2 3 3 2 2" xfId="24016"/>
    <cellStyle name="40% - Accent4 6 3 2 3 3 3" xfId="24017"/>
    <cellStyle name="40% - Accent4 6 3 2 3 3 4" xfId="24018"/>
    <cellStyle name="40% - Accent4 6 3 2 3 4" xfId="24019"/>
    <cellStyle name="40% - Accent4 6 3 2 3 4 2" xfId="24020"/>
    <cellStyle name="40% - Accent4 6 3 2 3 5" xfId="24021"/>
    <cellStyle name="40% - Accent4 6 3 2 3 6" xfId="24022"/>
    <cellStyle name="40% - Accent4 6 3 2 4" xfId="24023"/>
    <cellStyle name="40% - Accent4 6 3 2 4 2" xfId="24024"/>
    <cellStyle name="40% - Accent4 6 3 2 4 2 2" xfId="24025"/>
    <cellStyle name="40% - Accent4 6 3 2 4 2 2 2" xfId="24026"/>
    <cellStyle name="40% - Accent4 6 3 2 4 2 3" xfId="24027"/>
    <cellStyle name="40% - Accent4 6 3 2 4 2 4" xfId="24028"/>
    <cellStyle name="40% - Accent4 6 3 2 4 3" xfId="24029"/>
    <cellStyle name="40% - Accent4 6 3 2 4 3 2" xfId="24030"/>
    <cellStyle name="40% - Accent4 6 3 2 4 4" xfId="24031"/>
    <cellStyle name="40% - Accent4 6 3 2 4 5" xfId="24032"/>
    <cellStyle name="40% - Accent4 6 3 2 5" xfId="24033"/>
    <cellStyle name="40% - Accent4 6 3 2 5 2" xfId="24034"/>
    <cellStyle name="40% - Accent4 6 3 2 5 2 2" xfId="24035"/>
    <cellStyle name="40% - Accent4 6 3 2 5 3" xfId="24036"/>
    <cellStyle name="40% - Accent4 6 3 2 5 4" xfId="24037"/>
    <cellStyle name="40% - Accent4 6 3 2 6" xfId="24038"/>
    <cellStyle name="40% - Accent4 6 3 2 6 2" xfId="24039"/>
    <cellStyle name="40% - Accent4 6 3 2 7" xfId="24040"/>
    <cellStyle name="40% - Accent4 6 3 2 8" xfId="24041"/>
    <cellStyle name="40% - Accent4 6 3 3" xfId="24042"/>
    <cellStyle name="40% - Accent4 6 3 3 2" xfId="24043"/>
    <cellStyle name="40% - Accent4 6 3 3 2 2" xfId="24044"/>
    <cellStyle name="40% - Accent4 6 3 3 2 2 2" xfId="24045"/>
    <cellStyle name="40% - Accent4 6 3 3 2 2 2 2" xfId="24046"/>
    <cellStyle name="40% - Accent4 6 3 3 2 2 3" xfId="24047"/>
    <cellStyle name="40% - Accent4 6 3 3 2 2 4" xfId="24048"/>
    <cellStyle name="40% - Accent4 6 3 3 2 3" xfId="24049"/>
    <cellStyle name="40% - Accent4 6 3 3 2 3 2" xfId="24050"/>
    <cellStyle name="40% - Accent4 6 3 3 2 4" xfId="24051"/>
    <cellStyle name="40% - Accent4 6 3 3 2 5" xfId="24052"/>
    <cellStyle name="40% - Accent4 6 3 3 3" xfId="24053"/>
    <cellStyle name="40% - Accent4 6 3 3 3 2" xfId="24054"/>
    <cellStyle name="40% - Accent4 6 3 3 3 2 2" xfId="24055"/>
    <cellStyle name="40% - Accent4 6 3 3 3 3" xfId="24056"/>
    <cellStyle name="40% - Accent4 6 3 3 3 4" xfId="24057"/>
    <cellStyle name="40% - Accent4 6 3 3 4" xfId="24058"/>
    <cellStyle name="40% - Accent4 6 3 3 4 2" xfId="24059"/>
    <cellStyle name="40% - Accent4 6 3 3 5" xfId="24060"/>
    <cellStyle name="40% - Accent4 6 3 3 6" xfId="24061"/>
    <cellStyle name="40% - Accent4 6 3 4" xfId="24062"/>
    <cellStyle name="40% - Accent4 6 3 4 2" xfId="24063"/>
    <cellStyle name="40% - Accent4 6 3 4 2 2" xfId="24064"/>
    <cellStyle name="40% - Accent4 6 3 4 2 2 2" xfId="24065"/>
    <cellStyle name="40% - Accent4 6 3 4 2 2 2 2" xfId="24066"/>
    <cellStyle name="40% - Accent4 6 3 4 2 2 3" xfId="24067"/>
    <cellStyle name="40% - Accent4 6 3 4 2 2 4" xfId="24068"/>
    <cellStyle name="40% - Accent4 6 3 4 2 3" xfId="24069"/>
    <cellStyle name="40% - Accent4 6 3 4 2 3 2" xfId="24070"/>
    <cellStyle name="40% - Accent4 6 3 4 2 4" xfId="24071"/>
    <cellStyle name="40% - Accent4 6 3 4 2 5" xfId="24072"/>
    <cellStyle name="40% - Accent4 6 3 4 3" xfId="24073"/>
    <cellStyle name="40% - Accent4 6 3 4 3 2" xfId="24074"/>
    <cellStyle name="40% - Accent4 6 3 4 3 2 2" xfId="24075"/>
    <cellStyle name="40% - Accent4 6 3 4 3 3" xfId="24076"/>
    <cellStyle name="40% - Accent4 6 3 4 3 4" xfId="24077"/>
    <cellStyle name="40% - Accent4 6 3 4 4" xfId="24078"/>
    <cellStyle name="40% - Accent4 6 3 4 4 2" xfId="24079"/>
    <cellStyle name="40% - Accent4 6 3 4 5" xfId="24080"/>
    <cellStyle name="40% - Accent4 6 3 4 6" xfId="24081"/>
    <cellStyle name="40% - Accent4 6 3 5" xfId="24082"/>
    <cellStyle name="40% - Accent4 6 3 5 2" xfId="24083"/>
    <cellStyle name="40% - Accent4 6 3 5 2 2" xfId="24084"/>
    <cellStyle name="40% - Accent4 6 3 5 2 2 2" xfId="24085"/>
    <cellStyle name="40% - Accent4 6 3 5 2 3" xfId="24086"/>
    <cellStyle name="40% - Accent4 6 3 5 2 4" xfId="24087"/>
    <cellStyle name="40% - Accent4 6 3 5 3" xfId="24088"/>
    <cellStyle name="40% - Accent4 6 3 5 3 2" xfId="24089"/>
    <cellStyle name="40% - Accent4 6 3 5 4" xfId="24090"/>
    <cellStyle name="40% - Accent4 6 3 5 5" xfId="24091"/>
    <cellStyle name="40% - Accent4 6 3 6" xfId="24092"/>
    <cellStyle name="40% - Accent4 6 3 6 2" xfId="24093"/>
    <cellStyle name="40% - Accent4 6 3 6 2 2" xfId="24094"/>
    <cellStyle name="40% - Accent4 6 3 6 3" xfId="24095"/>
    <cellStyle name="40% - Accent4 6 3 6 4" xfId="24096"/>
    <cellStyle name="40% - Accent4 6 3 7" xfId="24097"/>
    <cellStyle name="40% - Accent4 6 3 7 2" xfId="24098"/>
    <cellStyle name="40% - Accent4 6 3 8" xfId="24099"/>
    <cellStyle name="40% - Accent4 6 3 9" xfId="24100"/>
    <cellStyle name="40% - Accent4 6 4" xfId="24101"/>
    <cellStyle name="40% - Accent4 6 4 2" xfId="24102"/>
    <cellStyle name="40% - Accent4 6 4 2 2" xfId="24103"/>
    <cellStyle name="40% - Accent4 6 4 2 2 2" xfId="24104"/>
    <cellStyle name="40% - Accent4 6 4 2 2 2 2" xfId="24105"/>
    <cellStyle name="40% - Accent4 6 4 2 2 2 2 2" xfId="24106"/>
    <cellStyle name="40% - Accent4 6 4 2 2 2 3" xfId="24107"/>
    <cellStyle name="40% - Accent4 6 4 2 2 2 4" xfId="24108"/>
    <cellStyle name="40% - Accent4 6 4 2 2 3" xfId="24109"/>
    <cellStyle name="40% - Accent4 6 4 2 2 3 2" xfId="24110"/>
    <cellStyle name="40% - Accent4 6 4 2 2 4" xfId="24111"/>
    <cellStyle name="40% - Accent4 6 4 2 2 5" xfId="24112"/>
    <cellStyle name="40% - Accent4 6 4 2 3" xfId="24113"/>
    <cellStyle name="40% - Accent4 6 4 2 3 2" xfId="24114"/>
    <cellStyle name="40% - Accent4 6 4 2 3 2 2" xfId="24115"/>
    <cellStyle name="40% - Accent4 6 4 2 3 3" xfId="24116"/>
    <cellStyle name="40% - Accent4 6 4 2 3 4" xfId="24117"/>
    <cellStyle name="40% - Accent4 6 4 2 4" xfId="24118"/>
    <cellStyle name="40% - Accent4 6 4 2 4 2" xfId="24119"/>
    <cellStyle name="40% - Accent4 6 4 2 5" xfId="24120"/>
    <cellStyle name="40% - Accent4 6 4 2 6" xfId="24121"/>
    <cellStyle name="40% - Accent4 6 4 3" xfId="24122"/>
    <cellStyle name="40% - Accent4 6 4 3 2" xfId="24123"/>
    <cellStyle name="40% - Accent4 6 4 3 2 2" xfId="24124"/>
    <cellStyle name="40% - Accent4 6 4 3 2 2 2" xfId="24125"/>
    <cellStyle name="40% - Accent4 6 4 3 2 2 2 2" xfId="24126"/>
    <cellStyle name="40% - Accent4 6 4 3 2 2 3" xfId="24127"/>
    <cellStyle name="40% - Accent4 6 4 3 2 2 4" xfId="24128"/>
    <cellStyle name="40% - Accent4 6 4 3 2 3" xfId="24129"/>
    <cellStyle name="40% - Accent4 6 4 3 2 3 2" xfId="24130"/>
    <cellStyle name="40% - Accent4 6 4 3 2 4" xfId="24131"/>
    <cellStyle name="40% - Accent4 6 4 3 2 5" xfId="24132"/>
    <cellStyle name="40% - Accent4 6 4 3 3" xfId="24133"/>
    <cellStyle name="40% - Accent4 6 4 3 3 2" xfId="24134"/>
    <cellStyle name="40% - Accent4 6 4 3 3 2 2" xfId="24135"/>
    <cellStyle name="40% - Accent4 6 4 3 3 3" xfId="24136"/>
    <cellStyle name="40% - Accent4 6 4 3 3 4" xfId="24137"/>
    <cellStyle name="40% - Accent4 6 4 3 4" xfId="24138"/>
    <cellStyle name="40% - Accent4 6 4 3 4 2" xfId="24139"/>
    <cellStyle name="40% - Accent4 6 4 3 5" xfId="24140"/>
    <cellStyle name="40% - Accent4 6 4 3 6" xfId="24141"/>
    <cellStyle name="40% - Accent4 6 4 4" xfId="24142"/>
    <cellStyle name="40% - Accent4 6 4 4 2" xfId="24143"/>
    <cellStyle name="40% - Accent4 6 4 4 2 2" xfId="24144"/>
    <cellStyle name="40% - Accent4 6 4 4 2 2 2" xfId="24145"/>
    <cellStyle name="40% - Accent4 6 4 4 2 3" xfId="24146"/>
    <cellStyle name="40% - Accent4 6 4 4 2 4" xfId="24147"/>
    <cellStyle name="40% - Accent4 6 4 4 3" xfId="24148"/>
    <cellStyle name="40% - Accent4 6 4 4 3 2" xfId="24149"/>
    <cellStyle name="40% - Accent4 6 4 4 4" xfId="24150"/>
    <cellStyle name="40% - Accent4 6 4 4 5" xfId="24151"/>
    <cellStyle name="40% - Accent4 6 4 5" xfId="24152"/>
    <cellStyle name="40% - Accent4 6 4 5 2" xfId="24153"/>
    <cellStyle name="40% - Accent4 6 4 5 2 2" xfId="24154"/>
    <cellStyle name="40% - Accent4 6 4 5 3" xfId="24155"/>
    <cellStyle name="40% - Accent4 6 4 5 4" xfId="24156"/>
    <cellStyle name="40% - Accent4 6 4 6" xfId="24157"/>
    <cellStyle name="40% - Accent4 6 4 6 2" xfId="24158"/>
    <cellStyle name="40% - Accent4 6 4 7" xfId="24159"/>
    <cellStyle name="40% - Accent4 6 4 8" xfId="24160"/>
    <cellStyle name="40% - Accent4 6 5" xfId="24161"/>
    <cellStyle name="40% - Accent4 6 5 2" xfId="24162"/>
    <cellStyle name="40% - Accent4 6 5 2 2" xfId="24163"/>
    <cellStyle name="40% - Accent4 6 5 2 2 2" xfId="24164"/>
    <cellStyle name="40% - Accent4 6 5 2 2 2 2" xfId="24165"/>
    <cellStyle name="40% - Accent4 6 5 2 2 3" xfId="24166"/>
    <cellStyle name="40% - Accent4 6 5 2 2 4" xfId="24167"/>
    <cellStyle name="40% - Accent4 6 5 2 3" xfId="24168"/>
    <cellStyle name="40% - Accent4 6 5 2 3 2" xfId="24169"/>
    <cellStyle name="40% - Accent4 6 5 2 4" xfId="24170"/>
    <cellStyle name="40% - Accent4 6 5 2 5" xfId="24171"/>
    <cellStyle name="40% - Accent4 6 5 3" xfId="24172"/>
    <cellStyle name="40% - Accent4 6 5 3 2" xfId="24173"/>
    <cellStyle name="40% - Accent4 6 5 3 2 2" xfId="24174"/>
    <cellStyle name="40% - Accent4 6 5 3 3" xfId="24175"/>
    <cellStyle name="40% - Accent4 6 5 3 4" xfId="24176"/>
    <cellStyle name="40% - Accent4 6 5 4" xfId="24177"/>
    <cellStyle name="40% - Accent4 6 5 4 2" xfId="24178"/>
    <cellStyle name="40% - Accent4 6 5 5" xfId="24179"/>
    <cellStyle name="40% - Accent4 6 5 6" xfId="24180"/>
    <cellStyle name="40% - Accent4 6 6" xfId="24181"/>
    <cellStyle name="40% - Accent4 6 6 2" xfId="24182"/>
    <cellStyle name="40% - Accent4 6 6 2 2" xfId="24183"/>
    <cellStyle name="40% - Accent4 6 6 2 2 2" xfId="24184"/>
    <cellStyle name="40% - Accent4 6 6 2 2 2 2" xfId="24185"/>
    <cellStyle name="40% - Accent4 6 6 2 2 3" xfId="24186"/>
    <cellStyle name="40% - Accent4 6 6 2 2 4" xfId="24187"/>
    <cellStyle name="40% - Accent4 6 6 2 3" xfId="24188"/>
    <cellStyle name="40% - Accent4 6 6 2 3 2" xfId="24189"/>
    <cellStyle name="40% - Accent4 6 6 2 4" xfId="24190"/>
    <cellStyle name="40% - Accent4 6 6 2 5" xfId="24191"/>
    <cellStyle name="40% - Accent4 6 6 3" xfId="24192"/>
    <cellStyle name="40% - Accent4 6 6 3 2" xfId="24193"/>
    <cellStyle name="40% - Accent4 6 6 3 2 2" xfId="24194"/>
    <cellStyle name="40% - Accent4 6 6 3 3" xfId="24195"/>
    <cellStyle name="40% - Accent4 6 6 3 4" xfId="24196"/>
    <cellStyle name="40% - Accent4 6 6 4" xfId="24197"/>
    <cellStyle name="40% - Accent4 6 6 4 2" xfId="24198"/>
    <cellStyle name="40% - Accent4 6 6 5" xfId="24199"/>
    <cellStyle name="40% - Accent4 6 6 6" xfId="24200"/>
    <cellStyle name="40% - Accent4 6 7" xfId="24201"/>
    <cellStyle name="40% - Accent4 6 7 2" xfId="24202"/>
    <cellStyle name="40% - Accent4 6 7 2 2" xfId="24203"/>
    <cellStyle name="40% - Accent4 6 7 2 2 2" xfId="24204"/>
    <cellStyle name="40% - Accent4 6 7 2 3" xfId="24205"/>
    <cellStyle name="40% - Accent4 6 7 2 4" xfId="24206"/>
    <cellStyle name="40% - Accent4 6 7 3" xfId="24207"/>
    <cellStyle name="40% - Accent4 6 7 3 2" xfId="24208"/>
    <cellStyle name="40% - Accent4 6 7 4" xfId="24209"/>
    <cellStyle name="40% - Accent4 6 7 5" xfId="24210"/>
    <cellStyle name="40% - Accent4 6 8" xfId="24211"/>
    <cellStyle name="40% - Accent4 6 8 2" xfId="24212"/>
    <cellStyle name="40% - Accent4 6 8 2 2" xfId="24213"/>
    <cellStyle name="40% - Accent4 6 8 3" xfId="24214"/>
    <cellStyle name="40% - Accent4 6 8 4" xfId="24215"/>
    <cellStyle name="40% - Accent4 6 9" xfId="24216"/>
    <cellStyle name="40% - Accent4 6 9 2" xfId="24217"/>
    <cellStyle name="40% - Accent4 7" xfId="24218"/>
    <cellStyle name="40% - Accent4 7 10" xfId="24219"/>
    <cellStyle name="40% - Accent4 7 2" xfId="24220"/>
    <cellStyle name="40% - Accent4 7 2 2" xfId="24221"/>
    <cellStyle name="40% - Accent4 7 2 2 2" xfId="24222"/>
    <cellStyle name="40% - Accent4 7 2 2 2 2" xfId="24223"/>
    <cellStyle name="40% - Accent4 7 2 2 2 2 2" xfId="24224"/>
    <cellStyle name="40% - Accent4 7 2 2 2 2 2 2" xfId="24225"/>
    <cellStyle name="40% - Accent4 7 2 2 2 2 2 2 2" xfId="24226"/>
    <cellStyle name="40% - Accent4 7 2 2 2 2 2 3" xfId="24227"/>
    <cellStyle name="40% - Accent4 7 2 2 2 2 2 4" xfId="24228"/>
    <cellStyle name="40% - Accent4 7 2 2 2 2 3" xfId="24229"/>
    <cellStyle name="40% - Accent4 7 2 2 2 2 3 2" xfId="24230"/>
    <cellStyle name="40% - Accent4 7 2 2 2 2 4" xfId="24231"/>
    <cellStyle name="40% - Accent4 7 2 2 2 2 5" xfId="24232"/>
    <cellStyle name="40% - Accent4 7 2 2 2 3" xfId="24233"/>
    <cellStyle name="40% - Accent4 7 2 2 2 3 2" xfId="24234"/>
    <cellStyle name="40% - Accent4 7 2 2 2 3 2 2" xfId="24235"/>
    <cellStyle name="40% - Accent4 7 2 2 2 3 3" xfId="24236"/>
    <cellStyle name="40% - Accent4 7 2 2 2 3 4" xfId="24237"/>
    <cellStyle name="40% - Accent4 7 2 2 2 4" xfId="24238"/>
    <cellStyle name="40% - Accent4 7 2 2 2 4 2" xfId="24239"/>
    <cellStyle name="40% - Accent4 7 2 2 2 5" xfId="24240"/>
    <cellStyle name="40% - Accent4 7 2 2 2 6" xfId="24241"/>
    <cellStyle name="40% - Accent4 7 2 2 3" xfId="24242"/>
    <cellStyle name="40% - Accent4 7 2 2 3 2" xfId="24243"/>
    <cellStyle name="40% - Accent4 7 2 2 3 2 2" xfId="24244"/>
    <cellStyle name="40% - Accent4 7 2 2 3 2 2 2" xfId="24245"/>
    <cellStyle name="40% - Accent4 7 2 2 3 2 2 2 2" xfId="24246"/>
    <cellStyle name="40% - Accent4 7 2 2 3 2 2 3" xfId="24247"/>
    <cellStyle name="40% - Accent4 7 2 2 3 2 2 4" xfId="24248"/>
    <cellStyle name="40% - Accent4 7 2 2 3 2 3" xfId="24249"/>
    <cellStyle name="40% - Accent4 7 2 2 3 2 3 2" xfId="24250"/>
    <cellStyle name="40% - Accent4 7 2 2 3 2 4" xfId="24251"/>
    <cellStyle name="40% - Accent4 7 2 2 3 2 5" xfId="24252"/>
    <cellStyle name="40% - Accent4 7 2 2 3 3" xfId="24253"/>
    <cellStyle name="40% - Accent4 7 2 2 3 3 2" xfId="24254"/>
    <cellStyle name="40% - Accent4 7 2 2 3 3 2 2" xfId="24255"/>
    <cellStyle name="40% - Accent4 7 2 2 3 3 3" xfId="24256"/>
    <cellStyle name="40% - Accent4 7 2 2 3 3 4" xfId="24257"/>
    <cellStyle name="40% - Accent4 7 2 2 3 4" xfId="24258"/>
    <cellStyle name="40% - Accent4 7 2 2 3 4 2" xfId="24259"/>
    <cellStyle name="40% - Accent4 7 2 2 3 5" xfId="24260"/>
    <cellStyle name="40% - Accent4 7 2 2 3 6" xfId="24261"/>
    <cellStyle name="40% - Accent4 7 2 2 4" xfId="24262"/>
    <cellStyle name="40% - Accent4 7 2 2 4 2" xfId="24263"/>
    <cellStyle name="40% - Accent4 7 2 2 4 2 2" xfId="24264"/>
    <cellStyle name="40% - Accent4 7 2 2 4 2 2 2" xfId="24265"/>
    <cellStyle name="40% - Accent4 7 2 2 4 2 3" xfId="24266"/>
    <cellStyle name="40% - Accent4 7 2 2 4 2 4" xfId="24267"/>
    <cellStyle name="40% - Accent4 7 2 2 4 3" xfId="24268"/>
    <cellStyle name="40% - Accent4 7 2 2 4 3 2" xfId="24269"/>
    <cellStyle name="40% - Accent4 7 2 2 4 4" xfId="24270"/>
    <cellStyle name="40% - Accent4 7 2 2 4 5" xfId="24271"/>
    <cellStyle name="40% - Accent4 7 2 2 5" xfId="24272"/>
    <cellStyle name="40% - Accent4 7 2 2 5 2" xfId="24273"/>
    <cellStyle name="40% - Accent4 7 2 2 5 2 2" xfId="24274"/>
    <cellStyle name="40% - Accent4 7 2 2 5 3" xfId="24275"/>
    <cellStyle name="40% - Accent4 7 2 2 5 4" xfId="24276"/>
    <cellStyle name="40% - Accent4 7 2 2 6" xfId="24277"/>
    <cellStyle name="40% - Accent4 7 2 2 6 2" xfId="24278"/>
    <cellStyle name="40% - Accent4 7 2 2 7" xfId="24279"/>
    <cellStyle name="40% - Accent4 7 2 2 8" xfId="24280"/>
    <cellStyle name="40% - Accent4 7 2 3" xfId="24281"/>
    <cellStyle name="40% - Accent4 7 2 3 2" xfId="24282"/>
    <cellStyle name="40% - Accent4 7 2 3 2 2" xfId="24283"/>
    <cellStyle name="40% - Accent4 7 2 3 2 2 2" xfId="24284"/>
    <cellStyle name="40% - Accent4 7 2 3 2 2 2 2" xfId="24285"/>
    <cellStyle name="40% - Accent4 7 2 3 2 2 3" xfId="24286"/>
    <cellStyle name="40% - Accent4 7 2 3 2 2 4" xfId="24287"/>
    <cellStyle name="40% - Accent4 7 2 3 2 3" xfId="24288"/>
    <cellStyle name="40% - Accent4 7 2 3 2 3 2" xfId="24289"/>
    <cellStyle name="40% - Accent4 7 2 3 2 4" xfId="24290"/>
    <cellStyle name="40% - Accent4 7 2 3 2 5" xfId="24291"/>
    <cellStyle name="40% - Accent4 7 2 3 3" xfId="24292"/>
    <cellStyle name="40% - Accent4 7 2 3 3 2" xfId="24293"/>
    <cellStyle name="40% - Accent4 7 2 3 3 2 2" xfId="24294"/>
    <cellStyle name="40% - Accent4 7 2 3 3 3" xfId="24295"/>
    <cellStyle name="40% - Accent4 7 2 3 3 4" xfId="24296"/>
    <cellStyle name="40% - Accent4 7 2 3 4" xfId="24297"/>
    <cellStyle name="40% - Accent4 7 2 3 4 2" xfId="24298"/>
    <cellStyle name="40% - Accent4 7 2 3 5" xfId="24299"/>
    <cellStyle name="40% - Accent4 7 2 3 6" xfId="24300"/>
    <cellStyle name="40% - Accent4 7 2 4" xfId="24301"/>
    <cellStyle name="40% - Accent4 7 2 4 2" xfId="24302"/>
    <cellStyle name="40% - Accent4 7 2 4 2 2" xfId="24303"/>
    <cellStyle name="40% - Accent4 7 2 4 2 2 2" xfId="24304"/>
    <cellStyle name="40% - Accent4 7 2 4 2 2 2 2" xfId="24305"/>
    <cellStyle name="40% - Accent4 7 2 4 2 2 3" xfId="24306"/>
    <cellStyle name="40% - Accent4 7 2 4 2 2 4" xfId="24307"/>
    <cellStyle name="40% - Accent4 7 2 4 2 3" xfId="24308"/>
    <cellStyle name="40% - Accent4 7 2 4 2 3 2" xfId="24309"/>
    <cellStyle name="40% - Accent4 7 2 4 2 4" xfId="24310"/>
    <cellStyle name="40% - Accent4 7 2 4 2 5" xfId="24311"/>
    <cellStyle name="40% - Accent4 7 2 4 3" xfId="24312"/>
    <cellStyle name="40% - Accent4 7 2 4 3 2" xfId="24313"/>
    <cellStyle name="40% - Accent4 7 2 4 3 2 2" xfId="24314"/>
    <cellStyle name="40% - Accent4 7 2 4 3 3" xfId="24315"/>
    <cellStyle name="40% - Accent4 7 2 4 3 4" xfId="24316"/>
    <cellStyle name="40% - Accent4 7 2 4 4" xfId="24317"/>
    <cellStyle name="40% - Accent4 7 2 4 4 2" xfId="24318"/>
    <cellStyle name="40% - Accent4 7 2 4 5" xfId="24319"/>
    <cellStyle name="40% - Accent4 7 2 4 6" xfId="24320"/>
    <cellStyle name="40% - Accent4 7 2 5" xfId="24321"/>
    <cellStyle name="40% - Accent4 7 2 5 2" xfId="24322"/>
    <cellStyle name="40% - Accent4 7 2 5 2 2" xfId="24323"/>
    <cellStyle name="40% - Accent4 7 2 5 2 2 2" xfId="24324"/>
    <cellStyle name="40% - Accent4 7 2 5 2 3" xfId="24325"/>
    <cellStyle name="40% - Accent4 7 2 5 2 4" xfId="24326"/>
    <cellStyle name="40% - Accent4 7 2 5 3" xfId="24327"/>
    <cellStyle name="40% - Accent4 7 2 5 3 2" xfId="24328"/>
    <cellStyle name="40% - Accent4 7 2 5 4" xfId="24329"/>
    <cellStyle name="40% - Accent4 7 2 5 5" xfId="24330"/>
    <cellStyle name="40% - Accent4 7 2 6" xfId="24331"/>
    <cellStyle name="40% - Accent4 7 2 6 2" xfId="24332"/>
    <cellStyle name="40% - Accent4 7 2 6 2 2" xfId="24333"/>
    <cellStyle name="40% - Accent4 7 2 6 3" xfId="24334"/>
    <cellStyle name="40% - Accent4 7 2 6 4" xfId="24335"/>
    <cellStyle name="40% - Accent4 7 2 7" xfId="24336"/>
    <cellStyle name="40% - Accent4 7 2 7 2" xfId="24337"/>
    <cellStyle name="40% - Accent4 7 2 8" xfId="24338"/>
    <cellStyle name="40% - Accent4 7 2 9" xfId="24339"/>
    <cellStyle name="40% - Accent4 7 3" xfId="24340"/>
    <cellStyle name="40% - Accent4 7 3 2" xfId="24341"/>
    <cellStyle name="40% - Accent4 7 3 2 2" xfId="24342"/>
    <cellStyle name="40% - Accent4 7 3 2 2 2" xfId="24343"/>
    <cellStyle name="40% - Accent4 7 3 2 2 2 2" xfId="24344"/>
    <cellStyle name="40% - Accent4 7 3 2 2 2 2 2" xfId="24345"/>
    <cellStyle name="40% - Accent4 7 3 2 2 2 3" xfId="24346"/>
    <cellStyle name="40% - Accent4 7 3 2 2 2 4" xfId="24347"/>
    <cellStyle name="40% - Accent4 7 3 2 2 3" xfId="24348"/>
    <cellStyle name="40% - Accent4 7 3 2 2 3 2" xfId="24349"/>
    <cellStyle name="40% - Accent4 7 3 2 2 4" xfId="24350"/>
    <cellStyle name="40% - Accent4 7 3 2 2 5" xfId="24351"/>
    <cellStyle name="40% - Accent4 7 3 2 3" xfId="24352"/>
    <cellStyle name="40% - Accent4 7 3 2 3 2" xfId="24353"/>
    <cellStyle name="40% - Accent4 7 3 2 3 2 2" xfId="24354"/>
    <cellStyle name="40% - Accent4 7 3 2 3 3" xfId="24355"/>
    <cellStyle name="40% - Accent4 7 3 2 3 4" xfId="24356"/>
    <cellStyle name="40% - Accent4 7 3 2 4" xfId="24357"/>
    <cellStyle name="40% - Accent4 7 3 2 4 2" xfId="24358"/>
    <cellStyle name="40% - Accent4 7 3 2 5" xfId="24359"/>
    <cellStyle name="40% - Accent4 7 3 2 6" xfId="24360"/>
    <cellStyle name="40% - Accent4 7 3 3" xfId="24361"/>
    <cellStyle name="40% - Accent4 7 3 3 2" xfId="24362"/>
    <cellStyle name="40% - Accent4 7 3 3 2 2" xfId="24363"/>
    <cellStyle name="40% - Accent4 7 3 3 2 2 2" xfId="24364"/>
    <cellStyle name="40% - Accent4 7 3 3 2 2 2 2" xfId="24365"/>
    <cellStyle name="40% - Accent4 7 3 3 2 2 3" xfId="24366"/>
    <cellStyle name="40% - Accent4 7 3 3 2 2 4" xfId="24367"/>
    <cellStyle name="40% - Accent4 7 3 3 2 3" xfId="24368"/>
    <cellStyle name="40% - Accent4 7 3 3 2 3 2" xfId="24369"/>
    <cellStyle name="40% - Accent4 7 3 3 2 4" xfId="24370"/>
    <cellStyle name="40% - Accent4 7 3 3 2 5" xfId="24371"/>
    <cellStyle name="40% - Accent4 7 3 3 3" xfId="24372"/>
    <cellStyle name="40% - Accent4 7 3 3 3 2" xfId="24373"/>
    <cellStyle name="40% - Accent4 7 3 3 3 2 2" xfId="24374"/>
    <cellStyle name="40% - Accent4 7 3 3 3 3" xfId="24375"/>
    <cellStyle name="40% - Accent4 7 3 3 3 4" xfId="24376"/>
    <cellStyle name="40% - Accent4 7 3 3 4" xfId="24377"/>
    <cellStyle name="40% - Accent4 7 3 3 4 2" xfId="24378"/>
    <cellStyle name="40% - Accent4 7 3 3 5" xfId="24379"/>
    <cellStyle name="40% - Accent4 7 3 3 6" xfId="24380"/>
    <cellStyle name="40% - Accent4 7 3 4" xfId="24381"/>
    <cellStyle name="40% - Accent4 7 3 4 2" xfId="24382"/>
    <cellStyle name="40% - Accent4 7 3 4 2 2" xfId="24383"/>
    <cellStyle name="40% - Accent4 7 3 4 2 2 2" xfId="24384"/>
    <cellStyle name="40% - Accent4 7 3 4 2 3" xfId="24385"/>
    <cellStyle name="40% - Accent4 7 3 4 2 4" xfId="24386"/>
    <cellStyle name="40% - Accent4 7 3 4 3" xfId="24387"/>
    <cellStyle name="40% - Accent4 7 3 4 3 2" xfId="24388"/>
    <cellStyle name="40% - Accent4 7 3 4 4" xfId="24389"/>
    <cellStyle name="40% - Accent4 7 3 4 5" xfId="24390"/>
    <cellStyle name="40% - Accent4 7 3 5" xfId="24391"/>
    <cellStyle name="40% - Accent4 7 3 5 2" xfId="24392"/>
    <cellStyle name="40% - Accent4 7 3 5 2 2" xfId="24393"/>
    <cellStyle name="40% - Accent4 7 3 5 3" xfId="24394"/>
    <cellStyle name="40% - Accent4 7 3 5 4" xfId="24395"/>
    <cellStyle name="40% - Accent4 7 3 6" xfId="24396"/>
    <cellStyle name="40% - Accent4 7 3 6 2" xfId="24397"/>
    <cellStyle name="40% - Accent4 7 3 7" xfId="24398"/>
    <cellStyle name="40% - Accent4 7 3 8" xfId="24399"/>
    <cellStyle name="40% - Accent4 7 4" xfId="24400"/>
    <cellStyle name="40% - Accent4 7 4 2" xfId="24401"/>
    <cellStyle name="40% - Accent4 7 4 2 2" xfId="24402"/>
    <cellStyle name="40% - Accent4 7 4 2 2 2" xfId="24403"/>
    <cellStyle name="40% - Accent4 7 4 2 2 2 2" xfId="24404"/>
    <cellStyle name="40% - Accent4 7 4 2 2 3" xfId="24405"/>
    <cellStyle name="40% - Accent4 7 4 2 2 4" xfId="24406"/>
    <cellStyle name="40% - Accent4 7 4 2 3" xfId="24407"/>
    <cellStyle name="40% - Accent4 7 4 2 3 2" xfId="24408"/>
    <cellStyle name="40% - Accent4 7 4 2 4" xfId="24409"/>
    <cellStyle name="40% - Accent4 7 4 2 5" xfId="24410"/>
    <cellStyle name="40% - Accent4 7 4 3" xfId="24411"/>
    <cellStyle name="40% - Accent4 7 4 3 2" xfId="24412"/>
    <cellStyle name="40% - Accent4 7 4 3 2 2" xfId="24413"/>
    <cellStyle name="40% - Accent4 7 4 3 3" xfId="24414"/>
    <cellStyle name="40% - Accent4 7 4 3 4" xfId="24415"/>
    <cellStyle name="40% - Accent4 7 4 4" xfId="24416"/>
    <cellStyle name="40% - Accent4 7 4 4 2" xfId="24417"/>
    <cellStyle name="40% - Accent4 7 4 5" xfId="24418"/>
    <cellStyle name="40% - Accent4 7 4 6" xfId="24419"/>
    <cellStyle name="40% - Accent4 7 5" xfId="24420"/>
    <cellStyle name="40% - Accent4 7 5 2" xfId="24421"/>
    <cellStyle name="40% - Accent4 7 5 2 2" xfId="24422"/>
    <cellStyle name="40% - Accent4 7 5 2 2 2" xfId="24423"/>
    <cellStyle name="40% - Accent4 7 5 2 2 2 2" xfId="24424"/>
    <cellStyle name="40% - Accent4 7 5 2 2 3" xfId="24425"/>
    <cellStyle name="40% - Accent4 7 5 2 2 4" xfId="24426"/>
    <cellStyle name="40% - Accent4 7 5 2 3" xfId="24427"/>
    <cellStyle name="40% - Accent4 7 5 2 3 2" xfId="24428"/>
    <cellStyle name="40% - Accent4 7 5 2 4" xfId="24429"/>
    <cellStyle name="40% - Accent4 7 5 2 5" xfId="24430"/>
    <cellStyle name="40% - Accent4 7 5 3" xfId="24431"/>
    <cellStyle name="40% - Accent4 7 5 3 2" xfId="24432"/>
    <cellStyle name="40% - Accent4 7 5 3 2 2" xfId="24433"/>
    <cellStyle name="40% - Accent4 7 5 3 3" xfId="24434"/>
    <cellStyle name="40% - Accent4 7 5 3 4" xfId="24435"/>
    <cellStyle name="40% - Accent4 7 5 4" xfId="24436"/>
    <cellStyle name="40% - Accent4 7 5 4 2" xfId="24437"/>
    <cellStyle name="40% - Accent4 7 5 5" xfId="24438"/>
    <cellStyle name="40% - Accent4 7 5 6" xfId="24439"/>
    <cellStyle name="40% - Accent4 7 6" xfId="24440"/>
    <cellStyle name="40% - Accent4 7 6 2" xfId="24441"/>
    <cellStyle name="40% - Accent4 7 6 2 2" xfId="24442"/>
    <cellStyle name="40% - Accent4 7 6 2 2 2" xfId="24443"/>
    <cellStyle name="40% - Accent4 7 6 2 3" xfId="24444"/>
    <cellStyle name="40% - Accent4 7 6 2 4" xfId="24445"/>
    <cellStyle name="40% - Accent4 7 6 3" xfId="24446"/>
    <cellStyle name="40% - Accent4 7 6 3 2" xfId="24447"/>
    <cellStyle name="40% - Accent4 7 6 4" xfId="24448"/>
    <cellStyle name="40% - Accent4 7 6 5" xfId="24449"/>
    <cellStyle name="40% - Accent4 7 7" xfId="24450"/>
    <cellStyle name="40% - Accent4 7 7 2" xfId="24451"/>
    <cellStyle name="40% - Accent4 7 7 2 2" xfId="24452"/>
    <cellStyle name="40% - Accent4 7 7 3" xfId="24453"/>
    <cellStyle name="40% - Accent4 7 7 4" xfId="24454"/>
    <cellStyle name="40% - Accent4 7 8" xfId="24455"/>
    <cellStyle name="40% - Accent4 7 8 2" xfId="24456"/>
    <cellStyle name="40% - Accent4 7 9" xfId="24457"/>
    <cellStyle name="40% - Accent4 8" xfId="24458"/>
    <cellStyle name="40% - Accent4 8 2" xfId="24459"/>
    <cellStyle name="40% - Accent4 8 2 2" xfId="24460"/>
    <cellStyle name="40% - Accent4 8 2 2 2" xfId="24461"/>
    <cellStyle name="40% - Accent4 8 2 2 2 2" xfId="24462"/>
    <cellStyle name="40% - Accent4 8 2 2 2 2 2" xfId="24463"/>
    <cellStyle name="40% - Accent4 8 2 2 2 2 2 2" xfId="24464"/>
    <cellStyle name="40% - Accent4 8 2 2 2 2 3" xfId="24465"/>
    <cellStyle name="40% - Accent4 8 2 2 2 2 4" xfId="24466"/>
    <cellStyle name="40% - Accent4 8 2 2 2 3" xfId="24467"/>
    <cellStyle name="40% - Accent4 8 2 2 2 3 2" xfId="24468"/>
    <cellStyle name="40% - Accent4 8 2 2 2 4" xfId="24469"/>
    <cellStyle name="40% - Accent4 8 2 2 2 5" xfId="24470"/>
    <cellStyle name="40% - Accent4 8 2 2 3" xfId="24471"/>
    <cellStyle name="40% - Accent4 8 2 2 3 2" xfId="24472"/>
    <cellStyle name="40% - Accent4 8 2 2 3 2 2" xfId="24473"/>
    <cellStyle name="40% - Accent4 8 2 2 3 3" xfId="24474"/>
    <cellStyle name="40% - Accent4 8 2 2 3 4" xfId="24475"/>
    <cellStyle name="40% - Accent4 8 2 2 4" xfId="24476"/>
    <cellStyle name="40% - Accent4 8 2 2 4 2" xfId="24477"/>
    <cellStyle name="40% - Accent4 8 2 2 5" xfId="24478"/>
    <cellStyle name="40% - Accent4 8 2 2 6" xfId="24479"/>
    <cellStyle name="40% - Accent4 8 2 3" xfId="24480"/>
    <cellStyle name="40% - Accent4 8 2 3 2" xfId="24481"/>
    <cellStyle name="40% - Accent4 8 2 3 2 2" xfId="24482"/>
    <cellStyle name="40% - Accent4 8 2 3 2 2 2" xfId="24483"/>
    <cellStyle name="40% - Accent4 8 2 3 2 2 2 2" xfId="24484"/>
    <cellStyle name="40% - Accent4 8 2 3 2 2 3" xfId="24485"/>
    <cellStyle name="40% - Accent4 8 2 3 2 2 4" xfId="24486"/>
    <cellStyle name="40% - Accent4 8 2 3 2 3" xfId="24487"/>
    <cellStyle name="40% - Accent4 8 2 3 2 3 2" xfId="24488"/>
    <cellStyle name="40% - Accent4 8 2 3 2 4" xfId="24489"/>
    <cellStyle name="40% - Accent4 8 2 3 2 5" xfId="24490"/>
    <cellStyle name="40% - Accent4 8 2 3 3" xfId="24491"/>
    <cellStyle name="40% - Accent4 8 2 3 3 2" xfId="24492"/>
    <cellStyle name="40% - Accent4 8 2 3 3 2 2" xfId="24493"/>
    <cellStyle name="40% - Accent4 8 2 3 3 3" xfId="24494"/>
    <cellStyle name="40% - Accent4 8 2 3 3 4" xfId="24495"/>
    <cellStyle name="40% - Accent4 8 2 3 4" xfId="24496"/>
    <cellStyle name="40% - Accent4 8 2 3 4 2" xfId="24497"/>
    <cellStyle name="40% - Accent4 8 2 3 5" xfId="24498"/>
    <cellStyle name="40% - Accent4 8 2 3 6" xfId="24499"/>
    <cellStyle name="40% - Accent4 8 2 4" xfId="24500"/>
    <cellStyle name="40% - Accent4 8 2 4 2" xfId="24501"/>
    <cellStyle name="40% - Accent4 8 2 4 2 2" xfId="24502"/>
    <cellStyle name="40% - Accent4 8 2 4 2 2 2" xfId="24503"/>
    <cellStyle name="40% - Accent4 8 2 4 2 3" xfId="24504"/>
    <cellStyle name="40% - Accent4 8 2 4 2 4" xfId="24505"/>
    <cellStyle name="40% - Accent4 8 2 4 3" xfId="24506"/>
    <cellStyle name="40% - Accent4 8 2 4 3 2" xfId="24507"/>
    <cellStyle name="40% - Accent4 8 2 4 4" xfId="24508"/>
    <cellStyle name="40% - Accent4 8 2 4 5" xfId="24509"/>
    <cellStyle name="40% - Accent4 8 2 5" xfId="24510"/>
    <cellStyle name="40% - Accent4 8 2 5 2" xfId="24511"/>
    <cellStyle name="40% - Accent4 8 2 5 2 2" xfId="24512"/>
    <cellStyle name="40% - Accent4 8 2 5 3" xfId="24513"/>
    <cellStyle name="40% - Accent4 8 2 5 4" xfId="24514"/>
    <cellStyle name="40% - Accent4 8 2 6" xfId="24515"/>
    <cellStyle name="40% - Accent4 8 2 6 2" xfId="24516"/>
    <cellStyle name="40% - Accent4 8 2 7" xfId="24517"/>
    <cellStyle name="40% - Accent4 8 2 8" xfId="24518"/>
    <cellStyle name="40% - Accent4 8 3" xfId="24519"/>
    <cellStyle name="40% - Accent4 8 3 2" xfId="24520"/>
    <cellStyle name="40% - Accent4 8 3 2 2" xfId="24521"/>
    <cellStyle name="40% - Accent4 8 3 2 2 2" xfId="24522"/>
    <cellStyle name="40% - Accent4 8 3 2 2 2 2" xfId="24523"/>
    <cellStyle name="40% - Accent4 8 3 2 2 3" xfId="24524"/>
    <cellStyle name="40% - Accent4 8 3 2 2 4" xfId="24525"/>
    <cellStyle name="40% - Accent4 8 3 2 3" xfId="24526"/>
    <cellStyle name="40% - Accent4 8 3 2 3 2" xfId="24527"/>
    <cellStyle name="40% - Accent4 8 3 2 4" xfId="24528"/>
    <cellStyle name="40% - Accent4 8 3 2 5" xfId="24529"/>
    <cellStyle name="40% - Accent4 8 3 3" xfId="24530"/>
    <cellStyle name="40% - Accent4 8 3 3 2" xfId="24531"/>
    <cellStyle name="40% - Accent4 8 3 3 2 2" xfId="24532"/>
    <cellStyle name="40% - Accent4 8 3 3 3" xfId="24533"/>
    <cellStyle name="40% - Accent4 8 3 3 4" xfId="24534"/>
    <cellStyle name="40% - Accent4 8 3 4" xfId="24535"/>
    <cellStyle name="40% - Accent4 8 3 4 2" xfId="24536"/>
    <cellStyle name="40% - Accent4 8 3 5" xfId="24537"/>
    <cellStyle name="40% - Accent4 8 3 6" xfId="24538"/>
    <cellStyle name="40% - Accent4 8 4" xfId="24539"/>
    <cellStyle name="40% - Accent4 8 4 2" xfId="24540"/>
    <cellStyle name="40% - Accent4 8 4 2 2" xfId="24541"/>
    <cellStyle name="40% - Accent4 8 4 2 2 2" xfId="24542"/>
    <cellStyle name="40% - Accent4 8 4 2 2 2 2" xfId="24543"/>
    <cellStyle name="40% - Accent4 8 4 2 2 3" xfId="24544"/>
    <cellStyle name="40% - Accent4 8 4 2 2 4" xfId="24545"/>
    <cellStyle name="40% - Accent4 8 4 2 3" xfId="24546"/>
    <cellStyle name="40% - Accent4 8 4 2 3 2" xfId="24547"/>
    <cellStyle name="40% - Accent4 8 4 2 4" xfId="24548"/>
    <cellStyle name="40% - Accent4 8 4 2 5" xfId="24549"/>
    <cellStyle name="40% - Accent4 8 4 3" xfId="24550"/>
    <cellStyle name="40% - Accent4 8 4 3 2" xfId="24551"/>
    <cellStyle name="40% - Accent4 8 4 3 2 2" xfId="24552"/>
    <cellStyle name="40% - Accent4 8 4 3 3" xfId="24553"/>
    <cellStyle name="40% - Accent4 8 4 3 4" xfId="24554"/>
    <cellStyle name="40% - Accent4 8 4 4" xfId="24555"/>
    <cellStyle name="40% - Accent4 8 4 4 2" xfId="24556"/>
    <cellStyle name="40% - Accent4 8 4 5" xfId="24557"/>
    <cellStyle name="40% - Accent4 8 4 6" xfId="24558"/>
    <cellStyle name="40% - Accent4 8 5" xfId="24559"/>
    <cellStyle name="40% - Accent4 8 5 2" xfId="24560"/>
    <cellStyle name="40% - Accent4 8 5 2 2" xfId="24561"/>
    <cellStyle name="40% - Accent4 8 5 2 2 2" xfId="24562"/>
    <cellStyle name="40% - Accent4 8 5 2 3" xfId="24563"/>
    <cellStyle name="40% - Accent4 8 5 2 4" xfId="24564"/>
    <cellStyle name="40% - Accent4 8 5 3" xfId="24565"/>
    <cellStyle name="40% - Accent4 8 5 3 2" xfId="24566"/>
    <cellStyle name="40% - Accent4 8 5 4" xfId="24567"/>
    <cellStyle name="40% - Accent4 8 5 5" xfId="24568"/>
    <cellStyle name="40% - Accent4 8 6" xfId="24569"/>
    <cellStyle name="40% - Accent4 8 6 2" xfId="24570"/>
    <cellStyle name="40% - Accent4 8 6 2 2" xfId="24571"/>
    <cellStyle name="40% - Accent4 8 6 3" xfId="24572"/>
    <cellStyle name="40% - Accent4 8 6 4" xfId="24573"/>
    <cellStyle name="40% - Accent4 8 7" xfId="24574"/>
    <cellStyle name="40% - Accent4 8 7 2" xfId="24575"/>
    <cellStyle name="40% - Accent4 8 8" xfId="24576"/>
    <cellStyle name="40% - Accent4 8 9" xfId="24577"/>
    <cellStyle name="40% - Accent4 9" xfId="24578"/>
    <cellStyle name="40% - Accent4 9 2" xfId="24579"/>
    <cellStyle name="40% - Accent4 9 2 2" xfId="24580"/>
    <cellStyle name="40% - Accent4 9 2 2 2" xfId="24581"/>
    <cellStyle name="40% - Accent4 9 2 2 2 2" xfId="24582"/>
    <cellStyle name="40% - Accent4 9 2 2 2 2 2" xfId="24583"/>
    <cellStyle name="40% - Accent4 9 2 2 2 3" xfId="24584"/>
    <cellStyle name="40% - Accent4 9 2 2 2 4" xfId="24585"/>
    <cellStyle name="40% - Accent4 9 2 2 3" xfId="24586"/>
    <cellStyle name="40% - Accent4 9 2 2 3 2" xfId="24587"/>
    <cellStyle name="40% - Accent4 9 2 2 4" xfId="24588"/>
    <cellStyle name="40% - Accent4 9 2 2 5" xfId="24589"/>
    <cellStyle name="40% - Accent4 9 2 3" xfId="24590"/>
    <cellStyle name="40% - Accent4 9 2 3 2" xfId="24591"/>
    <cellStyle name="40% - Accent4 9 2 3 2 2" xfId="24592"/>
    <cellStyle name="40% - Accent4 9 2 3 3" xfId="24593"/>
    <cellStyle name="40% - Accent4 9 2 3 4" xfId="24594"/>
    <cellStyle name="40% - Accent4 9 2 4" xfId="24595"/>
    <cellStyle name="40% - Accent4 9 2 4 2" xfId="24596"/>
    <cellStyle name="40% - Accent4 9 2 5" xfId="24597"/>
    <cellStyle name="40% - Accent4 9 2 6" xfId="24598"/>
    <cellStyle name="40% - Accent4 9 3" xfId="24599"/>
    <cellStyle name="40% - Accent4 9 3 2" xfId="24600"/>
    <cellStyle name="40% - Accent4 9 3 2 2" xfId="24601"/>
    <cellStyle name="40% - Accent4 9 3 2 2 2" xfId="24602"/>
    <cellStyle name="40% - Accent4 9 3 2 2 2 2" xfId="24603"/>
    <cellStyle name="40% - Accent4 9 3 2 2 3" xfId="24604"/>
    <cellStyle name="40% - Accent4 9 3 2 2 4" xfId="24605"/>
    <cellStyle name="40% - Accent4 9 3 2 3" xfId="24606"/>
    <cellStyle name="40% - Accent4 9 3 2 3 2" xfId="24607"/>
    <cellStyle name="40% - Accent4 9 3 2 4" xfId="24608"/>
    <cellStyle name="40% - Accent4 9 3 2 5" xfId="24609"/>
    <cellStyle name="40% - Accent4 9 3 3" xfId="24610"/>
    <cellStyle name="40% - Accent4 9 3 3 2" xfId="24611"/>
    <cellStyle name="40% - Accent4 9 3 3 2 2" xfId="24612"/>
    <cellStyle name="40% - Accent4 9 3 3 3" xfId="24613"/>
    <cellStyle name="40% - Accent4 9 3 3 4" xfId="24614"/>
    <cellStyle name="40% - Accent4 9 3 4" xfId="24615"/>
    <cellStyle name="40% - Accent4 9 3 4 2" xfId="24616"/>
    <cellStyle name="40% - Accent4 9 3 5" xfId="24617"/>
    <cellStyle name="40% - Accent4 9 3 6" xfId="24618"/>
    <cellStyle name="40% - Accent4 9 4" xfId="24619"/>
    <cellStyle name="40% - Accent4 9 4 2" xfId="24620"/>
    <cellStyle name="40% - Accent4 9 4 2 2" xfId="24621"/>
    <cellStyle name="40% - Accent4 9 4 2 2 2" xfId="24622"/>
    <cellStyle name="40% - Accent4 9 4 2 3" xfId="24623"/>
    <cellStyle name="40% - Accent4 9 4 2 4" xfId="24624"/>
    <cellStyle name="40% - Accent4 9 4 3" xfId="24625"/>
    <cellStyle name="40% - Accent4 9 4 3 2" xfId="24626"/>
    <cellStyle name="40% - Accent4 9 4 4" xfId="24627"/>
    <cellStyle name="40% - Accent4 9 4 5" xfId="24628"/>
    <cellStyle name="40% - Accent4 9 5" xfId="24629"/>
    <cellStyle name="40% - Accent4 9 5 2" xfId="24630"/>
    <cellStyle name="40% - Accent4 9 5 2 2" xfId="24631"/>
    <cellStyle name="40% - Accent4 9 5 3" xfId="24632"/>
    <cellStyle name="40% - Accent4 9 5 4" xfId="24633"/>
    <cellStyle name="40% - Accent4 9 6" xfId="24634"/>
    <cellStyle name="40% - Accent4 9 6 2" xfId="24635"/>
    <cellStyle name="40% - Accent4 9 7" xfId="24636"/>
    <cellStyle name="40% - Accent4 9 8" xfId="24637"/>
    <cellStyle name="40% - Accent5 10" xfId="24638"/>
    <cellStyle name="40% - Accent5 10 2" xfId="24639"/>
    <cellStyle name="40% - Accent5 10 2 2" xfId="24640"/>
    <cellStyle name="40% - Accent5 10 2 2 2" xfId="24641"/>
    <cellStyle name="40% - Accent5 10 2 2 2 2" xfId="24642"/>
    <cellStyle name="40% - Accent5 10 2 2 3" xfId="24643"/>
    <cellStyle name="40% - Accent5 10 2 2 4" xfId="24644"/>
    <cellStyle name="40% - Accent5 10 2 3" xfId="24645"/>
    <cellStyle name="40% - Accent5 10 2 3 2" xfId="24646"/>
    <cellStyle name="40% - Accent5 10 2 4" xfId="24647"/>
    <cellStyle name="40% - Accent5 10 2 5" xfId="24648"/>
    <cellStyle name="40% - Accent5 10 3" xfId="24649"/>
    <cellStyle name="40% - Accent5 10 3 2" xfId="24650"/>
    <cellStyle name="40% - Accent5 10 3 2 2" xfId="24651"/>
    <cellStyle name="40% - Accent5 10 3 3" xfId="24652"/>
    <cellStyle name="40% - Accent5 10 3 4" xfId="24653"/>
    <cellStyle name="40% - Accent5 10 4" xfId="24654"/>
    <cellStyle name="40% - Accent5 10 4 2" xfId="24655"/>
    <cellStyle name="40% - Accent5 10 5" xfId="24656"/>
    <cellStyle name="40% - Accent5 10 6" xfId="24657"/>
    <cellStyle name="40% - Accent5 11" xfId="24658"/>
    <cellStyle name="40% - Accent5 11 2" xfId="24659"/>
    <cellStyle name="40% - Accent5 11 2 2" xfId="24660"/>
    <cellStyle name="40% - Accent5 11 2 2 2" xfId="24661"/>
    <cellStyle name="40% - Accent5 11 2 2 2 2" xfId="24662"/>
    <cellStyle name="40% - Accent5 11 2 2 3" xfId="24663"/>
    <cellStyle name="40% - Accent5 11 2 2 4" xfId="24664"/>
    <cellStyle name="40% - Accent5 11 2 3" xfId="24665"/>
    <cellStyle name="40% - Accent5 11 2 3 2" xfId="24666"/>
    <cellStyle name="40% - Accent5 11 2 4" xfId="24667"/>
    <cellStyle name="40% - Accent5 11 2 5" xfId="24668"/>
    <cellStyle name="40% - Accent5 11 3" xfId="24669"/>
    <cellStyle name="40% - Accent5 11 3 2" xfId="24670"/>
    <cellStyle name="40% - Accent5 11 3 2 2" xfId="24671"/>
    <cellStyle name="40% - Accent5 11 3 3" xfId="24672"/>
    <cellStyle name="40% - Accent5 11 3 4" xfId="24673"/>
    <cellStyle name="40% - Accent5 11 4" xfId="24674"/>
    <cellStyle name="40% - Accent5 11 4 2" xfId="24675"/>
    <cellStyle name="40% - Accent5 11 5" xfId="24676"/>
    <cellStyle name="40% - Accent5 11 6" xfId="24677"/>
    <cellStyle name="40% - Accent5 12" xfId="24678"/>
    <cellStyle name="40% - Accent5 12 2" xfId="24679"/>
    <cellStyle name="40% - Accent5 12 2 2" xfId="24680"/>
    <cellStyle name="40% - Accent5 12 2 2 2" xfId="24681"/>
    <cellStyle name="40% - Accent5 12 2 3" xfId="24682"/>
    <cellStyle name="40% - Accent5 12 2 4" xfId="24683"/>
    <cellStyle name="40% - Accent5 12 3" xfId="24684"/>
    <cellStyle name="40% - Accent5 12 3 2" xfId="24685"/>
    <cellStyle name="40% - Accent5 12 4" xfId="24686"/>
    <cellStyle name="40% - Accent5 12 4 2" xfId="50077"/>
    <cellStyle name="40% - Accent5 12 5" xfId="24687"/>
    <cellStyle name="40% - Accent5 13" xfId="24688"/>
    <cellStyle name="40% - Accent5 13 2" xfId="24689"/>
    <cellStyle name="40% - Accent5 13 2 2" xfId="24690"/>
    <cellStyle name="40% - Accent5 13 3" xfId="24691"/>
    <cellStyle name="40% - Accent5 13 4" xfId="24692"/>
    <cellStyle name="40% - Accent5 13 4 2" xfId="50078"/>
    <cellStyle name="40% - Accent5 14" xfId="24693"/>
    <cellStyle name="40% - Accent5 14 2" xfId="24694"/>
    <cellStyle name="40% - Accent5 14 2 2" xfId="50079"/>
    <cellStyle name="40% - Accent5 15" xfId="24695"/>
    <cellStyle name="40% - Accent5 15 2" xfId="50080"/>
    <cellStyle name="40% - Accent5 15 2 2" xfId="50081"/>
    <cellStyle name="40% - Accent5 16" xfId="24696"/>
    <cellStyle name="40% - Accent5 16 2" xfId="50082"/>
    <cellStyle name="40% - Accent5 16 2 2" xfId="50083"/>
    <cellStyle name="40% - Accent5 17" xfId="50084"/>
    <cellStyle name="40% - Accent5 17 2" xfId="50085"/>
    <cellStyle name="40% - Accent5 17 2 2" xfId="50086"/>
    <cellStyle name="40% - Accent5 18" xfId="50087"/>
    <cellStyle name="40% - Accent5 19" xfId="50088"/>
    <cellStyle name="40% - Accent5 2" xfId="360"/>
    <cellStyle name="40% - Accent5 2 10" xfId="50089"/>
    <cellStyle name="40% - Accent5 2 11" xfId="50090"/>
    <cellStyle name="40% - Accent5 2 12" xfId="50091"/>
    <cellStyle name="40% - Accent5 2 13" xfId="50092"/>
    <cellStyle name="40% - Accent5 2 14" xfId="50093"/>
    <cellStyle name="40% - Accent5 2 15" xfId="50094"/>
    <cellStyle name="40% - Accent5 2 16" xfId="50095"/>
    <cellStyle name="40% - Accent5 2 17" xfId="50096"/>
    <cellStyle name="40% - Accent5 2 18" xfId="50097"/>
    <cellStyle name="40% - Accent5 2 19" xfId="50098"/>
    <cellStyle name="40% - Accent5 2 2" xfId="50099"/>
    <cellStyle name="40% - Accent5 2 2 2" xfId="50100"/>
    <cellStyle name="40% - Accent5 2 2 2 2" xfId="50101"/>
    <cellStyle name="40% - Accent5 2 20" xfId="50102"/>
    <cellStyle name="40% - Accent5 2 21" xfId="50103"/>
    <cellStyle name="40% - Accent5 2 22" xfId="50104"/>
    <cellStyle name="40% - Accent5 2 23" xfId="50105"/>
    <cellStyle name="40% - Accent5 2 23 2" xfId="50106"/>
    <cellStyle name="40% - Accent5 2 24" xfId="50107"/>
    <cellStyle name="40% - Accent5 2 3" xfId="50108"/>
    <cellStyle name="40% - Accent5 2 3 2" xfId="50109"/>
    <cellStyle name="40% - Accent5 2 3 2 2" xfId="50110"/>
    <cellStyle name="40% - Accent5 2 4" xfId="50111"/>
    <cellStyle name="40% - Accent5 2 4 2" xfId="50112"/>
    <cellStyle name="40% - Accent5 2 4 2 2" xfId="50113"/>
    <cellStyle name="40% - Accent5 2 5" xfId="50114"/>
    <cellStyle name="40% - Accent5 2 5 2" xfId="50115"/>
    <cellStyle name="40% - Accent5 2 5 2 2" xfId="50116"/>
    <cellStyle name="40% - Accent5 2 6" xfId="50117"/>
    <cellStyle name="40% - Accent5 2 7" xfId="50118"/>
    <cellStyle name="40% - Accent5 2 8" xfId="50119"/>
    <cellStyle name="40% - Accent5 2 9" xfId="50120"/>
    <cellStyle name="40% - Accent5 20" xfId="50121"/>
    <cellStyle name="40% - Accent5 21" xfId="50122"/>
    <cellStyle name="40% - Accent5 22" xfId="50123"/>
    <cellStyle name="40% - Accent5 23" xfId="50124"/>
    <cellStyle name="40% - Accent5 24" xfId="50125"/>
    <cellStyle name="40% - Accent5 25" xfId="50126"/>
    <cellStyle name="40% - Accent5 26" xfId="50127"/>
    <cellStyle name="40% - Accent5 3" xfId="24697"/>
    <cellStyle name="40% - Accent5 3 2" xfId="50128"/>
    <cellStyle name="40% - Accent5 3 2 2" xfId="58249"/>
    <cellStyle name="40% - Accent5 3 3" xfId="50129"/>
    <cellStyle name="40% - Accent5 3 4" xfId="50130"/>
    <cellStyle name="40% - Accent5 3 5" xfId="50131"/>
    <cellStyle name="40% - Accent5 3 6" xfId="50132"/>
    <cellStyle name="40% - Accent5 3 7" xfId="50133"/>
    <cellStyle name="40% - Accent5 3 7 2" xfId="50134"/>
    <cellStyle name="40% - Accent5 4" xfId="24698"/>
    <cellStyle name="40% - Accent5 4 2" xfId="50135"/>
    <cellStyle name="40% - Accent5 4 3" xfId="50136"/>
    <cellStyle name="40% - Accent5 4 4" xfId="50137"/>
    <cellStyle name="40% - Accent5 4 5" xfId="50138"/>
    <cellStyle name="40% - Accent5 4 6" xfId="50139"/>
    <cellStyle name="40% - Accent5 4 7" xfId="50140"/>
    <cellStyle name="40% - Accent5 4 7 2" xfId="50141"/>
    <cellStyle name="40% - Accent5 5" xfId="24699"/>
    <cellStyle name="40% - Accent5 5 10" xfId="24700"/>
    <cellStyle name="40% - Accent5 5 10 2" xfId="24701"/>
    <cellStyle name="40% - Accent5 5 11" xfId="24702"/>
    <cellStyle name="40% - Accent5 5 12" xfId="24703"/>
    <cellStyle name="40% - Accent5 5 2" xfId="24704"/>
    <cellStyle name="40% - Accent5 5 2 10" xfId="24705"/>
    <cellStyle name="40% - Accent5 5 2 11" xfId="24706"/>
    <cellStyle name="40% - Accent5 5 2 2" xfId="24707"/>
    <cellStyle name="40% - Accent5 5 2 2 10" xfId="24708"/>
    <cellStyle name="40% - Accent5 5 2 2 2" xfId="24709"/>
    <cellStyle name="40% - Accent5 5 2 2 2 2" xfId="24710"/>
    <cellStyle name="40% - Accent5 5 2 2 2 2 2" xfId="24711"/>
    <cellStyle name="40% - Accent5 5 2 2 2 2 2 2" xfId="24712"/>
    <cellStyle name="40% - Accent5 5 2 2 2 2 2 2 2" xfId="24713"/>
    <cellStyle name="40% - Accent5 5 2 2 2 2 2 2 2 2" xfId="24714"/>
    <cellStyle name="40% - Accent5 5 2 2 2 2 2 2 2 2 2" xfId="24715"/>
    <cellStyle name="40% - Accent5 5 2 2 2 2 2 2 2 3" xfId="24716"/>
    <cellStyle name="40% - Accent5 5 2 2 2 2 2 2 2 4" xfId="24717"/>
    <cellStyle name="40% - Accent5 5 2 2 2 2 2 2 3" xfId="24718"/>
    <cellStyle name="40% - Accent5 5 2 2 2 2 2 2 3 2" xfId="24719"/>
    <cellStyle name="40% - Accent5 5 2 2 2 2 2 2 4" xfId="24720"/>
    <cellStyle name="40% - Accent5 5 2 2 2 2 2 2 5" xfId="24721"/>
    <cellStyle name="40% - Accent5 5 2 2 2 2 2 3" xfId="24722"/>
    <cellStyle name="40% - Accent5 5 2 2 2 2 2 3 2" xfId="24723"/>
    <cellStyle name="40% - Accent5 5 2 2 2 2 2 3 2 2" xfId="24724"/>
    <cellStyle name="40% - Accent5 5 2 2 2 2 2 3 3" xfId="24725"/>
    <cellStyle name="40% - Accent5 5 2 2 2 2 2 3 4" xfId="24726"/>
    <cellStyle name="40% - Accent5 5 2 2 2 2 2 4" xfId="24727"/>
    <cellStyle name="40% - Accent5 5 2 2 2 2 2 4 2" xfId="24728"/>
    <cellStyle name="40% - Accent5 5 2 2 2 2 2 5" xfId="24729"/>
    <cellStyle name="40% - Accent5 5 2 2 2 2 2 6" xfId="24730"/>
    <cellStyle name="40% - Accent5 5 2 2 2 2 3" xfId="24731"/>
    <cellStyle name="40% - Accent5 5 2 2 2 2 3 2" xfId="24732"/>
    <cellStyle name="40% - Accent5 5 2 2 2 2 3 2 2" xfId="24733"/>
    <cellStyle name="40% - Accent5 5 2 2 2 2 3 2 2 2" xfId="24734"/>
    <cellStyle name="40% - Accent5 5 2 2 2 2 3 2 2 2 2" xfId="24735"/>
    <cellStyle name="40% - Accent5 5 2 2 2 2 3 2 2 3" xfId="24736"/>
    <cellStyle name="40% - Accent5 5 2 2 2 2 3 2 2 4" xfId="24737"/>
    <cellStyle name="40% - Accent5 5 2 2 2 2 3 2 3" xfId="24738"/>
    <cellStyle name="40% - Accent5 5 2 2 2 2 3 2 3 2" xfId="24739"/>
    <cellStyle name="40% - Accent5 5 2 2 2 2 3 2 4" xfId="24740"/>
    <cellStyle name="40% - Accent5 5 2 2 2 2 3 2 5" xfId="24741"/>
    <cellStyle name="40% - Accent5 5 2 2 2 2 3 3" xfId="24742"/>
    <cellStyle name="40% - Accent5 5 2 2 2 2 3 3 2" xfId="24743"/>
    <cellStyle name="40% - Accent5 5 2 2 2 2 3 3 2 2" xfId="24744"/>
    <cellStyle name="40% - Accent5 5 2 2 2 2 3 3 3" xfId="24745"/>
    <cellStyle name="40% - Accent5 5 2 2 2 2 3 3 4" xfId="24746"/>
    <cellStyle name="40% - Accent5 5 2 2 2 2 3 4" xfId="24747"/>
    <cellStyle name="40% - Accent5 5 2 2 2 2 3 4 2" xfId="24748"/>
    <cellStyle name="40% - Accent5 5 2 2 2 2 3 5" xfId="24749"/>
    <cellStyle name="40% - Accent5 5 2 2 2 2 3 6" xfId="24750"/>
    <cellStyle name="40% - Accent5 5 2 2 2 2 4" xfId="24751"/>
    <cellStyle name="40% - Accent5 5 2 2 2 2 4 2" xfId="24752"/>
    <cellStyle name="40% - Accent5 5 2 2 2 2 4 2 2" xfId="24753"/>
    <cellStyle name="40% - Accent5 5 2 2 2 2 4 2 2 2" xfId="24754"/>
    <cellStyle name="40% - Accent5 5 2 2 2 2 4 2 3" xfId="24755"/>
    <cellStyle name="40% - Accent5 5 2 2 2 2 4 2 4" xfId="24756"/>
    <cellStyle name="40% - Accent5 5 2 2 2 2 4 3" xfId="24757"/>
    <cellStyle name="40% - Accent5 5 2 2 2 2 4 3 2" xfId="24758"/>
    <cellStyle name="40% - Accent5 5 2 2 2 2 4 4" xfId="24759"/>
    <cellStyle name="40% - Accent5 5 2 2 2 2 4 5" xfId="24760"/>
    <cellStyle name="40% - Accent5 5 2 2 2 2 5" xfId="24761"/>
    <cellStyle name="40% - Accent5 5 2 2 2 2 5 2" xfId="24762"/>
    <cellStyle name="40% - Accent5 5 2 2 2 2 5 2 2" xfId="24763"/>
    <cellStyle name="40% - Accent5 5 2 2 2 2 5 3" xfId="24764"/>
    <cellStyle name="40% - Accent5 5 2 2 2 2 5 4" xfId="24765"/>
    <cellStyle name="40% - Accent5 5 2 2 2 2 6" xfId="24766"/>
    <cellStyle name="40% - Accent5 5 2 2 2 2 6 2" xfId="24767"/>
    <cellStyle name="40% - Accent5 5 2 2 2 2 7" xfId="24768"/>
    <cellStyle name="40% - Accent5 5 2 2 2 2 8" xfId="24769"/>
    <cellStyle name="40% - Accent5 5 2 2 2 3" xfId="24770"/>
    <cellStyle name="40% - Accent5 5 2 2 2 3 2" xfId="24771"/>
    <cellStyle name="40% - Accent5 5 2 2 2 3 2 2" xfId="24772"/>
    <cellStyle name="40% - Accent5 5 2 2 2 3 2 2 2" xfId="24773"/>
    <cellStyle name="40% - Accent5 5 2 2 2 3 2 2 2 2" xfId="24774"/>
    <cellStyle name="40% - Accent5 5 2 2 2 3 2 2 3" xfId="24775"/>
    <cellStyle name="40% - Accent5 5 2 2 2 3 2 2 4" xfId="24776"/>
    <cellStyle name="40% - Accent5 5 2 2 2 3 2 3" xfId="24777"/>
    <cellStyle name="40% - Accent5 5 2 2 2 3 2 3 2" xfId="24778"/>
    <cellStyle name="40% - Accent5 5 2 2 2 3 2 4" xfId="24779"/>
    <cellStyle name="40% - Accent5 5 2 2 2 3 2 5" xfId="24780"/>
    <cellStyle name="40% - Accent5 5 2 2 2 3 3" xfId="24781"/>
    <cellStyle name="40% - Accent5 5 2 2 2 3 3 2" xfId="24782"/>
    <cellStyle name="40% - Accent5 5 2 2 2 3 3 2 2" xfId="24783"/>
    <cellStyle name="40% - Accent5 5 2 2 2 3 3 3" xfId="24784"/>
    <cellStyle name="40% - Accent5 5 2 2 2 3 3 4" xfId="24785"/>
    <cellStyle name="40% - Accent5 5 2 2 2 3 4" xfId="24786"/>
    <cellStyle name="40% - Accent5 5 2 2 2 3 4 2" xfId="24787"/>
    <cellStyle name="40% - Accent5 5 2 2 2 3 5" xfId="24788"/>
    <cellStyle name="40% - Accent5 5 2 2 2 3 6" xfId="24789"/>
    <cellStyle name="40% - Accent5 5 2 2 2 4" xfId="24790"/>
    <cellStyle name="40% - Accent5 5 2 2 2 4 2" xfId="24791"/>
    <cellStyle name="40% - Accent5 5 2 2 2 4 2 2" xfId="24792"/>
    <cellStyle name="40% - Accent5 5 2 2 2 4 2 2 2" xfId="24793"/>
    <cellStyle name="40% - Accent5 5 2 2 2 4 2 2 2 2" xfId="24794"/>
    <cellStyle name="40% - Accent5 5 2 2 2 4 2 2 3" xfId="24795"/>
    <cellStyle name="40% - Accent5 5 2 2 2 4 2 2 4" xfId="24796"/>
    <cellStyle name="40% - Accent5 5 2 2 2 4 2 3" xfId="24797"/>
    <cellStyle name="40% - Accent5 5 2 2 2 4 2 3 2" xfId="24798"/>
    <cellStyle name="40% - Accent5 5 2 2 2 4 2 4" xfId="24799"/>
    <cellStyle name="40% - Accent5 5 2 2 2 4 2 5" xfId="24800"/>
    <cellStyle name="40% - Accent5 5 2 2 2 4 3" xfId="24801"/>
    <cellStyle name="40% - Accent5 5 2 2 2 4 3 2" xfId="24802"/>
    <cellStyle name="40% - Accent5 5 2 2 2 4 3 2 2" xfId="24803"/>
    <cellStyle name="40% - Accent5 5 2 2 2 4 3 3" xfId="24804"/>
    <cellStyle name="40% - Accent5 5 2 2 2 4 3 4" xfId="24805"/>
    <cellStyle name="40% - Accent5 5 2 2 2 4 4" xfId="24806"/>
    <cellStyle name="40% - Accent5 5 2 2 2 4 4 2" xfId="24807"/>
    <cellStyle name="40% - Accent5 5 2 2 2 4 5" xfId="24808"/>
    <cellStyle name="40% - Accent5 5 2 2 2 4 6" xfId="24809"/>
    <cellStyle name="40% - Accent5 5 2 2 2 5" xfId="24810"/>
    <cellStyle name="40% - Accent5 5 2 2 2 5 2" xfId="24811"/>
    <cellStyle name="40% - Accent5 5 2 2 2 5 2 2" xfId="24812"/>
    <cellStyle name="40% - Accent5 5 2 2 2 5 2 2 2" xfId="24813"/>
    <cellStyle name="40% - Accent5 5 2 2 2 5 2 3" xfId="24814"/>
    <cellStyle name="40% - Accent5 5 2 2 2 5 2 4" xfId="24815"/>
    <cellStyle name="40% - Accent5 5 2 2 2 5 3" xfId="24816"/>
    <cellStyle name="40% - Accent5 5 2 2 2 5 3 2" xfId="24817"/>
    <cellStyle name="40% - Accent5 5 2 2 2 5 4" xfId="24818"/>
    <cellStyle name="40% - Accent5 5 2 2 2 5 5" xfId="24819"/>
    <cellStyle name="40% - Accent5 5 2 2 2 6" xfId="24820"/>
    <cellStyle name="40% - Accent5 5 2 2 2 6 2" xfId="24821"/>
    <cellStyle name="40% - Accent5 5 2 2 2 6 2 2" xfId="24822"/>
    <cellStyle name="40% - Accent5 5 2 2 2 6 3" xfId="24823"/>
    <cellStyle name="40% - Accent5 5 2 2 2 6 4" xfId="24824"/>
    <cellStyle name="40% - Accent5 5 2 2 2 7" xfId="24825"/>
    <cellStyle name="40% - Accent5 5 2 2 2 7 2" xfId="24826"/>
    <cellStyle name="40% - Accent5 5 2 2 2 8" xfId="24827"/>
    <cellStyle name="40% - Accent5 5 2 2 2 9" xfId="24828"/>
    <cellStyle name="40% - Accent5 5 2 2 3" xfId="24829"/>
    <cellStyle name="40% - Accent5 5 2 2 3 2" xfId="24830"/>
    <cellStyle name="40% - Accent5 5 2 2 3 2 2" xfId="24831"/>
    <cellStyle name="40% - Accent5 5 2 2 3 2 2 2" xfId="24832"/>
    <cellStyle name="40% - Accent5 5 2 2 3 2 2 2 2" xfId="24833"/>
    <cellStyle name="40% - Accent5 5 2 2 3 2 2 2 2 2" xfId="24834"/>
    <cellStyle name="40% - Accent5 5 2 2 3 2 2 2 3" xfId="24835"/>
    <cellStyle name="40% - Accent5 5 2 2 3 2 2 2 4" xfId="24836"/>
    <cellStyle name="40% - Accent5 5 2 2 3 2 2 3" xfId="24837"/>
    <cellStyle name="40% - Accent5 5 2 2 3 2 2 3 2" xfId="24838"/>
    <cellStyle name="40% - Accent5 5 2 2 3 2 2 4" xfId="24839"/>
    <cellStyle name="40% - Accent5 5 2 2 3 2 2 5" xfId="24840"/>
    <cellStyle name="40% - Accent5 5 2 2 3 2 3" xfId="24841"/>
    <cellStyle name="40% - Accent5 5 2 2 3 2 3 2" xfId="24842"/>
    <cellStyle name="40% - Accent5 5 2 2 3 2 3 2 2" xfId="24843"/>
    <cellStyle name="40% - Accent5 5 2 2 3 2 3 3" xfId="24844"/>
    <cellStyle name="40% - Accent5 5 2 2 3 2 3 4" xfId="24845"/>
    <cellStyle name="40% - Accent5 5 2 2 3 2 4" xfId="24846"/>
    <cellStyle name="40% - Accent5 5 2 2 3 2 4 2" xfId="24847"/>
    <cellStyle name="40% - Accent5 5 2 2 3 2 5" xfId="24848"/>
    <cellStyle name="40% - Accent5 5 2 2 3 2 6" xfId="24849"/>
    <cellStyle name="40% - Accent5 5 2 2 3 3" xfId="24850"/>
    <cellStyle name="40% - Accent5 5 2 2 3 3 2" xfId="24851"/>
    <cellStyle name="40% - Accent5 5 2 2 3 3 2 2" xfId="24852"/>
    <cellStyle name="40% - Accent5 5 2 2 3 3 2 2 2" xfId="24853"/>
    <cellStyle name="40% - Accent5 5 2 2 3 3 2 2 2 2" xfId="24854"/>
    <cellStyle name="40% - Accent5 5 2 2 3 3 2 2 3" xfId="24855"/>
    <cellStyle name="40% - Accent5 5 2 2 3 3 2 2 4" xfId="24856"/>
    <cellStyle name="40% - Accent5 5 2 2 3 3 2 3" xfId="24857"/>
    <cellStyle name="40% - Accent5 5 2 2 3 3 2 3 2" xfId="24858"/>
    <cellStyle name="40% - Accent5 5 2 2 3 3 2 4" xfId="24859"/>
    <cellStyle name="40% - Accent5 5 2 2 3 3 2 5" xfId="24860"/>
    <cellStyle name="40% - Accent5 5 2 2 3 3 3" xfId="24861"/>
    <cellStyle name="40% - Accent5 5 2 2 3 3 3 2" xfId="24862"/>
    <cellStyle name="40% - Accent5 5 2 2 3 3 3 2 2" xfId="24863"/>
    <cellStyle name="40% - Accent5 5 2 2 3 3 3 3" xfId="24864"/>
    <cellStyle name="40% - Accent5 5 2 2 3 3 3 4" xfId="24865"/>
    <cellStyle name="40% - Accent5 5 2 2 3 3 4" xfId="24866"/>
    <cellStyle name="40% - Accent5 5 2 2 3 3 4 2" xfId="24867"/>
    <cellStyle name="40% - Accent5 5 2 2 3 3 5" xfId="24868"/>
    <cellStyle name="40% - Accent5 5 2 2 3 3 6" xfId="24869"/>
    <cellStyle name="40% - Accent5 5 2 2 3 4" xfId="24870"/>
    <cellStyle name="40% - Accent5 5 2 2 3 4 2" xfId="24871"/>
    <cellStyle name="40% - Accent5 5 2 2 3 4 2 2" xfId="24872"/>
    <cellStyle name="40% - Accent5 5 2 2 3 4 2 2 2" xfId="24873"/>
    <cellStyle name="40% - Accent5 5 2 2 3 4 2 3" xfId="24874"/>
    <cellStyle name="40% - Accent5 5 2 2 3 4 2 4" xfId="24875"/>
    <cellStyle name="40% - Accent5 5 2 2 3 4 3" xfId="24876"/>
    <cellStyle name="40% - Accent5 5 2 2 3 4 3 2" xfId="24877"/>
    <cellStyle name="40% - Accent5 5 2 2 3 4 4" xfId="24878"/>
    <cellStyle name="40% - Accent5 5 2 2 3 4 5" xfId="24879"/>
    <cellStyle name="40% - Accent5 5 2 2 3 5" xfId="24880"/>
    <cellStyle name="40% - Accent5 5 2 2 3 5 2" xfId="24881"/>
    <cellStyle name="40% - Accent5 5 2 2 3 5 2 2" xfId="24882"/>
    <cellStyle name="40% - Accent5 5 2 2 3 5 3" xfId="24883"/>
    <cellStyle name="40% - Accent5 5 2 2 3 5 4" xfId="24884"/>
    <cellStyle name="40% - Accent5 5 2 2 3 6" xfId="24885"/>
    <cellStyle name="40% - Accent5 5 2 2 3 6 2" xfId="24886"/>
    <cellStyle name="40% - Accent5 5 2 2 3 7" xfId="24887"/>
    <cellStyle name="40% - Accent5 5 2 2 3 8" xfId="24888"/>
    <cellStyle name="40% - Accent5 5 2 2 4" xfId="24889"/>
    <cellStyle name="40% - Accent5 5 2 2 4 2" xfId="24890"/>
    <cellStyle name="40% - Accent5 5 2 2 4 2 2" xfId="24891"/>
    <cellStyle name="40% - Accent5 5 2 2 4 2 2 2" xfId="24892"/>
    <cellStyle name="40% - Accent5 5 2 2 4 2 2 2 2" xfId="24893"/>
    <cellStyle name="40% - Accent5 5 2 2 4 2 2 3" xfId="24894"/>
    <cellStyle name="40% - Accent5 5 2 2 4 2 2 4" xfId="24895"/>
    <cellStyle name="40% - Accent5 5 2 2 4 2 3" xfId="24896"/>
    <cellStyle name="40% - Accent5 5 2 2 4 2 3 2" xfId="24897"/>
    <cellStyle name="40% - Accent5 5 2 2 4 2 4" xfId="24898"/>
    <cellStyle name="40% - Accent5 5 2 2 4 2 5" xfId="24899"/>
    <cellStyle name="40% - Accent5 5 2 2 4 3" xfId="24900"/>
    <cellStyle name="40% - Accent5 5 2 2 4 3 2" xfId="24901"/>
    <cellStyle name="40% - Accent5 5 2 2 4 3 2 2" xfId="24902"/>
    <cellStyle name="40% - Accent5 5 2 2 4 3 3" xfId="24903"/>
    <cellStyle name="40% - Accent5 5 2 2 4 3 4" xfId="24904"/>
    <cellStyle name="40% - Accent5 5 2 2 4 4" xfId="24905"/>
    <cellStyle name="40% - Accent5 5 2 2 4 4 2" xfId="24906"/>
    <cellStyle name="40% - Accent5 5 2 2 4 5" xfId="24907"/>
    <cellStyle name="40% - Accent5 5 2 2 4 6" xfId="24908"/>
    <cellStyle name="40% - Accent5 5 2 2 5" xfId="24909"/>
    <cellStyle name="40% - Accent5 5 2 2 5 2" xfId="24910"/>
    <cellStyle name="40% - Accent5 5 2 2 5 2 2" xfId="24911"/>
    <cellStyle name="40% - Accent5 5 2 2 5 2 2 2" xfId="24912"/>
    <cellStyle name="40% - Accent5 5 2 2 5 2 2 2 2" xfId="24913"/>
    <cellStyle name="40% - Accent5 5 2 2 5 2 2 3" xfId="24914"/>
    <cellStyle name="40% - Accent5 5 2 2 5 2 2 4" xfId="24915"/>
    <cellStyle name="40% - Accent5 5 2 2 5 2 3" xfId="24916"/>
    <cellStyle name="40% - Accent5 5 2 2 5 2 3 2" xfId="24917"/>
    <cellStyle name="40% - Accent5 5 2 2 5 2 4" xfId="24918"/>
    <cellStyle name="40% - Accent5 5 2 2 5 2 5" xfId="24919"/>
    <cellStyle name="40% - Accent5 5 2 2 5 3" xfId="24920"/>
    <cellStyle name="40% - Accent5 5 2 2 5 3 2" xfId="24921"/>
    <cellStyle name="40% - Accent5 5 2 2 5 3 2 2" xfId="24922"/>
    <cellStyle name="40% - Accent5 5 2 2 5 3 3" xfId="24923"/>
    <cellStyle name="40% - Accent5 5 2 2 5 3 4" xfId="24924"/>
    <cellStyle name="40% - Accent5 5 2 2 5 4" xfId="24925"/>
    <cellStyle name="40% - Accent5 5 2 2 5 4 2" xfId="24926"/>
    <cellStyle name="40% - Accent5 5 2 2 5 5" xfId="24927"/>
    <cellStyle name="40% - Accent5 5 2 2 5 6" xfId="24928"/>
    <cellStyle name="40% - Accent5 5 2 2 6" xfId="24929"/>
    <cellStyle name="40% - Accent5 5 2 2 6 2" xfId="24930"/>
    <cellStyle name="40% - Accent5 5 2 2 6 2 2" xfId="24931"/>
    <cellStyle name="40% - Accent5 5 2 2 6 2 2 2" xfId="24932"/>
    <cellStyle name="40% - Accent5 5 2 2 6 2 3" xfId="24933"/>
    <cellStyle name="40% - Accent5 5 2 2 6 2 4" xfId="24934"/>
    <cellStyle name="40% - Accent5 5 2 2 6 3" xfId="24935"/>
    <cellStyle name="40% - Accent5 5 2 2 6 3 2" xfId="24936"/>
    <cellStyle name="40% - Accent5 5 2 2 6 4" xfId="24937"/>
    <cellStyle name="40% - Accent5 5 2 2 6 5" xfId="24938"/>
    <cellStyle name="40% - Accent5 5 2 2 7" xfId="24939"/>
    <cellStyle name="40% - Accent5 5 2 2 7 2" xfId="24940"/>
    <cellStyle name="40% - Accent5 5 2 2 7 2 2" xfId="24941"/>
    <cellStyle name="40% - Accent5 5 2 2 7 3" xfId="24942"/>
    <cellStyle name="40% - Accent5 5 2 2 7 4" xfId="24943"/>
    <cellStyle name="40% - Accent5 5 2 2 8" xfId="24944"/>
    <cellStyle name="40% - Accent5 5 2 2 8 2" xfId="24945"/>
    <cellStyle name="40% - Accent5 5 2 2 9" xfId="24946"/>
    <cellStyle name="40% - Accent5 5 2 3" xfId="24947"/>
    <cellStyle name="40% - Accent5 5 2 3 2" xfId="24948"/>
    <cellStyle name="40% - Accent5 5 2 3 2 2" xfId="24949"/>
    <cellStyle name="40% - Accent5 5 2 3 2 2 2" xfId="24950"/>
    <cellStyle name="40% - Accent5 5 2 3 2 2 2 2" xfId="24951"/>
    <cellStyle name="40% - Accent5 5 2 3 2 2 2 2 2" xfId="24952"/>
    <cellStyle name="40% - Accent5 5 2 3 2 2 2 2 2 2" xfId="24953"/>
    <cellStyle name="40% - Accent5 5 2 3 2 2 2 2 3" xfId="24954"/>
    <cellStyle name="40% - Accent5 5 2 3 2 2 2 2 4" xfId="24955"/>
    <cellStyle name="40% - Accent5 5 2 3 2 2 2 3" xfId="24956"/>
    <cellStyle name="40% - Accent5 5 2 3 2 2 2 3 2" xfId="24957"/>
    <cellStyle name="40% - Accent5 5 2 3 2 2 2 4" xfId="24958"/>
    <cellStyle name="40% - Accent5 5 2 3 2 2 2 5" xfId="24959"/>
    <cellStyle name="40% - Accent5 5 2 3 2 2 3" xfId="24960"/>
    <cellStyle name="40% - Accent5 5 2 3 2 2 3 2" xfId="24961"/>
    <cellStyle name="40% - Accent5 5 2 3 2 2 3 2 2" xfId="24962"/>
    <cellStyle name="40% - Accent5 5 2 3 2 2 3 3" xfId="24963"/>
    <cellStyle name="40% - Accent5 5 2 3 2 2 3 4" xfId="24964"/>
    <cellStyle name="40% - Accent5 5 2 3 2 2 4" xfId="24965"/>
    <cellStyle name="40% - Accent5 5 2 3 2 2 4 2" xfId="24966"/>
    <cellStyle name="40% - Accent5 5 2 3 2 2 5" xfId="24967"/>
    <cellStyle name="40% - Accent5 5 2 3 2 2 6" xfId="24968"/>
    <cellStyle name="40% - Accent5 5 2 3 2 3" xfId="24969"/>
    <cellStyle name="40% - Accent5 5 2 3 2 3 2" xfId="24970"/>
    <cellStyle name="40% - Accent5 5 2 3 2 3 2 2" xfId="24971"/>
    <cellStyle name="40% - Accent5 5 2 3 2 3 2 2 2" xfId="24972"/>
    <cellStyle name="40% - Accent5 5 2 3 2 3 2 2 2 2" xfId="24973"/>
    <cellStyle name="40% - Accent5 5 2 3 2 3 2 2 3" xfId="24974"/>
    <cellStyle name="40% - Accent5 5 2 3 2 3 2 2 4" xfId="24975"/>
    <cellStyle name="40% - Accent5 5 2 3 2 3 2 3" xfId="24976"/>
    <cellStyle name="40% - Accent5 5 2 3 2 3 2 3 2" xfId="24977"/>
    <cellStyle name="40% - Accent5 5 2 3 2 3 2 4" xfId="24978"/>
    <cellStyle name="40% - Accent5 5 2 3 2 3 2 5" xfId="24979"/>
    <cellStyle name="40% - Accent5 5 2 3 2 3 3" xfId="24980"/>
    <cellStyle name="40% - Accent5 5 2 3 2 3 3 2" xfId="24981"/>
    <cellStyle name="40% - Accent5 5 2 3 2 3 3 2 2" xfId="24982"/>
    <cellStyle name="40% - Accent5 5 2 3 2 3 3 3" xfId="24983"/>
    <cellStyle name="40% - Accent5 5 2 3 2 3 3 4" xfId="24984"/>
    <cellStyle name="40% - Accent5 5 2 3 2 3 4" xfId="24985"/>
    <cellStyle name="40% - Accent5 5 2 3 2 3 4 2" xfId="24986"/>
    <cellStyle name="40% - Accent5 5 2 3 2 3 5" xfId="24987"/>
    <cellStyle name="40% - Accent5 5 2 3 2 3 6" xfId="24988"/>
    <cellStyle name="40% - Accent5 5 2 3 2 4" xfId="24989"/>
    <cellStyle name="40% - Accent5 5 2 3 2 4 2" xfId="24990"/>
    <cellStyle name="40% - Accent5 5 2 3 2 4 2 2" xfId="24991"/>
    <cellStyle name="40% - Accent5 5 2 3 2 4 2 2 2" xfId="24992"/>
    <cellStyle name="40% - Accent5 5 2 3 2 4 2 3" xfId="24993"/>
    <cellStyle name="40% - Accent5 5 2 3 2 4 2 4" xfId="24994"/>
    <cellStyle name="40% - Accent5 5 2 3 2 4 3" xfId="24995"/>
    <cellStyle name="40% - Accent5 5 2 3 2 4 3 2" xfId="24996"/>
    <cellStyle name="40% - Accent5 5 2 3 2 4 4" xfId="24997"/>
    <cellStyle name="40% - Accent5 5 2 3 2 4 5" xfId="24998"/>
    <cellStyle name="40% - Accent5 5 2 3 2 5" xfId="24999"/>
    <cellStyle name="40% - Accent5 5 2 3 2 5 2" xfId="25000"/>
    <cellStyle name="40% - Accent5 5 2 3 2 5 2 2" xfId="25001"/>
    <cellStyle name="40% - Accent5 5 2 3 2 5 3" xfId="25002"/>
    <cellStyle name="40% - Accent5 5 2 3 2 5 4" xfId="25003"/>
    <cellStyle name="40% - Accent5 5 2 3 2 6" xfId="25004"/>
    <cellStyle name="40% - Accent5 5 2 3 2 6 2" xfId="25005"/>
    <cellStyle name="40% - Accent5 5 2 3 2 7" xfId="25006"/>
    <cellStyle name="40% - Accent5 5 2 3 2 8" xfId="25007"/>
    <cellStyle name="40% - Accent5 5 2 3 3" xfId="25008"/>
    <cellStyle name="40% - Accent5 5 2 3 3 2" xfId="25009"/>
    <cellStyle name="40% - Accent5 5 2 3 3 2 2" xfId="25010"/>
    <cellStyle name="40% - Accent5 5 2 3 3 2 2 2" xfId="25011"/>
    <cellStyle name="40% - Accent5 5 2 3 3 2 2 2 2" xfId="25012"/>
    <cellStyle name="40% - Accent5 5 2 3 3 2 2 3" xfId="25013"/>
    <cellStyle name="40% - Accent5 5 2 3 3 2 2 4" xfId="25014"/>
    <cellStyle name="40% - Accent5 5 2 3 3 2 3" xfId="25015"/>
    <cellStyle name="40% - Accent5 5 2 3 3 2 3 2" xfId="25016"/>
    <cellStyle name="40% - Accent5 5 2 3 3 2 4" xfId="25017"/>
    <cellStyle name="40% - Accent5 5 2 3 3 2 5" xfId="25018"/>
    <cellStyle name="40% - Accent5 5 2 3 3 3" xfId="25019"/>
    <cellStyle name="40% - Accent5 5 2 3 3 3 2" xfId="25020"/>
    <cellStyle name="40% - Accent5 5 2 3 3 3 2 2" xfId="25021"/>
    <cellStyle name="40% - Accent5 5 2 3 3 3 3" xfId="25022"/>
    <cellStyle name="40% - Accent5 5 2 3 3 3 4" xfId="25023"/>
    <cellStyle name="40% - Accent5 5 2 3 3 4" xfId="25024"/>
    <cellStyle name="40% - Accent5 5 2 3 3 4 2" xfId="25025"/>
    <cellStyle name="40% - Accent5 5 2 3 3 5" xfId="25026"/>
    <cellStyle name="40% - Accent5 5 2 3 3 6" xfId="25027"/>
    <cellStyle name="40% - Accent5 5 2 3 4" xfId="25028"/>
    <cellStyle name="40% - Accent5 5 2 3 4 2" xfId="25029"/>
    <cellStyle name="40% - Accent5 5 2 3 4 2 2" xfId="25030"/>
    <cellStyle name="40% - Accent5 5 2 3 4 2 2 2" xfId="25031"/>
    <cellStyle name="40% - Accent5 5 2 3 4 2 2 2 2" xfId="25032"/>
    <cellStyle name="40% - Accent5 5 2 3 4 2 2 3" xfId="25033"/>
    <cellStyle name="40% - Accent5 5 2 3 4 2 2 4" xfId="25034"/>
    <cellStyle name="40% - Accent5 5 2 3 4 2 3" xfId="25035"/>
    <cellStyle name="40% - Accent5 5 2 3 4 2 3 2" xfId="25036"/>
    <cellStyle name="40% - Accent5 5 2 3 4 2 4" xfId="25037"/>
    <cellStyle name="40% - Accent5 5 2 3 4 2 5" xfId="25038"/>
    <cellStyle name="40% - Accent5 5 2 3 4 3" xfId="25039"/>
    <cellStyle name="40% - Accent5 5 2 3 4 3 2" xfId="25040"/>
    <cellStyle name="40% - Accent5 5 2 3 4 3 2 2" xfId="25041"/>
    <cellStyle name="40% - Accent5 5 2 3 4 3 3" xfId="25042"/>
    <cellStyle name="40% - Accent5 5 2 3 4 3 4" xfId="25043"/>
    <cellStyle name="40% - Accent5 5 2 3 4 4" xfId="25044"/>
    <cellStyle name="40% - Accent5 5 2 3 4 4 2" xfId="25045"/>
    <cellStyle name="40% - Accent5 5 2 3 4 5" xfId="25046"/>
    <cellStyle name="40% - Accent5 5 2 3 4 6" xfId="25047"/>
    <cellStyle name="40% - Accent5 5 2 3 5" xfId="25048"/>
    <cellStyle name="40% - Accent5 5 2 3 5 2" xfId="25049"/>
    <cellStyle name="40% - Accent5 5 2 3 5 2 2" xfId="25050"/>
    <cellStyle name="40% - Accent5 5 2 3 5 2 2 2" xfId="25051"/>
    <cellStyle name="40% - Accent5 5 2 3 5 2 3" xfId="25052"/>
    <cellStyle name="40% - Accent5 5 2 3 5 2 4" xfId="25053"/>
    <cellStyle name="40% - Accent5 5 2 3 5 3" xfId="25054"/>
    <cellStyle name="40% - Accent5 5 2 3 5 3 2" xfId="25055"/>
    <cellStyle name="40% - Accent5 5 2 3 5 4" xfId="25056"/>
    <cellStyle name="40% - Accent5 5 2 3 5 5" xfId="25057"/>
    <cellStyle name="40% - Accent5 5 2 3 6" xfId="25058"/>
    <cellStyle name="40% - Accent5 5 2 3 6 2" xfId="25059"/>
    <cellStyle name="40% - Accent5 5 2 3 6 2 2" xfId="25060"/>
    <cellStyle name="40% - Accent5 5 2 3 6 3" xfId="25061"/>
    <cellStyle name="40% - Accent5 5 2 3 6 4" xfId="25062"/>
    <cellStyle name="40% - Accent5 5 2 3 7" xfId="25063"/>
    <cellStyle name="40% - Accent5 5 2 3 7 2" xfId="25064"/>
    <cellStyle name="40% - Accent5 5 2 3 8" xfId="25065"/>
    <cellStyle name="40% - Accent5 5 2 3 9" xfId="25066"/>
    <cellStyle name="40% - Accent5 5 2 4" xfId="25067"/>
    <cellStyle name="40% - Accent5 5 2 4 2" xfId="25068"/>
    <cellStyle name="40% - Accent5 5 2 4 2 2" xfId="25069"/>
    <cellStyle name="40% - Accent5 5 2 4 2 2 2" xfId="25070"/>
    <cellStyle name="40% - Accent5 5 2 4 2 2 2 2" xfId="25071"/>
    <cellStyle name="40% - Accent5 5 2 4 2 2 2 2 2" xfId="25072"/>
    <cellStyle name="40% - Accent5 5 2 4 2 2 2 3" xfId="25073"/>
    <cellStyle name="40% - Accent5 5 2 4 2 2 2 4" xfId="25074"/>
    <cellStyle name="40% - Accent5 5 2 4 2 2 3" xfId="25075"/>
    <cellStyle name="40% - Accent5 5 2 4 2 2 3 2" xfId="25076"/>
    <cellStyle name="40% - Accent5 5 2 4 2 2 4" xfId="25077"/>
    <cellStyle name="40% - Accent5 5 2 4 2 2 5" xfId="25078"/>
    <cellStyle name="40% - Accent5 5 2 4 2 3" xfId="25079"/>
    <cellStyle name="40% - Accent5 5 2 4 2 3 2" xfId="25080"/>
    <cellStyle name="40% - Accent5 5 2 4 2 3 2 2" xfId="25081"/>
    <cellStyle name="40% - Accent5 5 2 4 2 3 3" xfId="25082"/>
    <cellStyle name="40% - Accent5 5 2 4 2 3 4" xfId="25083"/>
    <cellStyle name="40% - Accent5 5 2 4 2 4" xfId="25084"/>
    <cellStyle name="40% - Accent5 5 2 4 2 4 2" xfId="25085"/>
    <cellStyle name="40% - Accent5 5 2 4 2 5" xfId="25086"/>
    <cellStyle name="40% - Accent5 5 2 4 2 6" xfId="25087"/>
    <cellStyle name="40% - Accent5 5 2 4 3" xfId="25088"/>
    <cellStyle name="40% - Accent5 5 2 4 3 2" xfId="25089"/>
    <cellStyle name="40% - Accent5 5 2 4 3 2 2" xfId="25090"/>
    <cellStyle name="40% - Accent5 5 2 4 3 2 2 2" xfId="25091"/>
    <cellStyle name="40% - Accent5 5 2 4 3 2 2 2 2" xfId="25092"/>
    <cellStyle name="40% - Accent5 5 2 4 3 2 2 3" xfId="25093"/>
    <cellStyle name="40% - Accent5 5 2 4 3 2 2 4" xfId="25094"/>
    <cellStyle name="40% - Accent5 5 2 4 3 2 3" xfId="25095"/>
    <cellStyle name="40% - Accent5 5 2 4 3 2 3 2" xfId="25096"/>
    <cellStyle name="40% - Accent5 5 2 4 3 2 4" xfId="25097"/>
    <cellStyle name="40% - Accent5 5 2 4 3 2 5" xfId="25098"/>
    <cellStyle name="40% - Accent5 5 2 4 3 3" xfId="25099"/>
    <cellStyle name="40% - Accent5 5 2 4 3 3 2" xfId="25100"/>
    <cellStyle name="40% - Accent5 5 2 4 3 3 2 2" xfId="25101"/>
    <cellStyle name="40% - Accent5 5 2 4 3 3 3" xfId="25102"/>
    <cellStyle name="40% - Accent5 5 2 4 3 3 4" xfId="25103"/>
    <cellStyle name="40% - Accent5 5 2 4 3 4" xfId="25104"/>
    <cellStyle name="40% - Accent5 5 2 4 3 4 2" xfId="25105"/>
    <cellStyle name="40% - Accent5 5 2 4 3 5" xfId="25106"/>
    <cellStyle name="40% - Accent5 5 2 4 3 6" xfId="25107"/>
    <cellStyle name="40% - Accent5 5 2 4 4" xfId="25108"/>
    <cellStyle name="40% - Accent5 5 2 4 4 2" xfId="25109"/>
    <cellStyle name="40% - Accent5 5 2 4 4 2 2" xfId="25110"/>
    <cellStyle name="40% - Accent5 5 2 4 4 2 2 2" xfId="25111"/>
    <cellStyle name="40% - Accent5 5 2 4 4 2 3" xfId="25112"/>
    <cellStyle name="40% - Accent5 5 2 4 4 2 4" xfId="25113"/>
    <cellStyle name="40% - Accent5 5 2 4 4 3" xfId="25114"/>
    <cellStyle name="40% - Accent5 5 2 4 4 3 2" xfId="25115"/>
    <cellStyle name="40% - Accent5 5 2 4 4 4" xfId="25116"/>
    <cellStyle name="40% - Accent5 5 2 4 4 5" xfId="25117"/>
    <cellStyle name="40% - Accent5 5 2 4 5" xfId="25118"/>
    <cellStyle name="40% - Accent5 5 2 4 5 2" xfId="25119"/>
    <cellStyle name="40% - Accent5 5 2 4 5 2 2" xfId="25120"/>
    <cellStyle name="40% - Accent5 5 2 4 5 3" xfId="25121"/>
    <cellStyle name="40% - Accent5 5 2 4 5 4" xfId="25122"/>
    <cellStyle name="40% - Accent5 5 2 4 6" xfId="25123"/>
    <cellStyle name="40% - Accent5 5 2 4 6 2" xfId="25124"/>
    <cellStyle name="40% - Accent5 5 2 4 7" xfId="25125"/>
    <cellStyle name="40% - Accent5 5 2 4 8" xfId="25126"/>
    <cellStyle name="40% - Accent5 5 2 5" xfId="25127"/>
    <cellStyle name="40% - Accent5 5 2 5 2" xfId="25128"/>
    <cellStyle name="40% - Accent5 5 2 5 2 2" xfId="25129"/>
    <cellStyle name="40% - Accent5 5 2 5 2 2 2" xfId="25130"/>
    <cellStyle name="40% - Accent5 5 2 5 2 2 2 2" xfId="25131"/>
    <cellStyle name="40% - Accent5 5 2 5 2 2 3" xfId="25132"/>
    <cellStyle name="40% - Accent5 5 2 5 2 2 4" xfId="25133"/>
    <cellStyle name="40% - Accent5 5 2 5 2 3" xfId="25134"/>
    <cellStyle name="40% - Accent5 5 2 5 2 3 2" xfId="25135"/>
    <cellStyle name="40% - Accent5 5 2 5 2 4" xfId="25136"/>
    <cellStyle name="40% - Accent5 5 2 5 2 5" xfId="25137"/>
    <cellStyle name="40% - Accent5 5 2 5 3" xfId="25138"/>
    <cellStyle name="40% - Accent5 5 2 5 3 2" xfId="25139"/>
    <cellStyle name="40% - Accent5 5 2 5 3 2 2" xfId="25140"/>
    <cellStyle name="40% - Accent5 5 2 5 3 3" xfId="25141"/>
    <cellStyle name="40% - Accent5 5 2 5 3 4" xfId="25142"/>
    <cellStyle name="40% - Accent5 5 2 5 4" xfId="25143"/>
    <cellStyle name="40% - Accent5 5 2 5 4 2" xfId="25144"/>
    <cellStyle name="40% - Accent5 5 2 5 5" xfId="25145"/>
    <cellStyle name="40% - Accent5 5 2 5 6" xfId="25146"/>
    <cellStyle name="40% - Accent5 5 2 6" xfId="25147"/>
    <cellStyle name="40% - Accent5 5 2 6 2" xfId="25148"/>
    <cellStyle name="40% - Accent5 5 2 6 2 2" xfId="25149"/>
    <cellStyle name="40% - Accent5 5 2 6 2 2 2" xfId="25150"/>
    <cellStyle name="40% - Accent5 5 2 6 2 2 2 2" xfId="25151"/>
    <cellStyle name="40% - Accent5 5 2 6 2 2 3" xfId="25152"/>
    <cellStyle name="40% - Accent5 5 2 6 2 2 4" xfId="25153"/>
    <cellStyle name="40% - Accent5 5 2 6 2 3" xfId="25154"/>
    <cellStyle name="40% - Accent5 5 2 6 2 3 2" xfId="25155"/>
    <cellStyle name="40% - Accent5 5 2 6 2 4" xfId="25156"/>
    <cellStyle name="40% - Accent5 5 2 6 2 5" xfId="25157"/>
    <cellStyle name="40% - Accent5 5 2 6 3" xfId="25158"/>
    <cellStyle name="40% - Accent5 5 2 6 3 2" xfId="25159"/>
    <cellStyle name="40% - Accent5 5 2 6 3 2 2" xfId="25160"/>
    <cellStyle name="40% - Accent5 5 2 6 3 3" xfId="25161"/>
    <cellStyle name="40% - Accent5 5 2 6 3 4" xfId="25162"/>
    <cellStyle name="40% - Accent5 5 2 6 4" xfId="25163"/>
    <cellStyle name="40% - Accent5 5 2 6 4 2" xfId="25164"/>
    <cellStyle name="40% - Accent5 5 2 6 5" xfId="25165"/>
    <cellStyle name="40% - Accent5 5 2 6 6" xfId="25166"/>
    <cellStyle name="40% - Accent5 5 2 7" xfId="25167"/>
    <cellStyle name="40% - Accent5 5 2 7 2" xfId="25168"/>
    <cellStyle name="40% - Accent5 5 2 7 2 2" xfId="25169"/>
    <cellStyle name="40% - Accent5 5 2 7 2 2 2" xfId="25170"/>
    <cellStyle name="40% - Accent5 5 2 7 2 3" xfId="25171"/>
    <cellStyle name="40% - Accent5 5 2 7 2 4" xfId="25172"/>
    <cellStyle name="40% - Accent5 5 2 7 3" xfId="25173"/>
    <cellStyle name="40% - Accent5 5 2 7 3 2" xfId="25174"/>
    <cellStyle name="40% - Accent5 5 2 7 4" xfId="25175"/>
    <cellStyle name="40% - Accent5 5 2 7 5" xfId="25176"/>
    <cellStyle name="40% - Accent5 5 2 8" xfId="25177"/>
    <cellStyle name="40% - Accent5 5 2 8 2" xfId="25178"/>
    <cellStyle name="40% - Accent5 5 2 8 2 2" xfId="25179"/>
    <cellStyle name="40% - Accent5 5 2 8 3" xfId="25180"/>
    <cellStyle name="40% - Accent5 5 2 8 4" xfId="25181"/>
    <cellStyle name="40% - Accent5 5 2 9" xfId="25182"/>
    <cellStyle name="40% - Accent5 5 2 9 2" xfId="25183"/>
    <cellStyle name="40% - Accent5 5 3" xfId="25184"/>
    <cellStyle name="40% - Accent5 5 3 10" xfId="25185"/>
    <cellStyle name="40% - Accent5 5 3 2" xfId="25186"/>
    <cellStyle name="40% - Accent5 5 3 2 2" xfId="25187"/>
    <cellStyle name="40% - Accent5 5 3 2 2 2" xfId="25188"/>
    <cellStyle name="40% - Accent5 5 3 2 2 2 2" xfId="25189"/>
    <cellStyle name="40% - Accent5 5 3 2 2 2 2 2" xfId="25190"/>
    <cellStyle name="40% - Accent5 5 3 2 2 2 2 2 2" xfId="25191"/>
    <cellStyle name="40% - Accent5 5 3 2 2 2 2 2 2 2" xfId="25192"/>
    <cellStyle name="40% - Accent5 5 3 2 2 2 2 2 3" xfId="25193"/>
    <cellStyle name="40% - Accent5 5 3 2 2 2 2 2 4" xfId="25194"/>
    <cellStyle name="40% - Accent5 5 3 2 2 2 2 3" xfId="25195"/>
    <cellStyle name="40% - Accent5 5 3 2 2 2 2 3 2" xfId="25196"/>
    <cellStyle name="40% - Accent5 5 3 2 2 2 2 4" xfId="25197"/>
    <cellStyle name="40% - Accent5 5 3 2 2 2 2 5" xfId="25198"/>
    <cellStyle name="40% - Accent5 5 3 2 2 2 3" xfId="25199"/>
    <cellStyle name="40% - Accent5 5 3 2 2 2 3 2" xfId="25200"/>
    <cellStyle name="40% - Accent5 5 3 2 2 2 3 2 2" xfId="25201"/>
    <cellStyle name="40% - Accent5 5 3 2 2 2 3 3" xfId="25202"/>
    <cellStyle name="40% - Accent5 5 3 2 2 2 3 4" xfId="25203"/>
    <cellStyle name="40% - Accent5 5 3 2 2 2 4" xfId="25204"/>
    <cellStyle name="40% - Accent5 5 3 2 2 2 4 2" xfId="25205"/>
    <cellStyle name="40% - Accent5 5 3 2 2 2 5" xfId="25206"/>
    <cellStyle name="40% - Accent5 5 3 2 2 2 6" xfId="25207"/>
    <cellStyle name="40% - Accent5 5 3 2 2 3" xfId="25208"/>
    <cellStyle name="40% - Accent5 5 3 2 2 3 2" xfId="25209"/>
    <cellStyle name="40% - Accent5 5 3 2 2 3 2 2" xfId="25210"/>
    <cellStyle name="40% - Accent5 5 3 2 2 3 2 2 2" xfId="25211"/>
    <cellStyle name="40% - Accent5 5 3 2 2 3 2 2 2 2" xfId="25212"/>
    <cellStyle name="40% - Accent5 5 3 2 2 3 2 2 3" xfId="25213"/>
    <cellStyle name="40% - Accent5 5 3 2 2 3 2 2 4" xfId="25214"/>
    <cellStyle name="40% - Accent5 5 3 2 2 3 2 3" xfId="25215"/>
    <cellStyle name="40% - Accent5 5 3 2 2 3 2 3 2" xfId="25216"/>
    <cellStyle name="40% - Accent5 5 3 2 2 3 2 4" xfId="25217"/>
    <cellStyle name="40% - Accent5 5 3 2 2 3 2 5" xfId="25218"/>
    <cellStyle name="40% - Accent5 5 3 2 2 3 3" xfId="25219"/>
    <cellStyle name="40% - Accent5 5 3 2 2 3 3 2" xfId="25220"/>
    <cellStyle name="40% - Accent5 5 3 2 2 3 3 2 2" xfId="25221"/>
    <cellStyle name="40% - Accent5 5 3 2 2 3 3 3" xfId="25222"/>
    <cellStyle name="40% - Accent5 5 3 2 2 3 3 4" xfId="25223"/>
    <cellStyle name="40% - Accent5 5 3 2 2 3 4" xfId="25224"/>
    <cellStyle name="40% - Accent5 5 3 2 2 3 4 2" xfId="25225"/>
    <cellStyle name="40% - Accent5 5 3 2 2 3 5" xfId="25226"/>
    <cellStyle name="40% - Accent5 5 3 2 2 3 6" xfId="25227"/>
    <cellStyle name="40% - Accent5 5 3 2 2 4" xfId="25228"/>
    <cellStyle name="40% - Accent5 5 3 2 2 4 2" xfId="25229"/>
    <cellStyle name="40% - Accent5 5 3 2 2 4 2 2" xfId="25230"/>
    <cellStyle name="40% - Accent5 5 3 2 2 4 2 2 2" xfId="25231"/>
    <cellStyle name="40% - Accent5 5 3 2 2 4 2 3" xfId="25232"/>
    <cellStyle name="40% - Accent5 5 3 2 2 4 2 4" xfId="25233"/>
    <cellStyle name="40% - Accent5 5 3 2 2 4 3" xfId="25234"/>
    <cellStyle name="40% - Accent5 5 3 2 2 4 3 2" xfId="25235"/>
    <cellStyle name="40% - Accent5 5 3 2 2 4 4" xfId="25236"/>
    <cellStyle name="40% - Accent5 5 3 2 2 4 5" xfId="25237"/>
    <cellStyle name="40% - Accent5 5 3 2 2 5" xfId="25238"/>
    <cellStyle name="40% - Accent5 5 3 2 2 5 2" xfId="25239"/>
    <cellStyle name="40% - Accent5 5 3 2 2 5 2 2" xfId="25240"/>
    <cellStyle name="40% - Accent5 5 3 2 2 5 3" xfId="25241"/>
    <cellStyle name="40% - Accent5 5 3 2 2 5 4" xfId="25242"/>
    <cellStyle name="40% - Accent5 5 3 2 2 6" xfId="25243"/>
    <cellStyle name="40% - Accent5 5 3 2 2 6 2" xfId="25244"/>
    <cellStyle name="40% - Accent5 5 3 2 2 7" xfId="25245"/>
    <cellStyle name="40% - Accent5 5 3 2 2 8" xfId="25246"/>
    <cellStyle name="40% - Accent5 5 3 2 3" xfId="25247"/>
    <cellStyle name="40% - Accent5 5 3 2 3 2" xfId="25248"/>
    <cellStyle name="40% - Accent5 5 3 2 3 2 2" xfId="25249"/>
    <cellStyle name="40% - Accent5 5 3 2 3 2 2 2" xfId="25250"/>
    <cellStyle name="40% - Accent5 5 3 2 3 2 2 2 2" xfId="25251"/>
    <cellStyle name="40% - Accent5 5 3 2 3 2 2 3" xfId="25252"/>
    <cellStyle name="40% - Accent5 5 3 2 3 2 2 4" xfId="25253"/>
    <cellStyle name="40% - Accent5 5 3 2 3 2 3" xfId="25254"/>
    <cellStyle name="40% - Accent5 5 3 2 3 2 3 2" xfId="25255"/>
    <cellStyle name="40% - Accent5 5 3 2 3 2 4" xfId="25256"/>
    <cellStyle name="40% - Accent5 5 3 2 3 2 5" xfId="25257"/>
    <cellStyle name="40% - Accent5 5 3 2 3 3" xfId="25258"/>
    <cellStyle name="40% - Accent5 5 3 2 3 3 2" xfId="25259"/>
    <cellStyle name="40% - Accent5 5 3 2 3 3 2 2" xfId="25260"/>
    <cellStyle name="40% - Accent5 5 3 2 3 3 3" xfId="25261"/>
    <cellStyle name="40% - Accent5 5 3 2 3 3 4" xfId="25262"/>
    <cellStyle name="40% - Accent5 5 3 2 3 4" xfId="25263"/>
    <cellStyle name="40% - Accent5 5 3 2 3 4 2" xfId="25264"/>
    <cellStyle name="40% - Accent5 5 3 2 3 5" xfId="25265"/>
    <cellStyle name="40% - Accent5 5 3 2 3 6" xfId="25266"/>
    <cellStyle name="40% - Accent5 5 3 2 4" xfId="25267"/>
    <cellStyle name="40% - Accent5 5 3 2 4 2" xfId="25268"/>
    <cellStyle name="40% - Accent5 5 3 2 4 2 2" xfId="25269"/>
    <cellStyle name="40% - Accent5 5 3 2 4 2 2 2" xfId="25270"/>
    <cellStyle name="40% - Accent5 5 3 2 4 2 2 2 2" xfId="25271"/>
    <cellStyle name="40% - Accent5 5 3 2 4 2 2 3" xfId="25272"/>
    <cellStyle name="40% - Accent5 5 3 2 4 2 2 4" xfId="25273"/>
    <cellStyle name="40% - Accent5 5 3 2 4 2 3" xfId="25274"/>
    <cellStyle name="40% - Accent5 5 3 2 4 2 3 2" xfId="25275"/>
    <cellStyle name="40% - Accent5 5 3 2 4 2 4" xfId="25276"/>
    <cellStyle name="40% - Accent5 5 3 2 4 2 5" xfId="25277"/>
    <cellStyle name="40% - Accent5 5 3 2 4 3" xfId="25278"/>
    <cellStyle name="40% - Accent5 5 3 2 4 3 2" xfId="25279"/>
    <cellStyle name="40% - Accent5 5 3 2 4 3 2 2" xfId="25280"/>
    <cellStyle name="40% - Accent5 5 3 2 4 3 3" xfId="25281"/>
    <cellStyle name="40% - Accent5 5 3 2 4 3 4" xfId="25282"/>
    <cellStyle name="40% - Accent5 5 3 2 4 4" xfId="25283"/>
    <cellStyle name="40% - Accent5 5 3 2 4 4 2" xfId="25284"/>
    <cellStyle name="40% - Accent5 5 3 2 4 5" xfId="25285"/>
    <cellStyle name="40% - Accent5 5 3 2 4 6" xfId="25286"/>
    <cellStyle name="40% - Accent5 5 3 2 5" xfId="25287"/>
    <cellStyle name="40% - Accent5 5 3 2 5 2" xfId="25288"/>
    <cellStyle name="40% - Accent5 5 3 2 5 2 2" xfId="25289"/>
    <cellStyle name="40% - Accent5 5 3 2 5 2 2 2" xfId="25290"/>
    <cellStyle name="40% - Accent5 5 3 2 5 2 3" xfId="25291"/>
    <cellStyle name="40% - Accent5 5 3 2 5 2 4" xfId="25292"/>
    <cellStyle name="40% - Accent5 5 3 2 5 3" xfId="25293"/>
    <cellStyle name="40% - Accent5 5 3 2 5 3 2" xfId="25294"/>
    <cellStyle name="40% - Accent5 5 3 2 5 4" xfId="25295"/>
    <cellStyle name="40% - Accent5 5 3 2 5 5" xfId="25296"/>
    <cellStyle name="40% - Accent5 5 3 2 6" xfId="25297"/>
    <cellStyle name="40% - Accent5 5 3 2 6 2" xfId="25298"/>
    <cellStyle name="40% - Accent5 5 3 2 6 2 2" xfId="25299"/>
    <cellStyle name="40% - Accent5 5 3 2 6 3" xfId="25300"/>
    <cellStyle name="40% - Accent5 5 3 2 6 4" xfId="25301"/>
    <cellStyle name="40% - Accent5 5 3 2 7" xfId="25302"/>
    <cellStyle name="40% - Accent5 5 3 2 7 2" xfId="25303"/>
    <cellStyle name="40% - Accent5 5 3 2 8" xfId="25304"/>
    <cellStyle name="40% - Accent5 5 3 2 9" xfId="25305"/>
    <cellStyle name="40% - Accent5 5 3 3" xfId="25306"/>
    <cellStyle name="40% - Accent5 5 3 3 2" xfId="25307"/>
    <cellStyle name="40% - Accent5 5 3 3 2 2" xfId="25308"/>
    <cellStyle name="40% - Accent5 5 3 3 2 2 2" xfId="25309"/>
    <cellStyle name="40% - Accent5 5 3 3 2 2 2 2" xfId="25310"/>
    <cellStyle name="40% - Accent5 5 3 3 2 2 2 2 2" xfId="25311"/>
    <cellStyle name="40% - Accent5 5 3 3 2 2 2 3" xfId="25312"/>
    <cellStyle name="40% - Accent5 5 3 3 2 2 2 4" xfId="25313"/>
    <cellStyle name="40% - Accent5 5 3 3 2 2 3" xfId="25314"/>
    <cellStyle name="40% - Accent5 5 3 3 2 2 3 2" xfId="25315"/>
    <cellStyle name="40% - Accent5 5 3 3 2 2 4" xfId="25316"/>
    <cellStyle name="40% - Accent5 5 3 3 2 2 5" xfId="25317"/>
    <cellStyle name="40% - Accent5 5 3 3 2 3" xfId="25318"/>
    <cellStyle name="40% - Accent5 5 3 3 2 3 2" xfId="25319"/>
    <cellStyle name="40% - Accent5 5 3 3 2 3 2 2" xfId="25320"/>
    <cellStyle name="40% - Accent5 5 3 3 2 3 3" xfId="25321"/>
    <cellStyle name="40% - Accent5 5 3 3 2 3 4" xfId="25322"/>
    <cellStyle name="40% - Accent5 5 3 3 2 4" xfId="25323"/>
    <cellStyle name="40% - Accent5 5 3 3 2 4 2" xfId="25324"/>
    <cellStyle name="40% - Accent5 5 3 3 2 5" xfId="25325"/>
    <cellStyle name="40% - Accent5 5 3 3 2 6" xfId="25326"/>
    <cellStyle name="40% - Accent5 5 3 3 3" xfId="25327"/>
    <cellStyle name="40% - Accent5 5 3 3 3 2" xfId="25328"/>
    <cellStyle name="40% - Accent5 5 3 3 3 2 2" xfId="25329"/>
    <cellStyle name="40% - Accent5 5 3 3 3 2 2 2" xfId="25330"/>
    <cellStyle name="40% - Accent5 5 3 3 3 2 2 2 2" xfId="25331"/>
    <cellStyle name="40% - Accent5 5 3 3 3 2 2 3" xfId="25332"/>
    <cellStyle name="40% - Accent5 5 3 3 3 2 2 4" xfId="25333"/>
    <cellStyle name="40% - Accent5 5 3 3 3 2 3" xfId="25334"/>
    <cellStyle name="40% - Accent5 5 3 3 3 2 3 2" xfId="25335"/>
    <cellStyle name="40% - Accent5 5 3 3 3 2 4" xfId="25336"/>
    <cellStyle name="40% - Accent5 5 3 3 3 2 5" xfId="25337"/>
    <cellStyle name="40% - Accent5 5 3 3 3 3" xfId="25338"/>
    <cellStyle name="40% - Accent5 5 3 3 3 3 2" xfId="25339"/>
    <cellStyle name="40% - Accent5 5 3 3 3 3 2 2" xfId="25340"/>
    <cellStyle name="40% - Accent5 5 3 3 3 3 3" xfId="25341"/>
    <cellStyle name="40% - Accent5 5 3 3 3 3 4" xfId="25342"/>
    <cellStyle name="40% - Accent5 5 3 3 3 4" xfId="25343"/>
    <cellStyle name="40% - Accent5 5 3 3 3 4 2" xfId="25344"/>
    <cellStyle name="40% - Accent5 5 3 3 3 5" xfId="25345"/>
    <cellStyle name="40% - Accent5 5 3 3 3 6" xfId="25346"/>
    <cellStyle name="40% - Accent5 5 3 3 4" xfId="25347"/>
    <cellStyle name="40% - Accent5 5 3 3 4 2" xfId="25348"/>
    <cellStyle name="40% - Accent5 5 3 3 4 2 2" xfId="25349"/>
    <cellStyle name="40% - Accent5 5 3 3 4 2 2 2" xfId="25350"/>
    <cellStyle name="40% - Accent5 5 3 3 4 2 3" xfId="25351"/>
    <cellStyle name="40% - Accent5 5 3 3 4 2 4" xfId="25352"/>
    <cellStyle name="40% - Accent5 5 3 3 4 3" xfId="25353"/>
    <cellStyle name="40% - Accent5 5 3 3 4 3 2" xfId="25354"/>
    <cellStyle name="40% - Accent5 5 3 3 4 4" xfId="25355"/>
    <cellStyle name="40% - Accent5 5 3 3 4 5" xfId="25356"/>
    <cellStyle name="40% - Accent5 5 3 3 5" xfId="25357"/>
    <cellStyle name="40% - Accent5 5 3 3 5 2" xfId="25358"/>
    <cellStyle name="40% - Accent5 5 3 3 5 2 2" xfId="25359"/>
    <cellStyle name="40% - Accent5 5 3 3 5 3" xfId="25360"/>
    <cellStyle name="40% - Accent5 5 3 3 5 4" xfId="25361"/>
    <cellStyle name="40% - Accent5 5 3 3 6" xfId="25362"/>
    <cellStyle name="40% - Accent5 5 3 3 6 2" xfId="25363"/>
    <cellStyle name="40% - Accent5 5 3 3 7" xfId="25364"/>
    <cellStyle name="40% - Accent5 5 3 3 8" xfId="25365"/>
    <cellStyle name="40% - Accent5 5 3 4" xfId="25366"/>
    <cellStyle name="40% - Accent5 5 3 4 2" xfId="25367"/>
    <cellStyle name="40% - Accent5 5 3 4 2 2" xfId="25368"/>
    <cellStyle name="40% - Accent5 5 3 4 2 2 2" xfId="25369"/>
    <cellStyle name="40% - Accent5 5 3 4 2 2 2 2" xfId="25370"/>
    <cellStyle name="40% - Accent5 5 3 4 2 2 3" xfId="25371"/>
    <cellStyle name="40% - Accent5 5 3 4 2 2 4" xfId="25372"/>
    <cellStyle name="40% - Accent5 5 3 4 2 3" xfId="25373"/>
    <cellStyle name="40% - Accent5 5 3 4 2 3 2" xfId="25374"/>
    <cellStyle name="40% - Accent5 5 3 4 2 4" xfId="25375"/>
    <cellStyle name="40% - Accent5 5 3 4 2 5" xfId="25376"/>
    <cellStyle name="40% - Accent5 5 3 4 3" xfId="25377"/>
    <cellStyle name="40% - Accent5 5 3 4 3 2" xfId="25378"/>
    <cellStyle name="40% - Accent5 5 3 4 3 2 2" xfId="25379"/>
    <cellStyle name="40% - Accent5 5 3 4 3 3" xfId="25380"/>
    <cellStyle name="40% - Accent5 5 3 4 3 4" xfId="25381"/>
    <cellStyle name="40% - Accent5 5 3 4 4" xfId="25382"/>
    <cellStyle name="40% - Accent5 5 3 4 4 2" xfId="25383"/>
    <cellStyle name="40% - Accent5 5 3 4 5" xfId="25384"/>
    <cellStyle name="40% - Accent5 5 3 4 6" xfId="25385"/>
    <cellStyle name="40% - Accent5 5 3 5" xfId="25386"/>
    <cellStyle name="40% - Accent5 5 3 5 2" xfId="25387"/>
    <cellStyle name="40% - Accent5 5 3 5 2 2" xfId="25388"/>
    <cellStyle name="40% - Accent5 5 3 5 2 2 2" xfId="25389"/>
    <cellStyle name="40% - Accent5 5 3 5 2 2 2 2" xfId="25390"/>
    <cellStyle name="40% - Accent5 5 3 5 2 2 3" xfId="25391"/>
    <cellStyle name="40% - Accent5 5 3 5 2 2 4" xfId="25392"/>
    <cellStyle name="40% - Accent5 5 3 5 2 3" xfId="25393"/>
    <cellStyle name="40% - Accent5 5 3 5 2 3 2" xfId="25394"/>
    <cellStyle name="40% - Accent5 5 3 5 2 4" xfId="25395"/>
    <cellStyle name="40% - Accent5 5 3 5 2 5" xfId="25396"/>
    <cellStyle name="40% - Accent5 5 3 5 3" xfId="25397"/>
    <cellStyle name="40% - Accent5 5 3 5 3 2" xfId="25398"/>
    <cellStyle name="40% - Accent5 5 3 5 3 2 2" xfId="25399"/>
    <cellStyle name="40% - Accent5 5 3 5 3 3" xfId="25400"/>
    <cellStyle name="40% - Accent5 5 3 5 3 4" xfId="25401"/>
    <cellStyle name="40% - Accent5 5 3 5 4" xfId="25402"/>
    <cellStyle name="40% - Accent5 5 3 5 4 2" xfId="25403"/>
    <cellStyle name="40% - Accent5 5 3 5 5" xfId="25404"/>
    <cellStyle name="40% - Accent5 5 3 5 6" xfId="25405"/>
    <cellStyle name="40% - Accent5 5 3 6" xfId="25406"/>
    <cellStyle name="40% - Accent5 5 3 6 2" xfId="25407"/>
    <cellStyle name="40% - Accent5 5 3 6 2 2" xfId="25408"/>
    <cellStyle name="40% - Accent5 5 3 6 2 2 2" xfId="25409"/>
    <cellStyle name="40% - Accent5 5 3 6 2 3" xfId="25410"/>
    <cellStyle name="40% - Accent5 5 3 6 2 4" xfId="25411"/>
    <cellStyle name="40% - Accent5 5 3 6 3" xfId="25412"/>
    <cellStyle name="40% - Accent5 5 3 6 3 2" xfId="25413"/>
    <cellStyle name="40% - Accent5 5 3 6 4" xfId="25414"/>
    <cellStyle name="40% - Accent5 5 3 6 5" xfId="25415"/>
    <cellStyle name="40% - Accent5 5 3 7" xfId="25416"/>
    <cellStyle name="40% - Accent5 5 3 7 2" xfId="25417"/>
    <cellStyle name="40% - Accent5 5 3 7 2 2" xfId="25418"/>
    <cellStyle name="40% - Accent5 5 3 7 3" xfId="25419"/>
    <cellStyle name="40% - Accent5 5 3 7 4" xfId="25420"/>
    <cellStyle name="40% - Accent5 5 3 8" xfId="25421"/>
    <cellStyle name="40% - Accent5 5 3 8 2" xfId="25422"/>
    <cellStyle name="40% - Accent5 5 3 9" xfId="25423"/>
    <cellStyle name="40% - Accent5 5 4" xfId="25424"/>
    <cellStyle name="40% - Accent5 5 4 2" xfId="25425"/>
    <cellStyle name="40% - Accent5 5 4 2 2" xfId="25426"/>
    <cellStyle name="40% - Accent5 5 4 2 2 2" xfId="25427"/>
    <cellStyle name="40% - Accent5 5 4 2 2 2 2" xfId="25428"/>
    <cellStyle name="40% - Accent5 5 4 2 2 2 2 2" xfId="25429"/>
    <cellStyle name="40% - Accent5 5 4 2 2 2 2 2 2" xfId="25430"/>
    <cellStyle name="40% - Accent5 5 4 2 2 2 2 3" xfId="25431"/>
    <cellStyle name="40% - Accent5 5 4 2 2 2 2 4" xfId="25432"/>
    <cellStyle name="40% - Accent5 5 4 2 2 2 3" xfId="25433"/>
    <cellStyle name="40% - Accent5 5 4 2 2 2 3 2" xfId="25434"/>
    <cellStyle name="40% - Accent5 5 4 2 2 2 4" xfId="25435"/>
    <cellStyle name="40% - Accent5 5 4 2 2 2 5" xfId="25436"/>
    <cellStyle name="40% - Accent5 5 4 2 2 3" xfId="25437"/>
    <cellStyle name="40% - Accent5 5 4 2 2 3 2" xfId="25438"/>
    <cellStyle name="40% - Accent5 5 4 2 2 3 2 2" xfId="25439"/>
    <cellStyle name="40% - Accent5 5 4 2 2 3 3" xfId="25440"/>
    <cellStyle name="40% - Accent5 5 4 2 2 3 4" xfId="25441"/>
    <cellStyle name="40% - Accent5 5 4 2 2 4" xfId="25442"/>
    <cellStyle name="40% - Accent5 5 4 2 2 4 2" xfId="25443"/>
    <cellStyle name="40% - Accent5 5 4 2 2 5" xfId="25444"/>
    <cellStyle name="40% - Accent5 5 4 2 2 6" xfId="25445"/>
    <cellStyle name="40% - Accent5 5 4 2 3" xfId="25446"/>
    <cellStyle name="40% - Accent5 5 4 2 3 2" xfId="25447"/>
    <cellStyle name="40% - Accent5 5 4 2 3 2 2" xfId="25448"/>
    <cellStyle name="40% - Accent5 5 4 2 3 2 2 2" xfId="25449"/>
    <cellStyle name="40% - Accent5 5 4 2 3 2 2 2 2" xfId="25450"/>
    <cellStyle name="40% - Accent5 5 4 2 3 2 2 3" xfId="25451"/>
    <cellStyle name="40% - Accent5 5 4 2 3 2 2 4" xfId="25452"/>
    <cellStyle name="40% - Accent5 5 4 2 3 2 3" xfId="25453"/>
    <cellStyle name="40% - Accent5 5 4 2 3 2 3 2" xfId="25454"/>
    <cellStyle name="40% - Accent5 5 4 2 3 2 4" xfId="25455"/>
    <cellStyle name="40% - Accent5 5 4 2 3 2 5" xfId="25456"/>
    <cellStyle name="40% - Accent5 5 4 2 3 3" xfId="25457"/>
    <cellStyle name="40% - Accent5 5 4 2 3 3 2" xfId="25458"/>
    <cellStyle name="40% - Accent5 5 4 2 3 3 2 2" xfId="25459"/>
    <cellStyle name="40% - Accent5 5 4 2 3 3 3" xfId="25460"/>
    <cellStyle name="40% - Accent5 5 4 2 3 3 4" xfId="25461"/>
    <cellStyle name="40% - Accent5 5 4 2 3 4" xfId="25462"/>
    <cellStyle name="40% - Accent5 5 4 2 3 4 2" xfId="25463"/>
    <cellStyle name="40% - Accent5 5 4 2 3 5" xfId="25464"/>
    <cellStyle name="40% - Accent5 5 4 2 3 6" xfId="25465"/>
    <cellStyle name="40% - Accent5 5 4 2 4" xfId="25466"/>
    <cellStyle name="40% - Accent5 5 4 2 4 2" xfId="25467"/>
    <cellStyle name="40% - Accent5 5 4 2 4 2 2" xfId="25468"/>
    <cellStyle name="40% - Accent5 5 4 2 4 2 2 2" xfId="25469"/>
    <cellStyle name="40% - Accent5 5 4 2 4 2 3" xfId="25470"/>
    <cellStyle name="40% - Accent5 5 4 2 4 2 4" xfId="25471"/>
    <cellStyle name="40% - Accent5 5 4 2 4 3" xfId="25472"/>
    <cellStyle name="40% - Accent5 5 4 2 4 3 2" xfId="25473"/>
    <cellStyle name="40% - Accent5 5 4 2 4 4" xfId="25474"/>
    <cellStyle name="40% - Accent5 5 4 2 4 5" xfId="25475"/>
    <cellStyle name="40% - Accent5 5 4 2 5" xfId="25476"/>
    <cellStyle name="40% - Accent5 5 4 2 5 2" xfId="25477"/>
    <cellStyle name="40% - Accent5 5 4 2 5 2 2" xfId="25478"/>
    <cellStyle name="40% - Accent5 5 4 2 5 3" xfId="25479"/>
    <cellStyle name="40% - Accent5 5 4 2 5 4" xfId="25480"/>
    <cellStyle name="40% - Accent5 5 4 2 6" xfId="25481"/>
    <cellStyle name="40% - Accent5 5 4 2 6 2" xfId="25482"/>
    <cellStyle name="40% - Accent5 5 4 2 7" xfId="25483"/>
    <cellStyle name="40% - Accent5 5 4 2 8" xfId="25484"/>
    <cellStyle name="40% - Accent5 5 4 3" xfId="25485"/>
    <cellStyle name="40% - Accent5 5 4 3 2" xfId="25486"/>
    <cellStyle name="40% - Accent5 5 4 3 2 2" xfId="25487"/>
    <cellStyle name="40% - Accent5 5 4 3 2 2 2" xfId="25488"/>
    <cellStyle name="40% - Accent5 5 4 3 2 2 2 2" xfId="25489"/>
    <cellStyle name="40% - Accent5 5 4 3 2 2 3" xfId="25490"/>
    <cellStyle name="40% - Accent5 5 4 3 2 2 4" xfId="25491"/>
    <cellStyle name="40% - Accent5 5 4 3 2 3" xfId="25492"/>
    <cellStyle name="40% - Accent5 5 4 3 2 3 2" xfId="25493"/>
    <cellStyle name="40% - Accent5 5 4 3 2 4" xfId="25494"/>
    <cellStyle name="40% - Accent5 5 4 3 2 5" xfId="25495"/>
    <cellStyle name="40% - Accent5 5 4 3 3" xfId="25496"/>
    <cellStyle name="40% - Accent5 5 4 3 3 2" xfId="25497"/>
    <cellStyle name="40% - Accent5 5 4 3 3 2 2" xfId="25498"/>
    <cellStyle name="40% - Accent5 5 4 3 3 3" xfId="25499"/>
    <cellStyle name="40% - Accent5 5 4 3 3 4" xfId="25500"/>
    <cellStyle name="40% - Accent5 5 4 3 4" xfId="25501"/>
    <cellStyle name="40% - Accent5 5 4 3 4 2" xfId="25502"/>
    <cellStyle name="40% - Accent5 5 4 3 5" xfId="25503"/>
    <cellStyle name="40% - Accent5 5 4 3 6" xfId="25504"/>
    <cellStyle name="40% - Accent5 5 4 4" xfId="25505"/>
    <cellStyle name="40% - Accent5 5 4 4 2" xfId="25506"/>
    <cellStyle name="40% - Accent5 5 4 4 2 2" xfId="25507"/>
    <cellStyle name="40% - Accent5 5 4 4 2 2 2" xfId="25508"/>
    <cellStyle name="40% - Accent5 5 4 4 2 2 2 2" xfId="25509"/>
    <cellStyle name="40% - Accent5 5 4 4 2 2 3" xfId="25510"/>
    <cellStyle name="40% - Accent5 5 4 4 2 2 4" xfId="25511"/>
    <cellStyle name="40% - Accent5 5 4 4 2 3" xfId="25512"/>
    <cellStyle name="40% - Accent5 5 4 4 2 3 2" xfId="25513"/>
    <cellStyle name="40% - Accent5 5 4 4 2 4" xfId="25514"/>
    <cellStyle name="40% - Accent5 5 4 4 2 5" xfId="25515"/>
    <cellStyle name="40% - Accent5 5 4 4 3" xfId="25516"/>
    <cellStyle name="40% - Accent5 5 4 4 3 2" xfId="25517"/>
    <cellStyle name="40% - Accent5 5 4 4 3 2 2" xfId="25518"/>
    <cellStyle name="40% - Accent5 5 4 4 3 3" xfId="25519"/>
    <cellStyle name="40% - Accent5 5 4 4 3 4" xfId="25520"/>
    <cellStyle name="40% - Accent5 5 4 4 4" xfId="25521"/>
    <cellStyle name="40% - Accent5 5 4 4 4 2" xfId="25522"/>
    <cellStyle name="40% - Accent5 5 4 4 5" xfId="25523"/>
    <cellStyle name="40% - Accent5 5 4 4 6" xfId="25524"/>
    <cellStyle name="40% - Accent5 5 4 5" xfId="25525"/>
    <cellStyle name="40% - Accent5 5 4 5 2" xfId="25526"/>
    <cellStyle name="40% - Accent5 5 4 5 2 2" xfId="25527"/>
    <cellStyle name="40% - Accent5 5 4 5 2 2 2" xfId="25528"/>
    <cellStyle name="40% - Accent5 5 4 5 2 3" xfId="25529"/>
    <cellStyle name="40% - Accent5 5 4 5 2 4" xfId="25530"/>
    <cellStyle name="40% - Accent5 5 4 5 3" xfId="25531"/>
    <cellStyle name="40% - Accent5 5 4 5 3 2" xfId="25532"/>
    <cellStyle name="40% - Accent5 5 4 5 4" xfId="25533"/>
    <cellStyle name="40% - Accent5 5 4 5 5" xfId="25534"/>
    <cellStyle name="40% - Accent5 5 4 6" xfId="25535"/>
    <cellStyle name="40% - Accent5 5 4 6 2" xfId="25536"/>
    <cellStyle name="40% - Accent5 5 4 6 2 2" xfId="25537"/>
    <cellStyle name="40% - Accent5 5 4 6 3" xfId="25538"/>
    <cellStyle name="40% - Accent5 5 4 6 4" xfId="25539"/>
    <cellStyle name="40% - Accent5 5 4 7" xfId="25540"/>
    <cellStyle name="40% - Accent5 5 4 7 2" xfId="25541"/>
    <cellStyle name="40% - Accent5 5 4 8" xfId="25542"/>
    <cellStyle name="40% - Accent5 5 4 9" xfId="25543"/>
    <cellStyle name="40% - Accent5 5 5" xfId="25544"/>
    <cellStyle name="40% - Accent5 5 5 2" xfId="25545"/>
    <cellStyle name="40% - Accent5 5 5 2 2" xfId="25546"/>
    <cellStyle name="40% - Accent5 5 5 2 2 2" xfId="25547"/>
    <cellStyle name="40% - Accent5 5 5 2 2 2 2" xfId="25548"/>
    <cellStyle name="40% - Accent5 5 5 2 2 2 2 2" xfId="25549"/>
    <cellStyle name="40% - Accent5 5 5 2 2 2 3" xfId="25550"/>
    <cellStyle name="40% - Accent5 5 5 2 2 2 4" xfId="25551"/>
    <cellStyle name="40% - Accent5 5 5 2 2 3" xfId="25552"/>
    <cellStyle name="40% - Accent5 5 5 2 2 3 2" xfId="25553"/>
    <cellStyle name="40% - Accent5 5 5 2 2 4" xfId="25554"/>
    <cellStyle name="40% - Accent5 5 5 2 2 5" xfId="25555"/>
    <cellStyle name="40% - Accent5 5 5 2 3" xfId="25556"/>
    <cellStyle name="40% - Accent5 5 5 2 3 2" xfId="25557"/>
    <cellStyle name="40% - Accent5 5 5 2 3 2 2" xfId="25558"/>
    <cellStyle name="40% - Accent5 5 5 2 3 3" xfId="25559"/>
    <cellStyle name="40% - Accent5 5 5 2 3 4" xfId="25560"/>
    <cellStyle name="40% - Accent5 5 5 2 4" xfId="25561"/>
    <cellStyle name="40% - Accent5 5 5 2 4 2" xfId="25562"/>
    <cellStyle name="40% - Accent5 5 5 2 5" xfId="25563"/>
    <cellStyle name="40% - Accent5 5 5 2 6" xfId="25564"/>
    <cellStyle name="40% - Accent5 5 5 3" xfId="25565"/>
    <cellStyle name="40% - Accent5 5 5 3 2" xfId="25566"/>
    <cellStyle name="40% - Accent5 5 5 3 2 2" xfId="25567"/>
    <cellStyle name="40% - Accent5 5 5 3 2 2 2" xfId="25568"/>
    <cellStyle name="40% - Accent5 5 5 3 2 2 2 2" xfId="25569"/>
    <cellStyle name="40% - Accent5 5 5 3 2 2 3" xfId="25570"/>
    <cellStyle name="40% - Accent5 5 5 3 2 2 4" xfId="25571"/>
    <cellStyle name="40% - Accent5 5 5 3 2 3" xfId="25572"/>
    <cellStyle name="40% - Accent5 5 5 3 2 3 2" xfId="25573"/>
    <cellStyle name="40% - Accent5 5 5 3 2 4" xfId="25574"/>
    <cellStyle name="40% - Accent5 5 5 3 2 5" xfId="25575"/>
    <cellStyle name="40% - Accent5 5 5 3 3" xfId="25576"/>
    <cellStyle name="40% - Accent5 5 5 3 3 2" xfId="25577"/>
    <cellStyle name="40% - Accent5 5 5 3 3 2 2" xfId="25578"/>
    <cellStyle name="40% - Accent5 5 5 3 3 3" xfId="25579"/>
    <cellStyle name="40% - Accent5 5 5 3 3 4" xfId="25580"/>
    <cellStyle name="40% - Accent5 5 5 3 4" xfId="25581"/>
    <cellStyle name="40% - Accent5 5 5 3 4 2" xfId="25582"/>
    <cellStyle name="40% - Accent5 5 5 3 5" xfId="25583"/>
    <cellStyle name="40% - Accent5 5 5 3 6" xfId="25584"/>
    <cellStyle name="40% - Accent5 5 5 4" xfId="25585"/>
    <cellStyle name="40% - Accent5 5 5 4 2" xfId="25586"/>
    <cellStyle name="40% - Accent5 5 5 4 2 2" xfId="25587"/>
    <cellStyle name="40% - Accent5 5 5 4 2 2 2" xfId="25588"/>
    <cellStyle name="40% - Accent5 5 5 4 2 3" xfId="25589"/>
    <cellStyle name="40% - Accent5 5 5 4 2 4" xfId="25590"/>
    <cellStyle name="40% - Accent5 5 5 4 3" xfId="25591"/>
    <cellStyle name="40% - Accent5 5 5 4 3 2" xfId="25592"/>
    <cellStyle name="40% - Accent5 5 5 4 4" xfId="25593"/>
    <cellStyle name="40% - Accent5 5 5 4 5" xfId="25594"/>
    <cellStyle name="40% - Accent5 5 5 5" xfId="25595"/>
    <cellStyle name="40% - Accent5 5 5 5 2" xfId="25596"/>
    <cellStyle name="40% - Accent5 5 5 5 2 2" xfId="25597"/>
    <cellStyle name="40% - Accent5 5 5 5 3" xfId="25598"/>
    <cellStyle name="40% - Accent5 5 5 5 4" xfId="25599"/>
    <cellStyle name="40% - Accent5 5 5 6" xfId="25600"/>
    <cellStyle name="40% - Accent5 5 5 6 2" xfId="25601"/>
    <cellStyle name="40% - Accent5 5 5 7" xfId="25602"/>
    <cellStyle name="40% - Accent5 5 5 8" xfId="25603"/>
    <cellStyle name="40% - Accent5 5 6" xfId="25604"/>
    <cellStyle name="40% - Accent5 5 6 2" xfId="25605"/>
    <cellStyle name="40% - Accent5 5 6 2 2" xfId="25606"/>
    <cellStyle name="40% - Accent5 5 6 2 2 2" xfId="25607"/>
    <cellStyle name="40% - Accent5 5 6 2 2 2 2" xfId="25608"/>
    <cellStyle name="40% - Accent5 5 6 2 2 3" xfId="25609"/>
    <cellStyle name="40% - Accent5 5 6 2 2 4" xfId="25610"/>
    <cellStyle name="40% - Accent5 5 6 2 3" xfId="25611"/>
    <cellStyle name="40% - Accent5 5 6 2 3 2" xfId="25612"/>
    <cellStyle name="40% - Accent5 5 6 2 4" xfId="25613"/>
    <cellStyle name="40% - Accent5 5 6 2 5" xfId="25614"/>
    <cellStyle name="40% - Accent5 5 6 3" xfId="25615"/>
    <cellStyle name="40% - Accent5 5 6 3 2" xfId="25616"/>
    <cellStyle name="40% - Accent5 5 6 3 2 2" xfId="25617"/>
    <cellStyle name="40% - Accent5 5 6 3 3" xfId="25618"/>
    <cellStyle name="40% - Accent5 5 6 3 4" xfId="25619"/>
    <cellStyle name="40% - Accent5 5 6 4" xfId="25620"/>
    <cellStyle name="40% - Accent5 5 6 4 2" xfId="25621"/>
    <cellStyle name="40% - Accent5 5 6 5" xfId="25622"/>
    <cellStyle name="40% - Accent5 5 6 6" xfId="25623"/>
    <cellStyle name="40% - Accent5 5 7" xfId="25624"/>
    <cellStyle name="40% - Accent5 5 7 2" xfId="25625"/>
    <cellStyle name="40% - Accent5 5 7 2 2" xfId="25626"/>
    <cellStyle name="40% - Accent5 5 7 2 2 2" xfId="25627"/>
    <cellStyle name="40% - Accent5 5 7 2 2 2 2" xfId="25628"/>
    <cellStyle name="40% - Accent5 5 7 2 2 3" xfId="25629"/>
    <cellStyle name="40% - Accent5 5 7 2 2 4" xfId="25630"/>
    <cellStyle name="40% - Accent5 5 7 2 3" xfId="25631"/>
    <cellStyle name="40% - Accent5 5 7 2 3 2" xfId="25632"/>
    <cellStyle name="40% - Accent5 5 7 2 4" xfId="25633"/>
    <cellStyle name="40% - Accent5 5 7 2 5" xfId="25634"/>
    <cellStyle name="40% - Accent5 5 7 3" xfId="25635"/>
    <cellStyle name="40% - Accent5 5 7 3 2" xfId="25636"/>
    <cellStyle name="40% - Accent5 5 7 3 2 2" xfId="25637"/>
    <cellStyle name="40% - Accent5 5 7 3 3" xfId="25638"/>
    <cellStyle name="40% - Accent5 5 7 3 4" xfId="25639"/>
    <cellStyle name="40% - Accent5 5 7 4" xfId="25640"/>
    <cellStyle name="40% - Accent5 5 7 4 2" xfId="25641"/>
    <cellStyle name="40% - Accent5 5 7 5" xfId="25642"/>
    <cellStyle name="40% - Accent5 5 7 6" xfId="25643"/>
    <cellStyle name="40% - Accent5 5 8" xfId="25644"/>
    <cellStyle name="40% - Accent5 5 8 2" xfId="25645"/>
    <cellStyle name="40% - Accent5 5 8 2 2" xfId="25646"/>
    <cellStyle name="40% - Accent5 5 8 2 2 2" xfId="25647"/>
    <cellStyle name="40% - Accent5 5 8 2 3" xfId="25648"/>
    <cellStyle name="40% - Accent5 5 8 2 4" xfId="25649"/>
    <cellStyle name="40% - Accent5 5 8 3" xfId="25650"/>
    <cellStyle name="40% - Accent5 5 8 3 2" xfId="25651"/>
    <cellStyle name="40% - Accent5 5 8 4" xfId="25652"/>
    <cellStyle name="40% - Accent5 5 8 5" xfId="25653"/>
    <cellStyle name="40% - Accent5 5 9" xfId="25654"/>
    <cellStyle name="40% - Accent5 5 9 2" xfId="25655"/>
    <cellStyle name="40% - Accent5 5 9 2 2" xfId="25656"/>
    <cellStyle name="40% - Accent5 5 9 3" xfId="25657"/>
    <cellStyle name="40% - Accent5 5 9 4" xfId="25658"/>
    <cellStyle name="40% - Accent5 6" xfId="25659"/>
    <cellStyle name="40% - Accent5 6 10" xfId="25660"/>
    <cellStyle name="40% - Accent5 6 11" xfId="25661"/>
    <cellStyle name="40% - Accent5 6 2" xfId="25662"/>
    <cellStyle name="40% - Accent5 6 2 10" xfId="25663"/>
    <cellStyle name="40% - Accent5 6 2 2" xfId="25664"/>
    <cellStyle name="40% - Accent5 6 2 2 2" xfId="25665"/>
    <cellStyle name="40% - Accent5 6 2 2 2 2" xfId="25666"/>
    <cellStyle name="40% - Accent5 6 2 2 2 2 2" xfId="25667"/>
    <cellStyle name="40% - Accent5 6 2 2 2 2 2 2" xfId="25668"/>
    <cellStyle name="40% - Accent5 6 2 2 2 2 2 2 2" xfId="25669"/>
    <cellStyle name="40% - Accent5 6 2 2 2 2 2 2 2 2" xfId="25670"/>
    <cellStyle name="40% - Accent5 6 2 2 2 2 2 2 3" xfId="25671"/>
    <cellStyle name="40% - Accent5 6 2 2 2 2 2 2 4" xfId="25672"/>
    <cellStyle name="40% - Accent5 6 2 2 2 2 2 3" xfId="25673"/>
    <cellStyle name="40% - Accent5 6 2 2 2 2 2 3 2" xfId="25674"/>
    <cellStyle name="40% - Accent5 6 2 2 2 2 2 4" xfId="25675"/>
    <cellStyle name="40% - Accent5 6 2 2 2 2 2 5" xfId="25676"/>
    <cellStyle name="40% - Accent5 6 2 2 2 2 3" xfId="25677"/>
    <cellStyle name="40% - Accent5 6 2 2 2 2 3 2" xfId="25678"/>
    <cellStyle name="40% - Accent5 6 2 2 2 2 3 2 2" xfId="25679"/>
    <cellStyle name="40% - Accent5 6 2 2 2 2 3 3" xfId="25680"/>
    <cellStyle name="40% - Accent5 6 2 2 2 2 3 4" xfId="25681"/>
    <cellStyle name="40% - Accent5 6 2 2 2 2 4" xfId="25682"/>
    <cellStyle name="40% - Accent5 6 2 2 2 2 4 2" xfId="25683"/>
    <cellStyle name="40% - Accent5 6 2 2 2 2 5" xfId="25684"/>
    <cellStyle name="40% - Accent5 6 2 2 2 2 6" xfId="25685"/>
    <cellStyle name="40% - Accent5 6 2 2 2 3" xfId="25686"/>
    <cellStyle name="40% - Accent5 6 2 2 2 3 2" xfId="25687"/>
    <cellStyle name="40% - Accent5 6 2 2 2 3 2 2" xfId="25688"/>
    <cellStyle name="40% - Accent5 6 2 2 2 3 2 2 2" xfId="25689"/>
    <cellStyle name="40% - Accent5 6 2 2 2 3 2 2 2 2" xfId="25690"/>
    <cellStyle name="40% - Accent5 6 2 2 2 3 2 2 3" xfId="25691"/>
    <cellStyle name="40% - Accent5 6 2 2 2 3 2 2 4" xfId="25692"/>
    <cellStyle name="40% - Accent5 6 2 2 2 3 2 3" xfId="25693"/>
    <cellStyle name="40% - Accent5 6 2 2 2 3 2 3 2" xfId="25694"/>
    <cellStyle name="40% - Accent5 6 2 2 2 3 2 4" xfId="25695"/>
    <cellStyle name="40% - Accent5 6 2 2 2 3 2 5" xfId="25696"/>
    <cellStyle name="40% - Accent5 6 2 2 2 3 3" xfId="25697"/>
    <cellStyle name="40% - Accent5 6 2 2 2 3 3 2" xfId="25698"/>
    <cellStyle name="40% - Accent5 6 2 2 2 3 3 2 2" xfId="25699"/>
    <cellStyle name="40% - Accent5 6 2 2 2 3 3 3" xfId="25700"/>
    <cellStyle name="40% - Accent5 6 2 2 2 3 3 4" xfId="25701"/>
    <cellStyle name="40% - Accent5 6 2 2 2 3 4" xfId="25702"/>
    <cellStyle name="40% - Accent5 6 2 2 2 3 4 2" xfId="25703"/>
    <cellStyle name="40% - Accent5 6 2 2 2 3 5" xfId="25704"/>
    <cellStyle name="40% - Accent5 6 2 2 2 3 6" xfId="25705"/>
    <cellStyle name="40% - Accent5 6 2 2 2 4" xfId="25706"/>
    <cellStyle name="40% - Accent5 6 2 2 2 4 2" xfId="25707"/>
    <cellStyle name="40% - Accent5 6 2 2 2 4 2 2" xfId="25708"/>
    <cellStyle name="40% - Accent5 6 2 2 2 4 2 2 2" xfId="25709"/>
    <cellStyle name="40% - Accent5 6 2 2 2 4 2 3" xfId="25710"/>
    <cellStyle name="40% - Accent5 6 2 2 2 4 2 4" xfId="25711"/>
    <cellStyle name="40% - Accent5 6 2 2 2 4 3" xfId="25712"/>
    <cellStyle name="40% - Accent5 6 2 2 2 4 3 2" xfId="25713"/>
    <cellStyle name="40% - Accent5 6 2 2 2 4 4" xfId="25714"/>
    <cellStyle name="40% - Accent5 6 2 2 2 4 5" xfId="25715"/>
    <cellStyle name="40% - Accent5 6 2 2 2 5" xfId="25716"/>
    <cellStyle name="40% - Accent5 6 2 2 2 5 2" xfId="25717"/>
    <cellStyle name="40% - Accent5 6 2 2 2 5 2 2" xfId="25718"/>
    <cellStyle name="40% - Accent5 6 2 2 2 5 3" xfId="25719"/>
    <cellStyle name="40% - Accent5 6 2 2 2 5 4" xfId="25720"/>
    <cellStyle name="40% - Accent5 6 2 2 2 6" xfId="25721"/>
    <cellStyle name="40% - Accent5 6 2 2 2 6 2" xfId="25722"/>
    <cellStyle name="40% - Accent5 6 2 2 2 7" xfId="25723"/>
    <cellStyle name="40% - Accent5 6 2 2 2 8" xfId="25724"/>
    <cellStyle name="40% - Accent5 6 2 2 3" xfId="25725"/>
    <cellStyle name="40% - Accent5 6 2 2 3 2" xfId="25726"/>
    <cellStyle name="40% - Accent5 6 2 2 3 2 2" xfId="25727"/>
    <cellStyle name="40% - Accent5 6 2 2 3 2 2 2" xfId="25728"/>
    <cellStyle name="40% - Accent5 6 2 2 3 2 2 2 2" xfId="25729"/>
    <cellStyle name="40% - Accent5 6 2 2 3 2 2 3" xfId="25730"/>
    <cellStyle name="40% - Accent5 6 2 2 3 2 2 4" xfId="25731"/>
    <cellStyle name="40% - Accent5 6 2 2 3 2 3" xfId="25732"/>
    <cellStyle name="40% - Accent5 6 2 2 3 2 3 2" xfId="25733"/>
    <cellStyle name="40% - Accent5 6 2 2 3 2 4" xfId="25734"/>
    <cellStyle name="40% - Accent5 6 2 2 3 2 5" xfId="25735"/>
    <cellStyle name="40% - Accent5 6 2 2 3 3" xfId="25736"/>
    <cellStyle name="40% - Accent5 6 2 2 3 3 2" xfId="25737"/>
    <cellStyle name="40% - Accent5 6 2 2 3 3 2 2" xfId="25738"/>
    <cellStyle name="40% - Accent5 6 2 2 3 3 3" xfId="25739"/>
    <cellStyle name="40% - Accent5 6 2 2 3 3 4" xfId="25740"/>
    <cellStyle name="40% - Accent5 6 2 2 3 4" xfId="25741"/>
    <cellStyle name="40% - Accent5 6 2 2 3 4 2" xfId="25742"/>
    <cellStyle name="40% - Accent5 6 2 2 3 5" xfId="25743"/>
    <cellStyle name="40% - Accent5 6 2 2 3 6" xfId="25744"/>
    <cellStyle name="40% - Accent5 6 2 2 4" xfId="25745"/>
    <cellStyle name="40% - Accent5 6 2 2 4 2" xfId="25746"/>
    <cellStyle name="40% - Accent5 6 2 2 4 2 2" xfId="25747"/>
    <cellStyle name="40% - Accent5 6 2 2 4 2 2 2" xfId="25748"/>
    <cellStyle name="40% - Accent5 6 2 2 4 2 2 2 2" xfId="25749"/>
    <cellStyle name="40% - Accent5 6 2 2 4 2 2 3" xfId="25750"/>
    <cellStyle name="40% - Accent5 6 2 2 4 2 2 4" xfId="25751"/>
    <cellStyle name="40% - Accent5 6 2 2 4 2 3" xfId="25752"/>
    <cellStyle name="40% - Accent5 6 2 2 4 2 3 2" xfId="25753"/>
    <cellStyle name="40% - Accent5 6 2 2 4 2 4" xfId="25754"/>
    <cellStyle name="40% - Accent5 6 2 2 4 2 5" xfId="25755"/>
    <cellStyle name="40% - Accent5 6 2 2 4 3" xfId="25756"/>
    <cellStyle name="40% - Accent5 6 2 2 4 3 2" xfId="25757"/>
    <cellStyle name="40% - Accent5 6 2 2 4 3 2 2" xfId="25758"/>
    <cellStyle name="40% - Accent5 6 2 2 4 3 3" xfId="25759"/>
    <cellStyle name="40% - Accent5 6 2 2 4 3 4" xfId="25760"/>
    <cellStyle name="40% - Accent5 6 2 2 4 4" xfId="25761"/>
    <cellStyle name="40% - Accent5 6 2 2 4 4 2" xfId="25762"/>
    <cellStyle name="40% - Accent5 6 2 2 4 5" xfId="25763"/>
    <cellStyle name="40% - Accent5 6 2 2 4 6" xfId="25764"/>
    <cellStyle name="40% - Accent5 6 2 2 5" xfId="25765"/>
    <cellStyle name="40% - Accent5 6 2 2 5 2" xfId="25766"/>
    <cellStyle name="40% - Accent5 6 2 2 5 2 2" xfId="25767"/>
    <cellStyle name="40% - Accent5 6 2 2 5 2 2 2" xfId="25768"/>
    <cellStyle name="40% - Accent5 6 2 2 5 2 3" xfId="25769"/>
    <cellStyle name="40% - Accent5 6 2 2 5 2 4" xfId="25770"/>
    <cellStyle name="40% - Accent5 6 2 2 5 3" xfId="25771"/>
    <cellStyle name="40% - Accent5 6 2 2 5 3 2" xfId="25772"/>
    <cellStyle name="40% - Accent5 6 2 2 5 4" xfId="25773"/>
    <cellStyle name="40% - Accent5 6 2 2 5 5" xfId="25774"/>
    <cellStyle name="40% - Accent5 6 2 2 6" xfId="25775"/>
    <cellStyle name="40% - Accent5 6 2 2 6 2" xfId="25776"/>
    <cellStyle name="40% - Accent5 6 2 2 6 2 2" xfId="25777"/>
    <cellStyle name="40% - Accent5 6 2 2 6 3" xfId="25778"/>
    <cellStyle name="40% - Accent5 6 2 2 6 4" xfId="25779"/>
    <cellStyle name="40% - Accent5 6 2 2 7" xfId="25780"/>
    <cellStyle name="40% - Accent5 6 2 2 7 2" xfId="25781"/>
    <cellStyle name="40% - Accent5 6 2 2 8" xfId="25782"/>
    <cellStyle name="40% - Accent5 6 2 2 9" xfId="25783"/>
    <cellStyle name="40% - Accent5 6 2 3" xfId="25784"/>
    <cellStyle name="40% - Accent5 6 2 3 2" xfId="25785"/>
    <cellStyle name="40% - Accent5 6 2 3 2 2" xfId="25786"/>
    <cellStyle name="40% - Accent5 6 2 3 2 2 2" xfId="25787"/>
    <cellStyle name="40% - Accent5 6 2 3 2 2 2 2" xfId="25788"/>
    <cellStyle name="40% - Accent5 6 2 3 2 2 2 2 2" xfId="25789"/>
    <cellStyle name="40% - Accent5 6 2 3 2 2 2 3" xfId="25790"/>
    <cellStyle name="40% - Accent5 6 2 3 2 2 2 4" xfId="25791"/>
    <cellStyle name="40% - Accent5 6 2 3 2 2 3" xfId="25792"/>
    <cellStyle name="40% - Accent5 6 2 3 2 2 3 2" xfId="25793"/>
    <cellStyle name="40% - Accent5 6 2 3 2 2 4" xfId="25794"/>
    <cellStyle name="40% - Accent5 6 2 3 2 2 5" xfId="25795"/>
    <cellStyle name="40% - Accent5 6 2 3 2 3" xfId="25796"/>
    <cellStyle name="40% - Accent5 6 2 3 2 3 2" xfId="25797"/>
    <cellStyle name="40% - Accent5 6 2 3 2 3 2 2" xfId="25798"/>
    <cellStyle name="40% - Accent5 6 2 3 2 3 3" xfId="25799"/>
    <cellStyle name="40% - Accent5 6 2 3 2 3 4" xfId="25800"/>
    <cellStyle name="40% - Accent5 6 2 3 2 4" xfId="25801"/>
    <cellStyle name="40% - Accent5 6 2 3 2 4 2" xfId="25802"/>
    <cellStyle name="40% - Accent5 6 2 3 2 5" xfId="25803"/>
    <cellStyle name="40% - Accent5 6 2 3 2 6" xfId="25804"/>
    <cellStyle name="40% - Accent5 6 2 3 3" xfId="25805"/>
    <cellStyle name="40% - Accent5 6 2 3 3 2" xfId="25806"/>
    <cellStyle name="40% - Accent5 6 2 3 3 2 2" xfId="25807"/>
    <cellStyle name="40% - Accent5 6 2 3 3 2 2 2" xfId="25808"/>
    <cellStyle name="40% - Accent5 6 2 3 3 2 2 2 2" xfId="25809"/>
    <cellStyle name="40% - Accent5 6 2 3 3 2 2 3" xfId="25810"/>
    <cellStyle name="40% - Accent5 6 2 3 3 2 2 4" xfId="25811"/>
    <cellStyle name="40% - Accent5 6 2 3 3 2 3" xfId="25812"/>
    <cellStyle name="40% - Accent5 6 2 3 3 2 3 2" xfId="25813"/>
    <cellStyle name="40% - Accent5 6 2 3 3 2 4" xfId="25814"/>
    <cellStyle name="40% - Accent5 6 2 3 3 2 5" xfId="25815"/>
    <cellStyle name="40% - Accent5 6 2 3 3 3" xfId="25816"/>
    <cellStyle name="40% - Accent5 6 2 3 3 3 2" xfId="25817"/>
    <cellStyle name="40% - Accent5 6 2 3 3 3 2 2" xfId="25818"/>
    <cellStyle name="40% - Accent5 6 2 3 3 3 3" xfId="25819"/>
    <cellStyle name="40% - Accent5 6 2 3 3 3 4" xfId="25820"/>
    <cellStyle name="40% - Accent5 6 2 3 3 4" xfId="25821"/>
    <cellStyle name="40% - Accent5 6 2 3 3 4 2" xfId="25822"/>
    <cellStyle name="40% - Accent5 6 2 3 3 5" xfId="25823"/>
    <cellStyle name="40% - Accent5 6 2 3 3 6" xfId="25824"/>
    <cellStyle name="40% - Accent5 6 2 3 4" xfId="25825"/>
    <cellStyle name="40% - Accent5 6 2 3 4 2" xfId="25826"/>
    <cellStyle name="40% - Accent5 6 2 3 4 2 2" xfId="25827"/>
    <cellStyle name="40% - Accent5 6 2 3 4 2 2 2" xfId="25828"/>
    <cellStyle name="40% - Accent5 6 2 3 4 2 3" xfId="25829"/>
    <cellStyle name="40% - Accent5 6 2 3 4 2 4" xfId="25830"/>
    <cellStyle name="40% - Accent5 6 2 3 4 3" xfId="25831"/>
    <cellStyle name="40% - Accent5 6 2 3 4 3 2" xfId="25832"/>
    <cellStyle name="40% - Accent5 6 2 3 4 4" xfId="25833"/>
    <cellStyle name="40% - Accent5 6 2 3 4 5" xfId="25834"/>
    <cellStyle name="40% - Accent5 6 2 3 5" xfId="25835"/>
    <cellStyle name="40% - Accent5 6 2 3 5 2" xfId="25836"/>
    <cellStyle name="40% - Accent5 6 2 3 5 2 2" xfId="25837"/>
    <cellStyle name="40% - Accent5 6 2 3 5 3" xfId="25838"/>
    <cellStyle name="40% - Accent5 6 2 3 5 4" xfId="25839"/>
    <cellStyle name="40% - Accent5 6 2 3 6" xfId="25840"/>
    <cellStyle name="40% - Accent5 6 2 3 6 2" xfId="25841"/>
    <cellStyle name="40% - Accent5 6 2 3 7" xfId="25842"/>
    <cellStyle name="40% - Accent5 6 2 3 8" xfId="25843"/>
    <cellStyle name="40% - Accent5 6 2 4" xfId="25844"/>
    <cellStyle name="40% - Accent5 6 2 4 2" xfId="25845"/>
    <cellStyle name="40% - Accent5 6 2 4 2 2" xfId="25846"/>
    <cellStyle name="40% - Accent5 6 2 4 2 2 2" xfId="25847"/>
    <cellStyle name="40% - Accent5 6 2 4 2 2 2 2" xfId="25848"/>
    <cellStyle name="40% - Accent5 6 2 4 2 2 3" xfId="25849"/>
    <cellStyle name="40% - Accent5 6 2 4 2 2 4" xfId="25850"/>
    <cellStyle name="40% - Accent5 6 2 4 2 3" xfId="25851"/>
    <cellStyle name="40% - Accent5 6 2 4 2 3 2" xfId="25852"/>
    <cellStyle name="40% - Accent5 6 2 4 2 4" xfId="25853"/>
    <cellStyle name="40% - Accent5 6 2 4 2 5" xfId="25854"/>
    <cellStyle name="40% - Accent5 6 2 4 3" xfId="25855"/>
    <cellStyle name="40% - Accent5 6 2 4 3 2" xfId="25856"/>
    <cellStyle name="40% - Accent5 6 2 4 3 2 2" xfId="25857"/>
    <cellStyle name="40% - Accent5 6 2 4 3 3" xfId="25858"/>
    <cellStyle name="40% - Accent5 6 2 4 3 4" xfId="25859"/>
    <cellStyle name="40% - Accent5 6 2 4 4" xfId="25860"/>
    <cellStyle name="40% - Accent5 6 2 4 4 2" xfId="25861"/>
    <cellStyle name="40% - Accent5 6 2 4 5" xfId="25862"/>
    <cellStyle name="40% - Accent5 6 2 4 6" xfId="25863"/>
    <cellStyle name="40% - Accent5 6 2 5" xfId="25864"/>
    <cellStyle name="40% - Accent5 6 2 5 2" xfId="25865"/>
    <cellStyle name="40% - Accent5 6 2 5 2 2" xfId="25866"/>
    <cellStyle name="40% - Accent5 6 2 5 2 2 2" xfId="25867"/>
    <cellStyle name="40% - Accent5 6 2 5 2 2 2 2" xfId="25868"/>
    <cellStyle name="40% - Accent5 6 2 5 2 2 3" xfId="25869"/>
    <cellStyle name="40% - Accent5 6 2 5 2 2 4" xfId="25870"/>
    <cellStyle name="40% - Accent5 6 2 5 2 3" xfId="25871"/>
    <cellStyle name="40% - Accent5 6 2 5 2 3 2" xfId="25872"/>
    <cellStyle name="40% - Accent5 6 2 5 2 4" xfId="25873"/>
    <cellStyle name="40% - Accent5 6 2 5 2 5" xfId="25874"/>
    <cellStyle name="40% - Accent5 6 2 5 3" xfId="25875"/>
    <cellStyle name="40% - Accent5 6 2 5 3 2" xfId="25876"/>
    <cellStyle name="40% - Accent5 6 2 5 3 2 2" xfId="25877"/>
    <cellStyle name="40% - Accent5 6 2 5 3 3" xfId="25878"/>
    <cellStyle name="40% - Accent5 6 2 5 3 4" xfId="25879"/>
    <cellStyle name="40% - Accent5 6 2 5 4" xfId="25880"/>
    <cellStyle name="40% - Accent5 6 2 5 4 2" xfId="25881"/>
    <cellStyle name="40% - Accent5 6 2 5 5" xfId="25882"/>
    <cellStyle name="40% - Accent5 6 2 5 6" xfId="25883"/>
    <cellStyle name="40% - Accent5 6 2 6" xfId="25884"/>
    <cellStyle name="40% - Accent5 6 2 6 2" xfId="25885"/>
    <cellStyle name="40% - Accent5 6 2 6 2 2" xfId="25886"/>
    <cellStyle name="40% - Accent5 6 2 6 2 2 2" xfId="25887"/>
    <cellStyle name="40% - Accent5 6 2 6 2 3" xfId="25888"/>
    <cellStyle name="40% - Accent5 6 2 6 2 4" xfId="25889"/>
    <cellStyle name="40% - Accent5 6 2 6 3" xfId="25890"/>
    <cellStyle name="40% - Accent5 6 2 6 3 2" xfId="25891"/>
    <cellStyle name="40% - Accent5 6 2 6 4" xfId="25892"/>
    <cellStyle name="40% - Accent5 6 2 6 5" xfId="25893"/>
    <cellStyle name="40% - Accent5 6 2 7" xfId="25894"/>
    <cellStyle name="40% - Accent5 6 2 7 2" xfId="25895"/>
    <cellStyle name="40% - Accent5 6 2 7 2 2" xfId="25896"/>
    <cellStyle name="40% - Accent5 6 2 7 3" xfId="25897"/>
    <cellStyle name="40% - Accent5 6 2 7 4" xfId="25898"/>
    <cellStyle name="40% - Accent5 6 2 8" xfId="25899"/>
    <cellStyle name="40% - Accent5 6 2 8 2" xfId="25900"/>
    <cellStyle name="40% - Accent5 6 2 9" xfId="25901"/>
    <cellStyle name="40% - Accent5 6 3" xfId="25902"/>
    <cellStyle name="40% - Accent5 6 3 2" xfId="25903"/>
    <cellStyle name="40% - Accent5 6 3 2 2" xfId="25904"/>
    <cellStyle name="40% - Accent5 6 3 2 2 2" xfId="25905"/>
    <cellStyle name="40% - Accent5 6 3 2 2 2 2" xfId="25906"/>
    <cellStyle name="40% - Accent5 6 3 2 2 2 2 2" xfId="25907"/>
    <cellStyle name="40% - Accent5 6 3 2 2 2 2 2 2" xfId="25908"/>
    <cellStyle name="40% - Accent5 6 3 2 2 2 2 3" xfId="25909"/>
    <cellStyle name="40% - Accent5 6 3 2 2 2 2 4" xfId="25910"/>
    <cellStyle name="40% - Accent5 6 3 2 2 2 3" xfId="25911"/>
    <cellStyle name="40% - Accent5 6 3 2 2 2 3 2" xfId="25912"/>
    <cellStyle name="40% - Accent5 6 3 2 2 2 4" xfId="25913"/>
    <cellStyle name="40% - Accent5 6 3 2 2 2 5" xfId="25914"/>
    <cellStyle name="40% - Accent5 6 3 2 2 3" xfId="25915"/>
    <cellStyle name="40% - Accent5 6 3 2 2 3 2" xfId="25916"/>
    <cellStyle name="40% - Accent5 6 3 2 2 3 2 2" xfId="25917"/>
    <cellStyle name="40% - Accent5 6 3 2 2 3 3" xfId="25918"/>
    <cellStyle name="40% - Accent5 6 3 2 2 3 4" xfId="25919"/>
    <cellStyle name="40% - Accent5 6 3 2 2 4" xfId="25920"/>
    <cellStyle name="40% - Accent5 6 3 2 2 4 2" xfId="25921"/>
    <cellStyle name="40% - Accent5 6 3 2 2 5" xfId="25922"/>
    <cellStyle name="40% - Accent5 6 3 2 2 6" xfId="25923"/>
    <cellStyle name="40% - Accent5 6 3 2 3" xfId="25924"/>
    <cellStyle name="40% - Accent5 6 3 2 3 2" xfId="25925"/>
    <cellStyle name="40% - Accent5 6 3 2 3 2 2" xfId="25926"/>
    <cellStyle name="40% - Accent5 6 3 2 3 2 2 2" xfId="25927"/>
    <cellStyle name="40% - Accent5 6 3 2 3 2 2 2 2" xfId="25928"/>
    <cellStyle name="40% - Accent5 6 3 2 3 2 2 3" xfId="25929"/>
    <cellStyle name="40% - Accent5 6 3 2 3 2 2 4" xfId="25930"/>
    <cellStyle name="40% - Accent5 6 3 2 3 2 3" xfId="25931"/>
    <cellStyle name="40% - Accent5 6 3 2 3 2 3 2" xfId="25932"/>
    <cellStyle name="40% - Accent5 6 3 2 3 2 4" xfId="25933"/>
    <cellStyle name="40% - Accent5 6 3 2 3 2 5" xfId="25934"/>
    <cellStyle name="40% - Accent5 6 3 2 3 3" xfId="25935"/>
    <cellStyle name="40% - Accent5 6 3 2 3 3 2" xfId="25936"/>
    <cellStyle name="40% - Accent5 6 3 2 3 3 2 2" xfId="25937"/>
    <cellStyle name="40% - Accent5 6 3 2 3 3 3" xfId="25938"/>
    <cellStyle name="40% - Accent5 6 3 2 3 3 4" xfId="25939"/>
    <cellStyle name="40% - Accent5 6 3 2 3 4" xfId="25940"/>
    <cellStyle name="40% - Accent5 6 3 2 3 4 2" xfId="25941"/>
    <cellStyle name="40% - Accent5 6 3 2 3 5" xfId="25942"/>
    <cellStyle name="40% - Accent5 6 3 2 3 6" xfId="25943"/>
    <cellStyle name="40% - Accent5 6 3 2 4" xfId="25944"/>
    <cellStyle name="40% - Accent5 6 3 2 4 2" xfId="25945"/>
    <cellStyle name="40% - Accent5 6 3 2 4 2 2" xfId="25946"/>
    <cellStyle name="40% - Accent5 6 3 2 4 2 2 2" xfId="25947"/>
    <cellStyle name="40% - Accent5 6 3 2 4 2 3" xfId="25948"/>
    <cellStyle name="40% - Accent5 6 3 2 4 2 4" xfId="25949"/>
    <cellStyle name="40% - Accent5 6 3 2 4 3" xfId="25950"/>
    <cellStyle name="40% - Accent5 6 3 2 4 3 2" xfId="25951"/>
    <cellStyle name="40% - Accent5 6 3 2 4 4" xfId="25952"/>
    <cellStyle name="40% - Accent5 6 3 2 4 5" xfId="25953"/>
    <cellStyle name="40% - Accent5 6 3 2 5" xfId="25954"/>
    <cellStyle name="40% - Accent5 6 3 2 5 2" xfId="25955"/>
    <cellStyle name="40% - Accent5 6 3 2 5 2 2" xfId="25956"/>
    <cellStyle name="40% - Accent5 6 3 2 5 3" xfId="25957"/>
    <cellStyle name="40% - Accent5 6 3 2 5 4" xfId="25958"/>
    <cellStyle name="40% - Accent5 6 3 2 6" xfId="25959"/>
    <cellStyle name="40% - Accent5 6 3 2 6 2" xfId="25960"/>
    <cellStyle name="40% - Accent5 6 3 2 7" xfId="25961"/>
    <cellStyle name="40% - Accent5 6 3 2 8" xfId="25962"/>
    <cellStyle name="40% - Accent5 6 3 3" xfId="25963"/>
    <cellStyle name="40% - Accent5 6 3 3 2" xfId="25964"/>
    <cellStyle name="40% - Accent5 6 3 3 2 2" xfId="25965"/>
    <cellStyle name="40% - Accent5 6 3 3 2 2 2" xfId="25966"/>
    <cellStyle name="40% - Accent5 6 3 3 2 2 2 2" xfId="25967"/>
    <cellStyle name="40% - Accent5 6 3 3 2 2 3" xfId="25968"/>
    <cellStyle name="40% - Accent5 6 3 3 2 2 4" xfId="25969"/>
    <cellStyle name="40% - Accent5 6 3 3 2 3" xfId="25970"/>
    <cellStyle name="40% - Accent5 6 3 3 2 3 2" xfId="25971"/>
    <cellStyle name="40% - Accent5 6 3 3 2 4" xfId="25972"/>
    <cellStyle name="40% - Accent5 6 3 3 2 5" xfId="25973"/>
    <cellStyle name="40% - Accent5 6 3 3 3" xfId="25974"/>
    <cellStyle name="40% - Accent5 6 3 3 3 2" xfId="25975"/>
    <cellStyle name="40% - Accent5 6 3 3 3 2 2" xfId="25976"/>
    <cellStyle name="40% - Accent5 6 3 3 3 3" xfId="25977"/>
    <cellStyle name="40% - Accent5 6 3 3 3 4" xfId="25978"/>
    <cellStyle name="40% - Accent5 6 3 3 4" xfId="25979"/>
    <cellStyle name="40% - Accent5 6 3 3 4 2" xfId="25980"/>
    <cellStyle name="40% - Accent5 6 3 3 5" xfId="25981"/>
    <cellStyle name="40% - Accent5 6 3 3 6" xfId="25982"/>
    <cellStyle name="40% - Accent5 6 3 4" xfId="25983"/>
    <cellStyle name="40% - Accent5 6 3 4 2" xfId="25984"/>
    <cellStyle name="40% - Accent5 6 3 4 2 2" xfId="25985"/>
    <cellStyle name="40% - Accent5 6 3 4 2 2 2" xfId="25986"/>
    <cellStyle name="40% - Accent5 6 3 4 2 2 2 2" xfId="25987"/>
    <cellStyle name="40% - Accent5 6 3 4 2 2 3" xfId="25988"/>
    <cellStyle name="40% - Accent5 6 3 4 2 2 4" xfId="25989"/>
    <cellStyle name="40% - Accent5 6 3 4 2 3" xfId="25990"/>
    <cellStyle name="40% - Accent5 6 3 4 2 3 2" xfId="25991"/>
    <cellStyle name="40% - Accent5 6 3 4 2 4" xfId="25992"/>
    <cellStyle name="40% - Accent5 6 3 4 2 5" xfId="25993"/>
    <cellStyle name="40% - Accent5 6 3 4 3" xfId="25994"/>
    <cellStyle name="40% - Accent5 6 3 4 3 2" xfId="25995"/>
    <cellStyle name="40% - Accent5 6 3 4 3 2 2" xfId="25996"/>
    <cellStyle name="40% - Accent5 6 3 4 3 3" xfId="25997"/>
    <cellStyle name="40% - Accent5 6 3 4 3 4" xfId="25998"/>
    <cellStyle name="40% - Accent5 6 3 4 4" xfId="25999"/>
    <cellStyle name="40% - Accent5 6 3 4 4 2" xfId="26000"/>
    <cellStyle name="40% - Accent5 6 3 4 5" xfId="26001"/>
    <cellStyle name="40% - Accent5 6 3 4 6" xfId="26002"/>
    <cellStyle name="40% - Accent5 6 3 5" xfId="26003"/>
    <cellStyle name="40% - Accent5 6 3 5 2" xfId="26004"/>
    <cellStyle name="40% - Accent5 6 3 5 2 2" xfId="26005"/>
    <cellStyle name="40% - Accent5 6 3 5 2 2 2" xfId="26006"/>
    <cellStyle name="40% - Accent5 6 3 5 2 3" xfId="26007"/>
    <cellStyle name="40% - Accent5 6 3 5 2 4" xfId="26008"/>
    <cellStyle name="40% - Accent5 6 3 5 3" xfId="26009"/>
    <cellStyle name="40% - Accent5 6 3 5 3 2" xfId="26010"/>
    <cellStyle name="40% - Accent5 6 3 5 4" xfId="26011"/>
    <cellStyle name="40% - Accent5 6 3 5 5" xfId="26012"/>
    <cellStyle name="40% - Accent5 6 3 6" xfId="26013"/>
    <cellStyle name="40% - Accent5 6 3 6 2" xfId="26014"/>
    <cellStyle name="40% - Accent5 6 3 6 2 2" xfId="26015"/>
    <cellStyle name="40% - Accent5 6 3 6 3" xfId="26016"/>
    <cellStyle name="40% - Accent5 6 3 6 4" xfId="26017"/>
    <cellStyle name="40% - Accent5 6 3 7" xfId="26018"/>
    <cellStyle name="40% - Accent5 6 3 7 2" xfId="26019"/>
    <cellStyle name="40% - Accent5 6 3 8" xfId="26020"/>
    <cellStyle name="40% - Accent5 6 3 9" xfId="26021"/>
    <cellStyle name="40% - Accent5 6 4" xfId="26022"/>
    <cellStyle name="40% - Accent5 6 4 2" xfId="26023"/>
    <cellStyle name="40% - Accent5 6 4 2 2" xfId="26024"/>
    <cellStyle name="40% - Accent5 6 4 2 2 2" xfId="26025"/>
    <cellStyle name="40% - Accent5 6 4 2 2 2 2" xfId="26026"/>
    <cellStyle name="40% - Accent5 6 4 2 2 2 2 2" xfId="26027"/>
    <cellStyle name="40% - Accent5 6 4 2 2 2 3" xfId="26028"/>
    <cellStyle name="40% - Accent5 6 4 2 2 2 4" xfId="26029"/>
    <cellStyle name="40% - Accent5 6 4 2 2 3" xfId="26030"/>
    <cellStyle name="40% - Accent5 6 4 2 2 3 2" xfId="26031"/>
    <cellStyle name="40% - Accent5 6 4 2 2 4" xfId="26032"/>
    <cellStyle name="40% - Accent5 6 4 2 2 5" xfId="26033"/>
    <cellStyle name="40% - Accent5 6 4 2 3" xfId="26034"/>
    <cellStyle name="40% - Accent5 6 4 2 3 2" xfId="26035"/>
    <cellStyle name="40% - Accent5 6 4 2 3 2 2" xfId="26036"/>
    <cellStyle name="40% - Accent5 6 4 2 3 3" xfId="26037"/>
    <cellStyle name="40% - Accent5 6 4 2 3 4" xfId="26038"/>
    <cellStyle name="40% - Accent5 6 4 2 4" xfId="26039"/>
    <cellStyle name="40% - Accent5 6 4 2 4 2" xfId="26040"/>
    <cellStyle name="40% - Accent5 6 4 2 5" xfId="26041"/>
    <cellStyle name="40% - Accent5 6 4 2 6" xfId="26042"/>
    <cellStyle name="40% - Accent5 6 4 3" xfId="26043"/>
    <cellStyle name="40% - Accent5 6 4 3 2" xfId="26044"/>
    <cellStyle name="40% - Accent5 6 4 3 2 2" xfId="26045"/>
    <cellStyle name="40% - Accent5 6 4 3 2 2 2" xfId="26046"/>
    <cellStyle name="40% - Accent5 6 4 3 2 2 2 2" xfId="26047"/>
    <cellStyle name="40% - Accent5 6 4 3 2 2 3" xfId="26048"/>
    <cellStyle name="40% - Accent5 6 4 3 2 2 4" xfId="26049"/>
    <cellStyle name="40% - Accent5 6 4 3 2 3" xfId="26050"/>
    <cellStyle name="40% - Accent5 6 4 3 2 3 2" xfId="26051"/>
    <cellStyle name="40% - Accent5 6 4 3 2 4" xfId="26052"/>
    <cellStyle name="40% - Accent5 6 4 3 2 5" xfId="26053"/>
    <cellStyle name="40% - Accent5 6 4 3 3" xfId="26054"/>
    <cellStyle name="40% - Accent5 6 4 3 3 2" xfId="26055"/>
    <cellStyle name="40% - Accent5 6 4 3 3 2 2" xfId="26056"/>
    <cellStyle name="40% - Accent5 6 4 3 3 3" xfId="26057"/>
    <cellStyle name="40% - Accent5 6 4 3 3 4" xfId="26058"/>
    <cellStyle name="40% - Accent5 6 4 3 4" xfId="26059"/>
    <cellStyle name="40% - Accent5 6 4 3 4 2" xfId="26060"/>
    <cellStyle name="40% - Accent5 6 4 3 5" xfId="26061"/>
    <cellStyle name="40% - Accent5 6 4 3 6" xfId="26062"/>
    <cellStyle name="40% - Accent5 6 4 4" xfId="26063"/>
    <cellStyle name="40% - Accent5 6 4 4 2" xfId="26064"/>
    <cellStyle name="40% - Accent5 6 4 4 2 2" xfId="26065"/>
    <cellStyle name="40% - Accent5 6 4 4 2 2 2" xfId="26066"/>
    <cellStyle name="40% - Accent5 6 4 4 2 3" xfId="26067"/>
    <cellStyle name="40% - Accent5 6 4 4 2 4" xfId="26068"/>
    <cellStyle name="40% - Accent5 6 4 4 3" xfId="26069"/>
    <cellStyle name="40% - Accent5 6 4 4 3 2" xfId="26070"/>
    <cellStyle name="40% - Accent5 6 4 4 4" xfId="26071"/>
    <cellStyle name="40% - Accent5 6 4 4 5" xfId="26072"/>
    <cellStyle name="40% - Accent5 6 4 5" xfId="26073"/>
    <cellStyle name="40% - Accent5 6 4 5 2" xfId="26074"/>
    <cellStyle name="40% - Accent5 6 4 5 2 2" xfId="26075"/>
    <cellStyle name="40% - Accent5 6 4 5 3" xfId="26076"/>
    <cellStyle name="40% - Accent5 6 4 5 4" xfId="26077"/>
    <cellStyle name="40% - Accent5 6 4 6" xfId="26078"/>
    <cellStyle name="40% - Accent5 6 4 6 2" xfId="26079"/>
    <cellStyle name="40% - Accent5 6 4 7" xfId="26080"/>
    <cellStyle name="40% - Accent5 6 4 8" xfId="26081"/>
    <cellStyle name="40% - Accent5 6 5" xfId="26082"/>
    <cellStyle name="40% - Accent5 6 5 2" xfId="26083"/>
    <cellStyle name="40% - Accent5 6 5 2 2" xfId="26084"/>
    <cellStyle name="40% - Accent5 6 5 2 2 2" xfId="26085"/>
    <cellStyle name="40% - Accent5 6 5 2 2 2 2" xfId="26086"/>
    <cellStyle name="40% - Accent5 6 5 2 2 3" xfId="26087"/>
    <cellStyle name="40% - Accent5 6 5 2 2 4" xfId="26088"/>
    <cellStyle name="40% - Accent5 6 5 2 3" xfId="26089"/>
    <cellStyle name="40% - Accent5 6 5 2 3 2" xfId="26090"/>
    <cellStyle name="40% - Accent5 6 5 2 4" xfId="26091"/>
    <cellStyle name="40% - Accent5 6 5 2 5" xfId="26092"/>
    <cellStyle name="40% - Accent5 6 5 3" xfId="26093"/>
    <cellStyle name="40% - Accent5 6 5 3 2" xfId="26094"/>
    <cellStyle name="40% - Accent5 6 5 3 2 2" xfId="26095"/>
    <cellStyle name="40% - Accent5 6 5 3 3" xfId="26096"/>
    <cellStyle name="40% - Accent5 6 5 3 4" xfId="26097"/>
    <cellStyle name="40% - Accent5 6 5 4" xfId="26098"/>
    <cellStyle name="40% - Accent5 6 5 4 2" xfId="26099"/>
    <cellStyle name="40% - Accent5 6 5 5" xfId="26100"/>
    <cellStyle name="40% - Accent5 6 5 6" xfId="26101"/>
    <cellStyle name="40% - Accent5 6 6" xfId="26102"/>
    <cellStyle name="40% - Accent5 6 6 2" xfId="26103"/>
    <cellStyle name="40% - Accent5 6 6 2 2" xfId="26104"/>
    <cellStyle name="40% - Accent5 6 6 2 2 2" xfId="26105"/>
    <cellStyle name="40% - Accent5 6 6 2 2 2 2" xfId="26106"/>
    <cellStyle name="40% - Accent5 6 6 2 2 3" xfId="26107"/>
    <cellStyle name="40% - Accent5 6 6 2 2 4" xfId="26108"/>
    <cellStyle name="40% - Accent5 6 6 2 3" xfId="26109"/>
    <cellStyle name="40% - Accent5 6 6 2 3 2" xfId="26110"/>
    <cellStyle name="40% - Accent5 6 6 2 4" xfId="26111"/>
    <cellStyle name="40% - Accent5 6 6 2 5" xfId="26112"/>
    <cellStyle name="40% - Accent5 6 6 3" xfId="26113"/>
    <cellStyle name="40% - Accent5 6 6 3 2" xfId="26114"/>
    <cellStyle name="40% - Accent5 6 6 3 2 2" xfId="26115"/>
    <cellStyle name="40% - Accent5 6 6 3 3" xfId="26116"/>
    <cellStyle name="40% - Accent5 6 6 3 4" xfId="26117"/>
    <cellStyle name="40% - Accent5 6 6 4" xfId="26118"/>
    <cellStyle name="40% - Accent5 6 6 4 2" xfId="26119"/>
    <cellStyle name="40% - Accent5 6 6 5" xfId="26120"/>
    <cellStyle name="40% - Accent5 6 6 6" xfId="26121"/>
    <cellStyle name="40% - Accent5 6 7" xfId="26122"/>
    <cellStyle name="40% - Accent5 6 7 2" xfId="26123"/>
    <cellStyle name="40% - Accent5 6 7 2 2" xfId="26124"/>
    <cellStyle name="40% - Accent5 6 7 2 2 2" xfId="26125"/>
    <cellStyle name="40% - Accent5 6 7 2 3" xfId="26126"/>
    <cellStyle name="40% - Accent5 6 7 2 4" xfId="26127"/>
    <cellStyle name="40% - Accent5 6 7 3" xfId="26128"/>
    <cellStyle name="40% - Accent5 6 7 3 2" xfId="26129"/>
    <cellStyle name="40% - Accent5 6 7 4" xfId="26130"/>
    <cellStyle name="40% - Accent5 6 7 5" xfId="26131"/>
    <cellStyle name="40% - Accent5 6 8" xfId="26132"/>
    <cellStyle name="40% - Accent5 6 8 2" xfId="26133"/>
    <cellStyle name="40% - Accent5 6 8 2 2" xfId="26134"/>
    <cellStyle name="40% - Accent5 6 8 3" xfId="26135"/>
    <cellStyle name="40% - Accent5 6 8 4" xfId="26136"/>
    <cellStyle name="40% - Accent5 6 9" xfId="26137"/>
    <cellStyle name="40% - Accent5 6 9 2" xfId="26138"/>
    <cellStyle name="40% - Accent5 7" xfId="26139"/>
    <cellStyle name="40% - Accent5 7 10" xfId="26140"/>
    <cellStyle name="40% - Accent5 7 2" xfId="26141"/>
    <cellStyle name="40% - Accent5 7 2 2" xfId="26142"/>
    <cellStyle name="40% - Accent5 7 2 2 2" xfId="26143"/>
    <cellStyle name="40% - Accent5 7 2 2 2 2" xfId="26144"/>
    <cellStyle name="40% - Accent5 7 2 2 2 2 2" xfId="26145"/>
    <cellStyle name="40% - Accent5 7 2 2 2 2 2 2" xfId="26146"/>
    <cellStyle name="40% - Accent5 7 2 2 2 2 2 2 2" xfId="26147"/>
    <cellStyle name="40% - Accent5 7 2 2 2 2 2 3" xfId="26148"/>
    <cellStyle name="40% - Accent5 7 2 2 2 2 2 4" xfId="26149"/>
    <cellStyle name="40% - Accent5 7 2 2 2 2 3" xfId="26150"/>
    <cellStyle name="40% - Accent5 7 2 2 2 2 3 2" xfId="26151"/>
    <cellStyle name="40% - Accent5 7 2 2 2 2 4" xfId="26152"/>
    <cellStyle name="40% - Accent5 7 2 2 2 2 5" xfId="26153"/>
    <cellStyle name="40% - Accent5 7 2 2 2 3" xfId="26154"/>
    <cellStyle name="40% - Accent5 7 2 2 2 3 2" xfId="26155"/>
    <cellStyle name="40% - Accent5 7 2 2 2 3 2 2" xfId="26156"/>
    <cellStyle name="40% - Accent5 7 2 2 2 3 3" xfId="26157"/>
    <cellStyle name="40% - Accent5 7 2 2 2 3 4" xfId="26158"/>
    <cellStyle name="40% - Accent5 7 2 2 2 4" xfId="26159"/>
    <cellStyle name="40% - Accent5 7 2 2 2 4 2" xfId="26160"/>
    <cellStyle name="40% - Accent5 7 2 2 2 5" xfId="26161"/>
    <cellStyle name="40% - Accent5 7 2 2 2 6" xfId="26162"/>
    <cellStyle name="40% - Accent5 7 2 2 3" xfId="26163"/>
    <cellStyle name="40% - Accent5 7 2 2 3 2" xfId="26164"/>
    <cellStyle name="40% - Accent5 7 2 2 3 2 2" xfId="26165"/>
    <cellStyle name="40% - Accent5 7 2 2 3 2 2 2" xfId="26166"/>
    <cellStyle name="40% - Accent5 7 2 2 3 2 2 2 2" xfId="26167"/>
    <cellStyle name="40% - Accent5 7 2 2 3 2 2 3" xfId="26168"/>
    <cellStyle name="40% - Accent5 7 2 2 3 2 2 4" xfId="26169"/>
    <cellStyle name="40% - Accent5 7 2 2 3 2 3" xfId="26170"/>
    <cellStyle name="40% - Accent5 7 2 2 3 2 3 2" xfId="26171"/>
    <cellStyle name="40% - Accent5 7 2 2 3 2 4" xfId="26172"/>
    <cellStyle name="40% - Accent5 7 2 2 3 2 5" xfId="26173"/>
    <cellStyle name="40% - Accent5 7 2 2 3 3" xfId="26174"/>
    <cellStyle name="40% - Accent5 7 2 2 3 3 2" xfId="26175"/>
    <cellStyle name="40% - Accent5 7 2 2 3 3 2 2" xfId="26176"/>
    <cellStyle name="40% - Accent5 7 2 2 3 3 3" xfId="26177"/>
    <cellStyle name="40% - Accent5 7 2 2 3 3 4" xfId="26178"/>
    <cellStyle name="40% - Accent5 7 2 2 3 4" xfId="26179"/>
    <cellStyle name="40% - Accent5 7 2 2 3 4 2" xfId="26180"/>
    <cellStyle name="40% - Accent5 7 2 2 3 5" xfId="26181"/>
    <cellStyle name="40% - Accent5 7 2 2 3 6" xfId="26182"/>
    <cellStyle name="40% - Accent5 7 2 2 4" xfId="26183"/>
    <cellStyle name="40% - Accent5 7 2 2 4 2" xfId="26184"/>
    <cellStyle name="40% - Accent5 7 2 2 4 2 2" xfId="26185"/>
    <cellStyle name="40% - Accent5 7 2 2 4 2 2 2" xfId="26186"/>
    <cellStyle name="40% - Accent5 7 2 2 4 2 3" xfId="26187"/>
    <cellStyle name="40% - Accent5 7 2 2 4 2 4" xfId="26188"/>
    <cellStyle name="40% - Accent5 7 2 2 4 3" xfId="26189"/>
    <cellStyle name="40% - Accent5 7 2 2 4 3 2" xfId="26190"/>
    <cellStyle name="40% - Accent5 7 2 2 4 4" xfId="26191"/>
    <cellStyle name="40% - Accent5 7 2 2 4 5" xfId="26192"/>
    <cellStyle name="40% - Accent5 7 2 2 5" xfId="26193"/>
    <cellStyle name="40% - Accent5 7 2 2 5 2" xfId="26194"/>
    <cellStyle name="40% - Accent5 7 2 2 5 2 2" xfId="26195"/>
    <cellStyle name="40% - Accent5 7 2 2 5 3" xfId="26196"/>
    <cellStyle name="40% - Accent5 7 2 2 5 4" xfId="26197"/>
    <cellStyle name="40% - Accent5 7 2 2 6" xfId="26198"/>
    <cellStyle name="40% - Accent5 7 2 2 6 2" xfId="26199"/>
    <cellStyle name="40% - Accent5 7 2 2 7" xfId="26200"/>
    <cellStyle name="40% - Accent5 7 2 2 8" xfId="26201"/>
    <cellStyle name="40% - Accent5 7 2 3" xfId="26202"/>
    <cellStyle name="40% - Accent5 7 2 3 2" xfId="26203"/>
    <cellStyle name="40% - Accent5 7 2 3 2 2" xfId="26204"/>
    <cellStyle name="40% - Accent5 7 2 3 2 2 2" xfId="26205"/>
    <cellStyle name="40% - Accent5 7 2 3 2 2 2 2" xfId="26206"/>
    <cellStyle name="40% - Accent5 7 2 3 2 2 3" xfId="26207"/>
    <cellStyle name="40% - Accent5 7 2 3 2 2 4" xfId="26208"/>
    <cellStyle name="40% - Accent5 7 2 3 2 3" xfId="26209"/>
    <cellStyle name="40% - Accent5 7 2 3 2 3 2" xfId="26210"/>
    <cellStyle name="40% - Accent5 7 2 3 2 4" xfId="26211"/>
    <cellStyle name="40% - Accent5 7 2 3 2 5" xfId="26212"/>
    <cellStyle name="40% - Accent5 7 2 3 3" xfId="26213"/>
    <cellStyle name="40% - Accent5 7 2 3 3 2" xfId="26214"/>
    <cellStyle name="40% - Accent5 7 2 3 3 2 2" xfId="26215"/>
    <cellStyle name="40% - Accent5 7 2 3 3 3" xfId="26216"/>
    <cellStyle name="40% - Accent5 7 2 3 3 4" xfId="26217"/>
    <cellStyle name="40% - Accent5 7 2 3 4" xfId="26218"/>
    <cellStyle name="40% - Accent5 7 2 3 4 2" xfId="26219"/>
    <cellStyle name="40% - Accent5 7 2 3 5" xfId="26220"/>
    <cellStyle name="40% - Accent5 7 2 3 6" xfId="26221"/>
    <cellStyle name="40% - Accent5 7 2 4" xfId="26222"/>
    <cellStyle name="40% - Accent5 7 2 4 2" xfId="26223"/>
    <cellStyle name="40% - Accent5 7 2 4 2 2" xfId="26224"/>
    <cellStyle name="40% - Accent5 7 2 4 2 2 2" xfId="26225"/>
    <cellStyle name="40% - Accent5 7 2 4 2 2 2 2" xfId="26226"/>
    <cellStyle name="40% - Accent5 7 2 4 2 2 3" xfId="26227"/>
    <cellStyle name="40% - Accent5 7 2 4 2 2 4" xfId="26228"/>
    <cellStyle name="40% - Accent5 7 2 4 2 3" xfId="26229"/>
    <cellStyle name="40% - Accent5 7 2 4 2 3 2" xfId="26230"/>
    <cellStyle name="40% - Accent5 7 2 4 2 4" xfId="26231"/>
    <cellStyle name="40% - Accent5 7 2 4 2 5" xfId="26232"/>
    <cellStyle name="40% - Accent5 7 2 4 3" xfId="26233"/>
    <cellStyle name="40% - Accent5 7 2 4 3 2" xfId="26234"/>
    <cellStyle name="40% - Accent5 7 2 4 3 2 2" xfId="26235"/>
    <cellStyle name="40% - Accent5 7 2 4 3 3" xfId="26236"/>
    <cellStyle name="40% - Accent5 7 2 4 3 4" xfId="26237"/>
    <cellStyle name="40% - Accent5 7 2 4 4" xfId="26238"/>
    <cellStyle name="40% - Accent5 7 2 4 4 2" xfId="26239"/>
    <cellStyle name="40% - Accent5 7 2 4 5" xfId="26240"/>
    <cellStyle name="40% - Accent5 7 2 4 6" xfId="26241"/>
    <cellStyle name="40% - Accent5 7 2 5" xfId="26242"/>
    <cellStyle name="40% - Accent5 7 2 5 2" xfId="26243"/>
    <cellStyle name="40% - Accent5 7 2 5 2 2" xfId="26244"/>
    <cellStyle name="40% - Accent5 7 2 5 2 2 2" xfId="26245"/>
    <cellStyle name="40% - Accent5 7 2 5 2 3" xfId="26246"/>
    <cellStyle name="40% - Accent5 7 2 5 2 4" xfId="26247"/>
    <cellStyle name="40% - Accent5 7 2 5 3" xfId="26248"/>
    <cellStyle name="40% - Accent5 7 2 5 3 2" xfId="26249"/>
    <cellStyle name="40% - Accent5 7 2 5 4" xfId="26250"/>
    <cellStyle name="40% - Accent5 7 2 5 5" xfId="26251"/>
    <cellStyle name="40% - Accent5 7 2 6" xfId="26252"/>
    <cellStyle name="40% - Accent5 7 2 6 2" xfId="26253"/>
    <cellStyle name="40% - Accent5 7 2 6 2 2" xfId="26254"/>
    <cellStyle name="40% - Accent5 7 2 6 3" xfId="26255"/>
    <cellStyle name="40% - Accent5 7 2 6 4" xfId="26256"/>
    <cellStyle name="40% - Accent5 7 2 7" xfId="26257"/>
    <cellStyle name="40% - Accent5 7 2 7 2" xfId="26258"/>
    <cellStyle name="40% - Accent5 7 2 8" xfId="26259"/>
    <cellStyle name="40% - Accent5 7 2 9" xfId="26260"/>
    <cellStyle name="40% - Accent5 7 3" xfId="26261"/>
    <cellStyle name="40% - Accent5 7 3 2" xfId="26262"/>
    <cellStyle name="40% - Accent5 7 3 2 2" xfId="26263"/>
    <cellStyle name="40% - Accent5 7 3 2 2 2" xfId="26264"/>
    <cellStyle name="40% - Accent5 7 3 2 2 2 2" xfId="26265"/>
    <cellStyle name="40% - Accent5 7 3 2 2 2 2 2" xfId="26266"/>
    <cellStyle name="40% - Accent5 7 3 2 2 2 3" xfId="26267"/>
    <cellStyle name="40% - Accent5 7 3 2 2 2 4" xfId="26268"/>
    <cellStyle name="40% - Accent5 7 3 2 2 3" xfId="26269"/>
    <cellStyle name="40% - Accent5 7 3 2 2 3 2" xfId="26270"/>
    <cellStyle name="40% - Accent5 7 3 2 2 4" xfId="26271"/>
    <cellStyle name="40% - Accent5 7 3 2 2 5" xfId="26272"/>
    <cellStyle name="40% - Accent5 7 3 2 3" xfId="26273"/>
    <cellStyle name="40% - Accent5 7 3 2 3 2" xfId="26274"/>
    <cellStyle name="40% - Accent5 7 3 2 3 2 2" xfId="26275"/>
    <cellStyle name="40% - Accent5 7 3 2 3 3" xfId="26276"/>
    <cellStyle name="40% - Accent5 7 3 2 3 4" xfId="26277"/>
    <cellStyle name="40% - Accent5 7 3 2 4" xfId="26278"/>
    <cellStyle name="40% - Accent5 7 3 2 4 2" xfId="26279"/>
    <cellStyle name="40% - Accent5 7 3 2 5" xfId="26280"/>
    <cellStyle name="40% - Accent5 7 3 2 6" xfId="26281"/>
    <cellStyle name="40% - Accent5 7 3 3" xfId="26282"/>
    <cellStyle name="40% - Accent5 7 3 3 2" xfId="26283"/>
    <cellStyle name="40% - Accent5 7 3 3 2 2" xfId="26284"/>
    <cellStyle name="40% - Accent5 7 3 3 2 2 2" xfId="26285"/>
    <cellStyle name="40% - Accent5 7 3 3 2 2 2 2" xfId="26286"/>
    <cellStyle name="40% - Accent5 7 3 3 2 2 3" xfId="26287"/>
    <cellStyle name="40% - Accent5 7 3 3 2 2 4" xfId="26288"/>
    <cellStyle name="40% - Accent5 7 3 3 2 3" xfId="26289"/>
    <cellStyle name="40% - Accent5 7 3 3 2 3 2" xfId="26290"/>
    <cellStyle name="40% - Accent5 7 3 3 2 4" xfId="26291"/>
    <cellStyle name="40% - Accent5 7 3 3 2 5" xfId="26292"/>
    <cellStyle name="40% - Accent5 7 3 3 3" xfId="26293"/>
    <cellStyle name="40% - Accent5 7 3 3 3 2" xfId="26294"/>
    <cellStyle name="40% - Accent5 7 3 3 3 2 2" xfId="26295"/>
    <cellStyle name="40% - Accent5 7 3 3 3 3" xfId="26296"/>
    <cellStyle name="40% - Accent5 7 3 3 3 4" xfId="26297"/>
    <cellStyle name="40% - Accent5 7 3 3 4" xfId="26298"/>
    <cellStyle name="40% - Accent5 7 3 3 4 2" xfId="26299"/>
    <cellStyle name="40% - Accent5 7 3 3 5" xfId="26300"/>
    <cellStyle name="40% - Accent5 7 3 3 6" xfId="26301"/>
    <cellStyle name="40% - Accent5 7 3 4" xfId="26302"/>
    <cellStyle name="40% - Accent5 7 3 4 2" xfId="26303"/>
    <cellStyle name="40% - Accent5 7 3 4 2 2" xfId="26304"/>
    <cellStyle name="40% - Accent5 7 3 4 2 2 2" xfId="26305"/>
    <cellStyle name="40% - Accent5 7 3 4 2 3" xfId="26306"/>
    <cellStyle name="40% - Accent5 7 3 4 2 4" xfId="26307"/>
    <cellStyle name="40% - Accent5 7 3 4 3" xfId="26308"/>
    <cellStyle name="40% - Accent5 7 3 4 3 2" xfId="26309"/>
    <cellStyle name="40% - Accent5 7 3 4 4" xfId="26310"/>
    <cellStyle name="40% - Accent5 7 3 4 5" xfId="26311"/>
    <cellStyle name="40% - Accent5 7 3 5" xfId="26312"/>
    <cellStyle name="40% - Accent5 7 3 5 2" xfId="26313"/>
    <cellStyle name="40% - Accent5 7 3 5 2 2" xfId="26314"/>
    <cellStyle name="40% - Accent5 7 3 5 3" xfId="26315"/>
    <cellStyle name="40% - Accent5 7 3 5 4" xfId="26316"/>
    <cellStyle name="40% - Accent5 7 3 6" xfId="26317"/>
    <cellStyle name="40% - Accent5 7 3 6 2" xfId="26318"/>
    <cellStyle name="40% - Accent5 7 3 7" xfId="26319"/>
    <cellStyle name="40% - Accent5 7 3 8" xfId="26320"/>
    <cellStyle name="40% - Accent5 7 4" xfId="26321"/>
    <cellStyle name="40% - Accent5 7 4 2" xfId="26322"/>
    <cellStyle name="40% - Accent5 7 4 2 2" xfId="26323"/>
    <cellStyle name="40% - Accent5 7 4 2 2 2" xfId="26324"/>
    <cellStyle name="40% - Accent5 7 4 2 2 2 2" xfId="26325"/>
    <cellStyle name="40% - Accent5 7 4 2 2 3" xfId="26326"/>
    <cellStyle name="40% - Accent5 7 4 2 2 4" xfId="26327"/>
    <cellStyle name="40% - Accent5 7 4 2 3" xfId="26328"/>
    <cellStyle name="40% - Accent5 7 4 2 3 2" xfId="26329"/>
    <cellStyle name="40% - Accent5 7 4 2 4" xfId="26330"/>
    <cellStyle name="40% - Accent5 7 4 2 5" xfId="26331"/>
    <cellStyle name="40% - Accent5 7 4 3" xfId="26332"/>
    <cellStyle name="40% - Accent5 7 4 3 2" xfId="26333"/>
    <cellStyle name="40% - Accent5 7 4 3 2 2" xfId="26334"/>
    <cellStyle name="40% - Accent5 7 4 3 3" xfId="26335"/>
    <cellStyle name="40% - Accent5 7 4 3 4" xfId="26336"/>
    <cellStyle name="40% - Accent5 7 4 4" xfId="26337"/>
    <cellStyle name="40% - Accent5 7 4 4 2" xfId="26338"/>
    <cellStyle name="40% - Accent5 7 4 5" xfId="26339"/>
    <cellStyle name="40% - Accent5 7 4 6" xfId="26340"/>
    <cellStyle name="40% - Accent5 7 5" xfId="26341"/>
    <cellStyle name="40% - Accent5 7 5 2" xfId="26342"/>
    <cellStyle name="40% - Accent5 7 5 2 2" xfId="26343"/>
    <cellStyle name="40% - Accent5 7 5 2 2 2" xfId="26344"/>
    <cellStyle name="40% - Accent5 7 5 2 2 2 2" xfId="26345"/>
    <cellStyle name="40% - Accent5 7 5 2 2 3" xfId="26346"/>
    <cellStyle name="40% - Accent5 7 5 2 2 4" xfId="26347"/>
    <cellStyle name="40% - Accent5 7 5 2 3" xfId="26348"/>
    <cellStyle name="40% - Accent5 7 5 2 3 2" xfId="26349"/>
    <cellStyle name="40% - Accent5 7 5 2 4" xfId="26350"/>
    <cellStyle name="40% - Accent5 7 5 2 5" xfId="26351"/>
    <cellStyle name="40% - Accent5 7 5 3" xfId="26352"/>
    <cellStyle name="40% - Accent5 7 5 3 2" xfId="26353"/>
    <cellStyle name="40% - Accent5 7 5 3 2 2" xfId="26354"/>
    <cellStyle name="40% - Accent5 7 5 3 3" xfId="26355"/>
    <cellStyle name="40% - Accent5 7 5 3 4" xfId="26356"/>
    <cellStyle name="40% - Accent5 7 5 4" xfId="26357"/>
    <cellStyle name="40% - Accent5 7 5 4 2" xfId="26358"/>
    <cellStyle name="40% - Accent5 7 5 5" xfId="26359"/>
    <cellStyle name="40% - Accent5 7 5 6" xfId="26360"/>
    <cellStyle name="40% - Accent5 7 6" xfId="26361"/>
    <cellStyle name="40% - Accent5 7 6 2" xfId="26362"/>
    <cellStyle name="40% - Accent5 7 6 2 2" xfId="26363"/>
    <cellStyle name="40% - Accent5 7 6 2 2 2" xfId="26364"/>
    <cellStyle name="40% - Accent5 7 6 2 3" xfId="26365"/>
    <cellStyle name="40% - Accent5 7 6 2 4" xfId="26366"/>
    <cellStyle name="40% - Accent5 7 6 3" xfId="26367"/>
    <cellStyle name="40% - Accent5 7 6 3 2" xfId="26368"/>
    <cellStyle name="40% - Accent5 7 6 4" xfId="26369"/>
    <cellStyle name="40% - Accent5 7 6 5" xfId="26370"/>
    <cellStyle name="40% - Accent5 7 7" xfId="26371"/>
    <cellStyle name="40% - Accent5 7 7 2" xfId="26372"/>
    <cellStyle name="40% - Accent5 7 7 2 2" xfId="26373"/>
    <cellStyle name="40% - Accent5 7 7 3" xfId="26374"/>
    <cellStyle name="40% - Accent5 7 7 4" xfId="26375"/>
    <cellStyle name="40% - Accent5 7 8" xfId="26376"/>
    <cellStyle name="40% - Accent5 7 8 2" xfId="26377"/>
    <cellStyle name="40% - Accent5 7 9" xfId="26378"/>
    <cellStyle name="40% - Accent5 8" xfId="26379"/>
    <cellStyle name="40% - Accent5 8 2" xfId="26380"/>
    <cellStyle name="40% - Accent5 8 2 2" xfId="26381"/>
    <cellStyle name="40% - Accent5 8 2 2 2" xfId="26382"/>
    <cellStyle name="40% - Accent5 8 2 2 2 2" xfId="26383"/>
    <cellStyle name="40% - Accent5 8 2 2 2 2 2" xfId="26384"/>
    <cellStyle name="40% - Accent5 8 2 2 2 2 2 2" xfId="26385"/>
    <cellStyle name="40% - Accent5 8 2 2 2 2 3" xfId="26386"/>
    <cellStyle name="40% - Accent5 8 2 2 2 2 4" xfId="26387"/>
    <cellStyle name="40% - Accent5 8 2 2 2 3" xfId="26388"/>
    <cellStyle name="40% - Accent5 8 2 2 2 3 2" xfId="26389"/>
    <cellStyle name="40% - Accent5 8 2 2 2 4" xfId="26390"/>
    <cellStyle name="40% - Accent5 8 2 2 2 5" xfId="26391"/>
    <cellStyle name="40% - Accent5 8 2 2 3" xfId="26392"/>
    <cellStyle name="40% - Accent5 8 2 2 3 2" xfId="26393"/>
    <cellStyle name="40% - Accent5 8 2 2 3 2 2" xfId="26394"/>
    <cellStyle name="40% - Accent5 8 2 2 3 3" xfId="26395"/>
    <cellStyle name="40% - Accent5 8 2 2 3 4" xfId="26396"/>
    <cellStyle name="40% - Accent5 8 2 2 4" xfId="26397"/>
    <cellStyle name="40% - Accent5 8 2 2 4 2" xfId="26398"/>
    <cellStyle name="40% - Accent5 8 2 2 5" xfId="26399"/>
    <cellStyle name="40% - Accent5 8 2 2 6" xfId="26400"/>
    <cellStyle name="40% - Accent5 8 2 3" xfId="26401"/>
    <cellStyle name="40% - Accent5 8 2 3 2" xfId="26402"/>
    <cellStyle name="40% - Accent5 8 2 3 2 2" xfId="26403"/>
    <cellStyle name="40% - Accent5 8 2 3 2 2 2" xfId="26404"/>
    <cellStyle name="40% - Accent5 8 2 3 2 2 2 2" xfId="26405"/>
    <cellStyle name="40% - Accent5 8 2 3 2 2 3" xfId="26406"/>
    <cellStyle name="40% - Accent5 8 2 3 2 2 4" xfId="26407"/>
    <cellStyle name="40% - Accent5 8 2 3 2 3" xfId="26408"/>
    <cellStyle name="40% - Accent5 8 2 3 2 3 2" xfId="26409"/>
    <cellStyle name="40% - Accent5 8 2 3 2 4" xfId="26410"/>
    <cellStyle name="40% - Accent5 8 2 3 2 5" xfId="26411"/>
    <cellStyle name="40% - Accent5 8 2 3 3" xfId="26412"/>
    <cellStyle name="40% - Accent5 8 2 3 3 2" xfId="26413"/>
    <cellStyle name="40% - Accent5 8 2 3 3 2 2" xfId="26414"/>
    <cellStyle name="40% - Accent5 8 2 3 3 3" xfId="26415"/>
    <cellStyle name="40% - Accent5 8 2 3 3 4" xfId="26416"/>
    <cellStyle name="40% - Accent5 8 2 3 4" xfId="26417"/>
    <cellStyle name="40% - Accent5 8 2 3 4 2" xfId="26418"/>
    <cellStyle name="40% - Accent5 8 2 3 5" xfId="26419"/>
    <cellStyle name="40% - Accent5 8 2 3 6" xfId="26420"/>
    <cellStyle name="40% - Accent5 8 2 4" xfId="26421"/>
    <cellStyle name="40% - Accent5 8 2 4 2" xfId="26422"/>
    <cellStyle name="40% - Accent5 8 2 4 2 2" xfId="26423"/>
    <cellStyle name="40% - Accent5 8 2 4 2 2 2" xfId="26424"/>
    <cellStyle name="40% - Accent5 8 2 4 2 3" xfId="26425"/>
    <cellStyle name="40% - Accent5 8 2 4 2 4" xfId="26426"/>
    <cellStyle name="40% - Accent5 8 2 4 3" xfId="26427"/>
    <cellStyle name="40% - Accent5 8 2 4 3 2" xfId="26428"/>
    <cellStyle name="40% - Accent5 8 2 4 4" xfId="26429"/>
    <cellStyle name="40% - Accent5 8 2 4 5" xfId="26430"/>
    <cellStyle name="40% - Accent5 8 2 5" xfId="26431"/>
    <cellStyle name="40% - Accent5 8 2 5 2" xfId="26432"/>
    <cellStyle name="40% - Accent5 8 2 5 2 2" xfId="26433"/>
    <cellStyle name="40% - Accent5 8 2 5 3" xfId="26434"/>
    <cellStyle name="40% - Accent5 8 2 5 4" xfId="26435"/>
    <cellStyle name="40% - Accent5 8 2 6" xfId="26436"/>
    <cellStyle name="40% - Accent5 8 2 6 2" xfId="26437"/>
    <cellStyle name="40% - Accent5 8 2 7" xfId="26438"/>
    <cellStyle name="40% - Accent5 8 2 8" xfId="26439"/>
    <cellStyle name="40% - Accent5 8 3" xfId="26440"/>
    <cellStyle name="40% - Accent5 8 3 2" xfId="26441"/>
    <cellStyle name="40% - Accent5 8 3 2 2" xfId="26442"/>
    <cellStyle name="40% - Accent5 8 3 2 2 2" xfId="26443"/>
    <cellStyle name="40% - Accent5 8 3 2 2 2 2" xfId="26444"/>
    <cellStyle name="40% - Accent5 8 3 2 2 3" xfId="26445"/>
    <cellStyle name="40% - Accent5 8 3 2 2 4" xfId="26446"/>
    <cellStyle name="40% - Accent5 8 3 2 3" xfId="26447"/>
    <cellStyle name="40% - Accent5 8 3 2 3 2" xfId="26448"/>
    <cellStyle name="40% - Accent5 8 3 2 4" xfId="26449"/>
    <cellStyle name="40% - Accent5 8 3 2 5" xfId="26450"/>
    <cellStyle name="40% - Accent5 8 3 3" xfId="26451"/>
    <cellStyle name="40% - Accent5 8 3 3 2" xfId="26452"/>
    <cellStyle name="40% - Accent5 8 3 3 2 2" xfId="26453"/>
    <cellStyle name="40% - Accent5 8 3 3 3" xfId="26454"/>
    <cellStyle name="40% - Accent5 8 3 3 4" xfId="26455"/>
    <cellStyle name="40% - Accent5 8 3 4" xfId="26456"/>
    <cellStyle name="40% - Accent5 8 3 4 2" xfId="26457"/>
    <cellStyle name="40% - Accent5 8 3 5" xfId="26458"/>
    <cellStyle name="40% - Accent5 8 3 6" xfId="26459"/>
    <cellStyle name="40% - Accent5 8 4" xfId="26460"/>
    <cellStyle name="40% - Accent5 8 4 2" xfId="26461"/>
    <cellStyle name="40% - Accent5 8 4 2 2" xfId="26462"/>
    <cellStyle name="40% - Accent5 8 4 2 2 2" xfId="26463"/>
    <cellStyle name="40% - Accent5 8 4 2 2 2 2" xfId="26464"/>
    <cellStyle name="40% - Accent5 8 4 2 2 3" xfId="26465"/>
    <cellStyle name="40% - Accent5 8 4 2 2 4" xfId="26466"/>
    <cellStyle name="40% - Accent5 8 4 2 3" xfId="26467"/>
    <cellStyle name="40% - Accent5 8 4 2 3 2" xfId="26468"/>
    <cellStyle name="40% - Accent5 8 4 2 4" xfId="26469"/>
    <cellStyle name="40% - Accent5 8 4 2 5" xfId="26470"/>
    <cellStyle name="40% - Accent5 8 4 3" xfId="26471"/>
    <cellStyle name="40% - Accent5 8 4 3 2" xfId="26472"/>
    <cellStyle name="40% - Accent5 8 4 3 2 2" xfId="26473"/>
    <cellStyle name="40% - Accent5 8 4 3 3" xfId="26474"/>
    <cellStyle name="40% - Accent5 8 4 3 4" xfId="26475"/>
    <cellStyle name="40% - Accent5 8 4 4" xfId="26476"/>
    <cellStyle name="40% - Accent5 8 4 4 2" xfId="26477"/>
    <cellStyle name="40% - Accent5 8 4 5" xfId="26478"/>
    <cellStyle name="40% - Accent5 8 4 6" xfId="26479"/>
    <cellStyle name="40% - Accent5 8 5" xfId="26480"/>
    <cellStyle name="40% - Accent5 8 5 2" xfId="26481"/>
    <cellStyle name="40% - Accent5 8 5 2 2" xfId="26482"/>
    <cellStyle name="40% - Accent5 8 5 2 2 2" xfId="26483"/>
    <cellStyle name="40% - Accent5 8 5 2 3" xfId="26484"/>
    <cellStyle name="40% - Accent5 8 5 2 4" xfId="26485"/>
    <cellStyle name="40% - Accent5 8 5 3" xfId="26486"/>
    <cellStyle name="40% - Accent5 8 5 3 2" xfId="26487"/>
    <cellStyle name="40% - Accent5 8 5 4" xfId="26488"/>
    <cellStyle name="40% - Accent5 8 5 5" xfId="26489"/>
    <cellStyle name="40% - Accent5 8 6" xfId="26490"/>
    <cellStyle name="40% - Accent5 8 6 2" xfId="26491"/>
    <cellStyle name="40% - Accent5 8 6 2 2" xfId="26492"/>
    <cellStyle name="40% - Accent5 8 6 3" xfId="26493"/>
    <cellStyle name="40% - Accent5 8 6 4" xfId="26494"/>
    <cellStyle name="40% - Accent5 8 7" xfId="26495"/>
    <cellStyle name="40% - Accent5 8 7 2" xfId="26496"/>
    <cellStyle name="40% - Accent5 8 8" xfId="26497"/>
    <cellStyle name="40% - Accent5 8 9" xfId="26498"/>
    <cellStyle name="40% - Accent5 9" xfId="26499"/>
    <cellStyle name="40% - Accent5 9 2" xfId="26500"/>
    <cellStyle name="40% - Accent5 9 2 2" xfId="26501"/>
    <cellStyle name="40% - Accent5 9 2 2 2" xfId="26502"/>
    <cellStyle name="40% - Accent5 9 2 2 2 2" xfId="26503"/>
    <cellStyle name="40% - Accent5 9 2 2 2 2 2" xfId="26504"/>
    <cellStyle name="40% - Accent5 9 2 2 2 3" xfId="26505"/>
    <cellStyle name="40% - Accent5 9 2 2 2 4" xfId="26506"/>
    <cellStyle name="40% - Accent5 9 2 2 3" xfId="26507"/>
    <cellStyle name="40% - Accent5 9 2 2 3 2" xfId="26508"/>
    <cellStyle name="40% - Accent5 9 2 2 4" xfId="26509"/>
    <cellStyle name="40% - Accent5 9 2 2 5" xfId="26510"/>
    <cellStyle name="40% - Accent5 9 2 3" xfId="26511"/>
    <cellStyle name="40% - Accent5 9 2 3 2" xfId="26512"/>
    <cellStyle name="40% - Accent5 9 2 3 2 2" xfId="26513"/>
    <cellStyle name="40% - Accent5 9 2 3 3" xfId="26514"/>
    <cellStyle name="40% - Accent5 9 2 3 4" xfId="26515"/>
    <cellStyle name="40% - Accent5 9 2 4" xfId="26516"/>
    <cellStyle name="40% - Accent5 9 2 4 2" xfId="26517"/>
    <cellStyle name="40% - Accent5 9 2 5" xfId="26518"/>
    <cellStyle name="40% - Accent5 9 2 6" xfId="26519"/>
    <cellStyle name="40% - Accent5 9 3" xfId="26520"/>
    <cellStyle name="40% - Accent5 9 3 2" xfId="26521"/>
    <cellStyle name="40% - Accent5 9 3 2 2" xfId="26522"/>
    <cellStyle name="40% - Accent5 9 3 2 2 2" xfId="26523"/>
    <cellStyle name="40% - Accent5 9 3 2 2 2 2" xfId="26524"/>
    <cellStyle name="40% - Accent5 9 3 2 2 3" xfId="26525"/>
    <cellStyle name="40% - Accent5 9 3 2 2 4" xfId="26526"/>
    <cellStyle name="40% - Accent5 9 3 2 3" xfId="26527"/>
    <cellStyle name="40% - Accent5 9 3 2 3 2" xfId="26528"/>
    <cellStyle name="40% - Accent5 9 3 2 4" xfId="26529"/>
    <cellStyle name="40% - Accent5 9 3 2 5" xfId="26530"/>
    <cellStyle name="40% - Accent5 9 3 3" xfId="26531"/>
    <cellStyle name="40% - Accent5 9 3 3 2" xfId="26532"/>
    <cellStyle name="40% - Accent5 9 3 3 2 2" xfId="26533"/>
    <cellStyle name="40% - Accent5 9 3 3 3" xfId="26534"/>
    <cellStyle name="40% - Accent5 9 3 3 4" xfId="26535"/>
    <cellStyle name="40% - Accent5 9 3 4" xfId="26536"/>
    <cellStyle name="40% - Accent5 9 3 4 2" xfId="26537"/>
    <cellStyle name="40% - Accent5 9 3 5" xfId="26538"/>
    <cellStyle name="40% - Accent5 9 3 6" xfId="26539"/>
    <cellStyle name="40% - Accent5 9 4" xfId="26540"/>
    <cellStyle name="40% - Accent5 9 4 2" xfId="26541"/>
    <cellStyle name="40% - Accent5 9 4 2 2" xfId="26542"/>
    <cellStyle name="40% - Accent5 9 4 2 2 2" xfId="26543"/>
    <cellStyle name="40% - Accent5 9 4 2 3" xfId="26544"/>
    <cellStyle name="40% - Accent5 9 4 2 4" xfId="26545"/>
    <cellStyle name="40% - Accent5 9 4 3" xfId="26546"/>
    <cellStyle name="40% - Accent5 9 4 3 2" xfId="26547"/>
    <cellStyle name="40% - Accent5 9 4 4" xfId="26548"/>
    <cellStyle name="40% - Accent5 9 4 5" xfId="26549"/>
    <cellStyle name="40% - Accent5 9 5" xfId="26550"/>
    <cellStyle name="40% - Accent5 9 5 2" xfId="26551"/>
    <cellStyle name="40% - Accent5 9 5 2 2" xfId="26552"/>
    <cellStyle name="40% - Accent5 9 5 3" xfId="26553"/>
    <cellStyle name="40% - Accent5 9 5 4" xfId="26554"/>
    <cellStyle name="40% - Accent5 9 6" xfId="26555"/>
    <cellStyle name="40% - Accent5 9 6 2" xfId="26556"/>
    <cellStyle name="40% - Accent5 9 7" xfId="26557"/>
    <cellStyle name="40% - Accent5 9 8" xfId="26558"/>
    <cellStyle name="40% - Accent6 10" xfId="26559"/>
    <cellStyle name="40% - Accent6 10 2" xfId="26560"/>
    <cellStyle name="40% - Accent6 10 2 2" xfId="26561"/>
    <cellStyle name="40% - Accent6 10 2 2 2" xfId="26562"/>
    <cellStyle name="40% - Accent6 10 2 2 2 2" xfId="26563"/>
    <cellStyle name="40% - Accent6 10 2 2 3" xfId="26564"/>
    <cellStyle name="40% - Accent6 10 2 2 4" xfId="26565"/>
    <cellStyle name="40% - Accent6 10 2 3" xfId="26566"/>
    <cellStyle name="40% - Accent6 10 2 3 2" xfId="26567"/>
    <cellStyle name="40% - Accent6 10 2 4" xfId="26568"/>
    <cellStyle name="40% - Accent6 10 2 5" xfId="26569"/>
    <cellStyle name="40% - Accent6 10 3" xfId="26570"/>
    <cellStyle name="40% - Accent6 10 3 2" xfId="26571"/>
    <cellStyle name="40% - Accent6 10 3 2 2" xfId="26572"/>
    <cellStyle name="40% - Accent6 10 3 3" xfId="26573"/>
    <cellStyle name="40% - Accent6 10 3 4" xfId="26574"/>
    <cellStyle name="40% - Accent6 10 4" xfId="26575"/>
    <cellStyle name="40% - Accent6 10 4 2" xfId="26576"/>
    <cellStyle name="40% - Accent6 10 5" xfId="26577"/>
    <cellStyle name="40% - Accent6 10 6" xfId="26578"/>
    <cellStyle name="40% - Accent6 11" xfId="26579"/>
    <cellStyle name="40% - Accent6 11 2" xfId="26580"/>
    <cellStyle name="40% - Accent6 11 2 2" xfId="26581"/>
    <cellStyle name="40% - Accent6 11 2 2 2" xfId="26582"/>
    <cellStyle name="40% - Accent6 11 2 2 2 2" xfId="26583"/>
    <cellStyle name="40% - Accent6 11 2 2 3" xfId="26584"/>
    <cellStyle name="40% - Accent6 11 2 2 4" xfId="26585"/>
    <cellStyle name="40% - Accent6 11 2 3" xfId="26586"/>
    <cellStyle name="40% - Accent6 11 2 3 2" xfId="26587"/>
    <cellStyle name="40% - Accent6 11 2 4" xfId="26588"/>
    <cellStyle name="40% - Accent6 11 2 5" xfId="26589"/>
    <cellStyle name="40% - Accent6 11 3" xfId="26590"/>
    <cellStyle name="40% - Accent6 11 3 2" xfId="26591"/>
    <cellStyle name="40% - Accent6 11 3 2 2" xfId="26592"/>
    <cellStyle name="40% - Accent6 11 3 3" xfId="26593"/>
    <cellStyle name="40% - Accent6 11 3 4" xfId="26594"/>
    <cellStyle name="40% - Accent6 11 4" xfId="26595"/>
    <cellStyle name="40% - Accent6 11 4 2" xfId="26596"/>
    <cellStyle name="40% - Accent6 11 5" xfId="26597"/>
    <cellStyle name="40% - Accent6 11 6" xfId="26598"/>
    <cellStyle name="40% - Accent6 12" xfId="26599"/>
    <cellStyle name="40% - Accent6 12 2" xfId="26600"/>
    <cellStyle name="40% - Accent6 12 2 2" xfId="26601"/>
    <cellStyle name="40% - Accent6 12 2 2 2" xfId="26602"/>
    <cellStyle name="40% - Accent6 12 2 3" xfId="26603"/>
    <cellStyle name="40% - Accent6 12 2 4" xfId="26604"/>
    <cellStyle name="40% - Accent6 12 3" xfId="26605"/>
    <cellStyle name="40% - Accent6 12 3 2" xfId="26606"/>
    <cellStyle name="40% - Accent6 12 4" xfId="26607"/>
    <cellStyle name="40% - Accent6 12 4 2" xfId="50142"/>
    <cellStyle name="40% - Accent6 12 5" xfId="26608"/>
    <cellStyle name="40% - Accent6 13" xfId="26609"/>
    <cellStyle name="40% - Accent6 13 2" xfId="26610"/>
    <cellStyle name="40% - Accent6 13 2 2" xfId="26611"/>
    <cellStyle name="40% - Accent6 13 3" xfId="26612"/>
    <cellStyle name="40% - Accent6 13 4" xfId="26613"/>
    <cellStyle name="40% - Accent6 13 4 2" xfId="50143"/>
    <cellStyle name="40% - Accent6 14" xfId="26614"/>
    <cellStyle name="40% - Accent6 14 2" xfId="26615"/>
    <cellStyle name="40% - Accent6 14 2 2" xfId="50144"/>
    <cellStyle name="40% - Accent6 15" xfId="26616"/>
    <cellStyle name="40% - Accent6 15 2" xfId="50145"/>
    <cellStyle name="40% - Accent6 15 2 2" xfId="50146"/>
    <cellStyle name="40% - Accent6 16" xfId="26617"/>
    <cellStyle name="40% - Accent6 16 2" xfId="50147"/>
    <cellStyle name="40% - Accent6 16 2 2" xfId="50148"/>
    <cellStyle name="40% - Accent6 17" xfId="50149"/>
    <cellStyle name="40% - Accent6 17 2" xfId="50150"/>
    <cellStyle name="40% - Accent6 17 2 2" xfId="50151"/>
    <cellStyle name="40% - Accent6 18" xfId="50152"/>
    <cellStyle name="40% - Accent6 19" xfId="50153"/>
    <cellStyle name="40% - Accent6 2" xfId="361"/>
    <cellStyle name="40% - Accent6 2 10" xfId="50154"/>
    <cellStyle name="40% - Accent6 2 11" xfId="50155"/>
    <cellStyle name="40% - Accent6 2 12" xfId="50156"/>
    <cellStyle name="40% - Accent6 2 13" xfId="50157"/>
    <cellStyle name="40% - Accent6 2 14" xfId="50158"/>
    <cellStyle name="40% - Accent6 2 15" xfId="50159"/>
    <cellStyle name="40% - Accent6 2 16" xfId="50160"/>
    <cellStyle name="40% - Accent6 2 17" xfId="50161"/>
    <cellStyle name="40% - Accent6 2 18" xfId="50162"/>
    <cellStyle name="40% - Accent6 2 19" xfId="50163"/>
    <cellStyle name="40% - Accent6 2 2" xfId="50164"/>
    <cellStyle name="40% - Accent6 2 2 2" xfId="50165"/>
    <cellStyle name="40% - Accent6 2 2 2 2" xfId="50166"/>
    <cellStyle name="40% - Accent6 2 20" xfId="50167"/>
    <cellStyle name="40% - Accent6 2 21" xfId="50168"/>
    <cellStyle name="40% - Accent6 2 22" xfId="50169"/>
    <cellStyle name="40% - Accent6 2 23" xfId="50170"/>
    <cellStyle name="40% - Accent6 2 23 2" xfId="50171"/>
    <cellStyle name="40% - Accent6 2 24" xfId="50172"/>
    <cellStyle name="40% - Accent6 2 3" xfId="50173"/>
    <cellStyle name="40% - Accent6 2 3 2" xfId="50174"/>
    <cellStyle name="40% - Accent6 2 3 2 2" xfId="50175"/>
    <cellStyle name="40% - Accent6 2 4" xfId="50176"/>
    <cellStyle name="40% - Accent6 2 4 2" xfId="50177"/>
    <cellStyle name="40% - Accent6 2 4 2 2" xfId="50178"/>
    <cellStyle name="40% - Accent6 2 5" xfId="50179"/>
    <cellStyle name="40% - Accent6 2 5 2" xfId="50180"/>
    <cellStyle name="40% - Accent6 2 5 2 2" xfId="50181"/>
    <cellStyle name="40% - Accent6 2 6" xfId="50182"/>
    <cellStyle name="40% - Accent6 2 7" xfId="50183"/>
    <cellStyle name="40% - Accent6 2 8" xfId="50184"/>
    <cellStyle name="40% - Accent6 2 9" xfId="50185"/>
    <cellStyle name="40% - Accent6 20" xfId="50186"/>
    <cellStyle name="40% - Accent6 21" xfId="50187"/>
    <cellStyle name="40% - Accent6 22" xfId="50188"/>
    <cellStyle name="40% - Accent6 23" xfId="50189"/>
    <cellStyle name="40% - Accent6 24" xfId="50190"/>
    <cellStyle name="40% - Accent6 25" xfId="50191"/>
    <cellStyle name="40% - Accent6 26" xfId="50192"/>
    <cellStyle name="40% - Accent6 3" xfId="26618"/>
    <cellStyle name="40% - Accent6 3 2" xfId="50193"/>
    <cellStyle name="40% - Accent6 3 2 2" xfId="58250"/>
    <cellStyle name="40% - Accent6 3 3" xfId="50194"/>
    <cellStyle name="40% - Accent6 3 4" xfId="50195"/>
    <cellStyle name="40% - Accent6 3 5" xfId="50196"/>
    <cellStyle name="40% - Accent6 3 6" xfId="50197"/>
    <cellStyle name="40% - Accent6 3 7" xfId="50198"/>
    <cellStyle name="40% - Accent6 3 7 2" xfId="50199"/>
    <cellStyle name="40% - Accent6 4" xfId="26619"/>
    <cellStyle name="40% - Accent6 4 2" xfId="50200"/>
    <cellStyle name="40% - Accent6 4 3" xfId="50201"/>
    <cellStyle name="40% - Accent6 4 4" xfId="50202"/>
    <cellStyle name="40% - Accent6 4 5" xfId="50203"/>
    <cellStyle name="40% - Accent6 4 6" xfId="50204"/>
    <cellStyle name="40% - Accent6 4 7" xfId="50205"/>
    <cellStyle name="40% - Accent6 4 7 2" xfId="50206"/>
    <cellStyle name="40% - Accent6 5" xfId="26620"/>
    <cellStyle name="40% - Accent6 5 10" xfId="26621"/>
    <cellStyle name="40% - Accent6 5 10 2" xfId="26622"/>
    <cellStyle name="40% - Accent6 5 11" xfId="26623"/>
    <cellStyle name="40% - Accent6 5 12" xfId="26624"/>
    <cellStyle name="40% - Accent6 5 2" xfId="26625"/>
    <cellStyle name="40% - Accent6 5 2 10" xfId="26626"/>
    <cellStyle name="40% - Accent6 5 2 11" xfId="26627"/>
    <cellStyle name="40% - Accent6 5 2 2" xfId="26628"/>
    <cellStyle name="40% - Accent6 5 2 2 10" xfId="26629"/>
    <cellStyle name="40% - Accent6 5 2 2 2" xfId="26630"/>
    <cellStyle name="40% - Accent6 5 2 2 2 2" xfId="26631"/>
    <cellStyle name="40% - Accent6 5 2 2 2 2 2" xfId="26632"/>
    <cellStyle name="40% - Accent6 5 2 2 2 2 2 2" xfId="26633"/>
    <cellStyle name="40% - Accent6 5 2 2 2 2 2 2 2" xfId="26634"/>
    <cellStyle name="40% - Accent6 5 2 2 2 2 2 2 2 2" xfId="26635"/>
    <cellStyle name="40% - Accent6 5 2 2 2 2 2 2 2 2 2" xfId="26636"/>
    <cellStyle name="40% - Accent6 5 2 2 2 2 2 2 2 3" xfId="26637"/>
    <cellStyle name="40% - Accent6 5 2 2 2 2 2 2 2 4" xfId="26638"/>
    <cellStyle name="40% - Accent6 5 2 2 2 2 2 2 3" xfId="26639"/>
    <cellStyle name="40% - Accent6 5 2 2 2 2 2 2 3 2" xfId="26640"/>
    <cellStyle name="40% - Accent6 5 2 2 2 2 2 2 4" xfId="26641"/>
    <cellStyle name="40% - Accent6 5 2 2 2 2 2 2 5" xfId="26642"/>
    <cellStyle name="40% - Accent6 5 2 2 2 2 2 3" xfId="26643"/>
    <cellStyle name="40% - Accent6 5 2 2 2 2 2 3 2" xfId="26644"/>
    <cellStyle name="40% - Accent6 5 2 2 2 2 2 3 2 2" xfId="26645"/>
    <cellStyle name="40% - Accent6 5 2 2 2 2 2 3 3" xfId="26646"/>
    <cellStyle name="40% - Accent6 5 2 2 2 2 2 3 4" xfId="26647"/>
    <cellStyle name="40% - Accent6 5 2 2 2 2 2 4" xfId="26648"/>
    <cellStyle name="40% - Accent6 5 2 2 2 2 2 4 2" xfId="26649"/>
    <cellStyle name="40% - Accent6 5 2 2 2 2 2 5" xfId="26650"/>
    <cellStyle name="40% - Accent6 5 2 2 2 2 2 6" xfId="26651"/>
    <cellStyle name="40% - Accent6 5 2 2 2 2 3" xfId="26652"/>
    <cellStyle name="40% - Accent6 5 2 2 2 2 3 2" xfId="26653"/>
    <cellStyle name="40% - Accent6 5 2 2 2 2 3 2 2" xfId="26654"/>
    <cellStyle name="40% - Accent6 5 2 2 2 2 3 2 2 2" xfId="26655"/>
    <cellStyle name="40% - Accent6 5 2 2 2 2 3 2 2 2 2" xfId="26656"/>
    <cellStyle name="40% - Accent6 5 2 2 2 2 3 2 2 3" xfId="26657"/>
    <cellStyle name="40% - Accent6 5 2 2 2 2 3 2 2 4" xfId="26658"/>
    <cellStyle name="40% - Accent6 5 2 2 2 2 3 2 3" xfId="26659"/>
    <cellStyle name="40% - Accent6 5 2 2 2 2 3 2 3 2" xfId="26660"/>
    <cellStyle name="40% - Accent6 5 2 2 2 2 3 2 4" xfId="26661"/>
    <cellStyle name="40% - Accent6 5 2 2 2 2 3 2 5" xfId="26662"/>
    <cellStyle name="40% - Accent6 5 2 2 2 2 3 3" xfId="26663"/>
    <cellStyle name="40% - Accent6 5 2 2 2 2 3 3 2" xfId="26664"/>
    <cellStyle name="40% - Accent6 5 2 2 2 2 3 3 2 2" xfId="26665"/>
    <cellStyle name="40% - Accent6 5 2 2 2 2 3 3 3" xfId="26666"/>
    <cellStyle name="40% - Accent6 5 2 2 2 2 3 3 4" xfId="26667"/>
    <cellStyle name="40% - Accent6 5 2 2 2 2 3 4" xfId="26668"/>
    <cellStyle name="40% - Accent6 5 2 2 2 2 3 4 2" xfId="26669"/>
    <cellStyle name="40% - Accent6 5 2 2 2 2 3 5" xfId="26670"/>
    <cellStyle name="40% - Accent6 5 2 2 2 2 3 6" xfId="26671"/>
    <cellStyle name="40% - Accent6 5 2 2 2 2 4" xfId="26672"/>
    <cellStyle name="40% - Accent6 5 2 2 2 2 4 2" xfId="26673"/>
    <cellStyle name="40% - Accent6 5 2 2 2 2 4 2 2" xfId="26674"/>
    <cellStyle name="40% - Accent6 5 2 2 2 2 4 2 2 2" xfId="26675"/>
    <cellStyle name="40% - Accent6 5 2 2 2 2 4 2 3" xfId="26676"/>
    <cellStyle name="40% - Accent6 5 2 2 2 2 4 2 4" xfId="26677"/>
    <cellStyle name="40% - Accent6 5 2 2 2 2 4 3" xfId="26678"/>
    <cellStyle name="40% - Accent6 5 2 2 2 2 4 3 2" xfId="26679"/>
    <cellStyle name="40% - Accent6 5 2 2 2 2 4 4" xfId="26680"/>
    <cellStyle name="40% - Accent6 5 2 2 2 2 4 5" xfId="26681"/>
    <cellStyle name="40% - Accent6 5 2 2 2 2 5" xfId="26682"/>
    <cellStyle name="40% - Accent6 5 2 2 2 2 5 2" xfId="26683"/>
    <cellStyle name="40% - Accent6 5 2 2 2 2 5 2 2" xfId="26684"/>
    <cellStyle name="40% - Accent6 5 2 2 2 2 5 3" xfId="26685"/>
    <cellStyle name="40% - Accent6 5 2 2 2 2 5 4" xfId="26686"/>
    <cellStyle name="40% - Accent6 5 2 2 2 2 6" xfId="26687"/>
    <cellStyle name="40% - Accent6 5 2 2 2 2 6 2" xfId="26688"/>
    <cellStyle name="40% - Accent6 5 2 2 2 2 7" xfId="26689"/>
    <cellStyle name="40% - Accent6 5 2 2 2 2 8" xfId="26690"/>
    <cellStyle name="40% - Accent6 5 2 2 2 3" xfId="26691"/>
    <cellStyle name="40% - Accent6 5 2 2 2 3 2" xfId="26692"/>
    <cellStyle name="40% - Accent6 5 2 2 2 3 2 2" xfId="26693"/>
    <cellStyle name="40% - Accent6 5 2 2 2 3 2 2 2" xfId="26694"/>
    <cellStyle name="40% - Accent6 5 2 2 2 3 2 2 2 2" xfId="26695"/>
    <cellStyle name="40% - Accent6 5 2 2 2 3 2 2 3" xfId="26696"/>
    <cellStyle name="40% - Accent6 5 2 2 2 3 2 2 4" xfId="26697"/>
    <cellStyle name="40% - Accent6 5 2 2 2 3 2 3" xfId="26698"/>
    <cellStyle name="40% - Accent6 5 2 2 2 3 2 3 2" xfId="26699"/>
    <cellStyle name="40% - Accent6 5 2 2 2 3 2 4" xfId="26700"/>
    <cellStyle name="40% - Accent6 5 2 2 2 3 2 5" xfId="26701"/>
    <cellStyle name="40% - Accent6 5 2 2 2 3 3" xfId="26702"/>
    <cellStyle name="40% - Accent6 5 2 2 2 3 3 2" xfId="26703"/>
    <cellStyle name="40% - Accent6 5 2 2 2 3 3 2 2" xfId="26704"/>
    <cellStyle name="40% - Accent6 5 2 2 2 3 3 3" xfId="26705"/>
    <cellStyle name="40% - Accent6 5 2 2 2 3 3 4" xfId="26706"/>
    <cellStyle name="40% - Accent6 5 2 2 2 3 4" xfId="26707"/>
    <cellStyle name="40% - Accent6 5 2 2 2 3 4 2" xfId="26708"/>
    <cellStyle name="40% - Accent6 5 2 2 2 3 5" xfId="26709"/>
    <cellStyle name="40% - Accent6 5 2 2 2 3 6" xfId="26710"/>
    <cellStyle name="40% - Accent6 5 2 2 2 4" xfId="26711"/>
    <cellStyle name="40% - Accent6 5 2 2 2 4 2" xfId="26712"/>
    <cellStyle name="40% - Accent6 5 2 2 2 4 2 2" xfId="26713"/>
    <cellStyle name="40% - Accent6 5 2 2 2 4 2 2 2" xfId="26714"/>
    <cellStyle name="40% - Accent6 5 2 2 2 4 2 2 2 2" xfId="26715"/>
    <cellStyle name="40% - Accent6 5 2 2 2 4 2 2 3" xfId="26716"/>
    <cellStyle name="40% - Accent6 5 2 2 2 4 2 2 4" xfId="26717"/>
    <cellStyle name="40% - Accent6 5 2 2 2 4 2 3" xfId="26718"/>
    <cellStyle name="40% - Accent6 5 2 2 2 4 2 3 2" xfId="26719"/>
    <cellStyle name="40% - Accent6 5 2 2 2 4 2 4" xfId="26720"/>
    <cellStyle name="40% - Accent6 5 2 2 2 4 2 5" xfId="26721"/>
    <cellStyle name="40% - Accent6 5 2 2 2 4 3" xfId="26722"/>
    <cellStyle name="40% - Accent6 5 2 2 2 4 3 2" xfId="26723"/>
    <cellStyle name="40% - Accent6 5 2 2 2 4 3 2 2" xfId="26724"/>
    <cellStyle name="40% - Accent6 5 2 2 2 4 3 3" xfId="26725"/>
    <cellStyle name="40% - Accent6 5 2 2 2 4 3 4" xfId="26726"/>
    <cellStyle name="40% - Accent6 5 2 2 2 4 4" xfId="26727"/>
    <cellStyle name="40% - Accent6 5 2 2 2 4 4 2" xfId="26728"/>
    <cellStyle name="40% - Accent6 5 2 2 2 4 5" xfId="26729"/>
    <cellStyle name="40% - Accent6 5 2 2 2 4 6" xfId="26730"/>
    <cellStyle name="40% - Accent6 5 2 2 2 5" xfId="26731"/>
    <cellStyle name="40% - Accent6 5 2 2 2 5 2" xfId="26732"/>
    <cellStyle name="40% - Accent6 5 2 2 2 5 2 2" xfId="26733"/>
    <cellStyle name="40% - Accent6 5 2 2 2 5 2 2 2" xfId="26734"/>
    <cellStyle name="40% - Accent6 5 2 2 2 5 2 3" xfId="26735"/>
    <cellStyle name="40% - Accent6 5 2 2 2 5 2 4" xfId="26736"/>
    <cellStyle name="40% - Accent6 5 2 2 2 5 3" xfId="26737"/>
    <cellStyle name="40% - Accent6 5 2 2 2 5 3 2" xfId="26738"/>
    <cellStyle name="40% - Accent6 5 2 2 2 5 4" xfId="26739"/>
    <cellStyle name="40% - Accent6 5 2 2 2 5 5" xfId="26740"/>
    <cellStyle name="40% - Accent6 5 2 2 2 6" xfId="26741"/>
    <cellStyle name="40% - Accent6 5 2 2 2 6 2" xfId="26742"/>
    <cellStyle name="40% - Accent6 5 2 2 2 6 2 2" xfId="26743"/>
    <cellStyle name="40% - Accent6 5 2 2 2 6 3" xfId="26744"/>
    <cellStyle name="40% - Accent6 5 2 2 2 6 4" xfId="26745"/>
    <cellStyle name="40% - Accent6 5 2 2 2 7" xfId="26746"/>
    <cellStyle name="40% - Accent6 5 2 2 2 7 2" xfId="26747"/>
    <cellStyle name="40% - Accent6 5 2 2 2 8" xfId="26748"/>
    <cellStyle name="40% - Accent6 5 2 2 2 9" xfId="26749"/>
    <cellStyle name="40% - Accent6 5 2 2 3" xfId="26750"/>
    <cellStyle name="40% - Accent6 5 2 2 3 2" xfId="26751"/>
    <cellStyle name="40% - Accent6 5 2 2 3 2 2" xfId="26752"/>
    <cellStyle name="40% - Accent6 5 2 2 3 2 2 2" xfId="26753"/>
    <cellStyle name="40% - Accent6 5 2 2 3 2 2 2 2" xfId="26754"/>
    <cellStyle name="40% - Accent6 5 2 2 3 2 2 2 2 2" xfId="26755"/>
    <cellStyle name="40% - Accent6 5 2 2 3 2 2 2 3" xfId="26756"/>
    <cellStyle name="40% - Accent6 5 2 2 3 2 2 2 4" xfId="26757"/>
    <cellStyle name="40% - Accent6 5 2 2 3 2 2 3" xfId="26758"/>
    <cellStyle name="40% - Accent6 5 2 2 3 2 2 3 2" xfId="26759"/>
    <cellStyle name="40% - Accent6 5 2 2 3 2 2 4" xfId="26760"/>
    <cellStyle name="40% - Accent6 5 2 2 3 2 2 5" xfId="26761"/>
    <cellStyle name="40% - Accent6 5 2 2 3 2 3" xfId="26762"/>
    <cellStyle name="40% - Accent6 5 2 2 3 2 3 2" xfId="26763"/>
    <cellStyle name="40% - Accent6 5 2 2 3 2 3 2 2" xfId="26764"/>
    <cellStyle name="40% - Accent6 5 2 2 3 2 3 3" xfId="26765"/>
    <cellStyle name="40% - Accent6 5 2 2 3 2 3 4" xfId="26766"/>
    <cellStyle name="40% - Accent6 5 2 2 3 2 4" xfId="26767"/>
    <cellStyle name="40% - Accent6 5 2 2 3 2 4 2" xfId="26768"/>
    <cellStyle name="40% - Accent6 5 2 2 3 2 5" xfId="26769"/>
    <cellStyle name="40% - Accent6 5 2 2 3 2 6" xfId="26770"/>
    <cellStyle name="40% - Accent6 5 2 2 3 3" xfId="26771"/>
    <cellStyle name="40% - Accent6 5 2 2 3 3 2" xfId="26772"/>
    <cellStyle name="40% - Accent6 5 2 2 3 3 2 2" xfId="26773"/>
    <cellStyle name="40% - Accent6 5 2 2 3 3 2 2 2" xfId="26774"/>
    <cellStyle name="40% - Accent6 5 2 2 3 3 2 2 2 2" xfId="26775"/>
    <cellStyle name="40% - Accent6 5 2 2 3 3 2 2 3" xfId="26776"/>
    <cellStyle name="40% - Accent6 5 2 2 3 3 2 2 4" xfId="26777"/>
    <cellStyle name="40% - Accent6 5 2 2 3 3 2 3" xfId="26778"/>
    <cellStyle name="40% - Accent6 5 2 2 3 3 2 3 2" xfId="26779"/>
    <cellStyle name="40% - Accent6 5 2 2 3 3 2 4" xfId="26780"/>
    <cellStyle name="40% - Accent6 5 2 2 3 3 2 5" xfId="26781"/>
    <cellStyle name="40% - Accent6 5 2 2 3 3 3" xfId="26782"/>
    <cellStyle name="40% - Accent6 5 2 2 3 3 3 2" xfId="26783"/>
    <cellStyle name="40% - Accent6 5 2 2 3 3 3 2 2" xfId="26784"/>
    <cellStyle name="40% - Accent6 5 2 2 3 3 3 3" xfId="26785"/>
    <cellStyle name="40% - Accent6 5 2 2 3 3 3 4" xfId="26786"/>
    <cellStyle name="40% - Accent6 5 2 2 3 3 4" xfId="26787"/>
    <cellStyle name="40% - Accent6 5 2 2 3 3 4 2" xfId="26788"/>
    <cellStyle name="40% - Accent6 5 2 2 3 3 5" xfId="26789"/>
    <cellStyle name="40% - Accent6 5 2 2 3 3 6" xfId="26790"/>
    <cellStyle name="40% - Accent6 5 2 2 3 4" xfId="26791"/>
    <cellStyle name="40% - Accent6 5 2 2 3 4 2" xfId="26792"/>
    <cellStyle name="40% - Accent6 5 2 2 3 4 2 2" xfId="26793"/>
    <cellStyle name="40% - Accent6 5 2 2 3 4 2 2 2" xfId="26794"/>
    <cellStyle name="40% - Accent6 5 2 2 3 4 2 3" xfId="26795"/>
    <cellStyle name="40% - Accent6 5 2 2 3 4 2 4" xfId="26796"/>
    <cellStyle name="40% - Accent6 5 2 2 3 4 3" xfId="26797"/>
    <cellStyle name="40% - Accent6 5 2 2 3 4 3 2" xfId="26798"/>
    <cellStyle name="40% - Accent6 5 2 2 3 4 4" xfId="26799"/>
    <cellStyle name="40% - Accent6 5 2 2 3 4 5" xfId="26800"/>
    <cellStyle name="40% - Accent6 5 2 2 3 5" xfId="26801"/>
    <cellStyle name="40% - Accent6 5 2 2 3 5 2" xfId="26802"/>
    <cellStyle name="40% - Accent6 5 2 2 3 5 2 2" xfId="26803"/>
    <cellStyle name="40% - Accent6 5 2 2 3 5 3" xfId="26804"/>
    <cellStyle name="40% - Accent6 5 2 2 3 5 4" xfId="26805"/>
    <cellStyle name="40% - Accent6 5 2 2 3 6" xfId="26806"/>
    <cellStyle name="40% - Accent6 5 2 2 3 6 2" xfId="26807"/>
    <cellStyle name="40% - Accent6 5 2 2 3 7" xfId="26808"/>
    <cellStyle name="40% - Accent6 5 2 2 3 8" xfId="26809"/>
    <cellStyle name="40% - Accent6 5 2 2 4" xfId="26810"/>
    <cellStyle name="40% - Accent6 5 2 2 4 2" xfId="26811"/>
    <cellStyle name="40% - Accent6 5 2 2 4 2 2" xfId="26812"/>
    <cellStyle name="40% - Accent6 5 2 2 4 2 2 2" xfId="26813"/>
    <cellStyle name="40% - Accent6 5 2 2 4 2 2 2 2" xfId="26814"/>
    <cellStyle name="40% - Accent6 5 2 2 4 2 2 3" xfId="26815"/>
    <cellStyle name="40% - Accent6 5 2 2 4 2 2 4" xfId="26816"/>
    <cellStyle name="40% - Accent6 5 2 2 4 2 3" xfId="26817"/>
    <cellStyle name="40% - Accent6 5 2 2 4 2 3 2" xfId="26818"/>
    <cellStyle name="40% - Accent6 5 2 2 4 2 4" xfId="26819"/>
    <cellStyle name="40% - Accent6 5 2 2 4 2 5" xfId="26820"/>
    <cellStyle name="40% - Accent6 5 2 2 4 3" xfId="26821"/>
    <cellStyle name="40% - Accent6 5 2 2 4 3 2" xfId="26822"/>
    <cellStyle name="40% - Accent6 5 2 2 4 3 2 2" xfId="26823"/>
    <cellStyle name="40% - Accent6 5 2 2 4 3 3" xfId="26824"/>
    <cellStyle name="40% - Accent6 5 2 2 4 3 4" xfId="26825"/>
    <cellStyle name="40% - Accent6 5 2 2 4 4" xfId="26826"/>
    <cellStyle name="40% - Accent6 5 2 2 4 4 2" xfId="26827"/>
    <cellStyle name="40% - Accent6 5 2 2 4 5" xfId="26828"/>
    <cellStyle name="40% - Accent6 5 2 2 4 6" xfId="26829"/>
    <cellStyle name="40% - Accent6 5 2 2 5" xfId="26830"/>
    <cellStyle name="40% - Accent6 5 2 2 5 2" xfId="26831"/>
    <cellStyle name="40% - Accent6 5 2 2 5 2 2" xfId="26832"/>
    <cellStyle name="40% - Accent6 5 2 2 5 2 2 2" xfId="26833"/>
    <cellStyle name="40% - Accent6 5 2 2 5 2 2 2 2" xfId="26834"/>
    <cellStyle name="40% - Accent6 5 2 2 5 2 2 3" xfId="26835"/>
    <cellStyle name="40% - Accent6 5 2 2 5 2 2 4" xfId="26836"/>
    <cellStyle name="40% - Accent6 5 2 2 5 2 3" xfId="26837"/>
    <cellStyle name="40% - Accent6 5 2 2 5 2 3 2" xfId="26838"/>
    <cellStyle name="40% - Accent6 5 2 2 5 2 4" xfId="26839"/>
    <cellStyle name="40% - Accent6 5 2 2 5 2 5" xfId="26840"/>
    <cellStyle name="40% - Accent6 5 2 2 5 3" xfId="26841"/>
    <cellStyle name="40% - Accent6 5 2 2 5 3 2" xfId="26842"/>
    <cellStyle name="40% - Accent6 5 2 2 5 3 2 2" xfId="26843"/>
    <cellStyle name="40% - Accent6 5 2 2 5 3 3" xfId="26844"/>
    <cellStyle name="40% - Accent6 5 2 2 5 3 4" xfId="26845"/>
    <cellStyle name="40% - Accent6 5 2 2 5 4" xfId="26846"/>
    <cellStyle name="40% - Accent6 5 2 2 5 4 2" xfId="26847"/>
    <cellStyle name="40% - Accent6 5 2 2 5 5" xfId="26848"/>
    <cellStyle name="40% - Accent6 5 2 2 5 6" xfId="26849"/>
    <cellStyle name="40% - Accent6 5 2 2 6" xfId="26850"/>
    <cellStyle name="40% - Accent6 5 2 2 6 2" xfId="26851"/>
    <cellStyle name="40% - Accent6 5 2 2 6 2 2" xfId="26852"/>
    <cellStyle name="40% - Accent6 5 2 2 6 2 2 2" xfId="26853"/>
    <cellStyle name="40% - Accent6 5 2 2 6 2 3" xfId="26854"/>
    <cellStyle name="40% - Accent6 5 2 2 6 2 4" xfId="26855"/>
    <cellStyle name="40% - Accent6 5 2 2 6 3" xfId="26856"/>
    <cellStyle name="40% - Accent6 5 2 2 6 3 2" xfId="26857"/>
    <cellStyle name="40% - Accent6 5 2 2 6 4" xfId="26858"/>
    <cellStyle name="40% - Accent6 5 2 2 6 5" xfId="26859"/>
    <cellStyle name="40% - Accent6 5 2 2 7" xfId="26860"/>
    <cellStyle name="40% - Accent6 5 2 2 7 2" xfId="26861"/>
    <cellStyle name="40% - Accent6 5 2 2 7 2 2" xfId="26862"/>
    <cellStyle name="40% - Accent6 5 2 2 7 3" xfId="26863"/>
    <cellStyle name="40% - Accent6 5 2 2 7 4" xfId="26864"/>
    <cellStyle name="40% - Accent6 5 2 2 8" xfId="26865"/>
    <cellStyle name="40% - Accent6 5 2 2 8 2" xfId="26866"/>
    <cellStyle name="40% - Accent6 5 2 2 9" xfId="26867"/>
    <cellStyle name="40% - Accent6 5 2 3" xfId="26868"/>
    <cellStyle name="40% - Accent6 5 2 3 2" xfId="26869"/>
    <cellStyle name="40% - Accent6 5 2 3 2 2" xfId="26870"/>
    <cellStyle name="40% - Accent6 5 2 3 2 2 2" xfId="26871"/>
    <cellStyle name="40% - Accent6 5 2 3 2 2 2 2" xfId="26872"/>
    <cellStyle name="40% - Accent6 5 2 3 2 2 2 2 2" xfId="26873"/>
    <cellStyle name="40% - Accent6 5 2 3 2 2 2 2 2 2" xfId="26874"/>
    <cellStyle name="40% - Accent6 5 2 3 2 2 2 2 3" xfId="26875"/>
    <cellStyle name="40% - Accent6 5 2 3 2 2 2 2 4" xfId="26876"/>
    <cellStyle name="40% - Accent6 5 2 3 2 2 2 3" xfId="26877"/>
    <cellStyle name="40% - Accent6 5 2 3 2 2 2 3 2" xfId="26878"/>
    <cellStyle name="40% - Accent6 5 2 3 2 2 2 4" xfId="26879"/>
    <cellStyle name="40% - Accent6 5 2 3 2 2 2 5" xfId="26880"/>
    <cellStyle name="40% - Accent6 5 2 3 2 2 3" xfId="26881"/>
    <cellStyle name="40% - Accent6 5 2 3 2 2 3 2" xfId="26882"/>
    <cellStyle name="40% - Accent6 5 2 3 2 2 3 2 2" xfId="26883"/>
    <cellStyle name="40% - Accent6 5 2 3 2 2 3 3" xfId="26884"/>
    <cellStyle name="40% - Accent6 5 2 3 2 2 3 4" xfId="26885"/>
    <cellStyle name="40% - Accent6 5 2 3 2 2 4" xfId="26886"/>
    <cellStyle name="40% - Accent6 5 2 3 2 2 4 2" xfId="26887"/>
    <cellStyle name="40% - Accent6 5 2 3 2 2 5" xfId="26888"/>
    <cellStyle name="40% - Accent6 5 2 3 2 2 6" xfId="26889"/>
    <cellStyle name="40% - Accent6 5 2 3 2 3" xfId="26890"/>
    <cellStyle name="40% - Accent6 5 2 3 2 3 2" xfId="26891"/>
    <cellStyle name="40% - Accent6 5 2 3 2 3 2 2" xfId="26892"/>
    <cellStyle name="40% - Accent6 5 2 3 2 3 2 2 2" xfId="26893"/>
    <cellStyle name="40% - Accent6 5 2 3 2 3 2 2 2 2" xfId="26894"/>
    <cellStyle name="40% - Accent6 5 2 3 2 3 2 2 3" xfId="26895"/>
    <cellStyle name="40% - Accent6 5 2 3 2 3 2 2 4" xfId="26896"/>
    <cellStyle name="40% - Accent6 5 2 3 2 3 2 3" xfId="26897"/>
    <cellStyle name="40% - Accent6 5 2 3 2 3 2 3 2" xfId="26898"/>
    <cellStyle name="40% - Accent6 5 2 3 2 3 2 4" xfId="26899"/>
    <cellStyle name="40% - Accent6 5 2 3 2 3 2 5" xfId="26900"/>
    <cellStyle name="40% - Accent6 5 2 3 2 3 3" xfId="26901"/>
    <cellStyle name="40% - Accent6 5 2 3 2 3 3 2" xfId="26902"/>
    <cellStyle name="40% - Accent6 5 2 3 2 3 3 2 2" xfId="26903"/>
    <cellStyle name="40% - Accent6 5 2 3 2 3 3 3" xfId="26904"/>
    <cellStyle name="40% - Accent6 5 2 3 2 3 3 4" xfId="26905"/>
    <cellStyle name="40% - Accent6 5 2 3 2 3 4" xfId="26906"/>
    <cellStyle name="40% - Accent6 5 2 3 2 3 4 2" xfId="26907"/>
    <cellStyle name="40% - Accent6 5 2 3 2 3 5" xfId="26908"/>
    <cellStyle name="40% - Accent6 5 2 3 2 3 6" xfId="26909"/>
    <cellStyle name="40% - Accent6 5 2 3 2 4" xfId="26910"/>
    <cellStyle name="40% - Accent6 5 2 3 2 4 2" xfId="26911"/>
    <cellStyle name="40% - Accent6 5 2 3 2 4 2 2" xfId="26912"/>
    <cellStyle name="40% - Accent6 5 2 3 2 4 2 2 2" xfId="26913"/>
    <cellStyle name="40% - Accent6 5 2 3 2 4 2 3" xfId="26914"/>
    <cellStyle name="40% - Accent6 5 2 3 2 4 2 4" xfId="26915"/>
    <cellStyle name="40% - Accent6 5 2 3 2 4 3" xfId="26916"/>
    <cellStyle name="40% - Accent6 5 2 3 2 4 3 2" xfId="26917"/>
    <cellStyle name="40% - Accent6 5 2 3 2 4 4" xfId="26918"/>
    <cellStyle name="40% - Accent6 5 2 3 2 4 5" xfId="26919"/>
    <cellStyle name="40% - Accent6 5 2 3 2 5" xfId="26920"/>
    <cellStyle name="40% - Accent6 5 2 3 2 5 2" xfId="26921"/>
    <cellStyle name="40% - Accent6 5 2 3 2 5 2 2" xfId="26922"/>
    <cellStyle name="40% - Accent6 5 2 3 2 5 3" xfId="26923"/>
    <cellStyle name="40% - Accent6 5 2 3 2 5 4" xfId="26924"/>
    <cellStyle name="40% - Accent6 5 2 3 2 6" xfId="26925"/>
    <cellStyle name="40% - Accent6 5 2 3 2 6 2" xfId="26926"/>
    <cellStyle name="40% - Accent6 5 2 3 2 7" xfId="26927"/>
    <cellStyle name="40% - Accent6 5 2 3 2 8" xfId="26928"/>
    <cellStyle name="40% - Accent6 5 2 3 3" xfId="26929"/>
    <cellStyle name="40% - Accent6 5 2 3 3 2" xfId="26930"/>
    <cellStyle name="40% - Accent6 5 2 3 3 2 2" xfId="26931"/>
    <cellStyle name="40% - Accent6 5 2 3 3 2 2 2" xfId="26932"/>
    <cellStyle name="40% - Accent6 5 2 3 3 2 2 2 2" xfId="26933"/>
    <cellStyle name="40% - Accent6 5 2 3 3 2 2 3" xfId="26934"/>
    <cellStyle name="40% - Accent6 5 2 3 3 2 2 4" xfId="26935"/>
    <cellStyle name="40% - Accent6 5 2 3 3 2 3" xfId="26936"/>
    <cellStyle name="40% - Accent6 5 2 3 3 2 3 2" xfId="26937"/>
    <cellStyle name="40% - Accent6 5 2 3 3 2 4" xfId="26938"/>
    <cellStyle name="40% - Accent6 5 2 3 3 2 5" xfId="26939"/>
    <cellStyle name="40% - Accent6 5 2 3 3 3" xfId="26940"/>
    <cellStyle name="40% - Accent6 5 2 3 3 3 2" xfId="26941"/>
    <cellStyle name="40% - Accent6 5 2 3 3 3 2 2" xfId="26942"/>
    <cellStyle name="40% - Accent6 5 2 3 3 3 3" xfId="26943"/>
    <cellStyle name="40% - Accent6 5 2 3 3 3 4" xfId="26944"/>
    <cellStyle name="40% - Accent6 5 2 3 3 4" xfId="26945"/>
    <cellStyle name="40% - Accent6 5 2 3 3 4 2" xfId="26946"/>
    <cellStyle name="40% - Accent6 5 2 3 3 5" xfId="26947"/>
    <cellStyle name="40% - Accent6 5 2 3 3 6" xfId="26948"/>
    <cellStyle name="40% - Accent6 5 2 3 4" xfId="26949"/>
    <cellStyle name="40% - Accent6 5 2 3 4 2" xfId="26950"/>
    <cellStyle name="40% - Accent6 5 2 3 4 2 2" xfId="26951"/>
    <cellStyle name="40% - Accent6 5 2 3 4 2 2 2" xfId="26952"/>
    <cellStyle name="40% - Accent6 5 2 3 4 2 2 2 2" xfId="26953"/>
    <cellStyle name="40% - Accent6 5 2 3 4 2 2 3" xfId="26954"/>
    <cellStyle name="40% - Accent6 5 2 3 4 2 2 4" xfId="26955"/>
    <cellStyle name="40% - Accent6 5 2 3 4 2 3" xfId="26956"/>
    <cellStyle name="40% - Accent6 5 2 3 4 2 3 2" xfId="26957"/>
    <cellStyle name="40% - Accent6 5 2 3 4 2 4" xfId="26958"/>
    <cellStyle name="40% - Accent6 5 2 3 4 2 5" xfId="26959"/>
    <cellStyle name="40% - Accent6 5 2 3 4 3" xfId="26960"/>
    <cellStyle name="40% - Accent6 5 2 3 4 3 2" xfId="26961"/>
    <cellStyle name="40% - Accent6 5 2 3 4 3 2 2" xfId="26962"/>
    <cellStyle name="40% - Accent6 5 2 3 4 3 3" xfId="26963"/>
    <cellStyle name="40% - Accent6 5 2 3 4 3 4" xfId="26964"/>
    <cellStyle name="40% - Accent6 5 2 3 4 4" xfId="26965"/>
    <cellStyle name="40% - Accent6 5 2 3 4 4 2" xfId="26966"/>
    <cellStyle name="40% - Accent6 5 2 3 4 5" xfId="26967"/>
    <cellStyle name="40% - Accent6 5 2 3 4 6" xfId="26968"/>
    <cellStyle name="40% - Accent6 5 2 3 5" xfId="26969"/>
    <cellStyle name="40% - Accent6 5 2 3 5 2" xfId="26970"/>
    <cellStyle name="40% - Accent6 5 2 3 5 2 2" xfId="26971"/>
    <cellStyle name="40% - Accent6 5 2 3 5 2 2 2" xfId="26972"/>
    <cellStyle name="40% - Accent6 5 2 3 5 2 3" xfId="26973"/>
    <cellStyle name="40% - Accent6 5 2 3 5 2 4" xfId="26974"/>
    <cellStyle name="40% - Accent6 5 2 3 5 3" xfId="26975"/>
    <cellStyle name="40% - Accent6 5 2 3 5 3 2" xfId="26976"/>
    <cellStyle name="40% - Accent6 5 2 3 5 4" xfId="26977"/>
    <cellStyle name="40% - Accent6 5 2 3 5 5" xfId="26978"/>
    <cellStyle name="40% - Accent6 5 2 3 6" xfId="26979"/>
    <cellStyle name="40% - Accent6 5 2 3 6 2" xfId="26980"/>
    <cellStyle name="40% - Accent6 5 2 3 6 2 2" xfId="26981"/>
    <cellStyle name="40% - Accent6 5 2 3 6 3" xfId="26982"/>
    <cellStyle name="40% - Accent6 5 2 3 6 4" xfId="26983"/>
    <cellStyle name="40% - Accent6 5 2 3 7" xfId="26984"/>
    <cellStyle name="40% - Accent6 5 2 3 7 2" xfId="26985"/>
    <cellStyle name="40% - Accent6 5 2 3 8" xfId="26986"/>
    <cellStyle name="40% - Accent6 5 2 3 9" xfId="26987"/>
    <cellStyle name="40% - Accent6 5 2 4" xfId="26988"/>
    <cellStyle name="40% - Accent6 5 2 4 2" xfId="26989"/>
    <cellStyle name="40% - Accent6 5 2 4 2 2" xfId="26990"/>
    <cellStyle name="40% - Accent6 5 2 4 2 2 2" xfId="26991"/>
    <cellStyle name="40% - Accent6 5 2 4 2 2 2 2" xfId="26992"/>
    <cellStyle name="40% - Accent6 5 2 4 2 2 2 2 2" xfId="26993"/>
    <cellStyle name="40% - Accent6 5 2 4 2 2 2 3" xfId="26994"/>
    <cellStyle name="40% - Accent6 5 2 4 2 2 2 4" xfId="26995"/>
    <cellStyle name="40% - Accent6 5 2 4 2 2 3" xfId="26996"/>
    <cellStyle name="40% - Accent6 5 2 4 2 2 3 2" xfId="26997"/>
    <cellStyle name="40% - Accent6 5 2 4 2 2 4" xfId="26998"/>
    <cellStyle name="40% - Accent6 5 2 4 2 2 5" xfId="26999"/>
    <cellStyle name="40% - Accent6 5 2 4 2 3" xfId="27000"/>
    <cellStyle name="40% - Accent6 5 2 4 2 3 2" xfId="27001"/>
    <cellStyle name="40% - Accent6 5 2 4 2 3 2 2" xfId="27002"/>
    <cellStyle name="40% - Accent6 5 2 4 2 3 3" xfId="27003"/>
    <cellStyle name="40% - Accent6 5 2 4 2 3 4" xfId="27004"/>
    <cellStyle name="40% - Accent6 5 2 4 2 4" xfId="27005"/>
    <cellStyle name="40% - Accent6 5 2 4 2 4 2" xfId="27006"/>
    <cellStyle name="40% - Accent6 5 2 4 2 5" xfId="27007"/>
    <cellStyle name="40% - Accent6 5 2 4 2 6" xfId="27008"/>
    <cellStyle name="40% - Accent6 5 2 4 3" xfId="27009"/>
    <cellStyle name="40% - Accent6 5 2 4 3 2" xfId="27010"/>
    <cellStyle name="40% - Accent6 5 2 4 3 2 2" xfId="27011"/>
    <cellStyle name="40% - Accent6 5 2 4 3 2 2 2" xfId="27012"/>
    <cellStyle name="40% - Accent6 5 2 4 3 2 2 2 2" xfId="27013"/>
    <cellStyle name="40% - Accent6 5 2 4 3 2 2 3" xfId="27014"/>
    <cellStyle name="40% - Accent6 5 2 4 3 2 2 4" xfId="27015"/>
    <cellStyle name="40% - Accent6 5 2 4 3 2 3" xfId="27016"/>
    <cellStyle name="40% - Accent6 5 2 4 3 2 3 2" xfId="27017"/>
    <cellStyle name="40% - Accent6 5 2 4 3 2 4" xfId="27018"/>
    <cellStyle name="40% - Accent6 5 2 4 3 2 5" xfId="27019"/>
    <cellStyle name="40% - Accent6 5 2 4 3 3" xfId="27020"/>
    <cellStyle name="40% - Accent6 5 2 4 3 3 2" xfId="27021"/>
    <cellStyle name="40% - Accent6 5 2 4 3 3 2 2" xfId="27022"/>
    <cellStyle name="40% - Accent6 5 2 4 3 3 3" xfId="27023"/>
    <cellStyle name="40% - Accent6 5 2 4 3 3 4" xfId="27024"/>
    <cellStyle name="40% - Accent6 5 2 4 3 4" xfId="27025"/>
    <cellStyle name="40% - Accent6 5 2 4 3 4 2" xfId="27026"/>
    <cellStyle name="40% - Accent6 5 2 4 3 5" xfId="27027"/>
    <cellStyle name="40% - Accent6 5 2 4 3 6" xfId="27028"/>
    <cellStyle name="40% - Accent6 5 2 4 4" xfId="27029"/>
    <cellStyle name="40% - Accent6 5 2 4 4 2" xfId="27030"/>
    <cellStyle name="40% - Accent6 5 2 4 4 2 2" xfId="27031"/>
    <cellStyle name="40% - Accent6 5 2 4 4 2 2 2" xfId="27032"/>
    <cellStyle name="40% - Accent6 5 2 4 4 2 3" xfId="27033"/>
    <cellStyle name="40% - Accent6 5 2 4 4 2 4" xfId="27034"/>
    <cellStyle name="40% - Accent6 5 2 4 4 3" xfId="27035"/>
    <cellStyle name="40% - Accent6 5 2 4 4 3 2" xfId="27036"/>
    <cellStyle name="40% - Accent6 5 2 4 4 4" xfId="27037"/>
    <cellStyle name="40% - Accent6 5 2 4 4 5" xfId="27038"/>
    <cellStyle name="40% - Accent6 5 2 4 5" xfId="27039"/>
    <cellStyle name="40% - Accent6 5 2 4 5 2" xfId="27040"/>
    <cellStyle name="40% - Accent6 5 2 4 5 2 2" xfId="27041"/>
    <cellStyle name="40% - Accent6 5 2 4 5 3" xfId="27042"/>
    <cellStyle name="40% - Accent6 5 2 4 5 4" xfId="27043"/>
    <cellStyle name="40% - Accent6 5 2 4 6" xfId="27044"/>
    <cellStyle name="40% - Accent6 5 2 4 6 2" xfId="27045"/>
    <cellStyle name="40% - Accent6 5 2 4 7" xfId="27046"/>
    <cellStyle name="40% - Accent6 5 2 4 8" xfId="27047"/>
    <cellStyle name="40% - Accent6 5 2 5" xfId="27048"/>
    <cellStyle name="40% - Accent6 5 2 5 2" xfId="27049"/>
    <cellStyle name="40% - Accent6 5 2 5 2 2" xfId="27050"/>
    <cellStyle name="40% - Accent6 5 2 5 2 2 2" xfId="27051"/>
    <cellStyle name="40% - Accent6 5 2 5 2 2 2 2" xfId="27052"/>
    <cellStyle name="40% - Accent6 5 2 5 2 2 3" xfId="27053"/>
    <cellStyle name="40% - Accent6 5 2 5 2 2 4" xfId="27054"/>
    <cellStyle name="40% - Accent6 5 2 5 2 3" xfId="27055"/>
    <cellStyle name="40% - Accent6 5 2 5 2 3 2" xfId="27056"/>
    <cellStyle name="40% - Accent6 5 2 5 2 4" xfId="27057"/>
    <cellStyle name="40% - Accent6 5 2 5 2 5" xfId="27058"/>
    <cellStyle name="40% - Accent6 5 2 5 3" xfId="27059"/>
    <cellStyle name="40% - Accent6 5 2 5 3 2" xfId="27060"/>
    <cellStyle name="40% - Accent6 5 2 5 3 2 2" xfId="27061"/>
    <cellStyle name="40% - Accent6 5 2 5 3 3" xfId="27062"/>
    <cellStyle name="40% - Accent6 5 2 5 3 4" xfId="27063"/>
    <cellStyle name="40% - Accent6 5 2 5 4" xfId="27064"/>
    <cellStyle name="40% - Accent6 5 2 5 4 2" xfId="27065"/>
    <cellStyle name="40% - Accent6 5 2 5 5" xfId="27066"/>
    <cellStyle name="40% - Accent6 5 2 5 6" xfId="27067"/>
    <cellStyle name="40% - Accent6 5 2 6" xfId="27068"/>
    <cellStyle name="40% - Accent6 5 2 6 2" xfId="27069"/>
    <cellStyle name="40% - Accent6 5 2 6 2 2" xfId="27070"/>
    <cellStyle name="40% - Accent6 5 2 6 2 2 2" xfId="27071"/>
    <cellStyle name="40% - Accent6 5 2 6 2 2 2 2" xfId="27072"/>
    <cellStyle name="40% - Accent6 5 2 6 2 2 3" xfId="27073"/>
    <cellStyle name="40% - Accent6 5 2 6 2 2 4" xfId="27074"/>
    <cellStyle name="40% - Accent6 5 2 6 2 3" xfId="27075"/>
    <cellStyle name="40% - Accent6 5 2 6 2 3 2" xfId="27076"/>
    <cellStyle name="40% - Accent6 5 2 6 2 4" xfId="27077"/>
    <cellStyle name="40% - Accent6 5 2 6 2 5" xfId="27078"/>
    <cellStyle name="40% - Accent6 5 2 6 3" xfId="27079"/>
    <cellStyle name="40% - Accent6 5 2 6 3 2" xfId="27080"/>
    <cellStyle name="40% - Accent6 5 2 6 3 2 2" xfId="27081"/>
    <cellStyle name="40% - Accent6 5 2 6 3 3" xfId="27082"/>
    <cellStyle name="40% - Accent6 5 2 6 3 4" xfId="27083"/>
    <cellStyle name="40% - Accent6 5 2 6 4" xfId="27084"/>
    <cellStyle name="40% - Accent6 5 2 6 4 2" xfId="27085"/>
    <cellStyle name="40% - Accent6 5 2 6 5" xfId="27086"/>
    <cellStyle name="40% - Accent6 5 2 6 6" xfId="27087"/>
    <cellStyle name="40% - Accent6 5 2 7" xfId="27088"/>
    <cellStyle name="40% - Accent6 5 2 7 2" xfId="27089"/>
    <cellStyle name="40% - Accent6 5 2 7 2 2" xfId="27090"/>
    <cellStyle name="40% - Accent6 5 2 7 2 2 2" xfId="27091"/>
    <cellStyle name="40% - Accent6 5 2 7 2 3" xfId="27092"/>
    <cellStyle name="40% - Accent6 5 2 7 2 4" xfId="27093"/>
    <cellStyle name="40% - Accent6 5 2 7 3" xfId="27094"/>
    <cellStyle name="40% - Accent6 5 2 7 3 2" xfId="27095"/>
    <cellStyle name="40% - Accent6 5 2 7 4" xfId="27096"/>
    <cellStyle name="40% - Accent6 5 2 7 5" xfId="27097"/>
    <cellStyle name="40% - Accent6 5 2 8" xfId="27098"/>
    <cellStyle name="40% - Accent6 5 2 8 2" xfId="27099"/>
    <cellStyle name="40% - Accent6 5 2 8 2 2" xfId="27100"/>
    <cellStyle name="40% - Accent6 5 2 8 3" xfId="27101"/>
    <cellStyle name="40% - Accent6 5 2 8 4" xfId="27102"/>
    <cellStyle name="40% - Accent6 5 2 9" xfId="27103"/>
    <cellStyle name="40% - Accent6 5 2 9 2" xfId="27104"/>
    <cellStyle name="40% - Accent6 5 3" xfId="27105"/>
    <cellStyle name="40% - Accent6 5 3 10" xfId="27106"/>
    <cellStyle name="40% - Accent6 5 3 2" xfId="27107"/>
    <cellStyle name="40% - Accent6 5 3 2 2" xfId="27108"/>
    <cellStyle name="40% - Accent6 5 3 2 2 2" xfId="27109"/>
    <cellStyle name="40% - Accent6 5 3 2 2 2 2" xfId="27110"/>
    <cellStyle name="40% - Accent6 5 3 2 2 2 2 2" xfId="27111"/>
    <cellStyle name="40% - Accent6 5 3 2 2 2 2 2 2" xfId="27112"/>
    <cellStyle name="40% - Accent6 5 3 2 2 2 2 2 2 2" xfId="27113"/>
    <cellStyle name="40% - Accent6 5 3 2 2 2 2 2 3" xfId="27114"/>
    <cellStyle name="40% - Accent6 5 3 2 2 2 2 2 4" xfId="27115"/>
    <cellStyle name="40% - Accent6 5 3 2 2 2 2 3" xfId="27116"/>
    <cellStyle name="40% - Accent6 5 3 2 2 2 2 3 2" xfId="27117"/>
    <cellStyle name="40% - Accent6 5 3 2 2 2 2 4" xfId="27118"/>
    <cellStyle name="40% - Accent6 5 3 2 2 2 2 5" xfId="27119"/>
    <cellStyle name="40% - Accent6 5 3 2 2 2 3" xfId="27120"/>
    <cellStyle name="40% - Accent6 5 3 2 2 2 3 2" xfId="27121"/>
    <cellStyle name="40% - Accent6 5 3 2 2 2 3 2 2" xfId="27122"/>
    <cellStyle name="40% - Accent6 5 3 2 2 2 3 3" xfId="27123"/>
    <cellStyle name="40% - Accent6 5 3 2 2 2 3 4" xfId="27124"/>
    <cellStyle name="40% - Accent6 5 3 2 2 2 4" xfId="27125"/>
    <cellStyle name="40% - Accent6 5 3 2 2 2 4 2" xfId="27126"/>
    <cellStyle name="40% - Accent6 5 3 2 2 2 5" xfId="27127"/>
    <cellStyle name="40% - Accent6 5 3 2 2 2 6" xfId="27128"/>
    <cellStyle name="40% - Accent6 5 3 2 2 3" xfId="27129"/>
    <cellStyle name="40% - Accent6 5 3 2 2 3 2" xfId="27130"/>
    <cellStyle name="40% - Accent6 5 3 2 2 3 2 2" xfId="27131"/>
    <cellStyle name="40% - Accent6 5 3 2 2 3 2 2 2" xfId="27132"/>
    <cellStyle name="40% - Accent6 5 3 2 2 3 2 2 2 2" xfId="27133"/>
    <cellStyle name="40% - Accent6 5 3 2 2 3 2 2 3" xfId="27134"/>
    <cellStyle name="40% - Accent6 5 3 2 2 3 2 2 4" xfId="27135"/>
    <cellStyle name="40% - Accent6 5 3 2 2 3 2 3" xfId="27136"/>
    <cellStyle name="40% - Accent6 5 3 2 2 3 2 3 2" xfId="27137"/>
    <cellStyle name="40% - Accent6 5 3 2 2 3 2 4" xfId="27138"/>
    <cellStyle name="40% - Accent6 5 3 2 2 3 2 5" xfId="27139"/>
    <cellStyle name="40% - Accent6 5 3 2 2 3 3" xfId="27140"/>
    <cellStyle name="40% - Accent6 5 3 2 2 3 3 2" xfId="27141"/>
    <cellStyle name="40% - Accent6 5 3 2 2 3 3 2 2" xfId="27142"/>
    <cellStyle name="40% - Accent6 5 3 2 2 3 3 3" xfId="27143"/>
    <cellStyle name="40% - Accent6 5 3 2 2 3 3 4" xfId="27144"/>
    <cellStyle name="40% - Accent6 5 3 2 2 3 4" xfId="27145"/>
    <cellStyle name="40% - Accent6 5 3 2 2 3 4 2" xfId="27146"/>
    <cellStyle name="40% - Accent6 5 3 2 2 3 5" xfId="27147"/>
    <cellStyle name="40% - Accent6 5 3 2 2 3 6" xfId="27148"/>
    <cellStyle name="40% - Accent6 5 3 2 2 4" xfId="27149"/>
    <cellStyle name="40% - Accent6 5 3 2 2 4 2" xfId="27150"/>
    <cellStyle name="40% - Accent6 5 3 2 2 4 2 2" xfId="27151"/>
    <cellStyle name="40% - Accent6 5 3 2 2 4 2 2 2" xfId="27152"/>
    <cellStyle name="40% - Accent6 5 3 2 2 4 2 3" xfId="27153"/>
    <cellStyle name="40% - Accent6 5 3 2 2 4 2 4" xfId="27154"/>
    <cellStyle name="40% - Accent6 5 3 2 2 4 3" xfId="27155"/>
    <cellStyle name="40% - Accent6 5 3 2 2 4 3 2" xfId="27156"/>
    <cellStyle name="40% - Accent6 5 3 2 2 4 4" xfId="27157"/>
    <cellStyle name="40% - Accent6 5 3 2 2 4 5" xfId="27158"/>
    <cellStyle name="40% - Accent6 5 3 2 2 5" xfId="27159"/>
    <cellStyle name="40% - Accent6 5 3 2 2 5 2" xfId="27160"/>
    <cellStyle name="40% - Accent6 5 3 2 2 5 2 2" xfId="27161"/>
    <cellStyle name="40% - Accent6 5 3 2 2 5 3" xfId="27162"/>
    <cellStyle name="40% - Accent6 5 3 2 2 5 4" xfId="27163"/>
    <cellStyle name="40% - Accent6 5 3 2 2 6" xfId="27164"/>
    <cellStyle name="40% - Accent6 5 3 2 2 6 2" xfId="27165"/>
    <cellStyle name="40% - Accent6 5 3 2 2 7" xfId="27166"/>
    <cellStyle name="40% - Accent6 5 3 2 2 8" xfId="27167"/>
    <cellStyle name="40% - Accent6 5 3 2 3" xfId="27168"/>
    <cellStyle name="40% - Accent6 5 3 2 3 2" xfId="27169"/>
    <cellStyle name="40% - Accent6 5 3 2 3 2 2" xfId="27170"/>
    <cellStyle name="40% - Accent6 5 3 2 3 2 2 2" xfId="27171"/>
    <cellStyle name="40% - Accent6 5 3 2 3 2 2 2 2" xfId="27172"/>
    <cellStyle name="40% - Accent6 5 3 2 3 2 2 3" xfId="27173"/>
    <cellStyle name="40% - Accent6 5 3 2 3 2 2 4" xfId="27174"/>
    <cellStyle name="40% - Accent6 5 3 2 3 2 3" xfId="27175"/>
    <cellStyle name="40% - Accent6 5 3 2 3 2 3 2" xfId="27176"/>
    <cellStyle name="40% - Accent6 5 3 2 3 2 4" xfId="27177"/>
    <cellStyle name="40% - Accent6 5 3 2 3 2 5" xfId="27178"/>
    <cellStyle name="40% - Accent6 5 3 2 3 3" xfId="27179"/>
    <cellStyle name="40% - Accent6 5 3 2 3 3 2" xfId="27180"/>
    <cellStyle name="40% - Accent6 5 3 2 3 3 2 2" xfId="27181"/>
    <cellStyle name="40% - Accent6 5 3 2 3 3 3" xfId="27182"/>
    <cellStyle name="40% - Accent6 5 3 2 3 3 4" xfId="27183"/>
    <cellStyle name="40% - Accent6 5 3 2 3 4" xfId="27184"/>
    <cellStyle name="40% - Accent6 5 3 2 3 4 2" xfId="27185"/>
    <cellStyle name="40% - Accent6 5 3 2 3 5" xfId="27186"/>
    <cellStyle name="40% - Accent6 5 3 2 3 6" xfId="27187"/>
    <cellStyle name="40% - Accent6 5 3 2 4" xfId="27188"/>
    <cellStyle name="40% - Accent6 5 3 2 4 2" xfId="27189"/>
    <cellStyle name="40% - Accent6 5 3 2 4 2 2" xfId="27190"/>
    <cellStyle name="40% - Accent6 5 3 2 4 2 2 2" xfId="27191"/>
    <cellStyle name="40% - Accent6 5 3 2 4 2 2 2 2" xfId="27192"/>
    <cellStyle name="40% - Accent6 5 3 2 4 2 2 3" xfId="27193"/>
    <cellStyle name="40% - Accent6 5 3 2 4 2 2 4" xfId="27194"/>
    <cellStyle name="40% - Accent6 5 3 2 4 2 3" xfId="27195"/>
    <cellStyle name="40% - Accent6 5 3 2 4 2 3 2" xfId="27196"/>
    <cellStyle name="40% - Accent6 5 3 2 4 2 4" xfId="27197"/>
    <cellStyle name="40% - Accent6 5 3 2 4 2 5" xfId="27198"/>
    <cellStyle name="40% - Accent6 5 3 2 4 3" xfId="27199"/>
    <cellStyle name="40% - Accent6 5 3 2 4 3 2" xfId="27200"/>
    <cellStyle name="40% - Accent6 5 3 2 4 3 2 2" xfId="27201"/>
    <cellStyle name="40% - Accent6 5 3 2 4 3 3" xfId="27202"/>
    <cellStyle name="40% - Accent6 5 3 2 4 3 4" xfId="27203"/>
    <cellStyle name="40% - Accent6 5 3 2 4 4" xfId="27204"/>
    <cellStyle name="40% - Accent6 5 3 2 4 4 2" xfId="27205"/>
    <cellStyle name="40% - Accent6 5 3 2 4 5" xfId="27206"/>
    <cellStyle name="40% - Accent6 5 3 2 4 6" xfId="27207"/>
    <cellStyle name="40% - Accent6 5 3 2 5" xfId="27208"/>
    <cellStyle name="40% - Accent6 5 3 2 5 2" xfId="27209"/>
    <cellStyle name="40% - Accent6 5 3 2 5 2 2" xfId="27210"/>
    <cellStyle name="40% - Accent6 5 3 2 5 2 2 2" xfId="27211"/>
    <cellStyle name="40% - Accent6 5 3 2 5 2 3" xfId="27212"/>
    <cellStyle name="40% - Accent6 5 3 2 5 2 4" xfId="27213"/>
    <cellStyle name="40% - Accent6 5 3 2 5 3" xfId="27214"/>
    <cellStyle name="40% - Accent6 5 3 2 5 3 2" xfId="27215"/>
    <cellStyle name="40% - Accent6 5 3 2 5 4" xfId="27216"/>
    <cellStyle name="40% - Accent6 5 3 2 5 5" xfId="27217"/>
    <cellStyle name="40% - Accent6 5 3 2 6" xfId="27218"/>
    <cellStyle name="40% - Accent6 5 3 2 6 2" xfId="27219"/>
    <cellStyle name="40% - Accent6 5 3 2 6 2 2" xfId="27220"/>
    <cellStyle name="40% - Accent6 5 3 2 6 3" xfId="27221"/>
    <cellStyle name="40% - Accent6 5 3 2 6 4" xfId="27222"/>
    <cellStyle name="40% - Accent6 5 3 2 7" xfId="27223"/>
    <cellStyle name="40% - Accent6 5 3 2 7 2" xfId="27224"/>
    <cellStyle name="40% - Accent6 5 3 2 8" xfId="27225"/>
    <cellStyle name="40% - Accent6 5 3 2 9" xfId="27226"/>
    <cellStyle name="40% - Accent6 5 3 3" xfId="27227"/>
    <cellStyle name="40% - Accent6 5 3 3 2" xfId="27228"/>
    <cellStyle name="40% - Accent6 5 3 3 2 2" xfId="27229"/>
    <cellStyle name="40% - Accent6 5 3 3 2 2 2" xfId="27230"/>
    <cellStyle name="40% - Accent6 5 3 3 2 2 2 2" xfId="27231"/>
    <cellStyle name="40% - Accent6 5 3 3 2 2 2 2 2" xfId="27232"/>
    <cellStyle name="40% - Accent6 5 3 3 2 2 2 3" xfId="27233"/>
    <cellStyle name="40% - Accent6 5 3 3 2 2 2 4" xfId="27234"/>
    <cellStyle name="40% - Accent6 5 3 3 2 2 3" xfId="27235"/>
    <cellStyle name="40% - Accent6 5 3 3 2 2 3 2" xfId="27236"/>
    <cellStyle name="40% - Accent6 5 3 3 2 2 4" xfId="27237"/>
    <cellStyle name="40% - Accent6 5 3 3 2 2 5" xfId="27238"/>
    <cellStyle name="40% - Accent6 5 3 3 2 3" xfId="27239"/>
    <cellStyle name="40% - Accent6 5 3 3 2 3 2" xfId="27240"/>
    <cellStyle name="40% - Accent6 5 3 3 2 3 2 2" xfId="27241"/>
    <cellStyle name="40% - Accent6 5 3 3 2 3 3" xfId="27242"/>
    <cellStyle name="40% - Accent6 5 3 3 2 3 4" xfId="27243"/>
    <cellStyle name="40% - Accent6 5 3 3 2 4" xfId="27244"/>
    <cellStyle name="40% - Accent6 5 3 3 2 4 2" xfId="27245"/>
    <cellStyle name="40% - Accent6 5 3 3 2 5" xfId="27246"/>
    <cellStyle name="40% - Accent6 5 3 3 2 6" xfId="27247"/>
    <cellStyle name="40% - Accent6 5 3 3 3" xfId="27248"/>
    <cellStyle name="40% - Accent6 5 3 3 3 2" xfId="27249"/>
    <cellStyle name="40% - Accent6 5 3 3 3 2 2" xfId="27250"/>
    <cellStyle name="40% - Accent6 5 3 3 3 2 2 2" xfId="27251"/>
    <cellStyle name="40% - Accent6 5 3 3 3 2 2 2 2" xfId="27252"/>
    <cellStyle name="40% - Accent6 5 3 3 3 2 2 3" xfId="27253"/>
    <cellStyle name="40% - Accent6 5 3 3 3 2 2 4" xfId="27254"/>
    <cellStyle name="40% - Accent6 5 3 3 3 2 3" xfId="27255"/>
    <cellStyle name="40% - Accent6 5 3 3 3 2 3 2" xfId="27256"/>
    <cellStyle name="40% - Accent6 5 3 3 3 2 4" xfId="27257"/>
    <cellStyle name="40% - Accent6 5 3 3 3 2 5" xfId="27258"/>
    <cellStyle name="40% - Accent6 5 3 3 3 3" xfId="27259"/>
    <cellStyle name="40% - Accent6 5 3 3 3 3 2" xfId="27260"/>
    <cellStyle name="40% - Accent6 5 3 3 3 3 2 2" xfId="27261"/>
    <cellStyle name="40% - Accent6 5 3 3 3 3 3" xfId="27262"/>
    <cellStyle name="40% - Accent6 5 3 3 3 3 4" xfId="27263"/>
    <cellStyle name="40% - Accent6 5 3 3 3 4" xfId="27264"/>
    <cellStyle name="40% - Accent6 5 3 3 3 4 2" xfId="27265"/>
    <cellStyle name="40% - Accent6 5 3 3 3 5" xfId="27266"/>
    <cellStyle name="40% - Accent6 5 3 3 3 6" xfId="27267"/>
    <cellStyle name="40% - Accent6 5 3 3 4" xfId="27268"/>
    <cellStyle name="40% - Accent6 5 3 3 4 2" xfId="27269"/>
    <cellStyle name="40% - Accent6 5 3 3 4 2 2" xfId="27270"/>
    <cellStyle name="40% - Accent6 5 3 3 4 2 2 2" xfId="27271"/>
    <cellStyle name="40% - Accent6 5 3 3 4 2 3" xfId="27272"/>
    <cellStyle name="40% - Accent6 5 3 3 4 2 4" xfId="27273"/>
    <cellStyle name="40% - Accent6 5 3 3 4 3" xfId="27274"/>
    <cellStyle name="40% - Accent6 5 3 3 4 3 2" xfId="27275"/>
    <cellStyle name="40% - Accent6 5 3 3 4 4" xfId="27276"/>
    <cellStyle name="40% - Accent6 5 3 3 4 5" xfId="27277"/>
    <cellStyle name="40% - Accent6 5 3 3 5" xfId="27278"/>
    <cellStyle name="40% - Accent6 5 3 3 5 2" xfId="27279"/>
    <cellStyle name="40% - Accent6 5 3 3 5 2 2" xfId="27280"/>
    <cellStyle name="40% - Accent6 5 3 3 5 3" xfId="27281"/>
    <cellStyle name="40% - Accent6 5 3 3 5 4" xfId="27282"/>
    <cellStyle name="40% - Accent6 5 3 3 6" xfId="27283"/>
    <cellStyle name="40% - Accent6 5 3 3 6 2" xfId="27284"/>
    <cellStyle name="40% - Accent6 5 3 3 7" xfId="27285"/>
    <cellStyle name="40% - Accent6 5 3 3 8" xfId="27286"/>
    <cellStyle name="40% - Accent6 5 3 4" xfId="27287"/>
    <cellStyle name="40% - Accent6 5 3 4 2" xfId="27288"/>
    <cellStyle name="40% - Accent6 5 3 4 2 2" xfId="27289"/>
    <cellStyle name="40% - Accent6 5 3 4 2 2 2" xfId="27290"/>
    <cellStyle name="40% - Accent6 5 3 4 2 2 2 2" xfId="27291"/>
    <cellStyle name="40% - Accent6 5 3 4 2 2 3" xfId="27292"/>
    <cellStyle name="40% - Accent6 5 3 4 2 2 4" xfId="27293"/>
    <cellStyle name="40% - Accent6 5 3 4 2 3" xfId="27294"/>
    <cellStyle name="40% - Accent6 5 3 4 2 3 2" xfId="27295"/>
    <cellStyle name="40% - Accent6 5 3 4 2 4" xfId="27296"/>
    <cellStyle name="40% - Accent6 5 3 4 2 5" xfId="27297"/>
    <cellStyle name="40% - Accent6 5 3 4 3" xfId="27298"/>
    <cellStyle name="40% - Accent6 5 3 4 3 2" xfId="27299"/>
    <cellStyle name="40% - Accent6 5 3 4 3 2 2" xfId="27300"/>
    <cellStyle name="40% - Accent6 5 3 4 3 3" xfId="27301"/>
    <cellStyle name="40% - Accent6 5 3 4 3 4" xfId="27302"/>
    <cellStyle name="40% - Accent6 5 3 4 4" xfId="27303"/>
    <cellStyle name="40% - Accent6 5 3 4 4 2" xfId="27304"/>
    <cellStyle name="40% - Accent6 5 3 4 5" xfId="27305"/>
    <cellStyle name="40% - Accent6 5 3 4 6" xfId="27306"/>
    <cellStyle name="40% - Accent6 5 3 5" xfId="27307"/>
    <cellStyle name="40% - Accent6 5 3 5 2" xfId="27308"/>
    <cellStyle name="40% - Accent6 5 3 5 2 2" xfId="27309"/>
    <cellStyle name="40% - Accent6 5 3 5 2 2 2" xfId="27310"/>
    <cellStyle name="40% - Accent6 5 3 5 2 2 2 2" xfId="27311"/>
    <cellStyle name="40% - Accent6 5 3 5 2 2 3" xfId="27312"/>
    <cellStyle name="40% - Accent6 5 3 5 2 2 4" xfId="27313"/>
    <cellStyle name="40% - Accent6 5 3 5 2 3" xfId="27314"/>
    <cellStyle name="40% - Accent6 5 3 5 2 3 2" xfId="27315"/>
    <cellStyle name="40% - Accent6 5 3 5 2 4" xfId="27316"/>
    <cellStyle name="40% - Accent6 5 3 5 2 5" xfId="27317"/>
    <cellStyle name="40% - Accent6 5 3 5 3" xfId="27318"/>
    <cellStyle name="40% - Accent6 5 3 5 3 2" xfId="27319"/>
    <cellStyle name="40% - Accent6 5 3 5 3 2 2" xfId="27320"/>
    <cellStyle name="40% - Accent6 5 3 5 3 3" xfId="27321"/>
    <cellStyle name="40% - Accent6 5 3 5 3 4" xfId="27322"/>
    <cellStyle name="40% - Accent6 5 3 5 4" xfId="27323"/>
    <cellStyle name="40% - Accent6 5 3 5 4 2" xfId="27324"/>
    <cellStyle name="40% - Accent6 5 3 5 5" xfId="27325"/>
    <cellStyle name="40% - Accent6 5 3 5 6" xfId="27326"/>
    <cellStyle name="40% - Accent6 5 3 6" xfId="27327"/>
    <cellStyle name="40% - Accent6 5 3 6 2" xfId="27328"/>
    <cellStyle name="40% - Accent6 5 3 6 2 2" xfId="27329"/>
    <cellStyle name="40% - Accent6 5 3 6 2 2 2" xfId="27330"/>
    <cellStyle name="40% - Accent6 5 3 6 2 3" xfId="27331"/>
    <cellStyle name="40% - Accent6 5 3 6 2 4" xfId="27332"/>
    <cellStyle name="40% - Accent6 5 3 6 3" xfId="27333"/>
    <cellStyle name="40% - Accent6 5 3 6 3 2" xfId="27334"/>
    <cellStyle name="40% - Accent6 5 3 6 4" xfId="27335"/>
    <cellStyle name="40% - Accent6 5 3 6 5" xfId="27336"/>
    <cellStyle name="40% - Accent6 5 3 7" xfId="27337"/>
    <cellStyle name="40% - Accent6 5 3 7 2" xfId="27338"/>
    <cellStyle name="40% - Accent6 5 3 7 2 2" xfId="27339"/>
    <cellStyle name="40% - Accent6 5 3 7 3" xfId="27340"/>
    <cellStyle name="40% - Accent6 5 3 7 4" xfId="27341"/>
    <cellStyle name="40% - Accent6 5 3 8" xfId="27342"/>
    <cellStyle name="40% - Accent6 5 3 8 2" xfId="27343"/>
    <cellStyle name="40% - Accent6 5 3 9" xfId="27344"/>
    <cellStyle name="40% - Accent6 5 4" xfId="27345"/>
    <cellStyle name="40% - Accent6 5 4 2" xfId="27346"/>
    <cellStyle name="40% - Accent6 5 4 2 2" xfId="27347"/>
    <cellStyle name="40% - Accent6 5 4 2 2 2" xfId="27348"/>
    <cellStyle name="40% - Accent6 5 4 2 2 2 2" xfId="27349"/>
    <cellStyle name="40% - Accent6 5 4 2 2 2 2 2" xfId="27350"/>
    <cellStyle name="40% - Accent6 5 4 2 2 2 2 2 2" xfId="27351"/>
    <cellStyle name="40% - Accent6 5 4 2 2 2 2 3" xfId="27352"/>
    <cellStyle name="40% - Accent6 5 4 2 2 2 2 4" xfId="27353"/>
    <cellStyle name="40% - Accent6 5 4 2 2 2 3" xfId="27354"/>
    <cellStyle name="40% - Accent6 5 4 2 2 2 3 2" xfId="27355"/>
    <cellStyle name="40% - Accent6 5 4 2 2 2 4" xfId="27356"/>
    <cellStyle name="40% - Accent6 5 4 2 2 2 5" xfId="27357"/>
    <cellStyle name="40% - Accent6 5 4 2 2 3" xfId="27358"/>
    <cellStyle name="40% - Accent6 5 4 2 2 3 2" xfId="27359"/>
    <cellStyle name="40% - Accent6 5 4 2 2 3 2 2" xfId="27360"/>
    <cellStyle name="40% - Accent6 5 4 2 2 3 3" xfId="27361"/>
    <cellStyle name="40% - Accent6 5 4 2 2 3 4" xfId="27362"/>
    <cellStyle name="40% - Accent6 5 4 2 2 4" xfId="27363"/>
    <cellStyle name="40% - Accent6 5 4 2 2 4 2" xfId="27364"/>
    <cellStyle name="40% - Accent6 5 4 2 2 5" xfId="27365"/>
    <cellStyle name="40% - Accent6 5 4 2 2 6" xfId="27366"/>
    <cellStyle name="40% - Accent6 5 4 2 3" xfId="27367"/>
    <cellStyle name="40% - Accent6 5 4 2 3 2" xfId="27368"/>
    <cellStyle name="40% - Accent6 5 4 2 3 2 2" xfId="27369"/>
    <cellStyle name="40% - Accent6 5 4 2 3 2 2 2" xfId="27370"/>
    <cellStyle name="40% - Accent6 5 4 2 3 2 2 2 2" xfId="27371"/>
    <cellStyle name="40% - Accent6 5 4 2 3 2 2 3" xfId="27372"/>
    <cellStyle name="40% - Accent6 5 4 2 3 2 2 4" xfId="27373"/>
    <cellStyle name="40% - Accent6 5 4 2 3 2 3" xfId="27374"/>
    <cellStyle name="40% - Accent6 5 4 2 3 2 3 2" xfId="27375"/>
    <cellStyle name="40% - Accent6 5 4 2 3 2 4" xfId="27376"/>
    <cellStyle name="40% - Accent6 5 4 2 3 2 5" xfId="27377"/>
    <cellStyle name="40% - Accent6 5 4 2 3 3" xfId="27378"/>
    <cellStyle name="40% - Accent6 5 4 2 3 3 2" xfId="27379"/>
    <cellStyle name="40% - Accent6 5 4 2 3 3 2 2" xfId="27380"/>
    <cellStyle name="40% - Accent6 5 4 2 3 3 3" xfId="27381"/>
    <cellStyle name="40% - Accent6 5 4 2 3 3 4" xfId="27382"/>
    <cellStyle name="40% - Accent6 5 4 2 3 4" xfId="27383"/>
    <cellStyle name="40% - Accent6 5 4 2 3 4 2" xfId="27384"/>
    <cellStyle name="40% - Accent6 5 4 2 3 5" xfId="27385"/>
    <cellStyle name="40% - Accent6 5 4 2 3 6" xfId="27386"/>
    <cellStyle name="40% - Accent6 5 4 2 4" xfId="27387"/>
    <cellStyle name="40% - Accent6 5 4 2 4 2" xfId="27388"/>
    <cellStyle name="40% - Accent6 5 4 2 4 2 2" xfId="27389"/>
    <cellStyle name="40% - Accent6 5 4 2 4 2 2 2" xfId="27390"/>
    <cellStyle name="40% - Accent6 5 4 2 4 2 3" xfId="27391"/>
    <cellStyle name="40% - Accent6 5 4 2 4 2 4" xfId="27392"/>
    <cellStyle name="40% - Accent6 5 4 2 4 3" xfId="27393"/>
    <cellStyle name="40% - Accent6 5 4 2 4 3 2" xfId="27394"/>
    <cellStyle name="40% - Accent6 5 4 2 4 4" xfId="27395"/>
    <cellStyle name="40% - Accent6 5 4 2 4 5" xfId="27396"/>
    <cellStyle name="40% - Accent6 5 4 2 5" xfId="27397"/>
    <cellStyle name="40% - Accent6 5 4 2 5 2" xfId="27398"/>
    <cellStyle name="40% - Accent6 5 4 2 5 2 2" xfId="27399"/>
    <cellStyle name="40% - Accent6 5 4 2 5 3" xfId="27400"/>
    <cellStyle name="40% - Accent6 5 4 2 5 4" xfId="27401"/>
    <cellStyle name="40% - Accent6 5 4 2 6" xfId="27402"/>
    <cellStyle name="40% - Accent6 5 4 2 6 2" xfId="27403"/>
    <cellStyle name="40% - Accent6 5 4 2 7" xfId="27404"/>
    <cellStyle name="40% - Accent6 5 4 2 8" xfId="27405"/>
    <cellStyle name="40% - Accent6 5 4 3" xfId="27406"/>
    <cellStyle name="40% - Accent6 5 4 3 2" xfId="27407"/>
    <cellStyle name="40% - Accent6 5 4 3 2 2" xfId="27408"/>
    <cellStyle name="40% - Accent6 5 4 3 2 2 2" xfId="27409"/>
    <cellStyle name="40% - Accent6 5 4 3 2 2 2 2" xfId="27410"/>
    <cellStyle name="40% - Accent6 5 4 3 2 2 3" xfId="27411"/>
    <cellStyle name="40% - Accent6 5 4 3 2 2 4" xfId="27412"/>
    <cellStyle name="40% - Accent6 5 4 3 2 3" xfId="27413"/>
    <cellStyle name="40% - Accent6 5 4 3 2 3 2" xfId="27414"/>
    <cellStyle name="40% - Accent6 5 4 3 2 4" xfId="27415"/>
    <cellStyle name="40% - Accent6 5 4 3 2 5" xfId="27416"/>
    <cellStyle name="40% - Accent6 5 4 3 3" xfId="27417"/>
    <cellStyle name="40% - Accent6 5 4 3 3 2" xfId="27418"/>
    <cellStyle name="40% - Accent6 5 4 3 3 2 2" xfId="27419"/>
    <cellStyle name="40% - Accent6 5 4 3 3 3" xfId="27420"/>
    <cellStyle name="40% - Accent6 5 4 3 3 4" xfId="27421"/>
    <cellStyle name="40% - Accent6 5 4 3 4" xfId="27422"/>
    <cellStyle name="40% - Accent6 5 4 3 4 2" xfId="27423"/>
    <cellStyle name="40% - Accent6 5 4 3 5" xfId="27424"/>
    <cellStyle name="40% - Accent6 5 4 3 6" xfId="27425"/>
    <cellStyle name="40% - Accent6 5 4 4" xfId="27426"/>
    <cellStyle name="40% - Accent6 5 4 4 2" xfId="27427"/>
    <cellStyle name="40% - Accent6 5 4 4 2 2" xfId="27428"/>
    <cellStyle name="40% - Accent6 5 4 4 2 2 2" xfId="27429"/>
    <cellStyle name="40% - Accent6 5 4 4 2 2 2 2" xfId="27430"/>
    <cellStyle name="40% - Accent6 5 4 4 2 2 3" xfId="27431"/>
    <cellStyle name="40% - Accent6 5 4 4 2 2 4" xfId="27432"/>
    <cellStyle name="40% - Accent6 5 4 4 2 3" xfId="27433"/>
    <cellStyle name="40% - Accent6 5 4 4 2 3 2" xfId="27434"/>
    <cellStyle name="40% - Accent6 5 4 4 2 4" xfId="27435"/>
    <cellStyle name="40% - Accent6 5 4 4 2 5" xfId="27436"/>
    <cellStyle name="40% - Accent6 5 4 4 3" xfId="27437"/>
    <cellStyle name="40% - Accent6 5 4 4 3 2" xfId="27438"/>
    <cellStyle name="40% - Accent6 5 4 4 3 2 2" xfId="27439"/>
    <cellStyle name="40% - Accent6 5 4 4 3 3" xfId="27440"/>
    <cellStyle name="40% - Accent6 5 4 4 3 4" xfId="27441"/>
    <cellStyle name="40% - Accent6 5 4 4 4" xfId="27442"/>
    <cellStyle name="40% - Accent6 5 4 4 4 2" xfId="27443"/>
    <cellStyle name="40% - Accent6 5 4 4 5" xfId="27444"/>
    <cellStyle name="40% - Accent6 5 4 4 6" xfId="27445"/>
    <cellStyle name="40% - Accent6 5 4 5" xfId="27446"/>
    <cellStyle name="40% - Accent6 5 4 5 2" xfId="27447"/>
    <cellStyle name="40% - Accent6 5 4 5 2 2" xfId="27448"/>
    <cellStyle name="40% - Accent6 5 4 5 2 2 2" xfId="27449"/>
    <cellStyle name="40% - Accent6 5 4 5 2 3" xfId="27450"/>
    <cellStyle name="40% - Accent6 5 4 5 2 4" xfId="27451"/>
    <cellStyle name="40% - Accent6 5 4 5 3" xfId="27452"/>
    <cellStyle name="40% - Accent6 5 4 5 3 2" xfId="27453"/>
    <cellStyle name="40% - Accent6 5 4 5 4" xfId="27454"/>
    <cellStyle name="40% - Accent6 5 4 5 5" xfId="27455"/>
    <cellStyle name="40% - Accent6 5 4 6" xfId="27456"/>
    <cellStyle name="40% - Accent6 5 4 6 2" xfId="27457"/>
    <cellStyle name="40% - Accent6 5 4 6 2 2" xfId="27458"/>
    <cellStyle name="40% - Accent6 5 4 6 3" xfId="27459"/>
    <cellStyle name="40% - Accent6 5 4 6 4" xfId="27460"/>
    <cellStyle name="40% - Accent6 5 4 7" xfId="27461"/>
    <cellStyle name="40% - Accent6 5 4 7 2" xfId="27462"/>
    <cellStyle name="40% - Accent6 5 4 8" xfId="27463"/>
    <cellStyle name="40% - Accent6 5 4 9" xfId="27464"/>
    <cellStyle name="40% - Accent6 5 5" xfId="27465"/>
    <cellStyle name="40% - Accent6 5 5 2" xfId="27466"/>
    <cellStyle name="40% - Accent6 5 5 2 2" xfId="27467"/>
    <cellStyle name="40% - Accent6 5 5 2 2 2" xfId="27468"/>
    <cellStyle name="40% - Accent6 5 5 2 2 2 2" xfId="27469"/>
    <cellStyle name="40% - Accent6 5 5 2 2 2 2 2" xfId="27470"/>
    <cellStyle name="40% - Accent6 5 5 2 2 2 3" xfId="27471"/>
    <cellStyle name="40% - Accent6 5 5 2 2 2 4" xfId="27472"/>
    <cellStyle name="40% - Accent6 5 5 2 2 3" xfId="27473"/>
    <cellStyle name="40% - Accent6 5 5 2 2 3 2" xfId="27474"/>
    <cellStyle name="40% - Accent6 5 5 2 2 4" xfId="27475"/>
    <cellStyle name="40% - Accent6 5 5 2 2 5" xfId="27476"/>
    <cellStyle name="40% - Accent6 5 5 2 3" xfId="27477"/>
    <cellStyle name="40% - Accent6 5 5 2 3 2" xfId="27478"/>
    <cellStyle name="40% - Accent6 5 5 2 3 2 2" xfId="27479"/>
    <cellStyle name="40% - Accent6 5 5 2 3 3" xfId="27480"/>
    <cellStyle name="40% - Accent6 5 5 2 3 4" xfId="27481"/>
    <cellStyle name="40% - Accent6 5 5 2 4" xfId="27482"/>
    <cellStyle name="40% - Accent6 5 5 2 4 2" xfId="27483"/>
    <cellStyle name="40% - Accent6 5 5 2 5" xfId="27484"/>
    <cellStyle name="40% - Accent6 5 5 2 6" xfId="27485"/>
    <cellStyle name="40% - Accent6 5 5 3" xfId="27486"/>
    <cellStyle name="40% - Accent6 5 5 3 2" xfId="27487"/>
    <cellStyle name="40% - Accent6 5 5 3 2 2" xfId="27488"/>
    <cellStyle name="40% - Accent6 5 5 3 2 2 2" xfId="27489"/>
    <cellStyle name="40% - Accent6 5 5 3 2 2 2 2" xfId="27490"/>
    <cellStyle name="40% - Accent6 5 5 3 2 2 3" xfId="27491"/>
    <cellStyle name="40% - Accent6 5 5 3 2 2 4" xfId="27492"/>
    <cellStyle name="40% - Accent6 5 5 3 2 3" xfId="27493"/>
    <cellStyle name="40% - Accent6 5 5 3 2 3 2" xfId="27494"/>
    <cellStyle name="40% - Accent6 5 5 3 2 4" xfId="27495"/>
    <cellStyle name="40% - Accent6 5 5 3 2 5" xfId="27496"/>
    <cellStyle name="40% - Accent6 5 5 3 3" xfId="27497"/>
    <cellStyle name="40% - Accent6 5 5 3 3 2" xfId="27498"/>
    <cellStyle name="40% - Accent6 5 5 3 3 2 2" xfId="27499"/>
    <cellStyle name="40% - Accent6 5 5 3 3 3" xfId="27500"/>
    <cellStyle name="40% - Accent6 5 5 3 3 4" xfId="27501"/>
    <cellStyle name="40% - Accent6 5 5 3 4" xfId="27502"/>
    <cellStyle name="40% - Accent6 5 5 3 4 2" xfId="27503"/>
    <cellStyle name="40% - Accent6 5 5 3 5" xfId="27504"/>
    <cellStyle name="40% - Accent6 5 5 3 6" xfId="27505"/>
    <cellStyle name="40% - Accent6 5 5 4" xfId="27506"/>
    <cellStyle name="40% - Accent6 5 5 4 2" xfId="27507"/>
    <cellStyle name="40% - Accent6 5 5 4 2 2" xfId="27508"/>
    <cellStyle name="40% - Accent6 5 5 4 2 2 2" xfId="27509"/>
    <cellStyle name="40% - Accent6 5 5 4 2 3" xfId="27510"/>
    <cellStyle name="40% - Accent6 5 5 4 2 4" xfId="27511"/>
    <cellStyle name="40% - Accent6 5 5 4 3" xfId="27512"/>
    <cellStyle name="40% - Accent6 5 5 4 3 2" xfId="27513"/>
    <cellStyle name="40% - Accent6 5 5 4 4" xfId="27514"/>
    <cellStyle name="40% - Accent6 5 5 4 5" xfId="27515"/>
    <cellStyle name="40% - Accent6 5 5 5" xfId="27516"/>
    <cellStyle name="40% - Accent6 5 5 5 2" xfId="27517"/>
    <cellStyle name="40% - Accent6 5 5 5 2 2" xfId="27518"/>
    <cellStyle name="40% - Accent6 5 5 5 3" xfId="27519"/>
    <cellStyle name="40% - Accent6 5 5 5 4" xfId="27520"/>
    <cellStyle name="40% - Accent6 5 5 6" xfId="27521"/>
    <cellStyle name="40% - Accent6 5 5 6 2" xfId="27522"/>
    <cellStyle name="40% - Accent6 5 5 7" xfId="27523"/>
    <cellStyle name="40% - Accent6 5 5 8" xfId="27524"/>
    <cellStyle name="40% - Accent6 5 6" xfId="27525"/>
    <cellStyle name="40% - Accent6 5 6 2" xfId="27526"/>
    <cellStyle name="40% - Accent6 5 6 2 2" xfId="27527"/>
    <cellStyle name="40% - Accent6 5 6 2 2 2" xfId="27528"/>
    <cellStyle name="40% - Accent6 5 6 2 2 2 2" xfId="27529"/>
    <cellStyle name="40% - Accent6 5 6 2 2 3" xfId="27530"/>
    <cellStyle name="40% - Accent6 5 6 2 2 4" xfId="27531"/>
    <cellStyle name="40% - Accent6 5 6 2 3" xfId="27532"/>
    <cellStyle name="40% - Accent6 5 6 2 3 2" xfId="27533"/>
    <cellStyle name="40% - Accent6 5 6 2 4" xfId="27534"/>
    <cellStyle name="40% - Accent6 5 6 2 5" xfId="27535"/>
    <cellStyle name="40% - Accent6 5 6 3" xfId="27536"/>
    <cellStyle name="40% - Accent6 5 6 3 2" xfId="27537"/>
    <cellStyle name="40% - Accent6 5 6 3 2 2" xfId="27538"/>
    <cellStyle name="40% - Accent6 5 6 3 3" xfId="27539"/>
    <cellStyle name="40% - Accent6 5 6 3 4" xfId="27540"/>
    <cellStyle name="40% - Accent6 5 6 4" xfId="27541"/>
    <cellStyle name="40% - Accent6 5 6 4 2" xfId="27542"/>
    <cellStyle name="40% - Accent6 5 6 5" xfId="27543"/>
    <cellStyle name="40% - Accent6 5 6 6" xfId="27544"/>
    <cellStyle name="40% - Accent6 5 7" xfId="27545"/>
    <cellStyle name="40% - Accent6 5 7 2" xfId="27546"/>
    <cellStyle name="40% - Accent6 5 7 2 2" xfId="27547"/>
    <cellStyle name="40% - Accent6 5 7 2 2 2" xfId="27548"/>
    <cellStyle name="40% - Accent6 5 7 2 2 2 2" xfId="27549"/>
    <cellStyle name="40% - Accent6 5 7 2 2 3" xfId="27550"/>
    <cellStyle name="40% - Accent6 5 7 2 2 4" xfId="27551"/>
    <cellStyle name="40% - Accent6 5 7 2 3" xfId="27552"/>
    <cellStyle name="40% - Accent6 5 7 2 3 2" xfId="27553"/>
    <cellStyle name="40% - Accent6 5 7 2 4" xfId="27554"/>
    <cellStyle name="40% - Accent6 5 7 2 5" xfId="27555"/>
    <cellStyle name="40% - Accent6 5 7 3" xfId="27556"/>
    <cellStyle name="40% - Accent6 5 7 3 2" xfId="27557"/>
    <cellStyle name="40% - Accent6 5 7 3 2 2" xfId="27558"/>
    <cellStyle name="40% - Accent6 5 7 3 3" xfId="27559"/>
    <cellStyle name="40% - Accent6 5 7 3 4" xfId="27560"/>
    <cellStyle name="40% - Accent6 5 7 4" xfId="27561"/>
    <cellStyle name="40% - Accent6 5 7 4 2" xfId="27562"/>
    <cellStyle name="40% - Accent6 5 7 5" xfId="27563"/>
    <cellStyle name="40% - Accent6 5 7 6" xfId="27564"/>
    <cellStyle name="40% - Accent6 5 8" xfId="27565"/>
    <cellStyle name="40% - Accent6 5 8 2" xfId="27566"/>
    <cellStyle name="40% - Accent6 5 8 2 2" xfId="27567"/>
    <cellStyle name="40% - Accent6 5 8 2 2 2" xfId="27568"/>
    <cellStyle name="40% - Accent6 5 8 2 3" xfId="27569"/>
    <cellStyle name="40% - Accent6 5 8 2 4" xfId="27570"/>
    <cellStyle name="40% - Accent6 5 8 3" xfId="27571"/>
    <cellStyle name="40% - Accent6 5 8 3 2" xfId="27572"/>
    <cellStyle name="40% - Accent6 5 8 4" xfId="27573"/>
    <cellStyle name="40% - Accent6 5 8 5" xfId="27574"/>
    <cellStyle name="40% - Accent6 5 9" xfId="27575"/>
    <cellStyle name="40% - Accent6 5 9 2" xfId="27576"/>
    <cellStyle name="40% - Accent6 5 9 2 2" xfId="27577"/>
    <cellStyle name="40% - Accent6 5 9 3" xfId="27578"/>
    <cellStyle name="40% - Accent6 5 9 4" xfId="27579"/>
    <cellStyle name="40% - Accent6 6" xfId="27580"/>
    <cellStyle name="40% - Accent6 6 10" xfId="27581"/>
    <cellStyle name="40% - Accent6 6 11" xfId="27582"/>
    <cellStyle name="40% - Accent6 6 2" xfId="27583"/>
    <cellStyle name="40% - Accent6 6 2 10" xfId="27584"/>
    <cellStyle name="40% - Accent6 6 2 2" xfId="27585"/>
    <cellStyle name="40% - Accent6 6 2 2 2" xfId="27586"/>
    <cellStyle name="40% - Accent6 6 2 2 2 2" xfId="27587"/>
    <cellStyle name="40% - Accent6 6 2 2 2 2 2" xfId="27588"/>
    <cellStyle name="40% - Accent6 6 2 2 2 2 2 2" xfId="27589"/>
    <cellStyle name="40% - Accent6 6 2 2 2 2 2 2 2" xfId="27590"/>
    <cellStyle name="40% - Accent6 6 2 2 2 2 2 2 2 2" xfId="27591"/>
    <cellStyle name="40% - Accent6 6 2 2 2 2 2 2 3" xfId="27592"/>
    <cellStyle name="40% - Accent6 6 2 2 2 2 2 2 4" xfId="27593"/>
    <cellStyle name="40% - Accent6 6 2 2 2 2 2 3" xfId="27594"/>
    <cellStyle name="40% - Accent6 6 2 2 2 2 2 3 2" xfId="27595"/>
    <cellStyle name="40% - Accent6 6 2 2 2 2 2 4" xfId="27596"/>
    <cellStyle name="40% - Accent6 6 2 2 2 2 2 5" xfId="27597"/>
    <cellStyle name="40% - Accent6 6 2 2 2 2 3" xfId="27598"/>
    <cellStyle name="40% - Accent6 6 2 2 2 2 3 2" xfId="27599"/>
    <cellStyle name="40% - Accent6 6 2 2 2 2 3 2 2" xfId="27600"/>
    <cellStyle name="40% - Accent6 6 2 2 2 2 3 3" xfId="27601"/>
    <cellStyle name="40% - Accent6 6 2 2 2 2 3 4" xfId="27602"/>
    <cellStyle name="40% - Accent6 6 2 2 2 2 4" xfId="27603"/>
    <cellStyle name="40% - Accent6 6 2 2 2 2 4 2" xfId="27604"/>
    <cellStyle name="40% - Accent6 6 2 2 2 2 5" xfId="27605"/>
    <cellStyle name="40% - Accent6 6 2 2 2 2 6" xfId="27606"/>
    <cellStyle name="40% - Accent6 6 2 2 2 3" xfId="27607"/>
    <cellStyle name="40% - Accent6 6 2 2 2 3 2" xfId="27608"/>
    <cellStyle name="40% - Accent6 6 2 2 2 3 2 2" xfId="27609"/>
    <cellStyle name="40% - Accent6 6 2 2 2 3 2 2 2" xfId="27610"/>
    <cellStyle name="40% - Accent6 6 2 2 2 3 2 2 2 2" xfId="27611"/>
    <cellStyle name="40% - Accent6 6 2 2 2 3 2 2 3" xfId="27612"/>
    <cellStyle name="40% - Accent6 6 2 2 2 3 2 2 4" xfId="27613"/>
    <cellStyle name="40% - Accent6 6 2 2 2 3 2 3" xfId="27614"/>
    <cellStyle name="40% - Accent6 6 2 2 2 3 2 3 2" xfId="27615"/>
    <cellStyle name="40% - Accent6 6 2 2 2 3 2 4" xfId="27616"/>
    <cellStyle name="40% - Accent6 6 2 2 2 3 2 5" xfId="27617"/>
    <cellStyle name="40% - Accent6 6 2 2 2 3 3" xfId="27618"/>
    <cellStyle name="40% - Accent6 6 2 2 2 3 3 2" xfId="27619"/>
    <cellStyle name="40% - Accent6 6 2 2 2 3 3 2 2" xfId="27620"/>
    <cellStyle name="40% - Accent6 6 2 2 2 3 3 3" xfId="27621"/>
    <cellStyle name="40% - Accent6 6 2 2 2 3 3 4" xfId="27622"/>
    <cellStyle name="40% - Accent6 6 2 2 2 3 4" xfId="27623"/>
    <cellStyle name="40% - Accent6 6 2 2 2 3 4 2" xfId="27624"/>
    <cellStyle name="40% - Accent6 6 2 2 2 3 5" xfId="27625"/>
    <cellStyle name="40% - Accent6 6 2 2 2 3 6" xfId="27626"/>
    <cellStyle name="40% - Accent6 6 2 2 2 4" xfId="27627"/>
    <cellStyle name="40% - Accent6 6 2 2 2 4 2" xfId="27628"/>
    <cellStyle name="40% - Accent6 6 2 2 2 4 2 2" xfId="27629"/>
    <cellStyle name="40% - Accent6 6 2 2 2 4 2 2 2" xfId="27630"/>
    <cellStyle name="40% - Accent6 6 2 2 2 4 2 3" xfId="27631"/>
    <cellStyle name="40% - Accent6 6 2 2 2 4 2 4" xfId="27632"/>
    <cellStyle name="40% - Accent6 6 2 2 2 4 3" xfId="27633"/>
    <cellStyle name="40% - Accent6 6 2 2 2 4 3 2" xfId="27634"/>
    <cellStyle name="40% - Accent6 6 2 2 2 4 4" xfId="27635"/>
    <cellStyle name="40% - Accent6 6 2 2 2 4 5" xfId="27636"/>
    <cellStyle name="40% - Accent6 6 2 2 2 5" xfId="27637"/>
    <cellStyle name="40% - Accent6 6 2 2 2 5 2" xfId="27638"/>
    <cellStyle name="40% - Accent6 6 2 2 2 5 2 2" xfId="27639"/>
    <cellStyle name="40% - Accent6 6 2 2 2 5 3" xfId="27640"/>
    <cellStyle name="40% - Accent6 6 2 2 2 5 4" xfId="27641"/>
    <cellStyle name="40% - Accent6 6 2 2 2 6" xfId="27642"/>
    <cellStyle name="40% - Accent6 6 2 2 2 6 2" xfId="27643"/>
    <cellStyle name="40% - Accent6 6 2 2 2 7" xfId="27644"/>
    <cellStyle name="40% - Accent6 6 2 2 2 8" xfId="27645"/>
    <cellStyle name="40% - Accent6 6 2 2 3" xfId="27646"/>
    <cellStyle name="40% - Accent6 6 2 2 3 2" xfId="27647"/>
    <cellStyle name="40% - Accent6 6 2 2 3 2 2" xfId="27648"/>
    <cellStyle name="40% - Accent6 6 2 2 3 2 2 2" xfId="27649"/>
    <cellStyle name="40% - Accent6 6 2 2 3 2 2 2 2" xfId="27650"/>
    <cellStyle name="40% - Accent6 6 2 2 3 2 2 3" xfId="27651"/>
    <cellStyle name="40% - Accent6 6 2 2 3 2 2 4" xfId="27652"/>
    <cellStyle name="40% - Accent6 6 2 2 3 2 3" xfId="27653"/>
    <cellStyle name="40% - Accent6 6 2 2 3 2 3 2" xfId="27654"/>
    <cellStyle name="40% - Accent6 6 2 2 3 2 4" xfId="27655"/>
    <cellStyle name="40% - Accent6 6 2 2 3 2 5" xfId="27656"/>
    <cellStyle name="40% - Accent6 6 2 2 3 3" xfId="27657"/>
    <cellStyle name="40% - Accent6 6 2 2 3 3 2" xfId="27658"/>
    <cellStyle name="40% - Accent6 6 2 2 3 3 2 2" xfId="27659"/>
    <cellStyle name="40% - Accent6 6 2 2 3 3 3" xfId="27660"/>
    <cellStyle name="40% - Accent6 6 2 2 3 3 4" xfId="27661"/>
    <cellStyle name="40% - Accent6 6 2 2 3 4" xfId="27662"/>
    <cellStyle name="40% - Accent6 6 2 2 3 4 2" xfId="27663"/>
    <cellStyle name="40% - Accent6 6 2 2 3 5" xfId="27664"/>
    <cellStyle name="40% - Accent6 6 2 2 3 6" xfId="27665"/>
    <cellStyle name="40% - Accent6 6 2 2 4" xfId="27666"/>
    <cellStyle name="40% - Accent6 6 2 2 4 2" xfId="27667"/>
    <cellStyle name="40% - Accent6 6 2 2 4 2 2" xfId="27668"/>
    <cellStyle name="40% - Accent6 6 2 2 4 2 2 2" xfId="27669"/>
    <cellStyle name="40% - Accent6 6 2 2 4 2 2 2 2" xfId="27670"/>
    <cellStyle name="40% - Accent6 6 2 2 4 2 2 3" xfId="27671"/>
    <cellStyle name="40% - Accent6 6 2 2 4 2 2 4" xfId="27672"/>
    <cellStyle name="40% - Accent6 6 2 2 4 2 3" xfId="27673"/>
    <cellStyle name="40% - Accent6 6 2 2 4 2 3 2" xfId="27674"/>
    <cellStyle name="40% - Accent6 6 2 2 4 2 4" xfId="27675"/>
    <cellStyle name="40% - Accent6 6 2 2 4 2 5" xfId="27676"/>
    <cellStyle name="40% - Accent6 6 2 2 4 3" xfId="27677"/>
    <cellStyle name="40% - Accent6 6 2 2 4 3 2" xfId="27678"/>
    <cellStyle name="40% - Accent6 6 2 2 4 3 2 2" xfId="27679"/>
    <cellStyle name="40% - Accent6 6 2 2 4 3 3" xfId="27680"/>
    <cellStyle name="40% - Accent6 6 2 2 4 3 4" xfId="27681"/>
    <cellStyle name="40% - Accent6 6 2 2 4 4" xfId="27682"/>
    <cellStyle name="40% - Accent6 6 2 2 4 4 2" xfId="27683"/>
    <cellStyle name="40% - Accent6 6 2 2 4 5" xfId="27684"/>
    <cellStyle name="40% - Accent6 6 2 2 4 6" xfId="27685"/>
    <cellStyle name="40% - Accent6 6 2 2 5" xfId="27686"/>
    <cellStyle name="40% - Accent6 6 2 2 5 2" xfId="27687"/>
    <cellStyle name="40% - Accent6 6 2 2 5 2 2" xfId="27688"/>
    <cellStyle name="40% - Accent6 6 2 2 5 2 2 2" xfId="27689"/>
    <cellStyle name="40% - Accent6 6 2 2 5 2 3" xfId="27690"/>
    <cellStyle name="40% - Accent6 6 2 2 5 2 4" xfId="27691"/>
    <cellStyle name="40% - Accent6 6 2 2 5 3" xfId="27692"/>
    <cellStyle name="40% - Accent6 6 2 2 5 3 2" xfId="27693"/>
    <cellStyle name="40% - Accent6 6 2 2 5 4" xfId="27694"/>
    <cellStyle name="40% - Accent6 6 2 2 5 5" xfId="27695"/>
    <cellStyle name="40% - Accent6 6 2 2 6" xfId="27696"/>
    <cellStyle name="40% - Accent6 6 2 2 6 2" xfId="27697"/>
    <cellStyle name="40% - Accent6 6 2 2 6 2 2" xfId="27698"/>
    <cellStyle name="40% - Accent6 6 2 2 6 3" xfId="27699"/>
    <cellStyle name="40% - Accent6 6 2 2 6 4" xfId="27700"/>
    <cellStyle name="40% - Accent6 6 2 2 7" xfId="27701"/>
    <cellStyle name="40% - Accent6 6 2 2 7 2" xfId="27702"/>
    <cellStyle name="40% - Accent6 6 2 2 8" xfId="27703"/>
    <cellStyle name="40% - Accent6 6 2 2 9" xfId="27704"/>
    <cellStyle name="40% - Accent6 6 2 3" xfId="27705"/>
    <cellStyle name="40% - Accent6 6 2 3 2" xfId="27706"/>
    <cellStyle name="40% - Accent6 6 2 3 2 2" xfId="27707"/>
    <cellStyle name="40% - Accent6 6 2 3 2 2 2" xfId="27708"/>
    <cellStyle name="40% - Accent6 6 2 3 2 2 2 2" xfId="27709"/>
    <cellStyle name="40% - Accent6 6 2 3 2 2 2 2 2" xfId="27710"/>
    <cellStyle name="40% - Accent6 6 2 3 2 2 2 3" xfId="27711"/>
    <cellStyle name="40% - Accent6 6 2 3 2 2 2 4" xfId="27712"/>
    <cellStyle name="40% - Accent6 6 2 3 2 2 3" xfId="27713"/>
    <cellStyle name="40% - Accent6 6 2 3 2 2 3 2" xfId="27714"/>
    <cellStyle name="40% - Accent6 6 2 3 2 2 4" xfId="27715"/>
    <cellStyle name="40% - Accent6 6 2 3 2 2 5" xfId="27716"/>
    <cellStyle name="40% - Accent6 6 2 3 2 3" xfId="27717"/>
    <cellStyle name="40% - Accent6 6 2 3 2 3 2" xfId="27718"/>
    <cellStyle name="40% - Accent6 6 2 3 2 3 2 2" xfId="27719"/>
    <cellStyle name="40% - Accent6 6 2 3 2 3 3" xfId="27720"/>
    <cellStyle name="40% - Accent6 6 2 3 2 3 4" xfId="27721"/>
    <cellStyle name="40% - Accent6 6 2 3 2 4" xfId="27722"/>
    <cellStyle name="40% - Accent6 6 2 3 2 4 2" xfId="27723"/>
    <cellStyle name="40% - Accent6 6 2 3 2 5" xfId="27724"/>
    <cellStyle name="40% - Accent6 6 2 3 2 6" xfId="27725"/>
    <cellStyle name="40% - Accent6 6 2 3 3" xfId="27726"/>
    <cellStyle name="40% - Accent6 6 2 3 3 2" xfId="27727"/>
    <cellStyle name="40% - Accent6 6 2 3 3 2 2" xfId="27728"/>
    <cellStyle name="40% - Accent6 6 2 3 3 2 2 2" xfId="27729"/>
    <cellStyle name="40% - Accent6 6 2 3 3 2 2 2 2" xfId="27730"/>
    <cellStyle name="40% - Accent6 6 2 3 3 2 2 3" xfId="27731"/>
    <cellStyle name="40% - Accent6 6 2 3 3 2 2 4" xfId="27732"/>
    <cellStyle name="40% - Accent6 6 2 3 3 2 3" xfId="27733"/>
    <cellStyle name="40% - Accent6 6 2 3 3 2 3 2" xfId="27734"/>
    <cellStyle name="40% - Accent6 6 2 3 3 2 4" xfId="27735"/>
    <cellStyle name="40% - Accent6 6 2 3 3 2 5" xfId="27736"/>
    <cellStyle name="40% - Accent6 6 2 3 3 3" xfId="27737"/>
    <cellStyle name="40% - Accent6 6 2 3 3 3 2" xfId="27738"/>
    <cellStyle name="40% - Accent6 6 2 3 3 3 2 2" xfId="27739"/>
    <cellStyle name="40% - Accent6 6 2 3 3 3 3" xfId="27740"/>
    <cellStyle name="40% - Accent6 6 2 3 3 3 4" xfId="27741"/>
    <cellStyle name="40% - Accent6 6 2 3 3 4" xfId="27742"/>
    <cellStyle name="40% - Accent6 6 2 3 3 4 2" xfId="27743"/>
    <cellStyle name="40% - Accent6 6 2 3 3 5" xfId="27744"/>
    <cellStyle name="40% - Accent6 6 2 3 3 6" xfId="27745"/>
    <cellStyle name="40% - Accent6 6 2 3 4" xfId="27746"/>
    <cellStyle name="40% - Accent6 6 2 3 4 2" xfId="27747"/>
    <cellStyle name="40% - Accent6 6 2 3 4 2 2" xfId="27748"/>
    <cellStyle name="40% - Accent6 6 2 3 4 2 2 2" xfId="27749"/>
    <cellStyle name="40% - Accent6 6 2 3 4 2 3" xfId="27750"/>
    <cellStyle name="40% - Accent6 6 2 3 4 2 4" xfId="27751"/>
    <cellStyle name="40% - Accent6 6 2 3 4 3" xfId="27752"/>
    <cellStyle name="40% - Accent6 6 2 3 4 3 2" xfId="27753"/>
    <cellStyle name="40% - Accent6 6 2 3 4 4" xfId="27754"/>
    <cellStyle name="40% - Accent6 6 2 3 4 5" xfId="27755"/>
    <cellStyle name="40% - Accent6 6 2 3 5" xfId="27756"/>
    <cellStyle name="40% - Accent6 6 2 3 5 2" xfId="27757"/>
    <cellStyle name="40% - Accent6 6 2 3 5 2 2" xfId="27758"/>
    <cellStyle name="40% - Accent6 6 2 3 5 3" xfId="27759"/>
    <cellStyle name="40% - Accent6 6 2 3 5 4" xfId="27760"/>
    <cellStyle name="40% - Accent6 6 2 3 6" xfId="27761"/>
    <cellStyle name="40% - Accent6 6 2 3 6 2" xfId="27762"/>
    <cellStyle name="40% - Accent6 6 2 3 7" xfId="27763"/>
    <cellStyle name="40% - Accent6 6 2 3 8" xfId="27764"/>
    <cellStyle name="40% - Accent6 6 2 4" xfId="27765"/>
    <cellStyle name="40% - Accent6 6 2 4 2" xfId="27766"/>
    <cellStyle name="40% - Accent6 6 2 4 2 2" xfId="27767"/>
    <cellStyle name="40% - Accent6 6 2 4 2 2 2" xfId="27768"/>
    <cellStyle name="40% - Accent6 6 2 4 2 2 2 2" xfId="27769"/>
    <cellStyle name="40% - Accent6 6 2 4 2 2 3" xfId="27770"/>
    <cellStyle name="40% - Accent6 6 2 4 2 2 4" xfId="27771"/>
    <cellStyle name="40% - Accent6 6 2 4 2 3" xfId="27772"/>
    <cellStyle name="40% - Accent6 6 2 4 2 3 2" xfId="27773"/>
    <cellStyle name="40% - Accent6 6 2 4 2 4" xfId="27774"/>
    <cellStyle name="40% - Accent6 6 2 4 2 5" xfId="27775"/>
    <cellStyle name="40% - Accent6 6 2 4 3" xfId="27776"/>
    <cellStyle name="40% - Accent6 6 2 4 3 2" xfId="27777"/>
    <cellStyle name="40% - Accent6 6 2 4 3 2 2" xfId="27778"/>
    <cellStyle name="40% - Accent6 6 2 4 3 3" xfId="27779"/>
    <cellStyle name="40% - Accent6 6 2 4 3 4" xfId="27780"/>
    <cellStyle name="40% - Accent6 6 2 4 4" xfId="27781"/>
    <cellStyle name="40% - Accent6 6 2 4 4 2" xfId="27782"/>
    <cellStyle name="40% - Accent6 6 2 4 5" xfId="27783"/>
    <cellStyle name="40% - Accent6 6 2 4 6" xfId="27784"/>
    <cellStyle name="40% - Accent6 6 2 5" xfId="27785"/>
    <cellStyle name="40% - Accent6 6 2 5 2" xfId="27786"/>
    <cellStyle name="40% - Accent6 6 2 5 2 2" xfId="27787"/>
    <cellStyle name="40% - Accent6 6 2 5 2 2 2" xfId="27788"/>
    <cellStyle name="40% - Accent6 6 2 5 2 2 2 2" xfId="27789"/>
    <cellStyle name="40% - Accent6 6 2 5 2 2 3" xfId="27790"/>
    <cellStyle name="40% - Accent6 6 2 5 2 2 4" xfId="27791"/>
    <cellStyle name="40% - Accent6 6 2 5 2 3" xfId="27792"/>
    <cellStyle name="40% - Accent6 6 2 5 2 3 2" xfId="27793"/>
    <cellStyle name="40% - Accent6 6 2 5 2 4" xfId="27794"/>
    <cellStyle name="40% - Accent6 6 2 5 2 5" xfId="27795"/>
    <cellStyle name="40% - Accent6 6 2 5 3" xfId="27796"/>
    <cellStyle name="40% - Accent6 6 2 5 3 2" xfId="27797"/>
    <cellStyle name="40% - Accent6 6 2 5 3 2 2" xfId="27798"/>
    <cellStyle name="40% - Accent6 6 2 5 3 3" xfId="27799"/>
    <cellStyle name="40% - Accent6 6 2 5 3 4" xfId="27800"/>
    <cellStyle name="40% - Accent6 6 2 5 4" xfId="27801"/>
    <cellStyle name="40% - Accent6 6 2 5 4 2" xfId="27802"/>
    <cellStyle name="40% - Accent6 6 2 5 5" xfId="27803"/>
    <cellStyle name="40% - Accent6 6 2 5 6" xfId="27804"/>
    <cellStyle name="40% - Accent6 6 2 6" xfId="27805"/>
    <cellStyle name="40% - Accent6 6 2 6 2" xfId="27806"/>
    <cellStyle name="40% - Accent6 6 2 6 2 2" xfId="27807"/>
    <cellStyle name="40% - Accent6 6 2 6 2 2 2" xfId="27808"/>
    <cellStyle name="40% - Accent6 6 2 6 2 3" xfId="27809"/>
    <cellStyle name="40% - Accent6 6 2 6 2 4" xfId="27810"/>
    <cellStyle name="40% - Accent6 6 2 6 3" xfId="27811"/>
    <cellStyle name="40% - Accent6 6 2 6 3 2" xfId="27812"/>
    <cellStyle name="40% - Accent6 6 2 6 4" xfId="27813"/>
    <cellStyle name="40% - Accent6 6 2 6 5" xfId="27814"/>
    <cellStyle name="40% - Accent6 6 2 7" xfId="27815"/>
    <cellStyle name="40% - Accent6 6 2 7 2" xfId="27816"/>
    <cellStyle name="40% - Accent6 6 2 7 2 2" xfId="27817"/>
    <cellStyle name="40% - Accent6 6 2 7 3" xfId="27818"/>
    <cellStyle name="40% - Accent6 6 2 7 4" xfId="27819"/>
    <cellStyle name="40% - Accent6 6 2 8" xfId="27820"/>
    <cellStyle name="40% - Accent6 6 2 8 2" xfId="27821"/>
    <cellStyle name="40% - Accent6 6 2 9" xfId="27822"/>
    <cellStyle name="40% - Accent6 6 3" xfId="27823"/>
    <cellStyle name="40% - Accent6 6 3 2" xfId="27824"/>
    <cellStyle name="40% - Accent6 6 3 2 2" xfId="27825"/>
    <cellStyle name="40% - Accent6 6 3 2 2 2" xfId="27826"/>
    <cellStyle name="40% - Accent6 6 3 2 2 2 2" xfId="27827"/>
    <cellStyle name="40% - Accent6 6 3 2 2 2 2 2" xfId="27828"/>
    <cellStyle name="40% - Accent6 6 3 2 2 2 2 2 2" xfId="27829"/>
    <cellStyle name="40% - Accent6 6 3 2 2 2 2 3" xfId="27830"/>
    <cellStyle name="40% - Accent6 6 3 2 2 2 2 4" xfId="27831"/>
    <cellStyle name="40% - Accent6 6 3 2 2 2 3" xfId="27832"/>
    <cellStyle name="40% - Accent6 6 3 2 2 2 3 2" xfId="27833"/>
    <cellStyle name="40% - Accent6 6 3 2 2 2 4" xfId="27834"/>
    <cellStyle name="40% - Accent6 6 3 2 2 2 5" xfId="27835"/>
    <cellStyle name="40% - Accent6 6 3 2 2 3" xfId="27836"/>
    <cellStyle name="40% - Accent6 6 3 2 2 3 2" xfId="27837"/>
    <cellStyle name="40% - Accent6 6 3 2 2 3 2 2" xfId="27838"/>
    <cellStyle name="40% - Accent6 6 3 2 2 3 3" xfId="27839"/>
    <cellStyle name="40% - Accent6 6 3 2 2 3 4" xfId="27840"/>
    <cellStyle name="40% - Accent6 6 3 2 2 4" xfId="27841"/>
    <cellStyle name="40% - Accent6 6 3 2 2 4 2" xfId="27842"/>
    <cellStyle name="40% - Accent6 6 3 2 2 5" xfId="27843"/>
    <cellStyle name="40% - Accent6 6 3 2 2 6" xfId="27844"/>
    <cellStyle name="40% - Accent6 6 3 2 3" xfId="27845"/>
    <cellStyle name="40% - Accent6 6 3 2 3 2" xfId="27846"/>
    <cellStyle name="40% - Accent6 6 3 2 3 2 2" xfId="27847"/>
    <cellStyle name="40% - Accent6 6 3 2 3 2 2 2" xfId="27848"/>
    <cellStyle name="40% - Accent6 6 3 2 3 2 2 2 2" xfId="27849"/>
    <cellStyle name="40% - Accent6 6 3 2 3 2 2 3" xfId="27850"/>
    <cellStyle name="40% - Accent6 6 3 2 3 2 2 4" xfId="27851"/>
    <cellStyle name="40% - Accent6 6 3 2 3 2 3" xfId="27852"/>
    <cellStyle name="40% - Accent6 6 3 2 3 2 3 2" xfId="27853"/>
    <cellStyle name="40% - Accent6 6 3 2 3 2 4" xfId="27854"/>
    <cellStyle name="40% - Accent6 6 3 2 3 2 5" xfId="27855"/>
    <cellStyle name="40% - Accent6 6 3 2 3 3" xfId="27856"/>
    <cellStyle name="40% - Accent6 6 3 2 3 3 2" xfId="27857"/>
    <cellStyle name="40% - Accent6 6 3 2 3 3 2 2" xfId="27858"/>
    <cellStyle name="40% - Accent6 6 3 2 3 3 3" xfId="27859"/>
    <cellStyle name="40% - Accent6 6 3 2 3 3 4" xfId="27860"/>
    <cellStyle name="40% - Accent6 6 3 2 3 4" xfId="27861"/>
    <cellStyle name="40% - Accent6 6 3 2 3 4 2" xfId="27862"/>
    <cellStyle name="40% - Accent6 6 3 2 3 5" xfId="27863"/>
    <cellStyle name="40% - Accent6 6 3 2 3 6" xfId="27864"/>
    <cellStyle name="40% - Accent6 6 3 2 4" xfId="27865"/>
    <cellStyle name="40% - Accent6 6 3 2 4 2" xfId="27866"/>
    <cellStyle name="40% - Accent6 6 3 2 4 2 2" xfId="27867"/>
    <cellStyle name="40% - Accent6 6 3 2 4 2 2 2" xfId="27868"/>
    <cellStyle name="40% - Accent6 6 3 2 4 2 3" xfId="27869"/>
    <cellStyle name="40% - Accent6 6 3 2 4 2 4" xfId="27870"/>
    <cellStyle name="40% - Accent6 6 3 2 4 3" xfId="27871"/>
    <cellStyle name="40% - Accent6 6 3 2 4 3 2" xfId="27872"/>
    <cellStyle name="40% - Accent6 6 3 2 4 4" xfId="27873"/>
    <cellStyle name="40% - Accent6 6 3 2 4 5" xfId="27874"/>
    <cellStyle name="40% - Accent6 6 3 2 5" xfId="27875"/>
    <cellStyle name="40% - Accent6 6 3 2 5 2" xfId="27876"/>
    <cellStyle name="40% - Accent6 6 3 2 5 2 2" xfId="27877"/>
    <cellStyle name="40% - Accent6 6 3 2 5 3" xfId="27878"/>
    <cellStyle name="40% - Accent6 6 3 2 5 4" xfId="27879"/>
    <cellStyle name="40% - Accent6 6 3 2 6" xfId="27880"/>
    <cellStyle name="40% - Accent6 6 3 2 6 2" xfId="27881"/>
    <cellStyle name="40% - Accent6 6 3 2 7" xfId="27882"/>
    <cellStyle name="40% - Accent6 6 3 2 8" xfId="27883"/>
    <cellStyle name="40% - Accent6 6 3 3" xfId="27884"/>
    <cellStyle name="40% - Accent6 6 3 3 2" xfId="27885"/>
    <cellStyle name="40% - Accent6 6 3 3 2 2" xfId="27886"/>
    <cellStyle name="40% - Accent6 6 3 3 2 2 2" xfId="27887"/>
    <cellStyle name="40% - Accent6 6 3 3 2 2 2 2" xfId="27888"/>
    <cellStyle name="40% - Accent6 6 3 3 2 2 3" xfId="27889"/>
    <cellStyle name="40% - Accent6 6 3 3 2 2 4" xfId="27890"/>
    <cellStyle name="40% - Accent6 6 3 3 2 3" xfId="27891"/>
    <cellStyle name="40% - Accent6 6 3 3 2 3 2" xfId="27892"/>
    <cellStyle name="40% - Accent6 6 3 3 2 4" xfId="27893"/>
    <cellStyle name="40% - Accent6 6 3 3 2 5" xfId="27894"/>
    <cellStyle name="40% - Accent6 6 3 3 3" xfId="27895"/>
    <cellStyle name="40% - Accent6 6 3 3 3 2" xfId="27896"/>
    <cellStyle name="40% - Accent6 6 3 3 3 2 2" xfId="27897"/>
    <cellStyle name="40% - Accent6 6 3 3 3 3" xfId="27898"/>
    <cellStyle name="40% - Accent6 6 3 3 3 4" xfId="27899"/>
    <cellStyle name="40% - Accent6 6 3 3 4" xfId="27900"/>
    <cellStyle name="40% - Accent6 6 3 3 4 2" xfId="27901"/>
    <cellStyle name="40% - Accent6 6 3 3 5" xfId="27902"/>
    <cellStyle name="40% - Accent6 6 3 3 6" xfId="27903"/>
    <cellStyle name="40% - Accent6 6 3 4" xfId="27904"/>
    <cellStyle name="40% - Accent6 6 3 4 2" xfId="27905"/>
    <cellStyle name="40% - Accent6 6 3 4 2 2" xfId="27906"/>
    <cellStyle name="40% - Accent6 6 3 4 2 2 2" xfId="27907"/>
    <cellStyle name="40% - Accent6 6 3 4 2 2 2 2" xfId="27908"/>
    <cellStyle name="40% - Accent6 6 3 4 2 2 3" xfId="27909"/>
    <cellStyle name="40% - Accent6 6 3 4 2 2 4" xfId="27910"/>
    <cellStyle name="40% - Accent6 6 3 4 2 3" xfId="27911"/>
    <cellStyle name="40% - Accent6 6 3 4 2 3 2" xfId="27912"/>
    <cellStyle name="40% - Accent6 6 3 4 2 4" xfId="27913"/>
    <cellStyle name="40% - Accent6 6 3 4 2 5" xfId="27914"/>
    <cellStyle name="40% - Accent6 6 3 4 3" xfId="27915"/>
    <cellStyle name="40% - Accent6 6 3 4 3 2" xfId="27916"/>
    <cellStyle name="40% - Accent6 6 3 4 3 2 2" xfId="27917"/>
    <cellStyle name="40% - Accent6 6 3 4 3 3" xfId="27918"/>
    <cellStyle name="40% - Accent6 6 3 4 3 4" xfId="27919"/>
    <cellStyle name="40% - Accent6 6 3 4 4" xfId="27920"/>
    <cellStyle name="40% - Accent6 6 3 4 4 2" xfId="27921"/>
    <cellStyle name="40% - Accent6 6 3 4 5" xfId="27922"/>
    <cellStyle name="40% - Accent6 6 3 4 6" xfId="27923"/>
    <cellStyle name="40% - Accent6 6 3 5" xfId="27924"/>
    <cellStyle name="40% - Accent6 6 3 5 2" xfId="27925"/>
    <cellStyle name="40% - Accent6 6 3 5 2 2" xfId="27926"/>
    <cellStyle name="40% - Accent6 6 3 5 2 2 2" xfId="27927"/>
    <cellStyle name="40% - Accent6 6 3 5 2 3" xfId="27928"/>
    <cellStyle name="40% - Accent6 6 3 5 2 4" xfId="27929"/>
    <cellStyle name="40% - Accent6 6 3 5 3" xfId="27930"/>
    <cellStyle name="40% - Accent6 6 3 5 3 2" xfId="27931"/>
    <cellStyle name="40% - Accent6 6 3 5 4" xfId="27932"/>
    <cellStyle name="40% - Accent6 6 3 5 5" xfId="27933"/>
    <cellStyle name="40% - Accent6 6 3 6" xfId="27934"/>
    <cellStyle name="40% - Accent6 6 3 6 2" xfId="27935"/>
    <cellStyle name="40% - Accent6 6 3 6 2 2" xfId="27936"/>
    <cellStyle name="40% - Accent6 6 3 6 3" xfId="27937"/>
    <cellStyle name="40% - Accent6 6 3 6 4" xfId="27938"/>
    <cellStyle name="40% - Accent6 6 3 7" xfId="27939"/>
    <cellStyle name="40% - Accent6 6 3 7 2" xfId="27940"/>
    <cellStyle name="40% - Accent6 6 3 8" xfId="27941"/>
    <cellStyle name="40% - Accent6 6 3 9" xfId="27942"/>
    <cellStyle name="40% - Accent6 6 4" xfId="27943"/>
    <cellStyle name="40% - Accent6 6 4 2" xfId="27944"/>
    <cellStyle name="40% - Accent6 6 4 2 2" xfId="27945"/>
    <cellStyle name="40% - Accent6 6 4 2 2 2" xfId="27946"/>
    <cellStyle name="40% - Accent6 6 4 2 2 2 2" xfId="27947"/>
    <cellStyle name="40% - Accent6 6 4 2 2 2 2 2" xfId="27948"/>
    <cellStyle name="40% - Accent6 6 4 2 2 2 3" xfId="27949"/>
    <cellStyle name="40% - Accent6 6 4 2 2 2 4" xfId="27950"/>
    <cellStyle name="40% - Accent6 6 4 2 2 3" xfId="27951"/>
    <cellStyle name="40% - Accent6 6 4 2 2 3 2" xfId="27952"/>
    <cellStyle name="40% - Accent6 6 4 2 2 4" xfId="27953"/>
    <cellStyle name="40% - Accent6 6 4 2 2 5" xfId="27954"/>
    <cellStyle name="40% - Accent6 6 4 2 3" xfId="27955"/>
    <cellStyle name="40% - Accent6 6 4 2 3 2" xfId="27956"/>
    <cellStyle name="40% - Accent6 6 4 2 3 2 2" xfId="27957"/>
    <cellStyle name="40% - Accent6 6 4 2 3 3" xfId="27958"/>
    <cellStyle name="40% - Accent6 6 4 2 3 4" xfId="27959"/>
    <cellStyle name="40% - Accent6 6 4 2 4" xfId="27960"/>
    <cellStyle name="40% - Accent6 6 4 2 4 2" xfId="27961"/>
    <cellStyle name="40% - Accent6 6 4 2 5" xfId="27962"/>
    <cellStyle name="40% - Accent6 6 4 2 6" xfId="27963"/>
    <cellStyle name="40% - Accent6 6 4 3" xfId="27964"/>
    <cellStyle name="40% - Accent6 6 4 3 2" xfId="27965"/>
    <cellStyle name="40% - Accent6 6 4 3 2 2" xfId="27966"/>
    <cellStyle name="40% - Accent6 6 4 3 2 2 2" xfId="27967"/>
    <cellStyle name="40% - Accent6 6 4 3 2 2 2 2" xfId="27968"/>
    <cellStyle name="40% - Accent6 6 4 3 2 2 3" xfId="27969"/>
    <cellStyle name="40% - Accent6 6 4 3 2 2 4" xfId="27970"/>
    <cellStyle name="40% - Accent6 6 4 3 2 3" xfId="27971"/>
    <cellStyle name="40% - Accent6 6 4 3 2 3 2" xfId="27972"/>
    <cellStyle name="40% - Accent6 6 4 3 2 4" xfId="27973"/>
    <cellStyle name="40% - Accent6 6 4 3 2 5" xfId="27974"/>
    <cellStyle name="40% - Accent6 6 4 3 3" xfId="27975"/>
    <cellStyle name="40% - Accent6 6 4 3 3 2" xfId="27976"/>
    <cellStyle name="40% - Accent6 6 4 3 3 2 2" xfId="27977"/>
    <cellStyle name="40% - Accent6 6 4 3 3 3" xfId="27978"/>
    <cellStyle name="40% - Accent6 6 4 3 3 4" xfId="27979"/>
    <cellStyle name="40% - Accent6 6 4 3 4" xfId="27980"/>
    <cellStyle name="40% - Accent6 6 4 3 4 2" xfId="27981"/>
    <cellStyle name="40% - Accent6 6 4 3 5" xfId="27982"/>
    <cellStyle name="40% - Accent6 6 4 3 6" xfId="27983"/>
    <cellStyle name="40% - Accent6 6 4 4" xfId="27984"/>
    <cellStyle name="40% - Accent6 6 4 4 2" xfId="27985"/>
    <cellStyle name="40% - Accent6 6 4 4 2 2" xfId="27986"/>
    <cellStyle name="40% - Accent6 6 4 4 2 2 2" xfId="27987"/>
    <cellStyle name="40% - Accent6 6 4 4 2 3" xfId="27988"/>
    <cellStyle name="40% - Accent6 6 4 4 2 4" xfId="27989"/>
    <cellStyle name="40% - Accent6 6 4 4 3" xfId="27990"/>
    <cellStyle name="40% - Accent6 6 4 4 3 2" xfId="27991"/>
    <cellStyle name="40% - Accent6 6 4 4 4" xfId="27992"/>
    <cellStyle name="40% - Accent6 6 4 4 5" xfId="27993"/>
    <cellStyle name="40% - Accent6 6 4 5" xfId="27994"/>
    <cellStyle name="40% - Accent6 6 4 5 2" xfId="27995"/>
    <cellStyle name="40% - Accent6 6 4 5 2 2" xfId="27996"/>
    <cellStyle name="40% - Accent6 6 4 5 3" xfId="27997"/>
    <cellStyle name="40% - Accent6 6 4 5 4" xfId="27998"/>
    <cellStyle name="40% - Accent6 6 4 6" xfId="27999"/>
    <cellStyle name="40% - Accent6 6 4 6 2" xfId="28000"/>
    <cellStyle name="40% - Accent6 6 4 7" xfId="28001"/>
    <cellStyle name="40% - Accent6 6 4 8" xfId="28002"/>
    <cellStyle name="40% - Accent6 6 5" xfId="28003"/>
    <cellStyle name="40% - Accent6 6 5 2" xfId="28004"/>
    <cellStyle name="40% - Accent6 6 5 2 2" xfId="28005"/>
    <cellStyle name="40% - Accent6 6 5 2 2 2" xfId="28006"/>
    <cellStyle name="40% - Accent6 6 5 2 2 2 2" xfId="28007"/>
    <cellStyle name="40% - Accent6 6 5 2 2 3" xfId="28008"/>
    <cellStyle name="40% - Accent6 6 5 2 2 4" xfId="28009"/>
    <cellStyle name="40% - Accent6 6 5 2 3" xfId="28010"/>
    <cellStyle name="40% - Accent6 6 5 2 3 2" xfId="28011"/>
    <cellStyle name="40% - Accent6 6 5 2 4" xfId="28012"/>
    <cellStyle name="40% - Accent6 6 5 2 5" xfId="28013"/>
    <cellStyle name="40% - Accent6 6 5 3" xfId="28014"/>
    <cellStyle name="40% - Accent6 6 5 3 2" xfId="28015"/>
    <cellStyle name="40% - Accent6 6 5 3 2 2" xfId="28016"/>
    <cellStyle name="40% - Accent6 6 5 3 3" xfId="28017"/>
    <cellStyle name="40% - Accent6 6 5 3 4" xfId="28018"/>
    <cellStyle name="40% - Accent6 6 5 4" xfId="28019"/>
    <cellStyle name="40% - Accent6 6 5 4 2" xfId="28020"/>
    <cellStyle name="40% - Accent6 6 5 5" xfId="28021"/>
    <cellStyle name="40% - Accent6 6 5 6" xfId="28022"/>
    <cellStyle name="40% - Accent6 6 6" xfId="28023"/>
    <cellStyle name="40% - Accent6 6 6 2" xfId="28024"/>
    <cellStyle name="40% - Accent6 6 6 2 2" xfId="28025"/>
    <cellStyle name="40% - Accent6 6 6 2 2 2" xfId="28026"/>
    <cellStyle name="40% - Accent6 6 6 2 2 2 2" xfId="28027"/>
    <cellStyle name="40% - Accent6 6 6 2 2 3" xfId="28028"/>
    <cellStyle name="40% - Accent6 6 6 2 2 4" xfId="28029"/>
    <cellStyle name="40% - Accent6 6 6 2 3" xfId="28030"/>
    <cellStyle name="40% - Accent6 6 6 2 3 2" xfId="28031"/>
    <cellStyle name="40% - Accent6 6 6 2 4" xfId="28032"/>
    <cellStyle name="40% - Accent6 6 6 2 5" xfId="28033"/>
    <cellStyle name="40% - Accent6 6 6 3" xfId="28034"/>
    <cellStyle name="40% - Accent6 6 6 3 2" xfId="28035"/>
    <cellStyle name="40% - Accent6 6 6 3 2 2" xfId="28036"/>
    <cellStyle name="40% - Accent6 6 6 3 3" xfId="28037"/>
    <cellStyle name="40% - Accent6 6 6 3 4" xfId="28038"/>
    <cellStyle name="40% - Accent6 6 6 4" xfId="28039"/>
    <cellStyle name="40% - Accent6 6 6 4 2" xfId="28040"/>
    <cellStyle name="40% - Accent6 6 6 5" xfId="28041"/>
    <cellStyle name="40% - Accent6 6 6 6" xfId="28042"/>
    <cellStyle name="40% - Accent6 6 7" xfId="28043"/>
    <cellStyle name="40% - Accent6 6 7 2" xfId="28044"/>
    <cellStyle name="40% - Accent6 6 7 2 2" xfId="28045"/>
    <cellStyle name="40% - Accent6 6 7 2 2 2" xfId="28046"/>
    <cellStyle name="40% - Accent6 6 7 2 3" xfId="28047"/>
    <cellStyle name="40% - Accent6 6 7 2 4" xfId="28048"/>
    <cellStyle name="40% - Accent6 6 7 3" xfId="28049"/>
    <cellStyle name="40% - Accent6 6 7 3 2" xfId="28050"/>
    <cellStyle name="40% - Accent6 6 7 4" xfId="28051"/>
    <cellStyle name="40% - Accent6 6 7 5" xfId="28052"/>
    <cellStyle name="40% - Accent6 6 8" xfId="28053"/>
    <cellStyle name="40% - Accent6 6 8 2" xfId="28054"/>
    <cellStyle name="40% - Accent6 6 8 2 2" xfId="28055"/>
    <cellStyle name="40% - Accent6 6 8 3" xfId="28056"/>
    <cellStyle name="40% - Accent6 6 8 4" xfId="28057"/>
    <cellStyle name="40% - Accent6 6 9" xfId="28058"/>
    <cellStyle name="40% - Accent6 6 9 2" xfId="28059"/>
    <cellStyle name="40% - Accent6 7" xfId="28060"/>
    <cellStyle name="40% - Accent6 7 10" xfId="28061"/>
    <cellStyle name="40% - Accent6 7 2" xfId="28062"/>
    <cellStyle name="40% - Accent6 7 2 2" xfId="28063"/>
    <cellStyle name="40% - Accent6 7 2 2 2" xfId="28064"/>
    <cellStyle name="40% - Accent6 7 2 2 2 2" xfId="28065"/>
    <cellStyle name="40% - Accent6 7 2 2 2 2 2" xfId="28066"/>
    <cellStyle name="40% - Accent6 7 2 2 2 2 2 2" xfId="28067"/>
    <cellStyle name="40% - Accent6 7 2 2 2 2 2 2 2" xfId="28068"/>
    <cellStyle name="40% - Accent6 7 2 2 2 2 2 3" xfId="28069"/>
    <cellStyle name="40% - Accent6 7 2 2 2 2 2 4" xfId="28070"/>
    <cellStyle name="40% - Accent6 7 2 2 2 2 3" xfId="28071"/>
    <cellStyle name="40% - Accent6 7 2 2 2 2 3 2" xfId="28072"/>
    <cellStyle name="40% - Accent6 7 2 2 2 2 4" xfId="28073"/>
    <cellStyle name="40% - Accent6 7 2 2 2 2 5" xfId="28074"/>
    <cellStyle name="40% - Accent6 7 2 2 2 3" xfId="28075"/>
    <cellStyle name="40% - Accent6 7 2 2 2 3 2" xfId="28076"/>
    <cellStyle name="40% - Accent6 7 2 2 2 3 2 2" xfId="28077"/>
    <cellStyle name="40% - Accent6 7 2 2 2 3 3" xfId="28078"/>
    <cellStyle name="40% - Accent6 7 2 2 2 3 4" xfId="28079"/>
    <cellStyle name="40% - Accent6 7 2 2 2 4" xfId="28080"/>
    <cellStyle name="40% - Accent6 7 2 2 2 4 2" xfId="28081"/>
    <cellStyle name="40% - Accent6 7 2 2 2 5" xfId="28082"/>
    <cellStyle name="40% - Accent6 7 2 2 2 6" xfId="28083"/>
    <cellStyle name="40% - Accent6 7 2 2 3" xfId="28084"/>
    <cellStyle name="40% - Accent6 7 2 2 3 2" xfId="28085"/>
    <cellStyle name="40% - Accent6 7 2 2 3 2 2" xfId="28086"/>
    <cellStyle name="40% - Accent6 7 2 2 3 2 2 2" xfId="28087"/>
    <cellStyle name="40% - Accent6 7 2 2 3 2 2 2 2" xfId="28088"/>
    <cellStyle name="40% - Accent6 7 2 2 3 2 2 3" xfId="28089"/>
    <cellStyle name="40% - Accent6 7 2 2 3 2 2 4" xfId="28090"/>
    <cellStyle name="40% - Accent6 7 2 2 3 2 3" xfId="28091"/>
    <cellStyle name="40% - Accent6 7 2 2 3 2 3 2" xfId="28092"/>
    <cellStyle name="40% - Accent6 7 2 2 3 2 4" xfId="28093"/>
    <cellStyle name="40% - Accent6 7 2 2 3 2 5" xfId="28094"/>
    <cellStyle name="40% - Accent6 7 2 2 3 3" xfId="28095"/>
    <cellStyle name="40% - Accent6 7 2 2 3 3 2" xfId="28096"/>
    <cellStyle name="40% - Accent6 7 2 2 3 3 2 2" xfId="28097"/>
    <cellStyle name="40% - Accent6 7 2 2 3 3 3" xfId="28098"/>
    <cellStyle name="40% - Accent6 7 2 2 3 3 4" xfId="28099"/>
    <cellStyle name="40% - Accent6 7 2 2 3 4" xfId="28100"/>
    <cellStyle name="40% - Accent6 7 2 2 3 4 2" xfId="28101"/>
    <cellStyle name="40% - Accent6 7 2 2 3 5" xfId="28102"/>
    <cellStyle name="40% - Accent6 7 2 2 3 6" xfId="28103"/>
    <cellStyle name="40% - Accent6 7 2 2 4" xfId="28104"/>
    <cellStyle name="40% - Accent6 7 2 2 4 2" xfId="28105"/>
    <cellStyle name="40% - Accent6 7 2 2 4 2 2" xfId="28106"/>
    <cellStyle name="40% - Accent6 7 2 2 4 2 2 2" xfId="28107"/>
    <cellStyle name="40% - Accent6 7 2 2 4 2 3" xfId="28108"/>
    <cellStyle name="40% - Accent6 7 2 2 4 2 4" xfId="28109"/>
    <cellStyle name="40% - Accent6 7 2 2 4 3" xfId="28110"/>
    <cellStyle name="40% - Accent6 7 2 2 4 3 2" xfId="28111"/>
    <cellStyle name="40% - Accent6 7 2 2 4 4" xfId="28112"/>
    <cellStyle name="40% - Accent6 7 2 2 4 5" xfId="28113"/>
    <cellStyle name="40% - Accent6 7 2 2 5" xfId="28114"/>
    <cellStyle name="40% - Accent6 7 2 2 5 2" xfId="28115"/>
    <cellStyle name="40% - Accent6 7 2 2 5 2 2" xfId="28116"/>
    <cellStyle name="40% - Accent6 7 2 2 5 3" xfId="28117"/>
    <cellStyle name="40% - Accent6 7 2 2 5 4" xfId="28118"/>
    <cellStyle name="40% - Accent6 7 2 2 6" xfId="28119"/>
    <cellStyle name="40% - Accent6 7 2 2 6 2" xfId="28120"/>
    <cellStyle name="40% - Accent6 7 2 2 7" xfId="28121"/>
    <cellStyle name="40% - Accent6 7 2 2 8" xfId="28122"/>
    <cellStyle name="40% - Accent6 7 2 3" xfId="28123"/>
    <cellStyle name="40% - Accent6 7 2 3 2" xfId="28124"/>
    <cellStyle name="40% - Accent6 7 2 3 2 2" xfId="28125"/>
    <cellStyle name="40% - Accent6 7 2 3 2 2 2" xfId="28126"/>
    <cellStyle name="40% - Accent6 7 2 3 2 2 2 2" xfId="28127"/>
    <cellStyle name="40% - Accent6 7 2 3 2 2 3" xfId="28128"/>
    <cellStyle name="40% - Accent6 7 2 3 2 2 4" xfId="28129"/>
    <cellStyle name="40% - Accent6 7 2 3 2 3" xfId="28130"/>
    <cellStyle name="40% - Accent6 7 2 3 2 3 2" xfId="28131"/>
    <cellStyle name="40% - Accent6 7 2 3 2 4" xfId="28132"/>
    <cellStyle name="40% - Accent6 7 2 3 2 5" xfId="28133"/>
    <cellStyle name="40% - Accent6 7 2 3 3" xfId="28134"/>
    <cellStyle name="40% - Accent6 7 2 3 3 2" xfId="28135"/>
    <cellStyle name="40% - Accent6 7 2 3 3 2 2" xfId="28136"/>
    <cellStyle name="40% - Accent6 7 2 3 3 3" xfId="28137"/>
    <cellStyle name="40% - Accent6 7 2 3 3 4" xfId="28138"/>
    <cellStyle name="40% - Accent6 7 2 3 4" xfId="28139"/>
    <cellStyle name="40% - Accent6 7 2 3 4 2" xfId="28140"/>
    <cellStyle name="40% - Accent6 7 2 3 5" xfId="28141"/>
    <cellStyle name="40% - Accent6 7 2 3 6" xfId="28142"/>
    <cellStyle name="40% - Accent6 7 2 4" xfId="28143"/>
    <cellStyle name="40% - Accent6 7 2 4 2" xfId="28144"/>
    <cellStyle name="40% - Accent6 7 2 4 2 2" xfId="28145"/>
    <cellStyle name="40% - Accent6 7 2 4 2 2 2" xfId="28146"/>
    <cellStyle name="40% - Accent6 7 2 4 2 2 2 2" xfId="28147"/>
    <cellStyle name="40% - Accent6 7 2 4 2 2 3" xfId="28148"/>
    <cellStyle name="40% - Accent6 7 2 4 2 2 4" xfId="28149"/>
    <cellStyle name="40% - Accent6 7 2 4 2 3" xfId="28150"/>
    <cellStyle name="40% - Accent6 7 2 4 2 3 2" xfId="28151"/>
    <cellStyle name="40% - Accent6 7 2 4 2 4" xfId="28152"/>
    <cellStyle name="40% - Accent6 7 2 4 2 5" xfId="28153"/>
    <cellStyle name="40% - Accent6 7 2 4 3" xfId="28154"/>
    <cellStyle name="40% - Accent6 7 2 4 3 2" xfId="28155"/>
    <cellStyle name="40% - Accent6 7 2 4 3 2 2" xfId="28156"/>
    <cellStyle name="40% - Accent6 7 2 4 3 3" xfId="28157"/>
    <cellStyle name="40% - Accent6 7 2 4 3 4" xfId="28158"/>
    <cellStyle name="40% - Accent6 7 2 4 4" xfId="28159"/>
    <cellStyle name="40% - Accent6 7 2 4 4 2" xfId="28160"/>
    <cellStyle name="40% - Accent6 7 2 4 5" xfId="28161"/>
    <cellStyle name="40% - Accent6 7 2 4 6" xfId="28162"/>
    <cellStyle name="40% - Accent6 7 2 5" xfId="28163"/>
    <cellStyle name="40% - Accent6 7 2 5 2" xfId="28164"/>
    <cellStyle name="40% - Accent6 7 2 5 2 2" xfId="28165"/>
    <cellStyle name="40% - Accent6 7 2 5 2 2 2" xfId="28166"/>
    <cellStyle name="40% - Accent6 7 2 5 2 3" xfId="28167"/>
    <cellStyle name="40% - Accent6 7 2 5 2 4" xfId="28168"/>
    <cellStyle name="40% - Accent6 7 2 5 3" xfId="28169"/>
    <cellStyle name="40% - Accent6 7 2 5 3 2" xfId="28170"/>
    <cellStyle name="40% - Accent6 7 2 5 4" xfId="28171"/>
    <cellStyle name="40% - Accent6 7 2 5 5" xfId="28172"/>
    <cellStyle name="40% - Accent6 7 2 6" xfId="28173"/>
    <cellStyle name="40% - Accent6 7 2 6 2" xfId="28174"/>
    <cellStyle name="40% - Accent6 7 2 6 2 2" xfId="28175"/>
    <cellStyle name="40% - Accent6 7 2 6 3" xfId="28176"/>
    <cellStyle name="40% - Accent6 7 2 6 4" xfId="28177"/>
    <cellStyle name="40% - Accent6 7 2 7" xfId="28178"/>
    <cellStyle name="40% - Accent6 7 2 7 2" xfId="28179"/>
    <cellStyle name="40% - Accent6 7 2 8" xfId="28180"/>
    <cellStyle name="40% - Accent6 7 2 9" xfId="28181"/>
    <cellStyle name="40% - Accent6 7 3" xfId="28182"/>
    <cellStyle name="40% - Accent6 7 3 2" xfId="28183"/>
    <cellStyle name="40% - Accent6 7 3 2 2" xfId="28184"/>
    <cellStyle name="40% - Accent6 7 3 2 2 2" xfId="28185"/>
    <cellStyle name="40% - Accent6 7 3 2 2 2 2" xfId="28186"/>
    <cellStyle name="40% - Accent6 7 3 2 2 2 2 2" xfId="28187"/>
    <cellStyle name="40% - Accent6 7 3 2 2 2 3" xfId="28188"/>
    <cellStyle name="40% - Accent6 7 3 2 2 2 4" xfId="28189"/>
    <cellStyle name="40% - Accent6 7 3 2 2 3" xfId="28190"/>
    <cellStyle name="40% - Accent6 7 3 2 2 3 2" xfId="28191"/>
    <cellStyle name="40% - Accent6 7 3 2 2 4" xfId="28192"/>
    <cellStyle name="40% - Accent6 7 3 2 2 5" xfId="28193"/>
    <cellStyle name="40% - Accent6 7 3 2 3" xfId="28194"/>
    <cellStyle name="40% - Accent6 7 3 2 3 2" xfId="28195"/>
    <cellStyle name="40% - Accent6 7 3 2 3 2 2" xfId="28196"/>
    <cellStyle name="40% - Accent6 7 3 2 3 3" xfId="28197"/>
    <cellStyle name="40% - Accent6 7 3 2 3 4" xfId="28198"/>
    <cellStyle name="40% - Accent6 7 3 2 4" xfId="28199"/>
    <cellStyle name="40% - Accent6 7 3 2 4 2" xfId="28200"/>
    <cellStyle name="40% - Accent6 7 3 2 5" xfId="28201"/>
    <cellStyle name="40% - Accent6 7 3 2 6" xfId="28202"/>
    <cellStyle name="40% - Accent6 7 3 3" xfId="28203"/>
    <cellStyle name="40% - Accent6 7 3 3 2" xfId="28204"/>
    <cellStyle name="40% - Accent6 7 3 3 2 2" xfId="28205"/>
    <cellStyle name="40% - Accent6 7 3 3 2 2 2" xfId="28206"/>
    <cellStyle name="40% - Accent6 7 3 3 2 2 2 2" xfId="28207"/>
    <cellStyle name="40% - Accent6 7 3 3 2 2 3" xfId="28208"/>
    <cellStyle name="40% - Accent6 7 3 3 2 2 4" xfId="28209"/>
    <cellStyle name="40% - Accent6 7 3 3 2 3" xfId="28210"/>
    <cellStyle name="40% - Accent6 7 3 3 2 3 2" xfId="28211"/>
    <cellStyle name="40% - Accent6 7 3 3 2 4" xfId="28212"/>
    <cellStyle name="40% - Accent6 7 3 3 2 5" xfId="28213"/>
    <cellStyle name="40% - Accent6 7 3 3 3" xfId="28214"/>
    <cellStyle name="40% - Accent6 7 3 3 3 2" xfId="28215"/>
    <cellStyle name="40% - Accent6 7 3 3 3 2 2" xfId="28216"/>
    <cellStyle name="40% - Accent6 7 3 3 3 3" xfId="28217"/>
    <cellStyle name="40% - Accent6 7 3 3 3 4" xfId="28218"/>
    <cellStyle name="40% - Accent6 7 3 3 4" xfId="28219"/>
    <cellStyle name="40% - Accent6 7 3 3 4 2" xfId="28220"/>
    <cellStyle name="40% - Accent6 7 3 3 5" xfId="28221"/>
    <cellStyle name="40% - Accent6 7 3 3 6" xfId="28222"/>
    <cellStyle name="40% - Accent6 7 3 4" xfId="28223"/>
    <cellStyle name="40% - Accent6 7 3 4 2" xfId="28224"/>
    <cellStyle name="40% - Accent6 7 3 4 2 2" xfId="28225"/>
    <cellStyle name="40% - Accent6 7 3 4 2 2 2" xfId="28226"/>
    <cellStyle name="40% - Accent6 7 3 4 2 3" xfId="28227"/>
    <cellStyle name="40% - Accent6 7 3 4 2 4" xfId="28228"/>
    <cellStyle name="40% - Accent6 7 3 4 3" xfId="28229"/>
    <cellStyle name="40% - Accent6 7 3 4 3 2" xfId="28230"/>
    <cellStyle name="40% - Accent6 7 3 4 4" xfId="28231"/>
    <cellStyle name="40% - Accent6 7 3 4 5" xfId="28232"/>
    <cellStyle name="40% - Accent6 7 3 5" xfId="28233"/>
    <cellStyle name="40% - Accent6 7 3 5 2" xfId="28234"/>
    <cellStyle name="40% - Accent6 7 3 5 2 2" xfId="28235"/>
    <cellStyle name="40% - Accent6 7 3 5 3" xfId="28236"/>
    <cellStyle name="40% - Accent6 7 3 5 4" xfId="28237"/>
    <cellStyle name="40% - Accent6 7 3 6" xfId="28238"/>
    <cellStyle name="40% - Accent6 7 3 6 2" xfId="28239"/>
    <cellStyle name="40% - Accent6 7 3 7" xfId="28240"/>
    <cellStyle name="40% - Accent6 7 3 8" xfId="28241"/>
    <cellStyle name="40% - Accent6 7 4" xfId="28242"/>
    <cellStyle name="40% - Accent6 7 4 2" xfId="28243"/>
    <cellStyle name="40% - Accent6 7 4 2 2" xfId="28244"/>
    <cellStyle name="40% - Accent6 7 4 2 2 2" xfId="28245"/>
    <cellStyle name="40% - Accent6 7 4 2 2 2 2" xfId="28246"/>
    <cellStyle name="40% - Accent6 7 4 2 2 3" xfId="28247"/>
    <cellStyle name="40% - Accent6 7 4 2 2 4" xfId="28248"/>
    <cellStyle name="40% - Accent6 7 4 2 3" xfId="28249"/>
    <cellStyle name="40% - Accent6 7 4 2 3 2" xfId="28250"/>
    <cellStyle name="40% - Accent6 7 4 2 4" xfId="28251"/>
    <cellStyle name="40% - Accent6 7 4 2 5" xfId="28252"/>
    <cellStyle name="40% - Accent6 7 4 3" xfId="28253"/>
    <cellStyle name="40% - Accent6 7 4 3 2" xfId="28254"/>
    <cellStyle name="40% - Accent6 7 4 3 2 2" xfId="28255"/>
    <cellStyle name="40% - Accent6 7 4 3 3" xfId="28256"/>
    <cellStyle name="40% - Accent6 7 4 3 4" xfId="28257"/>
    <cellStyle name="40% - Accent6 7 4 4" xfId="28258"/>
    <cellStyle name="40% - Accent6 7 4 4 2" xfId="28259"/>
    <cellStyle name="40% - Accent6 7 4 5" xfId="28260"/>
    <cellStyle name="40% - Accent6 7 4 6" xfId="28261"/>
    <cellStyle name="40% - Accent6 7 5" xfId="28262"/>
    <cellStyle name="40% - Accent6 7 5 2" xfId="28263"/>
    <cellStyle name="40% - Accent6 7 5 2 2" xfId="28264"/>
    <cellStyle name="40% - Accent6 7 5 2 2 2" xfId="28265"/>
    <cellStyle name="40% - Accent6 7 5 2 2 2 2" xfId="28266"/>
    <cellStyle name="40% - Accent6 7 5 2 2 3" xfId="28267"/>
    <cellStyle name="40% - Accent6 7 5 2 2 4" xfId="28268"/>
    <cellStyle name="40% - Accent6 7 5 2 3" xfId="28269"/>
    <cellStyle name="40% - Accent6 7 5 2 3 2" xfId="28270"/>
    <cellStyle name="40% - Accent6 7 5 2 4" xfId="28271"/>
    <cellStyle name="40% - Accent6 7 5 2 5" xfId="28272"/>
    <cellStyle name="40% - Accent6 7 5 3" xfId="28273"/>
    <cellStyle name="40% - Accent6 7 5 3 2" xfId="28274"/>
    <cellStyle name="40% - Accent6 7 5 3 2 2" xfId="28275"/>
    <cellStyle name="40% - Accent6 7 5 3 3" xfId="28276"/>
    <cellStyle name="40% - Accent6 7 5 3 4" xfId="28277"/>
    <cellStyle name="40% - Accent6 7 5 4" xfId="28278"/>
    <cellStyle name="40% - Accent6 7 5 4 2" xfId="28279"/>
    <cellStyle name="40% - Accent6 7 5 5" xfId="28280"/>
    <cellStyle name="40% - Accent6 7 5 6" xfId="28281"/>
    <cellStyle name="40% - Accent6 7 6" xfId="28282"/>
    <cellStyle name="40% - Accent6 7 6 2" xfId="28283"/>
    <cellStyle name="40% - Accent6 7 6 2 2" xfId="28284"/>
    <cellStyle name="40% - Accent6 7 6 2 2 2" xfId="28285"/>
    <cellStyle name="40% - Accent6 7 6 2 3" xfId="28286"/>
    <cellStyle name="40% - Accent6 7 6 2 4" xfId="28287"/>
    <cellStyle name="40% - Accent6 7 6 3" xfId="28288"/>
    <cellStyle name="40% - Accent6 7 6 3 2" xfId="28289"/>
    <cellStyle name="40% - Accent6 7 6 4" xfId="28290"/>
    <cellStyle name="40% - Accent6 7 6 5" xfId="28291"/>
    <cellStyle name="40% - Accent6 7 7" xfId="28292"/>
    <cellStyle name="40% - Accent6 7 7 2" xfId="28293"/>
    <cellStyle name="40% - Accent6 7 7 2 2" xfId="28294"/>
    <cellStyle name="40% - Accent6 7 7 3" xfId="28295"/>
    <cellStyle name="40% - Accent6 7 7 4" xfId="28296"/>
    <cellStyle name="40% - Accent6 7 8" xfId="28297"/>
    <cellStyle name="40% - Accent6 7 8 2" xfId="28298"/>
    <cellStyle name="40% - Accent6 7 9" xfId="28299"/>
    <cellStyle name="40% - Accent6 8" xfId="28300"/>
    <cellStyle name="40% - Accent6 8 2" xfId="28301"/>
    <cellStyle name="40% - Accent6 8 2 2" xfId="28302"/>
    <cellStyle name="40% - Accent6 8 2 2 2" xfId="28303"/>
    <cellStyle name="40% - Accent6 8 2 2 2 2" xfId="28304"/>
    <cellStyle name="40% - Accent6 8 2 2 2 2 2" xfId="28305"/>
    <cellStyle name="40% - Accent6 8 2 2 2 2 2 2" xfId="28306"/>
    <cellStyle name="40% - Accent6 8 2 2 2 2 3" xfId="28307"/>
    <cellStyle name="40% - Accent6 8 2 2 2 2 4" xfId="28308"/>
    <cellStyle name="40% - Accent6 8 2 2 2 3" xfId="28309"/>
    <cellStyle name="40% - Accent6 8 2 2 2 3 2" xfId="28310"/>
    <cellStyle name="40% - Accent6 8 2 2 2 4" xfId="28311"/>
    <cellStyle name="40% - Accent6 8 2 2 2 5" xfId="28312"/>
    <cellStyle name="40% - Accent6 8 2 2 3" xfId="28313"/>
    <cellStyle name="40% - Accent6 8 2 2 3 2" xfId="28314"/>
    <cellStyle name="40% - Accent6 8 2 2 3 2 2" xfId="28315"/>
    <cellStyle name="40% - Accent6 8 2 2 3 3" xfId="28316"/>
    <cellStyle name="40% - Accent6 8 2 2 3 4" xfId="28317"/>
    <cellStyle name="40% - Accent6 8 2 2 4" xfId="28318"/>
    <cellStyle name="40% - Accent6 8 2 2 4 2" xfId="28319"/>
    <cellStyle name="40% - Accent6 8 2 2 5" xfId="28320"/>
    <cellStyle name="40% - Accent6 8 2 2 6" xfId="28321"/>
    <cellStyle name="40% - Accent6 8 2 3" xfId="28322"/>
    <cellStyle name="40% - Accent6 8 2 3 2" xfId="28323"/>
    <cellStyle name="40% - Accent6 8 2 3 2 2" xfId="28324"/>
    <cellStyle name="40% - Accent6 8 2 3 2 2 2" xfId="28325"/>
    <cellStyle name="40% - Accent6 8 2 3 2 2 2 2" xfId="28326"/>
    <cellStyle name="40% - Accent6 8 2 3 2 2 3" xfId="28327"/>
    <cellStyle name="40% - Accent6 8 2 3 2 2 4" xfId="28328"/>
    <cellStyle name="40% - Accent6 8 2 3 2 3" xfId="28329"/>
    <cellStyle name="40% - Accent6 8 2 3 2 3 2" xfId="28330"/>
    <cellStyle name="40% - Accent6 8 2 3 2 4" xfId="28331"/>
    <cellStyle name="40% - Accent6 8 2 3 2 5" xfId="28332"/>
    <cellStyle name="40% - Accent6 8 2 3 3" xfId="28333"/>
    <cellStyle name="40% - Accent6 8 2 3 3 2" xfId="28334"/>
    <cellStyle name="40% - Accent6 8 2 3 3 2 2" xfId="28335"/>
    <cellStyle name="40% - Accent6 8 2 3 3 3" xfId="28336"/>
    <cellStyle name="40% - Accent6 8 2 3 3 4" xfId="28337"/>
    <cellStyle name="40% - Accent6 8 2 3 4" xfId="28338"/>
    <cellStyle name="40% - Accent6 8 2 3 4 2" xfId="28339"/>
    <cellStyle name="40% - Accent6 8 2 3 5" xfId="28340"/>
    <cellStyle name="40% - Accent6 8 2 3 6" xfId="28341"/>
    <cellStyle name="40% - Accent6 8 2 4" xfId="28342"/>
    <cellStyle name="40% - Accent6 8 2 4 2" xfId="28343"/>
    <cellStyle name="40% - Accent6 8 2 4 2 2" xfId="28344"/>
    <cellStyle name="40% - Accent6 8 2 4 2 2 2" xfId="28345"/>
    <cellStyle name="40% - Accent6 8 2 4 2 3" xfId="28346"/>
    <cellStyle name="40% - Accent6 8 2 4 2 4" xfId="28347"/>
    <cellStyle name="40% - Accent6 8 2 4 3" xfId="28348"/>
    <cellStyle name="40% - Accent6 8 2 4 3 2" xfId="28349"/>
    <cellStyle name="40% - Accent6 8 2 4 4" xfId="28350"/>
    <cellStyle name="40% - Accent6 8 2 4 5" xfId="28351"/>
    <cellStyle name="40% - Accent6 8 2 5" xfId="28352"/>
    <cellStyle name="40% - Accent6 8 2 5 2" xfId="28353"/>
    <cellStyle name="40% - Accent6 8 2 5 2 2" xfId="28354"/>
    <cellStyle name="40% - Accent6 8 2 5 3" xfId="28355"/>
    <cellStyle name="40% - Accent6 8 2 5 4" xfId="28356"/>
    <cellStyle name="40% - Accent6 8 2 6" xfId="28357"/>
    <cellStyle name="40% - Accent6 8 2 6 2" xfId="28358"/>
    <cellStyle name="40% - Accent6 8 2 7" xfId="28359"/>
    <cellStyle name="40% - Accent6 8 2 8" xfId="28360"/>
    <cellStyle name="40% - Accent6 8 3" xfId="28361"/>
    <cellStyle name="40% - Accent6 8 3 2" xfId="28362"/>
    <cellStyle name="40% - Accent6 8 3 2 2" xfId="28363"/>
    <cellStyle name="40% - Accent6 8 3 2 2 2" xfId="28364"/>
    <cellStyle name="40% - Accent6 8 3 2 2 2 2" xfId="28365"/>
    <cellStyle name="40% - Accent6 8 3 2 2 3" xfId="28366"/>
    <cellStyle name="40% - Accent6 8 3 2 2 4" xfId="28367"/>
    <cellStyle name="40% - Accent6 8 3 2 3" xfId="28368"/>
    <cellStyle name="40% - Accent6 8 3 2 3 2" xfId="28369"/>
    <cellStyle name="40% - Accent6 8 3 2 4" xfId="28370"/>
    <cellStyle name="40% - Accent6 8 3 2 5" xfId="28371"/>
    <cellStyle name="40% - Accent6 8 3 3" xfId="28372"/>
    <cellStyle name="40% - Accent6 8 3 3 2" xfId="28373"/>
    <cellStyle name="40% - Accent6 8 3 3 2 2" xfId="28374"/>
    <cellStyle name="40% - Accent6 8 3 3 3" xfId="28375"/>
    <cellStyle name="40% - Accent6 8 3 3 4" xfId="28376"/>
    <cellStyle name="40% - Accent6 8 3 4" xfId="28377"/>
    <cellStyle name="40% - Accent6 8 3 4 2" xfId="28378"/>
    <cellStyle name="40% - Accent6 8 3 5" xfId="28379"/>
    <cellStyle name="40% - Accent6 8 3 6" xfId="28380"/>
    <cellStyle name="40% - Accent6 8 4" xfId="28381"/>
    <cellStyle name="40% - Accent6 8 4 2" xfId="28382"/>
    <cellStyle name="40% - Accent6 8 4 2 2" xfId="28383"/>
    <cellStyle name="40% - Accent6 8 4 2 2 2" xfId="28384"/>
    <cellStyle name="40% - Accent6 8 4 2 2 2 2" xfId="28385"/>
    <cellStyle name="40% - Accent6 8 4 2 2 3" xfId="28386"/>
    <cellStyle name="40% - Accent6 8 4 2 2 4" xfId="28387"/>
    <cellStyle name="40% - Accent6 8 4 2 3" xfId="28388"/>
    <cellStyle name="40% - Accent6 8 4 2 3 2" xfId="28389"/>
    <cellStyle name="40% - Accent6 8 4 2 4" xfId="28390"/>
    <cellStyle name="40% - Accent6 8 4 2 5" xfId="28391"/>
    <cellStyle name="40% - Accent6 8 4 3" xfId="28392"/>
    <cellStyle name="40% - Accent6 8 4 3 2" xfId="28393"/>
    <cellStyle name="40% - Accent6 8 4 3 2 2" xfId="28394"/>
    <cellStyle name="40% - Accent6 8 4 3 3" xfId="28395"/>
    <cellStyle name="40% - Accent6 8 4 3 4" xfId="28396"/>
    <cellStyle name="40% - Accent6 8 4 4" xfId="28397"/>
    <cellStyle name="40% - Accent6 8 4 4 2" xfId="28398"/>
    <cellStyle name="40% - Accent6 8 4 5" xfId="28399"/>
    <cellStyle name="40% - Accent6 8 4 6" xfId="28400"/>
    <cellStyle name="40% - Accent6 8 5" xfId="28401"/>
    <cellStyle name="40% - Accent6 8 5 2" xfId="28402"/>
    <cellStyle name="40% - Accent6 8 5 2 2" xfId="28403"/>
    <cellStyle name="40% - Accent6 8 5 2 2 2" xfId="28404"/>
    <cellStyle name="40% - Accent6 8 5 2 3" xfId="28405"/>
    <cellStyle name="40% - Accent6 8 5 2 4" xfId="28406"/>
    <cellStyle name="40% - Accent6 8 5 3" xfId="28407"/>
    <cellStyle name="40% - Accent6 8 5 3 2" xfId="28408"/>
    <cellStyle name="40% - Accent6 8 5 4" xfId="28409"/>
    <cellStyle name="40% - Accent6 8 5 5" xfId="28410"/>
    <cellStyle name="40% - Accent6 8 6" xfId="28411"/>
    <cellStyle name="40% - Accent6 8 6 2" xfId="28412"/>
    <cellStyle name="40% - Accent6 8 6 2 2" xfId="28413"/>
    <cellStyle name="40% - Accent6 8 6 3" xfId="28414"/>
    <cellStyle name="40% - Accent6 8 6 4" xfId="28415"/>
    <cellStyle name="40% - Accent6 8 7" xfId="28416"/>
    <cellStyle name="40% - Accent6 8 7 2" xfId="28417"/>
    <cellStyle name="40% - Accent6 8 8" xfId="28418"/>
    <cellStyle name="40% - Accent6 8 9" xfId="28419"/>
    <cellStyle name="40% - Accent6 9" xfId="28420"/>
    <cellStyle name="40% - Accent6 9 2" xfId="28421"/>
    <cellStyle name="40% - Accent6 9 2 2" xfId="28422"/>
    <cellStyle name="40% - Accent6 9 2 2 2" xfId="28423"/>
    <cellStyle name="40% - Accent6 9 2 2 2 2" xfId="28424"/>
    <cellStyle name="40% - Accent6 9 2 2 2 2 2" xfId="28425"/>
    <cellStyle name="40% - Accent6 9 2 2 2 3" xfId="28426"/>
    <cellStyle name="40% - Accent6 9 2 2 2 4" xfId="28427"/>
    <cellStyle name="40% - Accent6 9 2 2 3" xfId="28428"/>
    <cellStyle name="40% - Accent6 9 2 2 3 2" xfId="28429"/>
    <cellStyle name="40% - Accent6 9 2 2 4" xfId="28430"/>
    <cellStyle name="40% - Accent6 9 2 2 5" xfId="28431"/>
    <cellStyle name="40% - Accent6 9 2 3" xfId="28432"/>
    <cellStyle name="40% - Accent6 9 2 3 2" xfId="28433"/>
    <cellStyle name="40% - Accent6 9 2 3 2 2" xfId="28434"/>
    <cellStyle name="40% - Accent6 9 2 3 3" xfId="28435"/>
    <cellStyle name="40% - Accent6 9 2 3 4" xfId="28436"/>
    <cellStyle name="40% - Accent6 9 2 4" xfId="28437"/>
    <cellStyle name="40% - Accent6 9 2 4 2" xfId="28438"/>
    <cellStyle name="40% - Accent6 9 2 5" xfId="28439"/>
    <cellStyle name="40% - Accent6 9 2 6" xfId="28440"/>
    <cellStyle name="40% - Accent6 9 3" xfId="28441"/>
    <cellStyle name="40% - Accent6 9 3 2" xfId="28442"/>
    <cellStyle name="40% - Accent6 9 3 2 2" xfId="28443"/>
    <cellStyle name="40% - Accent6 9 3 2 2 2" xfId="28444"/>
    <cellStyle name="40% - Accent6 9 3 2 2 2 2" xfId="28445"/>
    <cellStyle name="40% - Accent6 9 3 2 2 3" xfId="28446"/>
    <cellStyle name="40% - Accent6 9 3 2 2 4" xfId="28447"/>
    <cellStyle name="40% - Accent6 9 3 2 3" xfId="28448"/>
    <cellStyle name="40% - Accent6 9 3 2 3 2" xfId="28449"/>
    <cellStyle name="40% - Accent6 9 3 2 4" xfId="28450"/>
    <cellStyle name="40% - Accent6 9 3 2 5" xfId="28451"/>
    <cellStyle name="40% - Accent6 9 3 3" xfId="28452"/>
    <cellStyle name="40% - Accent6 9 3 3 2" xfId="28453"/>
    <cellStyle name="40% - Accent6 9 3 3 2 2" xfId="28454"/>
    <cellStyle name="40% - Accent6 9 3 3 3" xfId="28455"/>
    <cellStyle name="40% - Accent6 9 3 3 4" xfId="28456"/>
    <cellStyle name="40% - Accent6 9 3 4" xfId="28457"/>
    <cellStyle name="40% - Accent6 9 3 4 2" xfId="28458"/>
    <cellStyle name="40% - Accent6 9 3 5" xfId="28459"/>
    <cellStyle name="40% - Accent6 9 3 6" xfId="28460"/>
    <cellStyle name="40% - Accent6 9 4" xfId="28461"/>
    <cellStyle name="40% - Accent6 9 4 2" xfId="28462"/>
    <cellStyle name="40% - Accent6 9 4 2 2" xfId="28463"/>
    <cellStyle name="40% - Accent6 9 4 2 2 2" xfId="28464"/>
    <cellStyle name="40% - Accent6 9 4 2 3" xfId="28465"/>
    <cellStyle name="40% - Accent6 9 4 2 4" xfId="28466"/>
    <cellStyle name="40% - Accent6 9 4 3" xfId="28467"/>
    <cellStyle name="40% - Accent6 9 4 3 2" xfId="28468"/>
    <cellStyle name="40% - Accent6 9 4 4" xfId="28469"/>
    <cellStyle name="40% - Accent6 9 4 5" xfId="28470"/>
    <cellStyle name="40% - Accent6 9 5" xfId="28471"/>
    <cellStyle name="40% - Accent6 9 5 2" xfId="28472"/>
    <cellStyle name="40% - Accent6 9 5 2 2" xfId="28473"/>
    <cellStyle name="40% - Accent6 9 5 3" xfId="28474"/>
    <cellStyle name="40% - Accent6 9 5 4" xfId="28475"/>
    <cellStyle name="40% - Accent6 9 6" xfId="28476"/>
    <cellStyle name="40% - Accent6 9 6 2" xfId="28477"/>
    <cellStyle name="40% - Accent6 9 7" xfId="28478"/>
    <cellStyle name="40% - Accent6 9 8" xfId="28479"/>
    <cellStyle name="60% - Accent1 10" xfId="50207"/>
    <cellStyle name="60% - Accent1 10 2" xfId="50208"/>
    <cellStyle name="60% - Accent1 10 3" xfId="50209"/>
    <cellStyle name="60% - Accent1 11" xfId="50210"/>
    <cellStyle name="60% - Accent1 11 2" xfId="50211"/>
    <cellStyle name="60% - Accent1 11 3" xfId="50212"/>
    <cellStyle name="60% - Accent1 12" xfId="50213"/>
    <cellStyle name="60% - Accent1 12 2" xfId="50214"/>
    <cellStyle name="60% - Accent1 12 3" xfId="50215"/>
    <cellStyle name="60% - Accent1 13" xfId="50216"/>
    <cellStyle name="60% - Accent1 13 2" xfId="50217"/>
    <cellStyle name="60% - Accent1 13 3" xfId="50218"/>
    <cellStyle name="60% - Accent1 14" xfId="50219"/>
    <cellStyle name="60% - Accent1 15" xfId="50220"/>
    <cellStyle name="60% - Accent1 16" xfId="50221"/>
    <cellStyle name="60% - Accent1 17" xfId="50222"/>
    <cellStyle name="60% - Accent1 18" xfId="50223"/>
    <cellStyle name="60% - Accent1 19" xfId="50224"/>
    <cellStyle name="60% - Accent1 2" xfId="362"/>
    <cellStyle name="60% - Accent1 2 10" xfId="50225"/>
    <cellStyle name="60% - Accent1 2 11" xfId="50226"/>
    <cellStyle name="60% - Accent1 2 12" xfId="50227"/>
    <cellStyle name="60% - Accent1 2 13" xfId="50228"/>
    <cellStyle name="60% - Accent1 2 14" xfId="50229"/>
    <cellStyle name="60% - Accent1 2 15" xfId="50230"/>
    <cellStyle name="60% - Accent1 2 16" xfId="50231"/>
    <cellStyle name="60% - Accent1 2 17" xfId="50232"/>
    <cellStyle name="60% - Accent1 2 18" xfId="50233"/>
    <cellStyle name="60% - Accent1 2 19" xfId="50234"/>
    <cellStyle name="60% - Accent1 2 2" xfId="50235"/>
    <cellStyle name="60% - Accent1 2 20" xfId="50236"/>
    <cellStyle name="60% - Accent1 2 21" xfId="50237"/>
    <cellStyle name="60% - Accent1 2 22" xfId="50238"/>
    <cellStyle name="60% - Accent1 2 23" xfId="50239"/>
    <cellStyle name="60% - Accent1 2 3" xfId="50240"/>
    <cellStyle name="60% - Accent1 2 4" xfId="50241"/>
    <cellStyle name="60% - Accent1 2 5" xfId="50242"/>
    <cellStyle name="60% - Accent1 2 6" xfId="50243"/>
    <cellStyle name="60% - Accent1 2 7" xfId="50244"/>
    <cellStyle name="60% - Accent1 2 8" xfId="50245"/>
    <cellStyle name="60% - Accent1 2 9" xfId="50246"/>
    <cellStyle name="60% - Accent1 20" xfId="50247"/>
    <cellStyle name="60% - Accent1 21" xfId="50248"/>
    <cellStyle name="60% - Accent1 22" xfId="50249"/>
    <cellStyle name="60% - Accent1 23" xfId="50250"/>
    <cellStyle name="60% - Accent1 24" xfId="50251"/>
    <cellStyle name="60% - Accent1 25" xfId="50252"/>
    <cellStyle name="60% - Accent1 26" xfId="50253"/>
    <cellStyle name="60% - Accent1 3" xfId="28480"/>
    <cellStyle name="60% - Accent1 3 2" xfId="50254"/>
    <cellStyle name="60% - Accent1 3 2 2" xfId="58251"/>
    <cellStyle name="60% - Accent1 3 3" xfId="50255"/>
    <cellStyle name="60% - Accent1 3 4" xfId="50256"/>
    <cellStyle name="60% - Accent1 3 5" xfId="50257"/>
    <cellStyle name="60% - Accent1 3 6" xfId="50258"/>
    <cellStyle name="60% - Accent1 3 7" xfId="50259"/>
    <cellStyle name="60% - Accent1 4" xfId="28481"/>
    <cellStyle name="60% - Accent1 4 2" xfId="50260"/>
    <cellStyle name="60% - Accent1 4 3" xfId="50261"/>
    <cellStyle name="60% - Accent1 4 4" xfId="50262"/>
    <cellStyle name="60% - Accent1 4 5" xfId="50263"/>
    <cellStyle name="60% - Accent1 4 6" xfId="50264"/>
    <cellStyle name="60% - Accent1 4 7" xfId="50265"/>
    <cellStyle name="60% - Accent1 5" xfId="28482"/>
    <cellStyle name="60% - Accent1 5 2" xfId="50266"/>
    <cellStyle name="60% - Accent1 5 3" xfId="50267"/>
    <cellStyle name="60% - Accent1 5 4" xfId="50268"/>
    <cellStyle name="60% - Accent1 5 5" xfId="50269"/>
    <cellStyle name="60% - Accent1 5 6" xfId="50270"/>
    <cellStyle name="60% - Accent1 6" xfId="28483"/>
    <cellStyle name="60% - Accent1 6 2" xfId="50271"/>
    <cellStyle name="60% - Accent1 6 3" xfId="50272"/>
    <cellStyle name="60% - Accent1 6 4" xfId="50273"/>
    <cellStyle name="60% - Accent1 6 5" xfId="50274"/>
    <cellStyle name="60% - Accent1 6 6" xfId="50275"/>
    <cellStyle name="60% - Accent1 7" xfId="50276"/>
    <cellStyle name="60% - Accent1 7 2" xfId="50277"/>
    <cellStyle name="60% - Accent1 7 3" xfId="50278"/>
    <cellStyle name="60% - Accent1 7 4" xfId="50279"/>
    <cellStyle name="60% - Accent1 7 5" xfId="50280"/>
    <cellStyle name="60% - Accent1 7 6" xfId="50281"/>
    <cellStyle name="60% - Accent1 8" xfId="50282"/>
    <cellStyle name="60% - Accent1 8 2" xfId="50283"/>
    <cellStyle name="60% - Accent1 8 3" xfId="50284"/>
    <cellStyle name="60% - Accent1 8 4" xfId="50285"/>
    <cellStyle name="60% - Accent1 8 5" xfId="50286"/>
    <cellStyle name="60% - Accent1 8 6" xfId="50287"/>
    <cellStyle name="60% - Accent1 9" xfId="50288"/>
    <cellStyle name="60% - Accent1 9 2" xfId="50289"/>
    <cellStyle name="60% - Accent1 9 3" xfId="50290"/>
    <cellStyle name="60% - Accent1 9 4" xfId="50291"/>
    <cellStyle name="60% - Accent1 9 5" xfId="50292"/>
    <cellStyle name="60% - Accent2 10" xfId="50293"/>
    <cellStyle name="60% - Accent2 10 2" xfId="50294"/>
    <cellStyle name="60% - Accent2 10 3" xfId="50295"/>
    <cellStyle name="60% - Accent2 11" xfId="50296"/>
    <cellStyle name="60% - Accent2 11 2" xfId="50297"/>
    <cellStyle name="60% - Accent2 11 3" xfId="50298"/>
    <cellStyle name="60% - Accent2 12" xfId="50299"/>
    <cellStyle name="60% - Accent2 12 2" xfId="50300"/>
    <cellStyle name="60% - Accent2 12 3" xfId="50301"/>
    <cellStyle name="60% - Accent2 13" xfId="50302"/>
    <cellStyle name="60% - Accent2 13 2" xfId="50303"/>
    <cellStyle name="60% - Accent2 13 3" xfId="50304"/>
    <cellStyle name="60% - Accent2 14" xfId="50305"/>
    <cellStyle name="60% - Accent2 15" xfId="50306"/>
    <cellStyle name="60% - Accent2 16" xfId="50307"/>
    <cellStyle name="60% - Accent2 17" xfId="50308"/>
    <cellStyle name="60% - Accent2 18" xfId="50309"/>
    <cellStyle name="60% - Accent2 19" xfId="50310"/>
    <cellStyle name="60% - Accent2 2" xfId="363"/>
    <cellStyle name="60% - Accent2 2 10" xfId="50311"/>
    <cellStyle name="60% - Accent2 2 11" xfId="50312"/>
    <cellStyle name="60% - Accent2 2 12" xfId="50313"/>
    <cellStyle name="60% - Accent2 2 13" xfId="50314"/>
    <cellStyle name="60% - Accent2 2 14" xfId="50315"/>
    <cellStyle name="60% - Accent2 2 15" xfId="50316"/>
    <cellStyle name="60% - Accent2 2 16" xfId="50317"/>
    <cellStyle name="60% - Accent2 2 17" xfId="50318"/>
    <cellStyle name="60% - Accent2 2 18" xfId="50319"/>
    <cellStyle name="60% - Accent2 2 19" xfId="50320"/>
    <cellStyle name="60% - Accent2 2 2" xfId="50321"/>
    <cellStyle name="60% - Accent2 2 20" xfId="50322"/>
    <cellStyle name="60% - Accent2 2 21" xfId="50323"/>
    <cellStyle name="60% - Accent2 2 22" xfId="50324"/>
    <cellStyle name="60% - Accent2 2 23" xfId="50325"/>
    <cellStyle name="60% - Accent2 2 3" xfId="50326"/>
    <cellStyle name="60% - Accent2 2 4" xfId="50327"/>
    <cellStyle name="60% - Accent2 2 5" xfId="50328"/>
    <cellStyle name="60% - Accent2 2 6" xfId="50329"/>
    <cellStyle name="60% - Accent2 2 7" xfId="50330"/>
    <cellStyle name="60% - Accent2 2 8" xfId="50331"/>
    <cellStyle name="60% - Accent2 2 9" xfId="50332"/>
    <cellStyle name="60% - Accent2 20" xfId="50333"/>
    <cellStyle name="60% - Accent2 21" xfId="50334"/>
    <cellStyle name="60% - Accent2 22" xfId="50335"/>
    <cellStyle name="60% - Accent2 23" xfId="50336"/>
    <cellStyle name="60% - Accent2 24" xfId="50337"/>
    <cellStyle name="60% - Accent2 25" xfId="50338"/>
    <cellStyle name="60% - Accent2 26" xfId="50339"/>
    <cellStyle name="60% - Accent2 3" xfId="28484"/>
    <cellStyle name="60% - Accent2 3 2" xfId="50340"/>
    <cellStyle name="60% - Accent2 3 2 2" xfId="58252"/>
    <cellStyle name="60% - Accent2 3 3" xfId="50341"/>
    <cellStyle name="60% - Accent2 3 4" xfId="50342"/>
    <cellStyle name="60% - Accent2 3 5" xfId="50343"/>
    <cellStyle name="60% - Accent2 3 6" xfId="50344"/>
    <cellStyle name="60% - Accent2 3 7" xfId="50345"/>
    <cellStyle name="60% - Accent2 4" xfId="28485"/>
    <cellStyle name="60% - Accent2 4 2" xfId="50346"/>
    <cellStyle name="60% - Accent2 4 3" xfId="50347"/>
    <cellStyle name="60% - Accent2 4 4" xfId="50348"/>
    <cellStyle name="60% - Accent2 4 5" xfId="50349"/>
    <cellStyle name="60% - Accent2 4 6" xfId="50350"/>
    <cellStyle name="60% - Accent2 4 7" xfId="50351"/>
    <cellStyle name="60% - Accent2 5" xfId="28486"/>
    <cellStyle name="60% - Accent2 5 2" xfId="50352"/>
    <cellStyle name="60% - Accent2 5 3" xfId="50353"/>
    <cellStyle name="60% - Accent2 5 4" xfId="50354"/>
    <cellStyle name="60% - Accent2 5 5" xfId="50355"/>
    <cellStyle name="60% - Accent2 5 6" xfId="50356"/>
    <cellStyle name="60% - Accent2 6" xfId="28487"/>
    <cellStyle name="60% - Accent2 6 2" xfId="50357"/>
    <cellStyle name="60% - Accent2 6 3" xfId="50358"/>
    <cellStyle name="60% - Accent2 6 4" xfId="50359"/>
    <cellStyle name="60% - Accent2 6 5" xfId="50360"/>
    <cellStyle name="60% - Accent2 6 6" xfId="50361"/>
    <cellStyle name="60% - Accent2 7" xfId="50362"/>
    <cellStyle name="60% - Accent2 7 2" xfId="50363"/>
    <cellStyle name="60% - Accent2 7 3" xfId="50364"/>
    <cellStyle name="60% - Accent2 7 4" xfId="50365"/>
    <cellStyle name="60% - Accent2 7 5" xfId="50366"/>
    <cellStyle name="60% - Accent2 7 6" xfId="50367"/>
    <cellStyle name="60% - Accent2 8" xfId="50368"/>
    <cellStyle name="60% - Accent2 8 2" xfId="50369"/>
    <cellStyle name="60% - Accent2 8 3" xfId="50370"/>
    <cellStyle name="60% - Accent2 8 4" xfId="50371"/>
    <cellStyle name="60% - Accent2 8 5" xfId="50372"/>
    <cellStyle name="60% - Accent2 8 6" xfId="50373"/>
    <cellStyle name="60% - Accent2 9" xfId="50374"/>
    <cellStyle name="60% - Accent2 9 2" xfId="50375"/>
    <cellStyle name="60% - Accent2 9 3" xfId="50376"/>
    <cellStyle name="60% - Accent2 9 4" xfId="50377"/>
    <cellStyle name="60% - Accent2 9 5" xfId="50378"/>
    <cellStyle name="60% - Accent3 10" xfId="50379"/>
    <cellStyle name="60% - Accent3 10 2" xfId="50380"/>
    <cellStyle name="60% - Accent3 10 3" xfId="50381"/>
    <cellStyle name="60% - Accent3 11" xfId="50382"/>
    <cellStyle name="60% - Accent3 11 2" xfId="50383"/>
    <cellStyle name="60% - Accent3 11 3" xfId="50384"/>
    <cellStyle name="60% - Accent3 12" xfId="50385"/>
    <cellStyle name="60% - Accent3 12 2" xfId="50386"/>
    <cellStyle name="60% - Accent3 12 3" xfId="50387"/>
    <cellStyle name="60% - Accent3 13" xfId="50388"/>
    <cellStyle name="60% - Accent3 13 2" xfId="50389"/>
    <cellStyle name="60% - Accent3 13 3" xfId="50390"/>
    <cellStyle name="60% - Accent3 14" xfId="50391"/>
    <cellStyle name="60% - Accent3 15" xfId="50392"/>
    <cellStyle name="60% - Accent3 16" xfId="50393"/>
    <cellStyle name="60% - Accent3 17" xfId="50394"/>
    <cellStyle name="60% - Accent3 18" xfId="50395"/>
    <cellStyle name="60% - Accent3 19" xfId="50396"/>
    <cellStyle name="60% - Accent3 2" xfId="364"/>
    <cellStyle name="60% - Accent3 2 10" xfId="50397"/>
    <cellStyle name="60% - Accent3 2 11" xfId="50398"/>
    <cellStyle name="60% - Accent3 2 12" xfId="50399"/>
    <cellStyle name="60% - Accent3 2 13" xfId="50400"/>
    <cellStyle name="60% - Accent3 2 14" xfId="50401"/>
    <cellStyle name="60% - Accent3 2 15" xfId="50402"/>
    <cellStyle name="60% - Accent3 2 16" xfId="50403"/>
    <cellStyle name="60% - Accent3 2 17" xfId="50404"/>
    <cellStyle name="60% - Accent3 2 18" xfId="50405"/>
    <cellStyle name="60% - Accent3 2 19" xfId="50406"/>
    <cellStyle name="60% - Accent3 2 2" xfId="50407"/>
    <cellStyle name="60% - Accent3 2 20" xfId="50408"/>
    <cellStyle name="60% - Accent3 2 21" xfId="50409"/>
    <cellStyle name="60% - Accent3 2 22" xfId="50410"/>
    <cellStyle name="60% - Accent3 2 23" xfId="50411"/>
    <cellStyle name="60% - Accent3 2 3" xfId="50412"/>
    <cellStyle name="60% - Accent3 2 4" xfId="50413"/>
    <cellStyle name="60% - Accent3 2 5" xfId="50414"/>
    <cellStyle name="60% - Accent3 2 6" xfId="50415"/>
    <cellStyle name="60% - Accent3 2 7" xfId="50416"/>
    <cellStyle name="60% - Accent3 2 8" xfId="50417"/>
    <cellStyle name="60% - Accent3 2 9" xfId="50418"/>
    <cellStyle name="60% - Accent3 20" xfId="50419"/>
    <cellStyle name="60% - Accent3 21" xfId="50420"/>
    <cellStyle name="60% - Accent3 22" xfId="50421"/>
    <cellStyle name="60% - Accent3 23" xfId="50422"/>
    <cellStyle name="60% - Accent3 24" xfId="50423"/>
    <cellStyle name="60% - Accent3 25" xfId="50424"/>
    <cellStyle name="60% - Accent3 26" xfId="50425"/>
    <cellStyle name="60% - Accent3 3" xfId="28488"/>
    <cellStyle name="60% - Accent3 3 2" xfId="50426"/>
    <cellStyle name="60% - Accent3 3 2 2" xfId="58253"/>
    <cellStyle name="60% - Accent3 3 3" xfId="50427"/>
    <cellStyle name="60% - Accent3 3 4" xfId="50428"/>
    <cellStyle name="60% - Accent3 3 5" xfId="50429"/>
    <cellStyle name="60% - Accent3 3 6" xfId="50430"/>
    <cellStyle name="60% - Accent3 3 7" xfId="50431"/>
    <cellStyle name="60% - Accent3 4" xfId="28489"/>
    <cellStyle name="60% - Accent3 4 2" xfId="50432"/>
    <cellStyle name="60% - Accent3 4 3" xfId="50433"/>
    <cellStyle name="60% - Accent3 4 4" xfId="50434"/>
    <cellStyle name="60% - Accent3 4 5" xfId="50435"/>
    <cellStyle name="60% - Accent3 4 6" xfId="50436"/>
    <cellStyle name="60% - Accent3 4 7" xfId="50437"/>
    <cellStyle name="60% - Accent3 5" xfId="28490"/>
    <cellStyle name="60% - Accent3 5 2" xfId="50438"/>
    <cellStyle name="60% - Accent3 5 3" xfId="50439"/>
    <cellStyle name="60% - Accent3 5 4" xfId="50440"/>
    <cellStyle name="60% - Accent3 5 5" xfId="50441"/>
    <cellStyle name="60% - Accent3 5 6" xfId="50442"/>
    <cellStyle name="60% - Accent3 6" xfId="28491"/>
    <cellStyle name="60% - Accent3 6 2" xfId="50443"/>
    <cellStyle name="60% - Accent3 6 3" xfId="50444"/>
    <cellStyle name="60% - Accent3 6 4" xfId="50445"/>
    <cellStyle name="60% - Accent3 6 5" xfId="50446"/>
    <cellStyle name="60% - Accent3 6 6" xfId="50447"/>
    <cellStyle name="60% - Accent3 7" xfId="50448"/>
    <cellStyle name="60% - Accent3 7 2" xfId="50449"/>
    <cellStyle name="60% - Accent3 7 3" xfId="50450"/>
    <cellStyle name="60% - Accent3 7 4" xfId="50451"/>
    <cellStyle name="60% - Accent3 7 5" xfId="50452"/>
    <cellStyle name="60% - Accent3 7 6" xfId="50453"/>
    <cellStyle name="60% - Accent3 8" xfId="50454"/>
    <cellStyle name="60% - Accent3 8 2" xfId="50455"/>
    <cellStyle name="60% - Accent3 8 3" xfId="50456"/>
    <cellStyle name="60% - Accent3 8 4" xfId="50457"/>
    <cellStyle name="60% - Accent3 8 5" xfId="50458"/>
    <cellStyle name="60% - Accent3 8 6" xfId="50459"/>
    <cellStyle name="60% - Accent3 9" xfId="50460"/>
    <cellStyle name="60% - Accent3 9 2" xfId="50461"/>
    <cellStyle name="60% - Accent3 9 3" xfId="50462"/>
    <cellStyle name="60% - Accent3 9 4" xfId="50463"/>
    <cellStyle name="60% - Accent3 9 5" xfId="50464"/>
    <cellStyle name="60% - Accent4 10" xfId="50465"/>
    <cellStyle name="60% - Accent4 10 2" xfId="50466"/>
    <cellStyle name="60% - Accent4 10 3" xfId="50467"/>
    <cellStyle name="60% - Accent4 11" xfId="50468"/>
    <cellStyle name="60% - Accent4 11 2" xfId="50469"/>
    <cellStyle name="60% - Accent4 11 3" xfId="50470"/>
    <cellStyle name="60% - Accent4 12" xfId="50471"/>
    <cellStyle name="60% - Accent4 12 2" xfId="50472"/>
    <cellStyle name="60% - Accent4 12 3" xfId="50473"/>
    <cellStyle name="60% - Accent4 13" xfId="50474"/>
    <cellStyle name="60% - Accent4 13 2" xfId="50475"/>
    <cellStyle name="60% - Accent4 13 3" xfId="50476"/>
    <cellStyle name="60% - Accent4 14" xfId="50477"/>
    <cellStyle name="60% - Accent4 15" xfId="50478"/>
    <cellStyle name="60% - Accent4 16" xfId="50479"/>
    <cellStyle name="60% - Accent4 17" xfId="50480"/>
    <cellStyle name="60% - Accent4 18" xfId="50481"/>
    <cellStyle name="60% - Accent4 19" xfId="50482"/>
    <cellStyle name="60% - Accent4 2" xfId="365"/>
    <cellStyle name="60% - Accent4 2 10" xfId="50483"/>
    <cellStyle name="60% - Accent4 2 11" xfId="50484"/>
    <cellStyle name="60% - Accent4 2 12" xfId="50485"/>
    <cellStyle name="60% - Accent4 2 13" xfId="50486"/>
    <cellStyle name="60% - Accent4 2 14" xfId="50487"/>
    <cellStyle name="60% - Accent4 2 15" xfId="50488"/>
    <cellStyle name="60% - Accent4 2 16" xfId="50489"/>
    <cellStyle name="60% - Accent4 2 17" xfId="50490"/>
    <cellStyle name="60% - Accent4 2 18" xfId="50491"/>
    <cellStyle name="60% - Accent4 2 19" xfId="50492"/>
    <cellStyle name="60% - Accent4 2 2" xfId="50493"/>
    <cellStyle name="60% - Accent4 2 20" xfId="50494"/>
    <cellStyle name="60% - Accent4 2 21" xfId="50495"/>
    <cellStyle name="60% - Accent4 2 22" xfId="50496"/>
    <cellStyle name="60% - Accent4 2 23" xfId="50497"/>
    <cellStyle name="60% - Accent4 2 3" xfId="50498"/>
    <cellStyle name="60% - Accent4 2 4" xfId="50499"/>
    <cellStyle name="60% - Accent4 2 5" xfId="50500"/>
    <cellStyle name="60% - Accent4 2 6" xfId="50501"/>
    <cellStyle name="60% - Accent4 2 7" xfId="50502"/>
    <cellStyle name="60% - Accent4 2 8" xfId="50503"/>
    <cellStyle name="60% - Accent4 2 9" xfId="50504"/>
    <cellStyle name="60% - Accent4 20" xfId="50505"/>
    <cellStyle name="60% - Accent4 21" xfId="50506"/>
    <cellStyle name="60% - Accent4 22" xfId="50507"/>
    <cellStyle name="60% - Accent4 23" xfId="50508"/>
    <cellStyle name="60% - Accent4 24" xfId="50509"/>
    <cellStyle name="60% - Accent4 25" xfId="50510"/>
    <cellStyle name="60% - Accent4 26" xfId="50511"/>
    <cellStyle name="60% - Accent4 3" xfId="28492"/>
    <cellStyle name="60% - Accent4 3 2" xfId="50512"/>
    <cellStyle name="60% - Accent4 3 2 2" xfId="58254"/>
    <cellStyle name="60% - Accent4 3 3" xfId="50513"/>
    <cellStyle name="60% - Accent4 3 4" xfId="50514"/>
    <cellStyle name="60% - Accent4 3 5" xfId="50515"/>
    <cellStyle name="60% - Accent4 3 6" xfId="50516"/>
    <cellStyle name="60% - Accent4 3 7" xfId="50517"/>
    <cellStyle name="60% - Accent4 4" xfId="28493"/>
    <cellStyle name="60% - Accent4 4 2" xfId="50518"/>
    <cellStyle name="60% - Accent4 4 3" xfId="50519"/>
    <cellStyle name="60% - Accent4 4 4" xfId="50520"/>
    <cellStyle name="60% - Accent4 4 5" xfId="50521"/>
    <cellStyle name="60% - Accent4 4 6" xfId="50522"/>
    <cellStyle name="60% - Accent4 4 7" xfId="50523"/>
    <cellStyle name="60% - Accent4 5" xfId="28494"/>
    <cellStyle name="60% - Accent4 5 2" xfId="50524"/>
    <cellStyle name="60% - Accent4 5 3" xfId="50525"/>
    <cellStyle name="60% - Accent4 5 4" xfId="50526"/>
    <cellStyle name="60% - Accent4 5 5" xfId="50527"/>
    <cellStyle name="60% - Accent4 5 6" xfId="50528"/>
    <cellStyle name="60% - Accent4 6" xfId="28495"/>
    <cellStyle name="60% - Accent4 6 2" xfId="50529"/>
    <cellStyle name="60% - Accent4 6 3" xfId="50530"/>
    <cellStyle name="60% - Accent4 6 4" xfId="50531"/>
    <cellStyle name="60% - Accent4 6 5" xfId="50532"/>
    <cellStyle name="60% - Accent4 6 6" xfId="50533"/>
    <cellStyle name="60% - Accent4 7" xfId="50534"/>
    <cellStyle name="60% - Accent4 7 2" xfId="50535"/>
    <cellStyle name="60% - Accent4 7 3" xfId="50536"/>
    <cellStyle name="60% - Accent4 7 4" xfId="50537"/>
    <cellStyle name="60% - Accent4 7 5" xfId="50538"/>
    <cellStyle name="60% - Accent4 7 6" xfId="50539"/>
    <cellStyle name="60% - Accent4 8" xfId="50540"/>
    <cellStyle name="60% - Accent4 8 2" xfId="50541"/>
    <cellStyle name="60% - Accent4 8 3" xfId="50542"/>
    <cellStyle name="60% - Accent4 8 4" xfId="50543"/>
    <cellStyle name="60% - Accent4 8 5" xfId="50544"/>
    <cellStyle name="60% - Accent4 8 6" xfId="50545"/>
    <cellStyle name="60% - Accent4 9" xfId="50546"/>
    <cellStyle name="60% - Accent4 9 2" xfId="50547"/>
    <cellStyle name="60% - Accent4 9 3" xfId="50548"/>
    <cellStyle name="60% - Accent4 9 4" xfId="50549"/>
    <cellStyle name="60% - Accent4 9 5" xfId="50550"/>
    <cellStyle name="60% - Accent5 10" xfId="50551"/>
    <cellStyle name="60% - Accent5 10 2" xfId="50552"/>
    <cellStyle name="60% - Accent5 10 3" xfId="50553"/>
    <cellStyle name="60% - Accent5 11" xfId="50554"/>
    <cellStyle name="60% - Accent5 11 2" xfId="50555"/>
    <cellStyle name="60% - Accent5 11 3" xfId="50556"/>
    <cellStyle name="60% - Accent5 12" xfId="50557"/>
    <cellStyle name="60% - Accent5 12 2" xfId="50558"/>
    <cellStyle name="60% - Accent5 12 3" xfId="50559"/>
    <cellStyle name="60% - Accent5 13" xfId="50560"/>
    <cellStyle name="60% - Accent5 13 2" xfId="50561"/>
    <cellStyle name="60% - Accent5 13 3" xfId="50562"/>
    <cellStyle name="60% - Accent5 14" xfId="50563"/>
    <cellStyle name="60% - Accent5 15" xfId="50564"/>
    <cellStyle name="60% - Accent5 16" xfId="50565"/>
    <cellStyle name="60% - Accent5 17" xfId="50566"/>
    <cellStyle name="60% - Accent5 18" xfId="50567"/>
    <cellStyle name="60% - Accent5 19" xfId="50568"/>
    <cellStyle name="60% - Accent5 2" xfId="366"/>
    <cellStyle name="60% - Accent5 2 10" xfId="50569"/>
    <cellStyle name="60% - Accent5 2 11" xfId="50570"/>
    <cellStyle name="60% - Accent5 2 12" xfId="50571"/>
    <cellStyle name="60% - Accent5 2 13" xfId="50572"/>
    <cellStyle name="60% - Accent5 2 14" xfId="50573"/>
    <cellStyle name="60% - Accent5 2 15" xfId="50574"/>
    <cellStyle name="60% - Accent5 2 16" xfId="50575"/>
    <cellStyle name="60% - Accent5 2 17" xfId="50576"/>
    <cellStyle name="60% - Accent5 2 18" xfId="50577"/>
    <cellStyle name="60% - Accent5 2 19" xfId="50578"/>
    <cellStyle name="60% - Accent5 2 2" xfId="50579"/>
    <cellStyle name="60% - Accent5 2 20" xfId="50580"/>
    <cellStyle name="60% - Accent5 2 21" xfId="50581"/>
    <cellStyle name="60% - Accent5 2 22" xfId="50582"/>
    <cellStyle name="60% - Accent5 2 23" xfId="50583"/>
    <cellStyle name="60% - Accent5 2 3" xfId="50584"/>
    <cellStyle name="60% - Accent5 2 4" xfId="50585"/>
    <cellStyle name="60% - Accent5 2 5" xfId="50586"/>
    <cellStyle name="60% - Accent5 2 6" xfId="50587"/>
    <cellStyle name="60% - Accent5 2 7" xfId="50588"/>
    <cellStyle name="60% - Accent5 2 8" xfId="50589"/>
    <cellStyle name="60% - Accent5 2 9" xfId="50590"/>
    <cellStyle name="60% - Accent5 20" xfId="50591"/>
    <cellStyle name="60% - Accent5 21" xfId="50592"/>
    <cellStyle name="60% - Accent5 22" xfId="50593"/>
    <cellStyle name="60% - Accent5 23" xfId="50594"/>
    <cellStyle name="60% - Accent5 24" xfId="50595"/>
    <cellStyle name="60% - Accent5 25" xfId="50596"/>
    <cellStyle name="60% - Accent5 26" xfId="50597"/>
    <cellStyle name="60% - Accent5 3" xfId="28496"/>
    <cellStyle name="60% - Accent5 3 2" xfId="50598"/>
    <cellStyle name="60% - Accent5 3 2 2" xfId="58255"/>
    <cellStyle name="60% - Accent5 3 3" xfId="50599"/>
    <cellStyle name="60% - Accent5 3 4" xfId="50600"/>
    <cellStyle name="60% - Accent5 3 5" xfId="50601"/>
    <cellStyle name="60% - Accent5 3 6" xfId="50602"/>
    <cellStyle name="60% - Accent5 3 7" xfId="50603"/>
    <cellStyle name="60% - Accent5 4" xfId="28497"/>
    <cellStyle name="60% - Accent5 4 2" xfId="50604"/>
    <cellStyle name="60% - Accent5 4 3" xfId="50605"/>
    <cellStyle name="60% - Accent5 4 4" xfId="50606"/>
    <cellStyle name="60% - Accent5 4 5" xfId="50607"/>
    <cellStyle name="60% - Accent5 4 6" xfId="50608"/>
    <cellStyle name="60% - Accent5 4 7" xfId="50609"/>
    <cellStyle name="60% - Accent5 5" xfId="28498"/>
    <cellStyle name="60% - Accent5 5 2" xfId="50610"/>
    <cellStyle name="60% - Accent5 5 3" xfId="50611"/>
    <cellStyle name="60% - Accent5 5 4" xfId="50612"/>
    <cellStyle name="60% - Accent5 5 5" xfId="50613"/>
    <cellStyle name="60% - Accent5 5 6" xfId="50614"/>
    <cellStyle name="60% - Accent5 6" xfId="28499"/>
    <cellStyle name="60% - Accent5 6 2" xfId="50615"/>
    <cellStyle name="60% - Accent5 6 3" xfId="50616"/>
    <cellStyle name="60% - Accent5 6 4" xfId="50617"/>
    <cellStyle name="60% - Accent5 6 5" xfId="50618"/>
    <cellStyle name="60% - Accent5 6 6" xfId="50619"/>
    <cellStyle name="60% - Accent5 7" xfId="50620"/>
    <cellStyle name="60% - Accent5 7 2" xfId="50621"/>
    <cellStyle name="60% - Accent5 7 3" xfId="50622"/>
    <cellStyle name="60% - Accent5 7 4" xfId="50623"/>
    <cellStyle name="60% - Accent5 7 5" xfId="50624"/>
    <cellStyle name="60% - Accent5 7 6" xfId="50625"/>
    <cellStyle name="60% - Accent5 8" xfId="50626"/>
    <cellStyle name="60% - Accent5 8 2" xfId="50627"/>
    <cellStyle name="60% - Accent5 8 3" xfId="50628"/>
    <cellStyle name="60% - Accent5 8 4" xfId="50629"/>
    <cellStyle name="60% - Accent5 8 5" xfId="50630"/>
    <cellStyle name="60% - Accent5 8 6" xfId="50631"/>
    <cellStyle name="60% - Accent5 9" xfId="50632"/>
    <cellStyle name="60% - Accent5 9 2" xfId="50633"/>
    <cellStyle name="60% - Accent5 9 3" xfId="50634"/>
    <cellStyle name="60% - Accent5 9 4" xfId="50635"/>
    <cellStyle name="60% - Accent5 9 5" xfId="50636"/>
    <cellStyle name="60% - Accent6 10" xfId="50637"/>
    <cellStyle name="60% - Accent6 10 2" xfId="50638"/>
    <cellStyle name="60% - Accent6 10 3" xfId="50639"/>
    <cellStyle name="60% - Accent6 11" xfId="50640"/>
    <cellStyle name="60% - Accent6 11 2" xfId="50641"/>
    <cellStyle name="60% - Accent6 11 3" xfId="50642"/>
    <cellStyle name="60% - Accent6 12" xfId="50643"/>
    <cellStyle name="60% - Accent6 12 2" xfId="50644"/>
    <cellStyle name="60% - Accent6 12 3" xfId="50645"/>
    <cellStyle name="60% - Accent6 13" xfId="50646"/>
    <cellStyle name="60% - Accent6 13 2" xfId="50647"/>
    <cellStyle name="60% - Accent6 13 3" xfId="50648"/>
    <cellStyle name="60% - Accent6 14" xfId="50649"/>
    <cellStyle name="60% - Accent6 15" xfId="50650"/>
    <cellStyle name="60% - Accent6 16" xfId="50651"/>
    <cellStyle name="60% - Accent6 17" xfId="50652"/>
    <cellStyle name="60% - Accent6 18" xfId="50653"/>
    <cellStyle name="60% - Accent6 19" xfId="50654"/>
    <cellStyle name="60% - Accent6 2" xfId="367"/>
    <cellStyle name="60% - Accent6 2 10" xfId="50655"/>
    <cellStyle name="60% - Accent6 2 11" xfId="50656"/>
    <cellStyle name="60% - Accent6 2 12" xfId="50657"/>
    <cellStyle name="60% - Accent6 2 13" xfId="50658"/>
    <cellStyle name="60% - Accent6 2 14" xfId="50659"/>
    <cellStyle name="60% - Accent6 2 15" xfId="50660"/>
    <cellStyle name="60% - Accent6 2 16" xfId="50661"/>
    <cellStyle name="60% - Accent6 2 17" xfId="50662"/>
    <cellStyle name="60% - Accent6 2 18" xfId="50663"/>
    <cellStyle name="60% - Accent6 2 19" xfId="50664"/>
    <cellStyle name="60% - Accent6 2 2" xfId="50665"/>
    <cellStyle name="60% - Accent6 2 20" xfId="50666"/>
    <cellStyle name="60% - Accent6 2 21" xfId="50667"/>
    <cellStyle name="60% - Accent6 2 22" xfId="50668"/>
    <cellStyle name="60% - Accent6 2 23" xfId="50669"/>
    <cellStyle name="60% - Accent6 2 3" xfId="50670"/>
    <cellStyle name="60% - Accent6 2 4" xfId="50671"/>
    <cellStyle name="60% - Accent6 2 5" xfId="50672"/>
    <cellStyle name="60% - Accent6 2 6" xfId="50673"/>
    <cellStyle name="60% - Accent6 2 7" xfId="50674"/>
    <cellStyle name="60% - Accent6 2 8" xfId="50675"/>
    <cellStyle name="60% - Accent6 2 9" xfId="50676"/>
    <cellStyle name="60% - Accent6 20" xfId="50677"/>
    <cellStyle name="60% - Accent6 21" xfId="50678"/>
    <cellStyle name="60% - Accent6 22" xfId="50679"/>
    <cellStyle name="60% - Accent6 23" xfId="50680"/>
    <cellStyle name="60% - Accent6 24" xfId="50681"/>
    <cellStyle name="60% - Accent6 25" xfId="50682"/>
    <cellStyle name="60% - Accent6 26" xfId="50683"/>
    <cellStyle name="60% - Accent6 3" xfId="28500"/>
    <cellStyle name="60% - Accent6 3 2" xfId="50684"/>
    <cellStyle name="60% - Accent6 3 2 2" xfId="58256"/>
    <cellStyle name="60% - Accent6 3 3" xfId="50685"/>
    <cellStyle name="60% - Accent6 3 4" xfId="50686"/>
    <cellStyle name="60% - Accent6 3 5" xfId="50687"/>
    <cellStyle name="60% - Accent6 3 6" xfId="50688"/>
    <cellStyle name="60% - Accent6 3 7" xfId="50689"/>
    <cellStyle name="60% - Accent6 4" xfId="28501"/>
    <cellStyle name="60% - Accent6 4 2" xfId="50690"/>
    <cellStyle name="60% - Accent6 4 3" xfId="50691"/>
    <cellStyle name="60% - Accent6 4 4" xfId="50692"/>
    <cellStyle name="60% - Accent6 4 5" xfId="50693"/>
    <cellStyle name="60% - Accent6 4 6" xfId="50694"/>
    <cellStyle name="60% - Accent6 4 7" xfId="50695"/>
    <cellStyle name="60% - Accent6 5" xfId="28502"/>
    <cellStyle name="60% - Accent6 5 2" xfId="50696"/>
    <cellStyle name="60% - Accent6 5 3" xfId="50697"/>
    <cellStyle name="60% - Accent6 5 4" xfId="50698"/>
    <cellStyle name="60% - Accent6 5 5" xfId="50699"/>
    <cellStyle name="60% - Accent6 5 6" xfId="50700"/>
    <cellStyle name="60% - Accent6 6" xfId="28503"/>
    <cellStyle name="60% - Accent6 6 2" xfId="50701"/>
    <cellStyle name="60% - Accent6 6 3" xfId="50702"/>
    <cellStyle name="60% - Accent6 6 4" xfId="50703"/>
    <cellStyle name="60% - Accent6 6 5" xfId="50704"/>
    <cellStyle name="60% - Accent6 6 6" xfId="50705"/>
    <cellStyle name="60% - Accent6 7" xfId="50706"/>
    <cellStyle name="60% - Accent6 7 2" xfId="50707"/>
    <cellStyle name="60% - Accent6 7 3" xfId="50708"/>
    <cellStyle name="60% - Accent6 7 4" xfId="50709"/>
    <cellStyle name="60% - Accent6 7 5" xfId="50710"/>
    <cellStyle name="60% - Accent6 7 6" xfId="50711"/>
    <cellStyle name="60% - Accent6 8" xfId="50712"/>
    <cellStyle name="60% - Accent6 8 2" xfId="50713"/>
    <cellStyle name="60% - Accent6 8 3" xfId="50714"/>
    <cellStyle name="60% - Accent6 8 4" xfId="50715"/>
    <cellStyle name="60% - Accent6 8 5" xfId="50716"/>
    <cellStyle name="60% - Accent6 8 6" xfId="50717"/>
    <cellStyle name="60% - Accent6 9" xfId="50718"/>
    <cellStyle name="60% - Accent6 9 2" xfId="50719"/>
    <cellStyle name="60% - Accent6 9 3" xfId="50720"/>
    <cellStyle name="60% - Accent6 9 4" xfId="50721"/>
    <cellStyle name="60% - Accent6 9 5" xfId="50722"/>
    <cellStyle name="98-02 Available Changes" xfId="28504"/>
    <cellStyle name="98-02 Available Changes 2" xfId="50723"/>
    <cellStyle name="98-02 Available Changes 2 2" xfId="50724"/>
    <cellStyle name="98-02 Available Changes 3" xfId="50725"/>
    <cellStyle name="98-02 Available Changes 4" xfId="50726"/>
    <cellStyle name="98-02 Available Changes_Sheet1" xfId="50727"/>
    <cellStyle name="98-02 C Exp" xfId="28505"/>
    <cellStyle name="98-02 C Exp 2" xfId="50728"/>
    <cellStyle name="98-02 C Exp 2 2" xfId="50729"/>
    <cellStyle name="98-02 C Exp 3" xfId="50730"/>
    <cellStyle name="98-02 C Exp 4" xfId="50731"/>
    <cellStyle name="98-02 C Exp_Sheet1" xfId="50732"/>
    <cellStyle name="98-02 C Rev" xfId="28506"/>
    <cellStyle name="98-02 C Rev 2" xfId="50733"/>
    <cellStyle name="98-02 C Rev 2 2" xfId="50734"/>
    <cellStyle name="98-02 C Rev 3" xfId="50735"/>
    <cellStyle name="98-02 C Rev 4" xfId="50736"/>
    <cellStyle name="98-02 C Rev_Sheet1" xfId="50737"/>
    <cellStyle name="98-02 FB Exp" xfId="28507"/>
    <cellStyle name="98-02 FB Exp 2" xfId="50738"/>
    <cellStyle name="98-02 FB Exp 2 2" xfId="50739"/>
    <cellStyle name="98-02 FB Exp 3" xfId="50740"/>
    <cellStyle name="98-02 FB Exp 4" xfId="50741"/>
    <cellStyle name="98-02 FB Exp_Sheet1" xfId="50742"/>
    <cellStyle name="98-02 FB Rev" xfId="28508"/>
    <cellStyle name="98-02 FB Rev 2" xfId="50743"/>
    <cellStyle name="98-02 FB Rev 2 2" xfId="50744"/>
    <cellStyle name="98-02 FB Rev 3" xfId="50745"/>
    <cellStyle name="98-02 FB Rev 4" xfId="50746"/>
    <cellStyle name="98-02 FB Rev_Sheet1" xfId="50747"/>
    <cellStyle name="98-02 R Exp" xfId="28509"/>
    <cellStyle name="98-02 R Exp 2" xfId="50748"/>
    <cellStyle name="98-02 R Exp 2 2" xfId="50749"/>
    <cellStyle name="98-02 R Exp 3" xfId="50750"/>
    <cellStyle name="98-02 R Exp 4" xfId="50751"/>
    <cellStyle name="98-02 R Exp_Sheet1" xfId="50752"/>
    <cellStyle name="98-02 R Rev" xfId="28510"/>
    <cellStyle name="98-02 R Rev 2" xfId="50753"/>
    <cellStyle name="98-02 R Rev 2 2" xfId="50754"/>
    <cellStyle name="98-02 R Rev 3" xfId="50755"/>
    <cellStyle name="98-02 R Rev 4" xfId="50756"/>
    <cellStyle name="98-02 R Rev_Sheet1" xfId="50757"/>
    <cellStyle name="a" xfId="28511"/>
    <cellStyle name="Accent1 10" xfId="50758"/>
    <cellStyle name="Accent1 10 2" xfId="50759"/>
    <cellStyle name="Accent1 10 3" xfId="50760"/>
    <cellStyle name="Accent1 11" xfId="50761"/>
    <cellStyle name="Accent1 11 2" xfId="50762"/>
    <cellStyle name="Accent1 11 3" xfId="50763"/>
    <cellStyle name="Accent1 12" xfId="50764"/>
    <cellStyle name="Accent1 12 2" xfId="50765"/>
    <cellStyle name="Accent1 12 3" xfId="50766"/>
    <cellStyle name="Accent1 13" xfId="50767"/>
    <cellStyle name="Accent1 13 2" xfId="50768"/>
    <cellStyle name="Accent1 13 3" xfId="50769"/>
    <cellStyle name="Accent1 14" xfId="50770"/>
    <cellStyle name="Accent1 15" xfId="50771"/>
    <cellStyle name="Accent1 16" xfId="50772"/>
    <cellStyle name="Accent1 17" xfId="50773"/>
    <cellStyle name="Accent1 18" xfId="50774"/>
    <cellStyle name="Accent1 19" xfId="50775"/>
    <cellStyle name="Accent1 2" xfId="368"/>
    <cellStyle name="Accent1 2 10" xfId="50776"/>
    <cellStyle name="Accent1 2 11" xfId="50777"/>
    <cellStyle name="Accent1 2 12" xfId="50778"/>
    <cellStyle name="Accent1 2 13" xfId="50779"/>
    <cellStyle name="Accent1 2 14" xfId="50780"/>
    <cellStyle name="Accent1 2 15" xfId="50781"/>
    <cellStyle name="Accent1 2 16" xfId="50782"/>
    <cellStyle name="Accent1 2 17" xfId="50783"/>
    <cellStyle name="Accent1 2 18" xfId="50784"/>
    <cellStyle name="Accent1 2 19" xfId="50785"/>
    <cellStyle name="Accent1 2 2" xfId="50786"/>
    <cellStyle name="Accent1 2 20" xfId="50787"/>
    <cellStyle name="Accent1 2 21" xfId="50788"/>
    <cellStyle name="Accent1 2 22" xfId="50789"/>
    <cellStyle name="Accent1 2 23" xfId="50790"/>
    <cellStyle name="Accent1 2 3" xfId="50791"/>
    <cellStyle name="Accent1 2 4" xfId="50792"/>
    <cellStyle name="Accent1 2 5" xfId="50793"/>
    <cellStyle name="Accent1 2 6" xfId="50794"/>
    <cellStyle name="Accent1 2 7" xfId="50795"/>
    <cellStyle name="Accent1 2 8" xfId="50796"/>
    <cellStyle name="Accent1 2 9" xfId="50797"/>
    <cellStyle name="Accent1 20" xfId="50798"/>
    <cellStyle name="Accent1 21" xfId="50799"/>
    <cellStyle name="Accent1 22" xfId="50800"/>
    <cellStyle name="Accent1 23" xfId="50801"/>
    <cellStyle name="Accent1 24" xfId="50802"/>
    <cellStyle name="Accent1 25" xfId="50803"/>
    <cellStyle name="Accent1 26" xfId="50804"/>
    <cellStyle name="Accent1 3" xfId="28512"/>
    <cellStyle name="Accent1 3 2" xfId="50805"/>
    <cellStyle name="Accent1 3 2 2" xfId="58257"/>
    <cellStyle name="Accent1 3 3" xfId="50806"/>
    <cellStyle name="Accent1 3 4" xfId="50807"/>
    <cellStyle name="Accent1 3 5" xfId="50808"/>
    <cellStyle name="Accent1 3 6" xfId="50809"/>
    <cellStyle name="Accent1 3 7" xfId="50810"/>
    <cellStyle name="Accent1 4" xfId="28513"/>
    <cellStyle name="Accent1 4 2" xfId="50811"/>
    <cellStyle name="Accent1 4 3" xfId="50812"/>
    <cellStyle name="Accent1 4 4" xfId="50813"/>
    <cellStyle name="Accent1 4 5" xfId="50814"/>
    <cellStyle name="Accent1 4 6" xfId="50815"/>
    <cellStyle name="Accent1 4 7" xfId="50816"/>
    <cellStyle name="Accent1 5" xfId="28514"/>
    <cellStyle name="Accent1 5 2" xfId="50817"/>
    <cellStyle name="Accent1 5 3" xfId="50818"/>
    <cellStyle name="Accent1 5 4" xfId="50819"/>
    <cellStyle name="Accent1 5 5" xfId="50820"/>
    <cellStyle name="Accent1 5 6" xfId="50821"/>
    <cellStyle name="Accent1 6" xfId="28515"/>
    <cellStyle name="Accent1 6 2" xfId="50822"/>
    <cellStyle name="Accent1 6 3" xfId="50823"/>
    <cellStyle name="Accent1 6 4" xfId="50824"/>
    <cellStyle name="Accent1 6 5" xfId="50825"/>
    <cellStyle name="Accent1 6 6" xfId="50826"/>
    <cellStyle name="Accent1 7" xfId="50827"/>
    <cellStyle name="Accent1 7 2" xfId="50828"/>
    <cellStyle name="Accent1 7 3" xfId="50829"/>
    <cellStyle name="Accent1 7 4" xfId="50830"/>
    <cellStyle name="Accent1 7 5" xfId="50831"/>
    <cellStyle name="Accent1 7 6" xfId="50832"/>
    <cellStyle name="Accent1 8" xfId="50833"/>
    <cellStyle name="Accent1 8 2" xfId="50834"/>
    <cellStyle name="Accent1 8 3" xfId="50835"/>
    <cellStyle name="Accent1 8 4" xfId="50836"/>
    <cellStyle name="Accent1 8 5" xfId="50837"/>
    <cellStyle name="Accent1 8 6" xfId="50838"/>
    <cellStyle name="Accent1 9" xfId="50839"/>
    <cellStyle name="Accent1 9 2" xfId="50840"/>
    <cellStyle name="Accent1 9 3" xfId="50841"/>
    <cellStyle name="Accent1 9 4" xfId="50842"/>
    <cellStyle name="Accent1 9 5" xfId="50843"/>
    <cellStyle name="Accent2 10" xfId="50844"/>
    <cellStyle name="Accent2 10 2" xfId="50845"/>
    <cellStyle name="Accent2 10 3" xfId="50846"/>
    <cellStyle name="Accent2 11" xfId="50847"/>
    <cellStyle name="Accent2 11 2" xfId="50848"/>
    <cellStyle name="Accent2 11 3" xfId="50849"/>
    <cellStyle name="Accent2 12" xfId="50850"/>
    <cellStyle name="Accent2 12 2" xfId="50851"/>
    <cellStyle name="Accent2 12 3" xfId="50852"/>
    <cellStyle name="Accent2 13" xfId="50853"/>
    <cellStyle name="Accent2 13 2" xfId="50854"/>
    <cellStyle name="Accent2 13 3" xfId="50855"/>
    <cellStyle name="Accent2 14" xfId="50856"/>
    <cellStyle name="Accent2 15" xfId="50857"/>
    <cellStyle name="Accent2 16" xfId="50858"/>
    <cellStyle name="Accent2 17" xfId="50859"/>
    <cellStyle name="Accent2 18" xfId="50860"/>
    <cellStyle name="Accent2 19" xfId="50861"/>
    <cellStyle name="Accent2 2" xfId="369"/>
    <cellStyle name="Accent2 2 10" xfId="50862"/>
    <cellStyle name="Accent2 2 11" xfId="50863"/>
    <cellStyle name="Accent2 2 12" xfId="50864"/>
    <cellStyle name="Accent2 2 13" xfId="50865"/>
    <cellStyle name="Accent2 2 14" xfId="50866"/>
    <cellStyle name="Accent2 2 15" xfId="50867"/>
    <cellStyle name="Accent2 2 16" xfId="50868"/>
    <cellStyle name="Accent2 2 17" xfId="50869"/>
    <cellStyle name="Accent2 2 18" xfId="50870"/>
    <cellStyle name="Accent2 2 19" xfId="50871"/>
    <cellStyle name="Accent2 2 2" xfId="50872"/>
    <cellStyle name="Accent2 2 20" xfId="50873"/>
    <cellStyle name="Accent2 2 21" xfId="50874"/>
    <cellStyle name="Accent2 2 22" xfId="50875"/>
    <cellStyle name="Accent2 2 23" xfId="50876"/>
    <cellStyle name="Accent2 2 3" xfId="50877"/>
    <cellStyle name="Accent2 2 4" xfId="50878"/>
    <cellStyle name="Accent2 2 5" xfId="50879"/>
    <cellStyle name="Accent2 2 6" xfId="50880"/>
    <cellStyle name="Accent2 2 7" xfId="50881"/>
    <cellStyle name="Accent2 2 8" xfId="50882"/>
    <cellStyle name="Accent2 2 9" xfId="50883"/>
    <cellStyle name="Accent2 20" xfId="50884"/>
    <cellStyle name="Accent2 21" xfId="50885"/>
    <cellStyle name="Accent2 22" xfId="50886"/>
    <cellStyle name="Accent2 23" xfId="50887"/>
    <cellStyle name="Accent2 24" xfId="50888"/>
    <cellStyle name="Accent2 25" xfId="50889"/>
    <cellStyle name="Accent2 26" xfId="50890"/>
    <cellStyle name="Accent2 3" xfId="28516"/>
    <cellStyle name="Accent2 3 2" xfId="50891"/>
    <cellStyle name="Accent2 3 2 2" xfId="58258"/>
    <cellStyle name="Accent2 3 3" xfId="50892"/>
    <cellStyle name="Accent2 3 4" xfId="50893"/>
    <cellStyle name="Accent2 3 5" xfId="50894"/>
    <cellStyle name="Accent2 3 6" xfId="50895"/>
    <cellStyle name="Accent2 3 7" xfId="50896"/>
    <cellStyle name="Accent2 4" xfId="28517"/>
    <cellStyle name="Accent2 4 2" xfId="50897"/>
    <cellStyle name="Accent2 4 3" xfId="50898"/>
    <cellStyle name="Accent2 4 4" xfId="50899"/>
    <cellStyle name="Accent2 4 5" xfId="50900"/>
    <cellStyle name="Accent2 4 6" xfId="50901"/>
    <cellStyle name="Accent2 4 7" xfId="50902"/>
    <cellStyle name="Accent2 5" xfId="28518"/>
    <cellStyle name="Accent2 5 2" xfId="50903"/>
    <cellStyle name="Accent2 5 3" xfId="50904"/>
    <cellStyle name="Accent2 5 4" xfId="50905"/>
    <cellStyle name="Accent2 5 5" xfId="50906"/>
    <cellStyle name="Accent2 5 6" xfId="50907"/>
    <cellStyle name="Accent2 6" xfId="28519"/>
    <cellStyle name="Accent2 6 2" xfId="50908"/>
    <cellStyle name="Accent2 6 3" xfId="50909"/>
    <cellStyle name="Accent2 6 4" xfId="50910"/>
    <cellStyle name="Accent2 6 5" xfId="50911"/>
    <cellStyle name="Accent2 6 6" xfId="50912"/>
    <cellStyle name="Accent2 7" xfId="50913"/>
    <cellStyle name="Accent2 7 2" xfId="50914"/>
    <cellStyle name="Accent2 7 3" xfId="50915"/>
    <cellStyle name="Accent2 7 4" xfId="50916"/>
    <cellStyle name="Accent2 7 5" xfId="50917"/>
    <cellStyle name="Accent2 7 6" xfId="50918"/>
    <cellStyle name="Accent2 8" xfId="50919"/>
    <cellStyle name="Accent2 8 2" xfId="50920"/>
    <cellStyle name="Accent2 8 3" xfId="50921"/>
    <cellStyle name="Accent2 8 4" xfId="50922"/>
    <cellStyle name="Accent2 8 5" xfId="50923"/>
    <cellStyle name="Accent2 8 6" xfId="50924"/>
    <cellStyle name="Accent2 9" xfId="50925"/>
    <cellStyle name="Accent2 9 2" xfId="50926"/>
    <cellStyle name="Accent2 9 3" xfId="50927"/>
    <cellStyle name="Accent2 9 4" xfId="50928"/>
    <cellStyle name="Accent2 9 5" xfId="50929"/>
    <cellStyle name="Accent3 10" xfId="50930"/>
    <cellStyle name="Accent3 10 2" xfId="50931"/>
    <cellStyle name="Accent3 10 3" xfId="50932"/>
    <cellStyle name="Accent3 11" xfId="50933"/>
    <cellStyle name="Accent3 11 2" xfId="50934"/>
    <cellStyle name="Accent3 11 3" xfId="50935"/>
    <cellStyle name="Accent3 12" xfId="50936"/>
    <cellStyle name="Accent3 12 2" xfId="50937"/>
    <cellStyle name="Accent3 12 3" xfId="50938"/>
    <cellStyle name="Accent3 13" xfId="50939"/>
    <cellStyle name="Accent3 13 2" xfId="50940"/>
    <cellStyle name="Accent3 13 3" xfId="50941"/>
    <cellStyle name="Accent3 14" xfId="50942"/>
    <cellStyle name="Accent3 15" xfId="50943"/>
    <cellStyle name="Accent3 16" xfId="50944"/>
    <cellStyle name="Accent3 17" xfId="50945"/>
    <cellStyle name="Accent3 18" xfId="50946"/>
    <cellStyle name="Accent3 19" xfId="50947"/>
    <cellStyle name="Accent3 2" xfId="370"/>
    <cellStyle name="Accent3 2 10" xfId="50948"/>
    <cellStyle name="Accent3 2 11" xfId="50949"/>
    <cellStyle name="Accent3 2 12" xfId="50950"/>
    <cellStyle name="Accent3 2 13" xfId="50951"/>
    <cellStyle name="Accent3 2 14" xfId="50952"/>
    <cellStyle name="Accent3 2 15" xfId="50953"/>
    <cellStyle name="Accent3 2 16" xfId="50954"/>
    <cellStyle name="Accent3 2 17" xfId="50955"/>
    <cellStyle name="Accent3 2 18" xfId="50956"/>
    <cellStyle name="Accent3 2 19" xfId="50957"/>
    <cellStyle name="Accent3 2 2" xfId="50958"/>
    <cellStyle name="Accent3 2 20" xfId="50959"/>
    <cellStyle name="Accent3 2 21" xfId="50960"/>
    <cellStyle name="Accent3 2 22" xfId="50961"/>
    <cellStyle name="Accent3 2 23" xfId="50962"/>
    <cellStyle name="Accent3 2 3" xfId="50963"/>
    <cellStyle name="Accent3 2 4" xfId="50964"/>
    <cellStyle name="Accent3 2 5" xfId="50965"/>
    <cellStyle name="Accent3 2 6" xfId="50966"/>
    <cellStyle name="Accent3 2 7" xfId="50967"/>
    <cellStyle name="Accent3 2 8" xfId="50968"/>
    <cellStyle name="Accent3 2 9" xfId="50969"/>
    <cellStyle name="Accent3 20" xfId="50970"/>
    <cellStyle name="Accent3 21" xfId="50971"/>
    <cellStyle name="Accent3 22" xfId="50972"/>
    <cellStyle name="Accent3 23" xfId="50973"/>
    <cellStyle name="Accent3 24" xfId="50974"/>
    <cellStyle name="Accent3 25" xfId="50975"/>
    <cellStyle name="Accent3 26" xfId="50976"/>
    <cellStyle name="Accent3 3" xfId="28520"/>
    <cellStyle name="Accent3 3 2" xfId="50977"/>
    <cellStyle name="Accent3 3 2 2" xfId="58259"/>
    <cellStyle name="Accent3 3 3" xfId="50978"/>
    <cellStyle name="Accent3 3 4" xfId="50979"/>
    <cellStyle name="Accent3 3 5" xfId="50980"/>
    <cellStyle name="Accent3 3 6" xfId="50981"/>
    <cellStyle name="Accent3 3 7" xfId="50982"/>
    <cellStyle name="Accent3 4" xfId="28521"/>
    <cellStyle name="Accent3 4 2" xfId="50983"/>
    <cellStyle name="Accent3 4 3" xfId="50984"/>
    <cellStyle name="Accent3 4 4" xfId="50985"/>
    <cellStyle name="Accent3 4 5" xfId="50986"/>
    <cellStyle name="Accent3 4 6" xfId="50987"/>
    <cellStyle name="Accent3 4 7" xfId="50988"/>
    <cellStyle name="Accent3 5" xfId="28522"/>
    <cellStyle name="Accent3 5 2" xfId="50989"/>
    <cellStyle name="Accent3 5 3" xfId="50990"/>
    <cellStyle name="Accent3 5 4" xfId="50991"/>
    <cellStyle name="Accent3 5 5" xfId="50992"/>
    <cellStyle name="Accent3 5 6" xfId="50993"/>
    <cellStyle name="Accent3 6" xfId="28523"/>
    <cellStyle name="Accent3 6 2" xfId="50994"/>
    <cellStyle name="Accent3 6 3" xfId="50995"/>
    <cellStyle name="Accent3 6 4" xfId="50996"/>
    <cellStyle name="Accent3 6 5" xfId="50997"/>
    <cellStyle name="Accent3 6 6" xfId="50998"/>
    <cellStyle name="Accent3 7" xfId="50999"/>
    <cellStyle name="Accent3 7 2" xfId="51000"/>
    <cellStyle name="Accent3 7 3" xfId="51001"/>
    <cellStyle name="Accent3 7 4" xfId="51002"/>
    <cellStyle name="Accent3 7 5" xfId="51003"/>
    <cellStyle name="Accent3 7 6" xfId="51004"/>
    <cellStyle name="Accent3 8" xfId="51005"/>
    <cellStyle name="Accent3 8 2" xfId="51006"/>
    <cellStyle name="Accent3 8 3" xfId="51007"/>
    <cellStyle name="Accent3 8 4" xfId="51008"/>
    <cellStyle name="Accent3 8 5" xfId="51009"/>
    <cellStyle name="Accent3 8 6" xfId="51010"/>
    <cellStyle name="Accent3 9" xfId="51011"/>
    <cellStyle name="Accent3 9 2" xfId="51012"/>
    <cellStyle name="Accent3 9 3" xfId="51013"/>
    <cellStyle name="Accent3 9 4" xfId="51014"/>
    <cellStyle name="Accent3 9 5" xfId="51015"/>
    <cellStyle name="Accent4 10" xfId="51016"/>
    <cellStyle name="Accent4 10 2" xfId="51017"/>
    <cellStyle name="Accent4 10 3" xfId="51018"/>
    <cellStyle name="Accent4 11" xfId="51019"/>
    <cellStyle name="Accent4 11 2" xfId="51020"/>
    <cellStyle name="Accent4 11 3" xfId="51021"/>
    <cellStyle name="Accent4 12" xfId="51022"/>
    <cellStyle name="Accent4 12 2" xfId="51023"/>
    <cellStyle name="Accent4 12 3" xfId="51024"/>
    <cellStyle name="Accent4 13" xfId="51025"/>
    <cellStyle name="Accent4 13 2" xfId="51026"/>
    <cellStyle name="Accent4 13 3" xfId="51027"/>
    <cellStyle name="Accent4 14" xfId="51028"/>
    <cellStyle name="Accent4 15" xfId="51029"/>
    <cellStyle name="Accent4 16" xfId="51030"/>
    <cellStyle name="Accent4 17" xfId="51031"/>
    <cellStyle name="Accent4 18" xfId="51032"/>
    <cellStyle name="Accent4 19" xfId="51033"/>
    <cellStyle name="Accent4 2" xfId="371"/>
    <cellStyle name="Accent4 2 10" xfId="51034"/>
    <cellStyle name="Accent4 2 11" xfId="51035"/>
    <cellStyle name="Accent4 2 12" xfId="51036"/>
    <cellStyle name="Accent4 2 13" xfId="51037"/>
    <cellStyle name="Accent4 2 14" xfId="51038"/>
    <cellStyle name="Accent4 2 15" xfId="51039"/>
    <cellStyle name="Accent4 2 16" xfId="51040"/>
    <cellStyle name="Accent4 2 17" xfId="51041"/>
    <cellStyle name="Accent4 2 18" xfId="51042"/>
    <cellStyle name="Accent4 2 19" xfId="51043"/>
    <cellStyle name="Accent4 2 2" xfId="51044"/>
    <cellStyle name="Accent4 2 20" xfId="51045"/>
    <cellStyle name="Accent4 2 21" xfId="51046"/>
    <cellStyle name="Accent4 2 22" xfId="51047"/>
    <cellStyle name="Accent4 2 23" xfId="51048"/>
    <cellStyle name="Accent4 2 3" xfId="51049"/>
    <cellStyle name="Accent4 2 4" xfId="51050"/>
    <cellStyle name="Accent4 2 5" xfId="51051"/>
    <cellStyle name="Accent4 2 6" xfId="51052"/>
    <cellStyle name="Accent4 2 7" xfId="51053"/>
    <cellStyle name="Accent4 2 8" xfId="51054"/>
    <cellStyle name="Accent4 2 9" xfId="51055"/>
    <cellStyle name="Accent4 20" xfId="51056"/>
    <cellStyle name="Accent4 21" xfId="51057"/>
    <cellStyle name="Accent4 22" xfId="51058"/>
    <cellStyle name="Accent4 23" xfId="51059"/>
    <cellStyle name="Accent4 24" xfId="51060"/>
    <cellStyle name="Accent4 25" xfId="51061"/>
    <cellStyle name="Accent4 26" xfId="51062"/>
    <cellStyle name="Accent4 3" xfId="28524"/>
    <cellStyle name="Accent4 3 2" xfId="51063"/>
    <cellStyle name="Accent4 3 2 2" xfId="58260"/>
    <cellStyle name="Accent4 3 3" xfId="51064"/>
    <cellStyle name="Accent4 3 4" xfId="51065"/>
    <cellStyle name="Accent4 3 5" xfId="51066"/>
    <cellStyle name="Accent4 3 6" xfId="51067"/>
    <cellStyle name="Accent4 3 7" xfId="51068"/>
    <cellStyle name="Accent4 4" xfId="28525"/>
    <cellStyle name="Accent4 4 2" xfId="51069"/>
    <cellStyle name="Accent4 4 3" xfId="51070"/>
    <cellStyle name="Accent4 4 4" xfId="51071"/>
    <cellStyle name="Accent4 4 5" xfId="51072"/>
    <cellStyle name="Accent4 4 6" xfId="51073"/>
    <cellStyle name="Accent4 4 7" xfId="51074"/>
    <cellStyle name="Accent4 5" xfId="28526"/>
    <cellStyle name="Accent4 5 2" xfId="51075"/>
    <cellStyle name="Accent4 5 3" xfId="51076"/>
    <cellStyle name="Accent4 5 4" xfId="51077"/>
    <cellStyle name="Accent4 5 5" xfId="51078"/>
    <cellStyle name="Accent4 5 6" xfId="51079"/>
    <cellStyle name="Accent4 6" xfId="28527"/>
    <cellStyle name="Accent4 6 2" xfId="51080"/>
    <cellStyle name="Accent4 6 3" xfId="51081"/>
    <cellStyle name="Accent4 6 4" xfId="51082"/>
    <cellStyle name="Accent4 6 5" xfId="51083"/>
    <cellStyle name="Accent4 6 6" xfId="51084"/>
    <cellStyle name="Accent4 7" xfId="51085"/>
    <cellStyle name="Accent4 7 2" xfId="51086"/>
    <cellStyle name="Accent4 7 3" xfId="51087"/>
    <cellStyle name="Accent4 7 4" xfId="51088"/>
    <cellStyle name="Accent4 7 5" xfId="51089"/>
    <cellStyle name="Accent4 7 6" xfId="51090"/>
    <cellStyle name="Accent4 8" xfId="51091"/>
    <cellStyle name="Accent4 8 2" xfId="51092"/>
    <cellStyle name="Accent4 8 3" xfId="51093"/>
    <cellStyle name="Accent4 8 4" xfId="51094"/>
    <cellStyle name="Accent4 8 5" xfId="51095"/>
    <cellStyle name="Accent4 8 6" xfId="51096"/>
    <cellStyle name="Accent4 9" xfId="51097"/>
    <cellStyle name="Accent4 9 2" xfId="51098"/>
    <cellStyle name="Accent4 9 3" xfId="51099"/>
    <cellStyle name="Accent4 9 4" xfId="51100"/>
    <cellStyle name="Accent4 9 5" xfId="51101"/>
    <cellStyle name="Accent5 10" xfId="51102"/>
    <cellStyle name="Accent5 10 2" xfId="51103"/>
    <cellStyle name="Accent5 10 3" xfId="51104"/>
    <cellStyle name="Accent5 11" xfId="51105"/>
    <cellStyle name="Accent5 11 2" xfId="51106"/>
    <cellStyle name="Accent5 11 3" xfId="51107"/>
    <cellStyle name="Accent5 12" xfId="51108"/>
    <cellStyle name="Accent5 12 2" xfId="51109"/>
    <cellStyle name="Accent5 12 3" xfId="51110"/>
    <cellStyle name="Accent5 13" xfId="51111"/>
    <cellStyle name="Accent5 13 2" xfId="51112"/>
    <cellStyle name="Accent5 13 3" xfId="51113"/>
    <cellStyle name="Accent5 14" xfId="51114"/>
    <cellStyle name="Accent5 15" xfId="51115"/>
    <cellStyle name="Accent5 16" xfId="51116"/>
    <cellStyle name="Accent5 17" xfId="51117"/>
    <cellStyle name="Accent5 18" xfId="51118"/>
    <cellStyle name="Accent5 19" xfId="51119"/>
    <cellStyle name="Accent5 2" xfId="372"/>
    <cellStyle name="Accent5 2 10" xfId="51120"/>
    <cellStyle name="Accent5 2 11" xfId="51121"/>
    <cellStyle name="Accent5 2 12" xfId="51122"/>
    <cellStyle name="Accent5 2 13" xfId="51123"/>
    <cellStyle name="Accent5 2 14" xfId="51124"/>
    <cellStyle name="Accent5 2 15" xfId="51125"/>
    <cellStyle name="Accent5 2 16" xfId="51126"/>
    <cellStyle name="Accent5 2 17" xfId="51127"/>
    <cellStyle name="Accent5 2 18" xfId="51128"/>
    <cellStyle name="Accent5 2 19" xfId="51129"/>
    <cellStyle name="Accent5 2 2" xfId="51130"/>
    <cellStyle name="Accent5 2 20" xfId="51131"/>
    <cellStyle name="Accent5 2 21" xfId="51132"/>
    <cellStyle name="Accent5 2 22" xfId="51133"/>
    <cellStyle name="Accent5 2 23" xfId="51134"/>
    <cellStyle name="Accent5 2 3" xfId="51135"/>
    <cellStyle name="Accent5 2 4" xfId="51136"/>
    <cellStyle name="Accent5 2 5" xfId="51137"/>
    <cellStyle name="Accent5 2 6" xfId="51138"/>
    <cellStyle name="Accent5 2 7" xfId="51139"/>
    <cellStyle name="Accent5 2 8" xfId="51140"/>
    <cellStyle name="Accent5 2 9" xfId="51141"/>
    <cellStyle name="Accent5 20" xfId="51142"/>
    <cellStyle name="Accent5 21" xfId="51143"/>
    <cellStyle name="Accent5 22" xfId="51144"/>
    <cellStyle name="Accent5 23" xfId="51145"/>
    <cellStyle name="Accent5 24" xfId="51146"/>
    <cellStyle name="Accent5 25" xfId="51147"/>
    <cellStyle name="Accent5 26" xfId="51148"/>
    <cellStyle name="Accent5 3" xfId="28528"/>
    <cellStyle name="Accent5 3 2" xfId="51149"/>
    <cellStyle name="Accent5 3 2 2" xfId="58261"/>
    <cellStyle name="Accent5 3 3" xfId="51150"/>
    <cellStyle name="Accent5 3 4" xfId="51151"/>
    <cellStyle name="Accent5 3 5" xfId="51152"/>
    <cellStyle name="Accent5 3 6" xfId="51153"/>
    <cellStyle name="Accent5 3 7" xfId="51154"/>
    <cellStyle name="Accent5 4" xfId="28529"/>
    <cellStyle name="Accent5 4 2" xfId="51155"/>
    <cellStyle name="Accent5 4 3" xfId="51156"/>
    <cellStyle name="Accent5 4 4" xfId="51157"/>
    <cellStyle name="Accent5 4 5" xfId="51158"/>
    <cellStyle name="Accent5 4 6" xfId="51159"/>
    <cellStyle name="Accent5 4 7" xfId="51160"/>
    <cellStyle name="Accent5 5" xfId="28530"/>
    <cellStyle name="Accent5 5 2" xfId="51161"/>
    <cellStyle name="Accent5 5 3" xfId="51162"/>
    <cellStyle name="Accent5 5 4" xfId="51163"/>
    <cellStyle name="Accent5 5 5" xfId="51164"/>
    <cellStyle name="Accent5 5 6" xfId="51165"/>
    <cellStyle name="Accent5 6" xfId="28531"/>
    <cellStyle name="Accent5 6 2" xfId="51166"/>
    <cellStyle name="Accent5 6 3" xfId="51167"/>
    <cellStyle name="Accent5 6 4" xfId="51168"/>
    <cellStyle name="Accent5 6 5" xfId="51169"/>
    <cellStyle name="Accent5 6 6" xfId="51170"/>
    <cellStyle name="Accent5 7" xfId="51171"/>
    <cellStyle name="Accent5 7 2" xfId="51172"/>
    <cellStyle name="Accent5 7 3" xfId="51173"/>
    <cellStyle name="Accent5 7 4" xfId="51174"/>
    <cellStyle name="Accent5 7 5" xfId="51175"/>
    <cellStyle name="Accent5 7 6" xfId="51176"/>
    <cellStyle name="Accent5 8" xfId="51177"/>
    <cellStyle name="Accent5 8 2" xfId="51178"/>
    <cellStyle name="Accent5 8 3" xfId="51179"/>
    <cellStyle name="Accent5 8 4" xfId="51180"/>
    <cellStyle name="Accent5 8 5" xfId="51181"/>
    <cellStyle name="Accent5 8 6" xfId="51182"/>
    <cellStyle name="Accent5 9" xfId="51183"/>
    <cellStyle name="Accent5 9 2" xfId="51184"/>
    <cellStyle name="Accent5 9 3" xfId="51185"/>
    <cellStyle name="Accent5 9 4" xfId="51186"/>
    <cellStyle name="Accent5 9 5" xfId="51187"/>
    <cellStyle name="Accent6 10" xfId="51188"/>
    <cellStyle name="Accent6 10 2" xfId="51189"/>
    <cellStyle name="Accent6 10 3" xfId="51190"/>
    <cellStyle name="Accent6 11" xfId="51191"/>
    <cellStyle name="Accent6 11 2" xfId="51192"/>
    <cellStyle name="Accent6 11 3" xfId="51193"/>
    <cellStyle name="Accent6 12" xfId="51194"/>
    <cellStyle name="Accent6 12 2" xfId="51195"/>
    <cellStyle name="Accent6 12 3" xfId="51196"/>
    <cellStyle name="Accent6 13" xfId="51197"/>
    <cellStyle name="Accent6 13 2" xfId="51198"/>
    <cellStyle name="Accent6 13 3" xfId="51199"/>
    <cellStyle name="Accent6 14" xfId="51200"/>
    <cellStyle name="Accent6 15" xfId="51201"/>
    <cellStyle name="Accent6 16" xfId="51202"/>
    <cellStyle name="Accent6 17" xfId="51203"/>
    <cellStyle name="Accent6 18" xfId="51204"/>
    <cellStyle name="Accent6 19" xfId="51205"/>
    <cellStyle name="Accent6 2" xfId="373"/>
    <cellStyle name="Accent6 2 10" xfId="51206"/>
    <cellStyle name="Accent6 2 11" xfId="51207"/>
    <cellStyle name="Accent6 2 12" xfId="51208"/>
    <cellStyle name="Accent6 2 13" xfId="51209"/>
    <cellStyle name="Accent6 2 14" xfId="51210"/>
    <cellStyle name="Accent6 2 15" xfId="51211"/>
    <cellStyle name="Accent6 2 16" xfId="51212"/>
    <cellStyle name="Accent6 2 17" xfId="51213"/>
    <cellStyle name="Accent6 2 18" xfId="51214"/>
    <cellStyle name="Accent6 2 19" xfId="51215"/>
    <cellStyle name="Accent6 2 2" xfId="51216"/>
    <cellStyle name="Accent6 2 20" xfId="51217"/>
    <cellStyle name="Accent6 2 21" xfId="51218"/>
    <cellStyle name="Accent6 2 22" xfId="51219"/>
    <cellStyle name="Accent6 2 23" xfId="51220"/>
    <cellStyle name="Accent6 2 3" xfId="51221"/>
    <cellStyle name="Accent6 2 4" xfId="51222"/>
    <cellStyle name="Accent6 2 5" xfId="51223"/>
    <cellStyle name="Accent6 2 6" xfId="51224"/>
    <cellStyle name="Accent6 2 7" xfId="51225"/>
    <cellStyle name="Accent6 2 8" xfId="51226"/>
    <cellStyle name="Accent6 2 9" xfId="51227"/>
    <cellStyle name="Accent6 20" xfId="51228"/>
    <cellStyle name="Accent6 21" xfId="51229"/>
    <cellStyle name="Accent6 22" xfId="51230"/>
    <cellStyle name="Accent6 23" xfId="51231"/>
    <cellStyle name="Accent6 24" xfId="51232"/>
    <cellStyle name="Accent6 25" xfId="51233"/>
    <cellStyle name="Accent6 26" xfId="51234"/>
    <cellStyle name="Accent6 3" xfId="28532"/>
    <cellStyle name="Accent6 3 2" xfId="51235"/>
    <cellStyle name="Accent6 3 2 2" xfId="58262"/>
    <cellStyle name="Accent6 3 3" xfId="51236"/>
    <cellStyle name="Accent6 3 4" xfId="51237"/>
    <cellStyle name="Accent6 3 5" xfId="51238"/>
    <cellStyle name="Accent6 3 6" xfId="51239"/>
    <cellStyle name="Accent6 3 7" xfId="51240"/>
    <cellStyle name="Accent6 4" xfId="28533"/>
    <cellStyle name="Accent6 4 2" xfId="51241"/>
    <cellStyle name="Accent6 4 3" xfId="51242"/>
    <cellStyle name="Accent6 4 4" xfId="51243"/>
    <cellStyle name="Accent6 4 5" xfId="51244"/>
    <cellStyle name="Accent6 4 6" xfId="51245"/>
    <cellStyle name="Accent6 4 7" xfId="51246"/>
    <cellStyle name="Accent6 5" xfId="28534"/>
    <cellStyle name="Accent6 5 2" xfId="51247"/>
    <cellStyle name="Accent6 5 3" xfId="51248"/>
    <cellStyle name="Accent6 5 4" xfId="51249"/>
    <cellStyle name="Accent6 5 5" xfId="51250"/>
    <cellStyle name="Accent6 5 6" xfId="51251"/>
    <cellStyle name="Accent6 6" xfId="28535"/>
    <cellStyle name="Accent6 6 2" xfId="51252"/>
    <cellStyle name="Accent6 6 3" xfId="51253"/>
    <cellStyle name="Accent6 6 4" xfId="51254"/>
    <cellStyle name="Accent6 6 5" xfId="51255"/>
    <cellStyle name="Accent6 6 6" xfId="51256"/>
    <cellStyle name="Accent6 7" xfId="51257"/>
    <cellStyle name="Accent6 7 2" xfId="51258"/>
    <cellStyle name="Accent6 7 3" xfId="51259"/>
    <cellStyle name="Accent6 7 4" xfId="51260"/>
    <cellStyle name="Accent6 7 5" xfId="51261"/>
    <cellStyle name="Accent6 7 6" xfId="51262"/>
    <cellStyle name="Accent6 8" xfId="51263"/>
    <cellStyle name="Accent6 8 2" xfId="51264"/>
    <cellStyle name="Accent6 8 3" xfId="51265"/>
    <cellStyle name="Accent6 8 4" xfId="51266"/>
    <cellStyle name="Accent6 8 5" xfId="51267"/>
    <cellStyle name="Accent6 8 6" xfId="51268"/>
    <cellStyle name="Accent6 9" xfId="51269"/>
    <cellStyle name="Accent6 9 2" xfId="51270"/>
    <cellStyle name="Accent6 9 3" xfId="51271"/>
    <cellStyle name="Accent6 9 4" xfId="51272"/>
    <cellStyle name="Accent6 9 5" xfId="51273"/>
    <cellStyle name="Accy [0]" xfId="51274"/>
    <cellStyle name="Accy [1]" xfId="51275"/>
    <cellStyle name="Accy [2]" xfId="51276"/>
    <cellStyle name="Accy$ [0]" xfId="51277"/>
    <cellStyle name="Accy$ [1]" xfId="51278"/>
    <cellStyle name="Accy$ [2]" xfId="51279"/>
    <cellStyle name="Acquisition" xfId="51280"/>
    <cellStyle name="Across" xfId="113"/>
    <cellStyle name="Across 2" xfId="211"/>
    <cellStyle name="Across 2 2" xfId="305"/>
    <cellStyle name="Across 2 3" xfId="51281"/>
    <cellStyle name="Across 3" xfId="218"/>
    <cellStyle name="Across 3 2" xfId="310"/>
    <cellStyle name="Across 4" xfId="303"/>
    <cellStyle name="Across 5" xfId="28536"/>
    <cellStyle name="active" xfId="51282"/>
    <cellStyle name="ADR" xfId="28537"/>
    <cellStyle name="ae66" xfId="51283"/>
    <cellStyle name="AFE" xfId="51284"/>
    <cellStyle name="ag" xfId="28538"/>
    <cellStyle name="ag 2" xfId="28539"/>
    <cellStyle name="ag 2 2" xfId="28540"/>
    <cellStyle name="AJHCustom" xfId="28541"/>
    <cellStyle name="Andre's Title" xfId="51285"/>
    <cellStyle name="args.style" xfId="114"/>
    <cellStyle name="args.style 2" xfId="28542"/>
    <cellStyle name="args.style 2 2" xfId="28543"/>
    <cellStyle name="args.style 3" xfId="51286"/>
    <cellStyle name="Arial 10" xfId="51287"/>
    <cellStyle name="Arial 12" xfId="51288"/>
    <cellStyle name="As-Of Report with Aging0c100" xfId="51289"/>
    <cellStyle name="As-Of Report with Aging0c101" xfId="51290"/>
    <cellStyle name="As-Of Report with Aging0c102" xfId="51291"/>
    <cellStyle name="As-Of Report with Aging0c103" xfId="51292"/>
    <cellStyle name="As-Of Report with Aging0c104" xfId="51293"/>
    <cellStyle name="As-Of Report with Aging0c105" xfId="51294"/>
    <cellStyle name="As-Of Report with Aging0c106" xfId="51295"/>
    <cellStyle name="As-Of Report with Aging0c107" xfId="51296"/>
    <cellStyle name="As-Of Report with Aging0c108" xfId="51297"/>
    <cellStyle name="As-Of Report with Aging0c109" xfId="51298"/>
    <cellStyle name="As-Of Report with Aging0c110" xfId="51299"/>
    <cellStyle name="As-Of Report with Aging0c111" xfId="51300"/>
    <cellStyle name="As-Of Report with Aging0c112" xfId="51301"/>
    <cellStyle name="As-Of Report with Aging0c113" xfId="51302"/>
    <cellStyle name="As-Of Report with Aging0c114" xfId="51303"/>
    <cellStyle name="As-Of Report with Aging0c115" xfId="51304"/>
    <cellStyle name="As-Of Report with Aging0c116" xfId="51305"/>
    <cellStyle name="As-Of Report with Aging0c117" xfId="51306"/>
    <cellStyle name="As-Of Report with Aging0c118" xfId="51307"/>
    <cellStyle name="As-Of Report with Aging0c119" xfId="51308"/>
    <cellStyle name="As-Of Report with Aging0c120" xfId="51309"/>
    <cellStyle name="As-Of Report with Aging0c121" xfId="51310"/>
    <cellStyle name="As-Of Report with Aging0c122" xfId="51311"/>
    <cellStyle name="As-Of Report with Aging0c123" xfId="51312"/>
    <cellStyle name="As-Of Report with Aging0c124" xfId="51313"/>
    <cellStyle name="As-Of Report with Aging0c125" xfId="51314"/>
    <cellStyle name="As-Of Report with Aging0c126" xfId="51315"/>
    <cellStyle name="As-Of Report with Aging0c127" xfId="51316"/>
    <cellStyle name="As-Of Report with Aging0c128" xfId="51317"/>
    <cellStyle name="As-Of Report with Aging0c13" xfId="51318"/>
    <cellStyle name="As-Of Report with Aging0c18" xfId="51319"/>
    <cellStyle name="As-Of Report with Aging0c22" xfId="51320"/>
    <cellStyle name="As-Of Report with Aging0c26" xfId="51321"/>
    <cellStyle name="As-Of Report with Aging0c3" xfId="51322"/>
    <cellStyle name="As-Of Report with Aging0c30" xfId="51323"/>
    <cellStyle name="As-Of Report with Aging0c34" xfId="51324"/>
    <cellStyle name="As-Of Report with Aging0c38" xfId="51325"/>
    <cellStyle name="As-Of Report with Aging0c4" xfId="51326"/>
    <cellStyle name="As-Of Report with Aging0c42" xfId="51327"/>
    <cellStyle name="As-Of Report with Aging0c46" xfId="51328"/>
    <cellStyle name="As-Of Report with Aging0c5" xfId="51329"/>
    <cellStyle name="As-Of Report with Aging0c50" xfId="51330"/>
    <cellStyle name="As-Of Report with Aging0c54" xfId="51331"/>
    <cellStyle name="As-Of Report with Aging0c58" xfId="51332"/>
    <cellStyle name="As-Of Report with Aging0c6" xfId="51333"/>
    <cellStyle name="As-Of Report with Aging0c62" xfId="51334"/>
    <cellStyle name="As-Of Report with Aging0c66" xfId="51335"/>
    <cellStyle name="As-Of Report with Aging0c69" xfId="51336"/>
    <cellStyle name="As-Of Report with Aging0c70" xfId="51337"/>
    <cellStyle name="As-Of Report with Aging0c71" xfId="51338"/>
    <cellStyle name="As-Of Report with Aging0c72" xfId="51339"/>
    <cellStyle name="As-Of Report with Aging0c73" xfId="51340"/>
    <cellStyle name="As-Of Report with Aging0c74" xfId="51341"/>
    <cellStyle name="As-Of Report with Aging0c75" xfId="51342"/>
    <cellStyle name="As-Of Report with Aging0c76" xfId="51343"/>
    <cellStyle name="As-Of Report with Aging0c77" xfId="51344"/>
    <cellStyle name="As-Of Report with Aging0c78" xfId="51345"/>
    <cellStyle name="As-Of Report with Aging0c79" xfId="51346"/>
    <cellStyle name="As-Of Report with Aging0c8" xfId="51347"/>
    <cellStyle name="As-Of Report with Aging0c80" xfId="51348"/>
    <cellStyle name="As-Of Report with Aging0c81" xfId="51349"/>
    <cellStyle name="As-Of Report with Aging0c82" xfId="51350"/>
    <cellStyle name="As-Of Report with Aging0c83" xfId="51351"/>
    <cellStyle name="As-Of Report with Aging0c84" xfId="51352"/>
    <cellStyle name="As-Of Report with Aging0c85" xfId="51353"/>
    <cellStyle name="As-Of Report with Aging0c86" xfId="51354"/>
    <cellStyle name="As-Of Report with Aging0c87" xfId="51355"/>
    <cellStyle name="As-Of Report with Aging0c88" xfId="51356"/>
    <cellStyle name="As-Of Report with Aging0c89" xfId="51357"/>
    <cellStyle name="As-Of Report with Aging0c9" xfId="51358"/>
    <cellStyle name="As-Of Report with Aging0c90" xfId="51359"/>
    <cellStyle name="As-Of Report with Aging0c91" xfId="51360"/>
    <cellStyle name="As-Of Report with Aging0c92" xfId="51361"/>
    <cellStyle name="As-Of Report with Aging0c93" xfId="51362"/>
    <cellStyle name="As-Of Report with Aging0c94" xfId="51363"/>
    <cellStyle name="As-Of Report with Aging0c95" xfId="51364"/>
    <cellStyle name="As-Of Report with Aging0c96" xfId="51365"/>
    <cellStyle name="As-Of Report with Aging0c97" xfId="51366"/>
    <cellStyle name="As-Of Report with Aging0c98" xfId="51367"/>
    <cellStyle name="As-Of Report with Aging0c99" xfId="51368"/>
    <cellStyle name="As-Of Report with Aging1c100" xfId="51369"/>
    <cellStyle name="As-Of Report with Aging1c101" xfId="51370"/>
    <cellStyle name="As-Of Report with Aging1c102" xfId="51371"/>
    <cellStyle name="As-Of Report with Aging1c103" xfId="51372"/>
    <cellStyle name="As-Of Report with Aging1c104" xfId="51373"/>
    <cellStyle name="As-Of Report with Aging1c105" xfId="51374"/>
    <cellStyle name="As-Of Report with Aging1c106" xfId="51375"/>
    <cellStyle name="As-Of Report with Aging1c107" xfId="51376"/>
    <cellStyle name="As-Of Report with Aging1c108" xfId="51377"/>
    <cellStyle name="As-Of Report with Aging1c109" xfId="51378"/>
    <cellStyle name="As-Of Report with Aging1c110" xfId="51379"/>
    <cellStyle name="As-Of Report with Aging1c111" xfId="51380"/>
    <cellStyle name="As-Of Report with Aging1c112" xfId="51381"/>
    <cellStyle name="As-Of Report with Aging1c113" xfId="51382"/>
    <cellStyle name="As-Of Report with Aging1c114" xfId="51383"/>
    <cellStyle name="As-Of Report with Aging1c115" xfId="51384"/>
    <cellStyle name="As-Of Report with Aging1c116" xfId="51385"/>
    <cellStyle name="As-Of Report with Aging1c117" xfId="51386"/>
    <cellStyle name="As-Of Report with Aging1c118" xfId="51387"/>
    <cellStyle name="As-Of Report with Aging1c119" xfId="51388"/>
    <cellStyle name="As-Of Report with Aging1c120" xfId="51389"/>
    <cellStyle name="As-Of Report with Aging1c121" xfId="51390"/>
    <cellStyle name="As-Of Report with Aging1c122" xfId="51391"/>
    <cellStyle name="As-Of Report with Aging1c123" xfId="51392"/>
    <cellStyle name="As-Of Report with Aging1c124" xfId="51393"/>
    <cellStyle name="As-Of Report with Aging1c125" xfId="51394"/>
    <cellStyle name="As-Of Report with Aging1c126" xfId="51395"/>
    <cellStyle name="As-Of Report with Aging1c127" xfId="51396"/>
    <cellStyle name="As-Of Report with Aging1c128" xfId="51397"/>
    <cellStyle name="As-Of Report with Aging1c13" xfId="51398"/>
    <cellStyle name="As-Of Report with Aging1c18" xfId="51399"/>
    <cellStyle name="As-Of Report with Aging1c22" xfId="51400"/>
    <cellStyle name="As-Of Report with Aging1c26" xfId="51401"/>
    <cellStyle name="As-Of Report with Aging1c3" xfId="51402"/>
    <cellStyle name="As-Of Report with Aging1c30" xfId="51403"/>
    <cellStyle name="As-Of Report with Aging1c34" xfId="51404"/>
    <cellStyle name="As-Of Report with Aging1c38" xfId="51405"/>
    <cellStyle name="As-Of Report with Aging1c4" xfId="51406"/>
    <cellStyle name="As-Of Report with Aging1c42" xfId="51407"/>
    <cellStyle name="As-Of Report with Aging1c46" xfId="51408"/>
    <cellStyle name="As-Of Report with Aging1c5" xfId="51409"/>
    <cellStyle name="As-Of Report with Aging1c50" xfId="51410"/>
    <cellStyle name="As-Of Report with Aging1c54" xfId="51411"/>
    <cellStyle name="As-Of Report with Aging1c58" xfId="51412"/>
    <cellStyle name="As-Of Report with Aging1c6" xfId="51413"/>
    <cellStyle name="As-Of Report with Aging1c62" xfId="51414"/>
    <cellStyle name="As-Of Report with Aging1c66" xfId="51415"/>
    <cellStyle name="As-Of Report with Aging1c69" xfId="51416"/>
    <cellStyle name="As-Of Report with Aging1c70" xfId="51417"/>
    <cellStyle name="As-Of Report with Aging1c71" xfId="51418"/>
    <cellStyle name="As-Of Report with Aging1c72" xfId="51419"/>
    <cellStyle name="As-Of Report with Aging1c73" xfId="51420"/>
    <cellStyle name="As-Of Report with Aging1c74" xfId="51421"/>
    <cellStyle name="As-Of Report with Aging1c75" xfId="51422"/>
    <cellStyle name="As-Of Report with Aging1c76" xfId="51423"/>
    <cellStyle name="As-Of Report with Aging1c77" xfId="51424"/>
    <cellStyle name="As-Of Report with Aging1c78" xfId="51425"/>
    <cellStyle name="As-Of Report with Aging1c79" xfId="51426"/>
    <cellStyle name="As-Of Report with Aging1c8" xfId="51427"/>
    <cellStyle name="As-Of Report with Aging1c80" xfId="51428"/>
    <cellStyle name="As-Of Report with Aging1c81" xfId="51429"/>
    <cellStyle name="As-Of Report with Aging1c82" xfId="51430"/>
    <cellStyle name="As-Of Report with Aging1c83" xfId="51431"/>
    <cellStyle name="As-Of Report with Aging1c84" xfId="51432"/>
    <cellStyle name="As-Of Report with Aging1c85" xfId="51433"/>
    <cellStyle name="As-Of Report with Aging1c86" xfId="51434"/>
    <cellStyle name="As-Of Report with Aging1c87" xfId="51435"/>
    <cellStyle name="As-Of Report with Aging1c88" xfId="51436"/>
    <cellStyle name="As-Of Report with Aging1c89" xfId="51437"/>
    <cellStyle name="As-Of Report with Aging1c9" xfId="51438"/>
    <cellStyle name="As-Of Report with Aging1c90" xfId="51439"/>
    <cellStyle name="As-Of Report with Aging1c91" xfId="51440"/>
    <cellStyle name="As-Of Report with Aging1c92" xfId="51441"/>
    <cellStyle name="As-Of Report with Aging1c93" xfId="51442"/>
    <cellStyle name="As-Of Report with Aging1c94" xfId="51443"/>
    <cellStyle name="As-Of Report with Aging1c95" xfId="51444"/>
    <cellStyle name="As-Of Report with Aging1c96" xfId="51445"/>
    <cellStyle name="As-Of Report with Aging1c97" xfId="51446"/>
    <cellStyle name="As-Of Report with Aging1c98" xfId="51447"/>
    <cellStyle name="As-Of Report with Aging1c99" xfId="51448"/>
    <cellStyle name="As-Of Report with Aging2c100" xfId="51449"/>
    <cellStyle name="As-Of Report with Aging2c101" xfId="51450"/>
    <cellStyle name="As-Of Report with Aging2c102" xfId="51451"/>
    <cellStyle name="As-Of Report with Aging2c103" xfId="51452"/>
    <cellStyle name="As-Of Report with Aging2c104" xfId="51453"/>
    <cellStyle name="As-Of Report with Aging2c105" xfId="51454"/>
    <cellStyle name="As-Of Report with Aging2c106" xfId="51455"/>
    <cellStyle name="As-Of Report with Aging2c107" xfId="51456"/>
    <cellStyle name="As-Of Report with Aging2c108" xfId="51457"/>
    <cellStyle name="As-Of Report with Aging2c109" xfId="51458"/>
    <cellStyle name="As-Of Report with Aging2c110" xfId="51459"/>
    <cellStyle name="As-Of Report with Aging2c111" xfId="51460"/>
    <cellStyle name="As-Of Report with Aging2c112" xfId="51461"/>
    <cellStyle name="As-Of Report with Aging2c113" xfId="51462"/>
    <cellStyle name="As-Of Report with Aging2c114" xfId="51463"/>
    <cellStyle name="As-Of Report with Aging2c115" xfId="51464"/>
    <cellStyle name="As-Of Report with Aging2c116" xfId="51465"/>
    <cellStyle name="As-Of Report with Aging2c117" xfId="51466"/>
    <cellStyle name="As-Of Report with Aging2c118" xfId="51467"/>
    <cellStyle name="As-Of Report with Aging2c119" xfId="51468"/>
    <cellStyle name="As-Of Report with Aging2c120" xfId="51469"/>
    <cellStyle name="As-Of Report with Aging2c121" xfId="51470"/>
    <cellStyle name="As-Of Report with Aging2c122" xfId="51471"/>
    <cellStyle name="As-Of Report with Aging2c123" xfId="51472"/>
    <cellStyle name="As-Of Report with Aging2c124" xfId="51473"/>
    <cellStyle name="As-Of Report with Aging2c125" xfId="51474"/>
    <cellStyle name="As-Of Report with Aging2c126" xfId="51475"/>
    <cellStyle name="As-Of Report with Aging2c127" xfId="51476"/>
    <cellStyle name="As-Of Report with Aging2c128" xfId="51477"/>
    <cellStyle name="As-Of Report with Aging2c13" xfId="51478"/>
    <cellStyle name="As-Of Report with Aging2c18" xfId="51479"/>
    <cellStyle name="As-Of Report with Aging2c22" xfId="51480"/>
    <cellStyle name="As-Of Report with Aging2c26" xfId="51481"/>
    <cellStyle name="As-Of Report with Aging2c3" xfId="51482"/>
    <cellStyle name="As-Of Report with Aging2c30" xfId="51483"/>
    <cellStyle name="As-Of Report with Aging2c34" xfId="51484"/>
    <cellStyle name="As-Of Report with Aging2c38" xfId="51485"/>
    <cellStyle name="As-Of Report with Aging2c4" xfId="51486"/>
    <cellStyle name="As-Of Report with Aging2c42" xfId="51487"/>
    <cellStyle name="As-Of Report with Aging2c46" xfId="51488"/>
    <cellStyle name="As-Of Report with Aging2c5" xfId="51489"/>
    <cellStyle name="As-Of Report with Aging2c50" xfId="51490"/>
    <cellStyle name="As-Of Report with Aging2c54" xfId="51491"/>
    <cellStyle name="As-Of Report with Aging2c58" xfId="51492"/>
    <cellStyle name="As-Of Report with Aging2c6" xfId="51493"/>
    <cellStyle name="As-Of Report with Aging2c62" xfId="51494"/>
    <cellStyle name="As-Of Report with Aging2c66" xfId="51495"/>
    <cellStyle name="As-Of Report with Aging2c69" xfId="51496"/>
    <cellStyle name="As-Of Report with Aging2c70" xfId="51497"/>
    <cellStyle name="As-Of Report with Aging2c71" xfId="51498"/>
    <cellStyle name="As-Of Report with Aging2c72" xfId="51499"/>
    <cellStyle name="As-Of Report with Aging2c73" xfId="51500"/>
    <cellStyle name="As-Of Report with Aging2c74" xfId="51501"/>
    <cellStyle name="As-Of Report with Aging2c75" xfId="51502"/>
    <cellStyle name="As-Of Report with Aging2c76" xfId="51503"/>
    <cellStyle name="As-Of Report with Aging2c77" xfId="51504"/>
    <cellStyle name="As-Of Report with Aging2c78" xfId="51505"/>
    <cellStyle name="As-Of Report with Aging2c79" xfId="51506"/>
    <cellStyle name="As-Of Report with Aging2c8" xfId="51507"/>
    <cellStyle name="As-Of Report with Aging2c80" xfId="51508"/>
    <cellStyle name="As-Of Report with Aging2c81" xfId="51509"/>
    <cellStyle name="As-Of Report with Aging2c82" xfId="51510"/>
    <cellStyle name="As-Of Report with Aging2c83" xfId="51511"/>
    <cellStyle name="As-Of Report with Aging2c84" xfId="51512"/>
    <cellStyle name="As-Of Report with Aging2c85" xfId="51513"/>
    <cellStyle name="As-Of Report with Aging2c86" xfId="51514"/>
    <cellStyle name="As-Of Report with Aging2c87" xfId="51515"/>
    <cellStyle name="As-Of Report with Aging2c88" xfId="51516"/>
    <cellStyle name="As-Of Report with Aging2c89" xfId="51517"/>
    <cellStyle name="As-Of Report with Aging2c9" xfId="51518"/>
    <cellStyle name="As-Of Report with Aging2c90" xfId="51519"/>
    <cellStyle name="As-Of Report with Aging2c91" xfId="51520"/>
    <cellStyle name="As-Of Report with Aging2c92" xfId="51521"/>
    <cellStyle name="As-Of Report with Aging2c93" xfId="51522"/>
    <cellStyle name="As-Of Report with Aging2c94" xfId="51523"/>
    <cellStyle name="As-Of Report with Aging2c95" xfId="51524"/>
    <cellStyle name="As-Of Report with Aging2c96" xfId="51525"/>
    <cellStyle name="As-Of Report with Aging2c97" xfId="51526"/>
    <cellStyle name="As-Of Report with Aging2c98" xfId="51527"/>
    <cellStyle name="As-Of Report with Aging2c99" xfId="51528"/>
    <cellStyle name="As-Of Report with Aging3c100" xfId="51529"/>
    <cellStyle name="As-Of Report with Aging3c101" xfId="51530"/>
    <cellStyle name="As-Of Report with Aging3c102" xfId="51531"/>
    <cellStyle name="As-Of Report with Aging3c103" xfId="51532"/>
    <cellStyle name="As-Of Report with Aging3c104" xfId="51533"/>
    <cellStyle name="As-Of Report with Aging3c105" xfId="51534"/>
    <cellStyle name="As-Of Report with Aging3c106" xfId="51535"/>
    <cellStyle name="As-Of Report with Aging3c107" xfId="51536"/>
    <cellStyle name="As-Of Report with Aging3c108" xfId="51537"/>
    <cellStyle name="As-Of Report with Aging3c109" xfId="51538"/>
    <cellStyle name="As-Of Report with Aging3c110" xfId="51539"/>
    <cellStyle name="As-Of Report with Aging3c111" xfId="51540"/>
    <cellStyle name="As-Of Report with Aging3c112" xfId="51541"/>
    <cellStyle name="As-Of Report with Aging3c113" xfId="51542"/>
    <cellStyle name="As-Of Report with Aging3c114" xfId="51543"/>
    <cellStyle name="As-Of Report with Aging3c115" xfId="51544"/>
    <cellStyle name="As-Of Report with Aging3c117" xfId="51545"/>
    <cellStyle name="As-Of Report with Aging3c118" xfId="51546"/>
    <cellStyle name="As-Of Report with Aging3c119" xfId="51547"/>
    <cellStyle name="As-Of Report with Aging3c120" xfId="51548"/>
    <cellStyle name="As-Of Report with Aging3c121" xfId="51549"/>
    <cellStyle name="As-Of Report with Aging3c122" xfId="51550"/>
    <cellStyle name="As-Of Report with Aging3c123" xfId="51551"/>
    <cellStyle name="As-Of Report with Aging3c124" xfId="51552"/>
    <cellStyle name="As-Of Report with Aging3c125" xfId="51553"/>
    <cellStyle name="As-Of Report with Aging3c126" xfId="51554"/>
    <cellStyle name="As-Of Report with Aging3c127" xfId="51555"/>
    <cellStyle name="As-Of Report with Aging3c128" xfId="51556"/>
    <cellStyle name="As-Of Report with Aging3c13" xfId="51557"/>
    <cellStyle name="As-Of Report with Aging3c18" xfId="51558"/>
    <cellStyle name="As-Of Report with Aging3c30" xfId="51559"/>
    <cellStyle name="As-Of Report with Aging3c34" xfId="51560"/>
    <cellStyle name="As-Of Report with Aging3c38" xfId="51561"/>
    <cellStyle name="As-Of Report with Aging3c50" xfId="51562"/>
    <cellStyle name="As-Of Report with Aging3c54" xfId="51563"/>
    <cellStyle name="As-Of Report with Aging3c58" xfId="51564"/>
    <cellStyle name="As-Of Report with Aging3c62" xfId="51565"/>
    <cellStyle name="As-Of Report with Aging3c66" xfId="51566"/>
    <cellStyle name="As-Of Report with Aging3c69" xfId="51567"/>
    <cellStyle name="As-Of Report with Aging3c80" xfId="51568"/>
    <cellStyle name="As-Of Report with Aging3c81" xfId="51569"/>
    <cellStyle name="As-Of Report with Aging3c82" xfId="51570"/>
    <cellStyle name="As-Of Report with Aging3c83" xfId="51571"/>
    <cellStyle name="As-Of Report with Aging3c84" xfId="51572"/>
    <cellStyle name="As-Of Report with Aging3c85" xfId="51573"/>
    <cellStyle name="As-Of Report with Aging3c86" xfId="51574"/>
    <cellStyle name="As-Of Report with Aging3c87" xfId="51575"/>
    <cellStyle name="As-Of Report with Aging3c88" xfId="51576"/>
    <cellStyle name="As-Of Report with Aging3c89" xfId="51577"/>
    <cellStyle name="Assumption" xfId="51578"/>
    <cellStyle name="Assumptns" xfId="51579"/>
    <cellStyle name="ÄÞ¸¶ [0]_±âÅ¸" xfId="115"/>
    <cellStyle name="ÄÞ¸¶_±âÅ¸" xfId="116"/>
    <cellStyle name="Available Rooms" xfId="28544"/>
    <cellStyle name="Available Rooms 2" xfId="28545"/>
    <cellStyle name="Available Rooms 2 2" xfId="28546"/>
    <cellStyle name="Available Rooms 3" xfId="51580"/>
    <cellStyle name="Available Rooms 3 2" xfId="58263"/>
    <cellStyle name="Available Rooms 4" xfId="51581"/>
    <cellStyle name="Bad 10" xfId="51582"/>
    <cellStyle name="Bad 10 2" xfId="51583"/>
    <cellStyle name="Bad 10 3" xfId="51584"/>
    <cellStyle name="Bad 11" xfId="51585"/>
    <cellStyle name="Bad 11 2" xfId="51586"/>
    <cellStyle name="Bad 11 3" xfId="51587"/>
    <cellStyle name="Bad 12" xfId="51588"/>
    <cellStyle name="Bad 12 2" xfId="51589"/>
    <cellStyle name="Bad 12 3" xfId="51590"/>
    <cellStyle name="Bad 13" xfId="51591"/>
    <cellStyle name="Bad 13 2" xfId="51592"/>
    <cellStyle name="Bad 13 3" xfId="51593"/>
    <cellStyle name="Bad 14" xfId="51594"/>
    <cellStyle name="Bad 15" xfId="51595"/>
    <cellStyle name="Bad 16" xfId="51596"/>
    <cellStyle name="Bad 17" xfId="51597"/>
    <cellStyle name="Bad 18" xfId="51598"/>
    <cellStyle name="Bad 19" xfId="51599"/>
    <cellStyle name="Bad 2" xfId="374"/>
    <cellStyle name="Bad 2 10" xfId="51600"/>
    <cellStyle name="Bad 2 11" xfId="51601"/>
    <cellStyle name="Bad 2 12" xfId="51602"/>
    <cellStyle name="Bad 2 13" xfId="51603"/>
    <cellStyle name="Bad 2 14" xfId="51604"/>
    <cellStyle name="Bad 2 15" xfId="51605"/>
    <cellStyle name="Bad 2 16" xfId="51606"/>
    <cellStyle name="Bad 2 17" xfId="51607"/>
    <cellStyle name="Bad 2 18" xfId="51608"/>
    <cellStyle name="Bad 2 19" xfId="51609"/>
    <cellStyle name="Bad 2 2" xfId="51610"/>
    <cellStyle name="Bad 2 20" xfId="51611"/>
    <cellStyle name="Bad 2 21" xfId="51612"/>
    <cellStyle name="Bad 2 22" xfId="51613"/>
    <cellStyle name="Bad 2 23" xfId="51614"/>
    <cellStyle name="Bad 2 3" xfId="51615"/>
    <cellStyle name="Bad 2 4" xfId="51616"/>
    <cellStyle name="Bad 2 5" xfId="51617"/>
    <cellStyle name="Bad 2 6" xfId="51618"/>
    <cellStyle name="Bad 2 7" xfId="51619"/>
    <cellStyle name="Bad 2 8" xfId="51620"/>
    <cellStyle name="Bad 2 9" xfId="51621"/>
    <cellStyle name="Bad 20" xfId="51622"/>
    <cellStyle name="Bad 21" xfId="51623"/>
    <cellStyle name="Bad 22" xfId="51624"/>
    <cellStyle name="Bad 23" xfId="51625"/>
    <cellStyle name="Bad 24" xfId="51626"/>
    <cellStyle name="Bad 25" xfId="51627"/>
    <cellStyle name="Bad 26" xfId="51628"/>
    <cellStyle name="Bad 3" xfId="28547"/>
    <cellStyle name="Bad 3 2" xfId="51629"/>
    <cellStyle name="Bad 3 2 2" xfId="58264"/>
    <cellStyle name="Bad 3 3" xfId="51630"/>
    <cellStyle name="Bad 3 4" xfId="51631"/>
    <cellStyle name="Bad 3 5" xfId="51632"/>
    <cellStyle name="Bad 3 6" xfId="51633"/>
    <cellStyle name="Bad 3 7" xfId="51634"/>
    <cellStyle name="Bad 4" xfId="28548"/>
    <cellStyle name="Bad 4 2" xfId="51635"/>
    <cellStyle name="Bad 4 3" xfId="51636"/>
    <cellStyle name="Bad 4 4" xfId="51637"/>
    <cellStyle name="Bad 4 5" xfId="51638"/>
    <cellStyle name="Bad 4 6" xfId="51639"/>
    <cellStyle name="Bad 4 7" xfId="51640"/>
    <cellStyle name="Bad 5" xfId="28549"/>
    <cellStyle name="Bad 5 2" xfId="51641"/>
    <cellStyle name="Bad 5 3" xfId="51642"/>
    <cellStyle name="Bad 5 4" xfId="51643"/>
    <cellStyle name="Bad 5 5" xfId="51644"/>
    <cellStyle name="Bad 5 6" xfId="51645"/>
    <cellStyle name="Bad 6" xfId="28550"/>
    <cellStyle name="Bad 6 2" xfId="51646"/>
    <cellStyle name="Bad 6 3" xfId="51647"/>
    <cellStyle name="Bad 6 4" xfId="51648"/>
    <cellStyle name="Bad 6 5" xfId="51649"/>
    <cellStyle name="Bad 6 6" xfId="51650"/>
    <cellStyle name="Bad 7" xfId="51651"/>
    <cellStyle name="Bad 7 2" xfId="51652"/>
    <cellStyle name="Bad 7 3" xfId="51653"/>
    <cellStyle name="Bad 7 4" xfId="51654"/>
    <cellStyle name="Bad 7 5" xfId="51655"/>
    <cellStyle name="Bad 7 6" xfId="51656"/>
    <cellStyle name="Bad 8" xfId="51657"/>
    <cellStyle name="Bad 8 2" xfId="51658"/>
    <cellStyle name="Bad 8 3" xfId="51659"/>
    <cellStyle name="Bad 8 4" xfId="51660"/>
    <cellStyle name="Bad 8 5" xfId="51661"/>
    <cellStyle name="Bad 8 6" xfId="51662"/>
    <cellStyle name="Bad 9" xfId="51663"/>
    <cellStyle name="Bad 9 2" xfId="51664"/>
    <cellStyle name="Bad 9 3" xfId="51665"/>
    <cellStyle name="Bad 9 4" xfId="51666"/>
    <cellStyle name="Bad 9 5" xfId="51667"/>
    <cellStyle name="BalanceSheet" xfId="51668"/>
    <cellStyle name="base" xfId="51669"/>
    <cellStyle name="bl" xfId="51670"/>
    <cellStyle name="Black" xfId="51671"/>
    <cellStyle name="blank" xfId="51672"/>
    <cellStyle name="Blank[,]" xfId="28551"/>
    <cellStyle name="Blank[,] 2" xfId="28552"/>
    <cellStyle name="Blank[,] 2 2" xfId="28553"/>
    <cellStyle name="Blank[,] 2 2 2" xfId="28554"/>
    <cellStyle name="Blank[,] 2 3" xfId="28555"/>
    <cellStyle name="Blank[,] 3" xfId="28556"/>
    <cellStyle name="Blank[,] 3 2" xfId="28557"/>
    <cellStyle name="Blank[,] 4" xfId="28558"/>
    <cellStyle name="Blank[1%]" xfId="28559"/>
    <cellStyle name="blu" xfId="51673"/>
    <cellStyle name="Blue" xfId="28560"/>
    <cellStyle name="Blue Title" xfId="28561"/>
    <cellStyle name="Blue Title 2" xfId="28562"/>
    <cellStyle name="Blue Title 2 2" xfId="28563"/>
    <cellStyle name="Body" xfId="117"/>
    <cellStyle name="Bold/Border" xfId="28564"/>
    <cellStyle name="Border" xfId="28565"/>
    <cellStyle name="Border 2" xfId="28566"/>
    <cellStyle name="Border 2 2" xfId="51674"/>
    <cellStyle name="Border 2 3" xfId="51675"/>
    <cellStyle name="Border 3" xfId="51676"/>
    <cellStyle name="Border 3 2" xfId="58265"/>
    <cellStyle name="Border 4" xfId="51677"/>
    <cellStyle name="Border Heavy" xfId="28567"/>
    <cellStyle name="Border Heavy 2" xfId="28568"/>
    <cellStyle name="Border Heavy 2 2" xfId="28569"/>
    <cellStyle name="Border Heavy 3" xfId="28570"/>
    <cellStyle name="Border Heavy 4" xfId="51678"/>
    <cellStyle name="Border Heavy_Top Level Recon " xfId="28571"/>
    <cellStyle name="Border Thin" xfId="28572"/>
    <cellStyle name="Border Thin 2" xfId="28573"/>
    <cellStyle name="Border Thin 2 2" xfId="28574"/>
    <cellStyle name="Border Thin 3" xfId="28575"/>
    <cellStyle name="Border Thin 4" xfId="51679"/>
    <cellStyle name="Border Thin_Top Level Recon " xfId="28576"/>
    <cellStyle name="Border_Top Level Recon " xfId="28577"/>
    <cellStyle name="Bottom bold border" xfId="51680"/>
    <cellStyle name="Bottom Border Line" xfId="28578"/>
    <cellStyle name="Bottom Border Line 2" xfId="51681"/>
    <cellStyle name="Bottom Border Line 3" xfId="51682"/>
    <cellStyle name="Bottom Border Line 3 2" xfId="58266"/>
    <cellStyle name="Bottom Border Line 3 3" xfId="58267"/>
    <cellStyle name="Bottom Border Line 4" xfId="51683"/>
    <cellStyle name="Bottom Border Line_Sheet1" xfId="51684"/>
    <cellStyle name="Bottom Edge" xfId="51685"/>
    <cellStyle name="box" xfId="51686"/>
    <cellStyle name="bp--" xfId="51687"/>
    <cellStyle name="BPS" xfId="28579"/>
    <cellStyle name="brad" xfId="28580"/>
    <cellStyle name="British Pound" xfId="51688"/>
    <cellStyle name="Bullet" xfId="28581"/>
    <cellStyle name="Bullet 2" xfId="28582"/>
    <cellStyle name="Bullet 2 2" xfId="28583"/>
    <cellStyle name="Bullet 2 2 2" xfId="28584"/>
    <cellStyle name="Bullet 2 3" xfId="28585"/>
    <cellStyle name="Bullet 3" xfId="28586"/>
    <cellStyle name="Bullet 3 2" xfId="28587"/>
    <cellStyle name="Bullet 4" xfId="28588"/>
    <cellStyle name="Bullet 4 2" xfId="58268"/>
    <cellStyle name="Bullet 5" xfId="58269"/>
    <cellStyle name="Bullet 5 2" xfId="58270"/>
    <cellStyle name="Bullet 6" xfId="58271"/>
    <cellStyle name="Bullet_Sheet1" xfId="51689"/>
    <cellStyle name="Business Description" xfId="51690"/>
    <cellStyle name="Ç¥ÁØ_¿ù°£¿ä¾àº¸°í" xfId="118"/>
    <cellStyle name="C00A" xfId="51691"/>
    <cellStyle name="C00B" xfId="51692"/>
    <cellStyle name="C00L" xfId="51693"/>
    <cellStyle name="C01A" xfId="51694"/>
    <cellStyle name="C01B" xfId="51695"/>
    <cellStyle name="C01H" xfId="51696"/>
    <cellStyle name="C01L" xfId="51697"/>
    <cellStyle name="C02A" xfId="51698"/>
    <cellStyle name="C02B" xfId="51699"/>
    <cellStyle name="C02H" xfId="51700"/>
    <cellStyle name="C02L" xfId="51701"/>
    <cellStyle name="C03A" xfId="51702"/>
    <cellStyle name="C03B" xfId="51703"/>
    <cellStyle name="C03H" xfId="51704"/>
    <cellStyle name="C03L" xfId="51705"/>
    <cellStyle name="C04A" xfId="51706"/>
    <cellStyle name="C04B" xfId="51707"/>
    <cellStyle name="C04H" xfId="51708"/>
    <cellStyle name="C04L" xfId="51709"/>
    <cellStyle name="C05A" xfId="51710"/>
    <cellStyle name="C05B" xfId="51711"/>
    <cellStyle name="C05H" xfId="51712"/>
    <cellStyle name="C05L" xfId="51713"/>
    <cellStyle name="C06A" xfId="51714"/>
    <cellStyle name="C06B" xfId="51715"/>
    <cellStyle name="C06H" xfId="51716"/>
    <cellStyle name="C06L" xfId="51717"/>
    <cellStyle name="C07A" xfId="51718"/>
    <cellStyle name="C07B" xfId="51719"/>
    <cellStyle name="C07H" xfId="51720"/>
    <cellStyle name="C07L" xfId="51721"/>
    <cellStyle name="Calc Currency (0)" xfId="119"/>
    <cellStyle name="Calc Currency (0) 2" xfId="28589"/>
    <cellStyle name="Calc Currency (0) 2 2" xfId="28590"/>
    <cellStyle name="Calc Currency (0) 2 2 2" xfId="28591"/>
    <cellStyle name="Calc Currency (0) 2 3" xfId="28592"/>
    <cellStyle name="Calc Currency (0) 3" xfId="28593"/>
    <cellStyle name="Calc Currency (0) 3 2" xfId="28594"/>
    <cellStyle name="Calc Currency (0) 4" xfId="28595"/>
    <cellStyle name="Calc Currency (2)" xfId="28596"/>
    <cellStyle name="Calc Currency (2) 2" xfId="51722"/>
    <cellStyle name="Calc Currency (2) 2 2" xfId="58272"/>
    <cellStyle name="Calc Currency (2) 2 3" xfId="58273"/>
    <cellStyle name="Calc Currency (2) 3" xfId="51723"/>
    <cellStyle name="Calc Percent (0)" xfId="28597"/>
    <cellStyle name="Calc Percent (0) 2" xfId="51724"/>
    <cellStyle name="Calc Percent (0) 2 2" xfId="58274"/>
    <cellStyle name="Calc Percent (0) 2 3" xfId="58275"/>
    <cellStyle name="Calc Percent (0) 3" xfId="51725"/>
    <cellStyle name="Calc Percent (1)" xfId="28598"/>
    <cellStyle name="Calc Percent (1) 2" xfId="51726"/>
    <cellStyle name="Calc Percent (1) 2 2" xfId="58276"/>
    <cellStyle name="Calc Percent (1) 2 3" xfId="58277"/>
    <cellStyle name="Calc Percent (1) 3" xfId="51727"/>
    <cellStyle name="Calc Percent (2)" xfId="28599"/>
    <cellStyle name="Calc Percent (2) 2" xfId="51728"/>
    <cellStyle name="Calc Percent (2) 2 2" xfId="58278"/>
    <cellStyle name="Calc Percent (2) 2 3" xfId="58279"/>
    <cellStyle name="Calc Percent (2) 3" xfId="51729"/>
    <cellStyle name="Calc Units (0)" xfId="28600"/>
    <cellStyle name="Calc Units (0) 2" xfId="51730"/>
    <cellStyle name="Calc Units (0) 2 2" xfId="58280"/>
    <cellStyle name="Calc Units (0) 2 3" xfId="58281"/>
    <cellStyle name="Calc Units (0) 3" xfId="51731"/>
    <cellStyle name="Calc Units (1)" xfId="28601"/>
    <cellStyle name="Calc Units (1) 2" xfId="51732"/>
    <cellStyle name="Calc Units (1) 2 2" xfId="58282"/>
    <cellStyle name="Calc Units (1) 2 3" xfId="58283"/>
    <cellStyle name="Calc Units (1) 3" xfId="51733"/>
    <cellStyle name="Calc Units (2)" xfId="28602"/>
    <cellStyle name="Calc Units (2) 2" xfId="51734"/>
    <cellStyle name="Calc Units (2) 2 2" xfId="58284"/>
    <cellStyle name="Calc Units (2) 2 3" xfId="58285"/>
    <cellStyle name="Calc Units (2) 3" xfId="51735"/>
    <cellStyle name="Calculation 10" xfId="51736"/>
    <cellStyle name="Calculation 10 2" xfId="51737"/>
    <cellStyle name="Calculation 10 3" xfId="51738"/>
    <cellStyle name="Calculation 11" xfId="51739"/>
    <cellStyle name="Calculation 11 2" xfId="51740"/>
    <cellStyle name="Calculation 11 3" xfId="51741"/>
    <cellStyle name="Calculation 12" xfId="51742"/>
    <cellStyle name="Calculation 12 2" xfId="51743"/>
    <cellStyle name="Calculation 12 3" xfId="51744"/>
    <cellStyle name="Calculation 13" xfId="51745"/>
    <cellStyle name="Calculation 13 2" xfId="51746"/>
    <cellStyle name="Calculation 13 3" xfId="51747"/>
    <cellStyle name="Calculation 14" xfId="51748"/>
    <cellStyle name="Calculation 15" xfId="51749"/>
    <cellStyle name="Calculation 16" xfId="51750"/>
    <cellStyle name="Calculation 17" xfId="51751"/>
    <cellStyle name="Calculation 18" xfId="51752"/>
    <cellStyle name="Calculation 19" xfId="51753"/>
    <cellStyle name="Calculation 2" xfId="375"/>
    <cellStyle name="Calculation 2 10" xfId="51754"/>
    <cellStyle name="Calculation 2 11" xfId="51755"/>
    <cellStyle name="Calculation 2 12" xfId="51756"/>
    <cellStyle name="Calculation 2 13" xfId="51757"/>
    <cellStyle name="Calculation 2 14" xfId="51758"/>
    <cellStyle name="Calculation 2 15" xfId="51759"/>
    <cellStyle name="Calculation 2 16" xfId="51760"/>
    <cellStyle name="Calculation 2 17" xfId="51761"/>
    <cellStyle name="Calculation 2 18" xfId="51762"/>
    <cellStyle name="Calculation 2 19" xfId="51763"/>
    <cellStyle name="Calculation 2 2" xfId="51764"/>
    <cellStyle name="Calculation 2 2 2" xfId="51765"/>
    <cellStyle name="Calculation 2 20" xfId="51766"/>
    <cellStyle name="Calculation 2 21" xfId="51767"/>
    <cellStyle name="Calculation 2 22" xfId="51768"/>
    <cellStyle name="Calculation 2 23" xfId="51769"/>
    <cellStyle name="Calculation 2 24" xfId="51770"/>
    <cellStyle name="Calculation 2 3" xfId="51771"/>
    <cellStyle name="Calculation 2 3 2" xfId="51772"/>
    <cellStyle name="Calculation 2 4" xfId="51773"/>
    <cellStyle name="Calculation 2 4 2" xfId="51774"/>
    <cellStyle name="Calculation 2 5" xfId="51775"/>
    <cellStyle name="Calculation 2 5 2" xfId="51776"/>
    <cellStyle name="Calculation 2 6" xfId="51777"/>
    <cellStyle name="Calculation 2 6 2" xfId="51778"/>
    <cellStyle name="Calculation 2 7" xfId="51779"/>
    <cellStyle name="Calculation 2 8" xfId="51780"/>
    <cellStyle name="Calculation 2 9" xfId="51781"/>
    <cellStyle name="Calculation 20" xfId="51782"/>
    <cellStyle name="Calculation 21" xfId="51783"/>
    <cellStyle name="Calculation 22" xfId="51784"/>
    <cellStyle name="Calculation 23" xfId="51785"/>
    <cellStyle name="Calculation 24" xfId="51786"/>
    <cellStyle name="Calculation 25" xfId="51787"/>
    <cellStyle name="Calculation 26" xfId="51788"/>
    <cellStyle name="Calculation 27" xfId="51789"/>
    <cellStyle name="Calculation 3" xfId="28603"/>
    <cellStyle name="Calculation 3 2" xfId="51790"/>
    <cellStyle name="Calculation 3 2 2" xfId="51791"/>
    <cellStyle name="Calculation 3 2 2 2" xfId="58286"/>
    <cellStyle name="Calculation 3 2 3" xfId="58287"/>
    <cellStyle name="Calculation 3 3" xfId="51792"/>
    <cellStyle name="Calculation 3 3 2" xfId="51793"/>
    <cellStyle name="Calculation 3 4" xfId="51794"/>
    <cellStyle name="Calculation 3 4 2" xfId="51795"/>
    <cellStyle name="Calculation 3 5" xfId="51796"/>
    <cellStyle name="Calculation 3 5 2" xfId="51797"/>
    <cellStyle name="Calculation 3 6" xfId="51798"/>
    <cellStyle name="Calculation 3 7" xfId="51799"/>
    <cellStyle name="Calculation 3 8" xfId="51800"/>
    <cellStyle name="Calculation 4" xfId="28604"/>
    <cellStyle name="Calculation 4 2" xfId="51801"/>
    <cellStyle name="Calculation 4 2 2" xfId="51802"/>
    <cellStyle name="Calculation 4 3" xfId="51803"/>
    <cellStyle name="Calculation 4 3 2" xfId="51804"/>
    <cellStyle name="Calculation 4 4" xfId="51805"/>
    <cellStyle name="Calculation 4 4 2" xfId="51806"/>
    <cellStyle name="Calculation 4 5" xfId="51807"/>
    <cellStyle name="Calculation 4 5 2" xfId="51808"/>
    <cellStyle name="Calculation 4 6" xfId="51809"/>
    <cellStyle name="Calculation 4 7" xfId="51810"/>
    <cellStyle name="Calculation 4 8" xfId="51811"/>
    <cellStyle name="Calculation 5" xfId="28605"/>
    <cellStyle name="Calculation 5 2" xfId="51812"/>
    <cellStyle name="Calculation 5 2 2" xfId="51813"/>
    <cellStyle name="Calculation 5 3" xfId="51814"/>
    <cellStyle name="Calculation 5 3 2" xfId="51815"/>
    <cellStyle name="Calculation 5 4" xfId="51816"/>
    <cellStyle name="Calculation 5 4 2" xfId="51817"/>
    <cellStyle name="Calculation 5 5" xfId="51818"/>
    <cellStyle name="Calculation 5 5 2" xfId="51819"/>
    <cellStyle name="Calculation 5 6" xfId="51820"/>
    <cellStyle name="Calculation 6" xfId="28606"/>
    <cellStyle name="Calculation 6 2" xfId="51821"/>
    <cellStyle name="Calculation 6 2 2" xfId="51822"/>
    <cellStyle name="Calculation 6 3" xfId="51823"/>
    <cellStyle name="Calculation 6 3 2" xfId="51824"/>
    <cellStyle name="Calculation 6 4" xfId="51825"/>
    <cellStyle name="Calculation 6 4 2" xfId="51826"/>
    <cellStyle name="Calculation 6 5" xfId="51827"/>
    <cellStyle name="Calculation 6 5 2" xfId="51828"/>
    <cellStyle name="Calculation 6 6" xfId="51829"/>
    <cellStyle name="Calculation 7" xfId="51830"/>
    <cellStyle name="Calculation 7 2" xfId="51831"/>
    <cellStyle name="Calculation 7 2 2" xfId="51832"/>
    <cellStyle name="Calculation 7 3" xfId="51833"/>
    <cellStyle name="Calculation 7 3 2" xfId="51834"/>
    <cellStyle name="Calculation 7 4" xfId="51835"/>
    <cellStyle name="Calculation 7 4 2" xfId="51836"/>
    <cellStyle name="Calculation 7 5" xfId="51837"/>
    <cellStyle name="Calculation 7 5 2" xfId="51838"/>
    <cellStyle name="Calculation 7 6" xfId="51839"/>
    <cellStyle name="Calculation 8" xfId="51840"/>
    <cellStyle name="Calculation 8 2" xfId="51841"/>
    <cellStyle name="Calculation 8 3" xfId="51842"/>
    <cellStyle name="Calculation 8 4" xfId="51843"/>
    <cellStyle name="Calculation 8 5" xfId="51844"/>
    <cellStyle name="Calculation 8 6" xfId="51845"/>
    <cellStyle name="Calculation 8 7" xfId="51846"/>
    <cellStyle name="Calculation 9" xfId="51847"/>
    <cellStyle name="Calculation 9 2" xfId="51848"/>
    <cellStyle name="Calculation 9 3" xfId="51849"/>
    <cellStyle name="Calculation 9 4" xfId="51850"/>
    <cellStyle name="Calculation 9 5" xfId="51851"/>
    <cellStyle name="Calculation 9 6" xfId="51852"/>
    <cellStyle name="caps 0.00" xfId="51853"/>
    <cellStyle name="capsdate" xfId="28607"/>
    <cellStyle name="Case" xfId="51854"/>
    <cellStyle name="Cash Flow Statement" xfId="51855"/>
    <cellStyle name="Category" xfId="28608"/>
    <cellStyle name="Category 2" xfId="51856"/>
    <cellStyle name="Cents" xfId="51857"/>
    <cellStyle name="Changeable" xfId="51858"/>
    <cellStyle name="Check Cell 10" xfId="51859"/>
    <cellStyle name="Check Cell 10 2" xfId="51860"/>
    <cellStyle name="Check Cell 10 3" xfId="51861"/>
    <cellStyle name="Check Cell 11" xfId="51862"/>
    <cellStyle name="Check Cell 11 2" xfId="51863"/>
    <cellStyle name="Check Cell 11 3" xfId="51864"/>
    <cellStyle name="Check Cell 12" xfId="51865"/>
    <cellStyle name="Check Cell 12 2" xfId="51866"/>
    <cellStyle name="Check Cell 12 3" xfId="51867"/>
    <cellStyle name="Check Cell 13" xfId="51868"/>
    <cellStyle name="Check Cell 13 2" xfId="51869"/>
    <cellStyle name="Check Cell 13 3" xfId="51870"/>
    <cellStyle name="Check Cell 14" xfId="51871"/>
    <cellStyle name="Check Cell 15" xfId="51872"/>
    <cellStyle name="Check Cell 16" xfId="51873"/>
    <cellStyle name="Check Cell 17" xfId="51874"/>
    <cellStyle name="Check Cell 18" xfId="51875"/>
    <cellStyle name="Check Cell 19" xfId="51876"/>
    <cellStyle name="Check Cell 2" xfId="376"/>
    <cellStyle name="Check Cell 2 10" xfId="51877"/>
    <cellStyle name="Check Cell 2 11" xfId="51878"/>
    <cellStyle name="Check Cell 2 12" xfId="51879"/>
    <cellStyle name="Check Cell 2 13" xfId="51880"/>
    <cellStyle name="Check Cell 2 14" xfId="51881"/>
    <cellStyle name="Check Cell 2 15" xfId="51882"/>
    <cellStyle name="Check Cell 2 16" xfId="51883"/>
    <cellStyle name="Check Cell 2 17" xfId="51884"/>
    <cellStyle name="Check Cell 2 18" xfId="51885"/>
    <cellStyle name="Check Cell 2 19" xfId="51886"/>
    <cellStyle name="Check Cell 2 2" xfId="51887"/>
    <cellStyle name="Check Cell 2 20" xfId="51888"/>
    <cellStyle name="Check Cell 2 21" xfId="51889"/>
    <cellStyle name="Check Cell 2 22" xfId="51890"/>
    <cellStyle name="Check Cell 2 23" xfId="51891"/>
    <cellStyle name="Check Cell 2 3" xfId="51892"/>
    <cellStyle name="Check Cell 2 4" xfId="51893"/>
    <cellStyle name="Check Cell 2 5" xfId="51894"/>
    <cellStyle name="Check Cell 2 6" xfId="51895"/>
    <cellStyle name="Check Cell 2 7" xfId="51896"/>
    <cellStyle name="Check Cell 2 8" xfId="51897"/>
    <cellStyle name="Check Cell 2 9" xfId="51898"/>
    <cellStyle name="Check Cell 20" xfId="51899"/>
    <cellStyle name="Check Cell 21" xfId="51900"/>
    <cellStyle name="Check Cell 22" xfId="51901"/>
    <cellStyle name="Check Cell 23" xfId="51902"/>
    <cellStyle name="Check Cell 24" xfId="51903"/>
    <cellStyle name="Check Cell 25" xfId="51904"/>
    <cellStyle name="Check Cell 26" xfId="51905"/>
    <cellStyle name="Check Cell 3" xfId="28609"/>
    <cellStyle name="Check Cell 3 2" xfId="51906"/>
    <cellStyle name="Check Cell 3 2 2" xfId="58288"/>
    <cellStyle name="Check Cell 3 3" xfId="51907"/>
    <cellStyle name="Check Cell 3 4" xfId="51908"/>
    <cellStyle name="Check Cell 3 5" xfId="51909"/>
    <cellStyle name="Check Cell 3 6" xfId="51910"/>
    <cellStyle name="Check Cell 3 7" xfId="51911"/>
    <cellStyle name="Check Cell 4" xfId="28610"/>
    <cellStyle name="Check Cell 4 2" xfId="51912"/>
    <cellStyle name="Check Cell 4 3" xfId="51913"/>
    <cellStyle name="Check Cell 4 4" xfId="51914"/>
    <cellStyle name="Check Cell 4 5" xfId="51915"/>
    <cellStyle name="Check Cell 4 6" xfId="51916"/>
    <cellStyle name="Check Cell 4 7" xfId="51917"/>
    <cellStyle name="Check Cell 5" xfId="28611"/>
    <cellStyle name="Check Cell 5 2" xfId="51918"/>
    <cellStyle name="Check Cell 5 3" xfId="51919"/>
    <cellStyle name="Check Cell 5 4" xfId="51920"/>
    <cellStyle name="Check Cell 5 5" xfId="51921"/>
    <cellStyle name="Check Cell 5 6" xfId="51922"/>
    <cellStyle name="Check Cell 6" xfId="28612"/>
    <cellStyle name="Check Cell 6 2" xfId="51923"/>
    <cellStyle name="Check Cell 6 3" xfId="51924"/>
    <cellStyle name="Check Cell 6 4" xfId="51925"/>
    <cellStyle name="Check Cell 6 5" xfId="51926"/>
    <cellStyle name="Check Cell 6 6" xfId="51927"/>
    <cellStyle name="Check Cell 7" xfId="51928"/>
    <cellStyle name="Check Cell 7 2" xfId="51929"/>
    <cellStyle name="Check Cell 7 3" xfId="51930"/>
    <cellStyle name="Check Cell 7 4" xfId="51931"/>
    <cellStyle name="Check Cell 7 5" xfId="51932"/>
    <cellStyle name="Check Cell 7 6" xfId="51933"/>
    <cellStyle name="Check Cell 8" xfId="51934"/>
    <cellStyle name="Check Cell 8 2" xfId="51935"/>
    <cellStyle name="Check Cell 8 3" xfId="51936"/>
    <cellStyle name="Check Cell 8 4" xfId="51937"/>
    <cellStyle name="Check Cell 8 5" xfId="51938"/>
    <cellStyle name="Check Cell 8 6" xfId="51939"/>
    <cellStyle name="Check Cell 9" xfId="51940"/>
    <cellStyle name="Check Cell 9 2" xfId="51941"/>
    <cellStyle name="Check Cell 9 3" xfId="51942"/>
    <cellStyle name="Check Cell 9 4" xfId="51943"/>
    <cellStyle name="Check Cell 9 5" xfId="51944"/>
    <cellStyle name="Client Name" xfId="51945"/>
    <cellStyle name="Co. Names" xfId="51946"/>
    <cellStyle name="Co. Names - Bold" xfId="51947"/>
    <cellStyle name="Co. Names_Accretion-dilution for Mandalay v04" xfId="51948"/>
    <cellStyle name="COL HEADINGS" xfId="51949"/>
    <cellStyle name="ColHeading" xfId="51950"/>
    <cellStyle name="Column Head (Center)" xfId="28613"/>
    <cellStyle name="ColumnHeading" xfId="51951"/>
    <cellStyle name="Comma" xfId="1" builtinId="3"/>
    <cellStyle name="Comma  - Style1" xfId="120"/>
    <cellStyle name="Comma  - Style2" xfId="121"/>
    <cellStyle name="Comma  - Style3" xfId="122"/>
    <cellStyle name="Comma  - Style4" xfId="123"/>
    <cellStyle name="Comma  - Style5" xfId="124"/>
    <cellStyle name="Comma  - Style6" xfId="125"/>
    <cellStyle name="Comma  - Style7" xfId="126"/>
    <cellStyle name="Comma  - Style8" xfId="127"/>
    <cellStyle name="Comma - Style1" xfId="28614"/>
    <cellStyle name="Comma - Style2" xfId="28615"/>
    <cellStyle name="Comma - Style3" xfId="28616"/>
    <cellStyle name="Comma - Style4" xfId="28617"/>
    <cellStyle name="Comma - Zero (-)" xfId="51952"/>
    <cellStyle name="Comma - Zero (+)" xfId="51953"/>
    <cellStyle name="Comma (0)" xfId="51954"/>
    <cellStyle name="Comma (1)" xfId="51955"/>
    <cellStyle name="Comma (2)" xfId="51956"/>
    <cellStyle name="Comma (4)" xfId="51957"/>
    <cellStyle name="Comma [0.0]" xfId="51958"/>
    <cellStyle name="Comma [0] - Credits" xfId="51959"/>
    <cellStyle name="Comma [0] - Debits" xfId="51960"/>
    <cellStyle name="Comma [00]" xfId="28618"/>
    <cellStyle name="Comma [00] 2" xfId="51961"/>
    <cellStyle name="Comma [00] 3" xfId="51962"/>
    <cellStyle name="Comma [1]" xfId="51963"/>
    <cellStyle name="Comma [1] 2" xfId="51964"/>
    <cellStyle name="Comma [1] 3" xfId="51965"/>
    <cellStyle name="Comma [1]_Sheet1" xfId="51966"/>
    <cellStyle name="Comma 0" xfId="28619"/>
    <cellStyle name="Comma 0*" xfId="28620"/>
    <cellStyle name="Comma 0.0" xfId="51967"/>
    <cellStyle name="Comma 0.00" xfId="51968"/>
    <cellStyle name="Comma 0.000" xfId="51969"/>
    <cellStyle name="Comma 0.0000" xfId="51970"/>
    <cellStyle name="Comma 0.00000" xfId="51971"/>
    <cellStyle name="Comma 0.000000" xfId="51972"/>
    <cellStyle name="Comma 0_AOL" xfId="51973"/>
    <cellStyle name="Comma 10" xfId="217"/>
    <cellStyle name="Comma 10 2" xfId="51974"/>
    <cellStyle name="Comma 10 2 2" xfId="51975"/>
    <cellStyle name="Comma 10 3" xfId="51976"/>
    <cellStyle name="Comma 10 3 2" xfId="51977"/>
    <cellStyle name="Comma 10 3 3" xfId="51978"/>
    <cellStyle name="Comma 10 4" xfId="51979"/>
    <cellStyle name="Comma 10 4 2" xfId="51980"/>
    <cellStyle name="Comma 10 5" xfId="51981"/>
    <cellStyle name="Comma 10 6" xfId="51982"/>
    <cellStyle name="Comma 10 7" xfId="51983"/>
    <cellStyle name="Comma 10 7 2" xfId="51984"/>
    <cellStyle name="Comma 10 7 2 2" xfId="51985"/>
    <cellStyle name="Comma 10 7 3" xfId="51986"/>
    <cellStyle name="Comma 10 8" xfId="28621"/>
    <cellStyle name="Comma 100" xfId="468"/>
    <cellStyle name="Comma 100 2" xfId="28623"/>
    <cellStyle name="Comma 100 2 2" xfId="28624"/>
    <cellStyle name="Comma 100 2 2 2" xfId="28625"/>
    <cellStyle name="Comma 100 2 2 2 2" xfId="28626"/>
    <cellStyle name="Comma 100 2 2 3" xfId="28627"/>
    <cellStyle name="Comma 100 2 2 4" xfId="28628"/>
    <cellStyle name="Comma 100 2 3" xfId="28629"/>
    <cellStyle name="Comma 100 2 3 2" xfId="28630"/>
    <cellStyle name="Comma 100 2 4" xfId="28631"/>
    <cellStyle name="Comma 100 2 5" xfId="28632"/>
    <cellStyle name="Comma 100 3" xfId="28633"/>
    <cellStyle name="Comma 100 3 2" xfId="28634"/>
    <cellStyle name="Comma 100 3 2 2" xfId="28635"/>
    <cellStyle name="Comma 100 3 3" xfId="28636"/>
    <cellStyle name="Comma 100 3 4" xfId="28637"/>
    <cellStyle name="Comma 100 4" xfId="28638"/>
    <cellStyle name="Comma 100 4 2" xfId="28639"/>
    <cellStyle name="Comma 100 5" xfId="28640"/>
    <cellStyle name="Comma 100 6" xfId="28641"/>
    <cellStyle name="Comma 100 7" xfId="28622"/>
    <cellStyle name="Comma 101" xfId="472"/>
    <cellStyle name="Comma 101 2" xfId="28643"/>
    <cellStyle name="Comma 101 3" xfId="28642"/>
    <cellStyle name="Comma 102" xfId="469"/>
    <cellStyle name="Comma 102 2" xfId="28645"/>
    <cellStyle name="Comma 102 2 2" xfId="28646"/>
    <cellStyle name="Comma 102 2 2 2" xfId="28647"/>
    <cellStyle name="Comma 102 2 2 2 2" xfId="28648"/>
    <cellStyle name="Comma 102 2 2 3" xfId="28649"/>
    <cellStyle name="Comma 102 2 2 4" xfId="28650"/>
    <cellStyle name="Comma 102 2 3" xfId="28651"/>
    <cellStyle name="Comma 102 2 3 2" xfId="28652"/>
    <cellStyle name="Comma 102 2 4" xfId="28653"/>
    <cellStyle name="Comma 102 2 5" xfId="28654"/>
    <cellStyle name="Comma 102 3" xfId="28655"/>
    <cellStyle name="Comma 102 3 2" xfId="28656"/>
    <cellStyle name="Comma 102 3 2 2" xfId="28657"/>
    <cellStyle name="Comma 102 3 3" xfId="28658"/>
    <cellStyle name="Comma 102 3 4" xfId="28659"/>
    <cellStyle name="Comma 102 4" xfId="28660"/>
    <cellStyle name="Comma 102 4 2" xfId="28661"/>
    <cellStyle name="Comma 102 5" xfId="28662"/>
    <cellStyle name="Comma 102 6" xfId="28663"/>
    <cellStyle name="Comma 102 7" xfId="28644"/>
    <cellStyle name="Comma 103" xfId="475"/>
    <cellStyle name="Comma 103 2" xfId="28664"/>
    <cellStyle name="Comma 104" xfId="470"/>
    <cellStyle name="Comma 104 2" xfId="28665"/>
    <cellStyle name="Comma 105" xfId="478"/>
    <cellStyle name="Comma 105 2" xfId="28666"/>
    <cellStyle name="Comma 106" xfId="441"/>
    <cellStyle name="Comma 106 2" xfId="28667"/>
    <cellStyle name="Comma 107" xfId="483"/>
    <cellStyle name="Comma 107 2" xfId="28668"/>
    <cellStyle name="Comma 108" xfId="28669"/>
    <cellStyle name="Comma 108 2" xfId="28670"/>
    <cellStyle name="Comma 109" xfId="28671"/>
    <cellStyle name="Comma 109 2" xfId="28672"/>
    <cellStyle name="Comma 11" xfId="209"/>
    <cellStyle name="Comma 11 2" xfId="51987"/>
    <cellStyle name="Comma 11 3" xfId="51988"/>
    <cellStyle name="Comma 11 4" xfId="51989"/>
    <cellStyle name="Comma 11 5" xfId="51990"/>
    <cellStyle name="Comma 11 6" xfId="51991"/>
    <cellStyle name="Comma 11 6 2" xfId="51992"/>
    <cellStyle name="Comma 11 7" xfId="28673"/>
    <cellStyle name="Comma 110" xfId="28674"/>
    <cellStyle name="Comma 110 2" xfId="28675"/>
    <cellStyle name="Comma 111" xfId="28676"/>
    <cellStyle name="Comma 111 2" xfId="28677"/>
    <cellStyle name="Comma 112" xfId="28678"/>
    <cellStyle name="Comma 112 2" xfId="28679"/>
    <cellStyle name="Comma 113" xfId="28680"/>
    <cellStyle name="Comma 113 2" xfId="28681"/>
    <cellStyle name="Comma 113 2 2" xfId="28682"/>
    <cellStyle name="Comma 113 2 2 2" xfId="28683"/>
    <cellStyle name="Comma 113 2 2 2 2" xfId="28684"/>
    <cellStyle name="Comma 113 2 2 3" xfId="28685"/>
    <cellStyle name="Comma 113 2 2 4" xfId="28686"/>
    <cellStyle name="Comma 113 2 3" xfId="28687"/>
    <cellStyle name="Comma 113 2 3 2" xfId="28688"/>
    <cellStyle name="Comma 113 2 4" xfId="28689"/>
    <cellStyle name="Comma 113 2 5" xfId="28690"/>
    <cellStyle name="Comma 113 3" xfId="28691"/>
    <cellStyle name="Comma 113 3 2" xfId="28692"/>
    <cellStyle name="Comma 113 3 2 2" xfId="28693"/>
    <cellStyle name="Comma 113 3 3" xfId="28694"/>
    <cellStyle name="Comma 113 3 4" xfId="28695"/>
    <cellStyle name="Comma 113 4" xfId="28696"/>
    <cellStyle name="Comma 113 4 2" xfId="28697"/>
    <cellStyle name="Comma 113 5" xfId="28698"/>
    <cellStyle name="Comma 113 6" xfId="28699"/>
    <cellStyle name="Comma 114" xfId="28700"/>
    <cellStyle name="Comma 114 2" xfId="28701"/>
    <cellStyle name="Comma 115" xfId="28702"/>
    <cellStyle name="Comma 115 2" xfId="28703"/>
    <cellStyle name="Comma 116" xfId="28704"/>
    <cellStyle name="Comma 116 2" xfId="28705"/>
    <cellStyle name="Comma 117" xfId="28706"/>
    <cellStyle name="Comma 117 2" xfId="28707"/>
    <cellStyle name="Comma 118" xfId="28708"/>
    <cellStyle name="Comma 118 2" xfId="28709"/>
    <cellStyle name="Comma 119" xfId="28710"/>
    <cellStyle name="Comma 119 2" xfId="28711"/>
    <cellStyle name="Comma 119 2 2" xfId="28712"/>
    <cellStyle name="Comma 119 2 2 2" xfId="28713"/>
    <cellStyle name="Comma 119 2 2 2 2" xfId="28714"/>
    <cellStyle name="Comma 119 2 2 3" xfId="28715"/>
    <cellStyle name="Comma 119 2 2 4" xfId="28716"/>
    <cellStyle name="Comma 119 2 3" xfId="28717"/>
    <cellStyle name="Comma 119 2 3 2" xfId="28718"/>
    <cellStyle name="Comma 119 2 4" xfId="28719"/>
    <cellStyle name="Comma 119 2 5" xfId="28720"/>
    <cellStyle name="Comma 119 3" xfId="28721"/>
    <cellStyle name="Comma 119 3 2" xfId="28722"/>
    <cellStyle name="Comma 119 3 2 2" xfId="28723"/>
    <cellStyle name="Comma 119 3 3" xfId="28724"/>
    <cellStyle name="Comma 119 3 4" xfId="28725"/>
    <cellStyle name="Comma 119 4" xfId="28726"/>
    <cellStyle name="Comma 119 4 2" xfId="28727"/>
    <cellStyle name="Comma 119 5" xfId="28728"/>
    <cellStyle name="Comma 119 6" xfId="28729"/>
    <cellStyle name="Comma 12" xfId="239"/>
    <cellStyle name="Comma 12 2" xfId="51993"/>
    <cellStyle name="Comma 12 2 2" xfId="51994"/>
    <cellStyle name="Comma 12 2 3" xfId="58289"/>
    <cellStyle name="Comma 12 3" xfId="51995"/>
    <cellStyle name="Comma 12 3 2" xfId="58290"/>
    <cellStyle name="Comma 12 4" xfId="51996"/>
    <cellStyle name="Comma 12 4 2" xfId="51997"/>
    <cellStyle name="Comma 12 4 3" xfId="51998"/>
    <cellStyle name="Comma 12 5" xfId="51999"/>
    <cellStyle name="Comma 12 6" xfId="52000"/>
    <cellStyle name="Comma 12 6 2" xfId="52001"/>
    <cellStyle name="Comma 12 7" xfId="28730"/>
    <cellStyle name="Comma 120" xfId="28731"/>
    <cellStyle name="Comma 120 2" xfId="28732"/>
    <cellStyle name="Comma 120 2 2" xfId="28733"/>
    <cellStyle name="Comma 120 2 2 2" xfId="28734"/>
    <cellStyle name="Comma 120 2 3" xfId="28735"/>
    <cellStyle name="Comma 120 2 4" xfId="28736"/>
    <cellStyle name="Comma 120 3" xfId="28737"/>
    <cellStyle name="Comma 120 3 2" xfId="28738"/>
    <cellStyle name="Comma 120 4" xfId="28739"/>
    <cellStyle name="Comma 120 5" xfId="28740"/>
    <cellStyle name="Comma 121" xfId="28741"/>
    <cellStyle name="Comma 121 2" xfId="28742"/>
    <cellStyle name="Comma 121 2 2" xfId="28743"/>
    <cellStyle name="Comma 121 2 2 2" xfId="28744"/>
    <cellStyle name="Comma 121 2 3" xfId="28745"/>
    <cellStyle name="Comma 121 2 4" xfId="28746"/>
    <cellStyle name="Comma 121 3" xfId="28747"/>
    <cellStyle name="Comma 121 3 2" xfId="28748"/>
    <cellStyle name="Comma 121 4" xfId="28749"/>
    <cellStyle name="Comma 121 5" xfId="28750"/>
    <cellStyle name="Comma 122" xfId="28751"/>
    <cellStyle name="Comma 122 2" xfId="28752"/>
    <cellStyle name="Comma 122 2 2" xfId="28753"/>
    <cellStyle name="Comma 122 2 2 2" xfId="28754"/>
    <cellStyle name="Comma 122 2 3" xfId="28755"/>
    <cellStyle name="Comma 122 2 4" xfId="28756"/>
    <cellStyle name="Comma 122 3" xfId="28757"/>
    <cellStyle name="Comma 122 3 2" xfId="28758"/>
    <cellStyle name="Comma 122 4" xfId="28759"/>
    <cellStyle name="Comma 122 5" xfId="28760"/>
    <cellStyle name="Comma 123" xfId="28761"/>
    <cellStyle name="Comma 123 2" xfId="28762"/>
    <cellStyle name="Comma 123 2 2" xfId="28763"/>
    <cellStyle name="Comma 123 2 2 2" xfId="28764"/>
    <cellStyle name="Comma 123 2 3" xfId="28765"/>
    <cellStyle name="Comma 123 2 4" xfId="28766"/>
    <cellStyle name="Comma 123 3" xfId="28767"/>
    <cellStyle name="Comma 123 3 2" xfId="28768"/>
    <cellStyle name="Comma 123 4" xfId="28769"/>
    <cellStyle name="Comma 123 5" xfId="28770"/>
    <cellStyle name="Comma 124" xfId="28771"/>
    <cellStyle name="Comma 124 2" xfId="28772"/>
    <cellStyle name="Comma 124 2 2" xfId="28773"/>
    <cellStyle name="Comma 124 2 2 2" xfId="28774"/>
    <cellStyle name="Comma 124 2 3" xfId="28775"/>
    <cellStyle name="Comma 124 2 4" xfId="28776"/>
    <cellStyle name="Comma 124 3" xfId="28777"/>
    <cellStyle name="Comma 124 3 2" xfId="28778"/>
    <cellStyle name="Comma 124 4" xfId="28779"/>
    <cellStyle name="Comma 124 5" xfId="28780"/>
    <cellStyle name="Comma 125" xfId="28781"/>
    <cellStyle name="Comma 125 2" xfId="28782"/>
    <cellStyle name="Comma 126" xfId="28783"/>
    <cellStyle name="Comma 126 2" xfId="28784"/>
    <cellStyle name="Comma 127" xfId="28785"/>
    <cellStyle name="Comma 127 2" xfId="28786"/>
    <cellStyle name="Comma 128" xfId="28787"/>
    <cellStyle name="Comma 128 2" xfId="28788"/>
    <cellStyle name="Comma 129" xfId="28789"/>
    <cellStyle name="Comma 129 2" xfId="28790"/>
    <cellStyle name="Comma 129 2 2" xfId="28791"/>
    <cellStyle name="Comma 129 3" xfId="28792"/>
    <cellStyle name="Comma 129 4" xfId="28793"/>
    <cellStyle name="Comma 13" xfId="244"/>
    <cellStyle name="Comma 13 2" xfId="52002"/>
    <cellStyle name="Comma 13 3" xfId="52003"/>
    <cellStyle name="Comma 13 4" xfId="52004"/>
    <cellStyle name="Comma 13 5" xfId="52005"/>
    <cellStyle name="Comma 13 6" xfId="52006"/>
    <cellStyle name="Comma 13 6 2" xfId="52007"/>
    <cellStyle name="Comma 13 7" xfId="28794"/>
    <cellStyle name="Comma 130" xfId="28795"/>
    <cellStyle name="Comma 130 2" xfId="28796"/>
    <cellStyle name="Comma 130 2 2" xfId="28797"/>
    <cellStyle name="Comma 130 3" xfId="28798"/>
    <cellStyle name="Comma 130 4" xfId="28799"/>
    <cellStyle name="Comma 131" xfId="28800"/>
    <cellStyle name="Comma 131 2" xfId="28801"/>
    <cellStyle name="Comma 131 2 2" xfId="28802"/>
    <cellStyle name="Comma 131 3" xfId="28803"/>
    <cellStyle name="Comma 131 4" xfId="28804"/>
    <cellStyle name="Comma 132" xfId="28805"/>
    <cellStyle name="Comma 132 2" xfId="28806"/>
    <cellStyle name="Comma 132 2 2" xfId="28807"/>
    <cellStyle name="Comma 132 3" xfId="28808"/>
    <cellStyle name="Comma 132 4" xfId="28809"/>
    <cellStyle name="Comma 133" xfId="28810"/>
    <cellStyle name="Comma 133 2" xfId="28811"/>
    <cellStyle name="Comma 133 2 2" xfId="28812"/>
    <cellStyle name="Comma 133 3" xfId="28813"/>
    <cellStyle name="Comma 133 4" xfId="28814"/>
    <cellStyle name="Comma 134" xfId="28815"/>
    <cellStyle name="Comma 134 2" xfId="28816"/>
    <cellStyle name="Comma 134 2 2" xfId="28817"/>
    <cellStyle name="Comma 134 3" xfId="28818"/>
    <cellStyle name="Comma 134 4" xfId="28819"/>
    <cellStyle name="Comma 135" xfId="28820"/>
    <cellStyle name="Comma 135 2" xfId="28821"/>
    <cellStyle name="Comma 135 3" xfId="28822"/>
    <cellStyle name="Comma 136" xfId="28823"/>
    <cellStyle name="Comma 136 2" xfId="28824"/>
    <cellStyle name="Comma 136 3" xfId="28825"/>
    <cellStyle name="Comma 137" xfId="28826"/>
    <cellStyle name="Comma 137 2" xfId="28827"/>
    <cellStyle name="Comma 137 3" xfId="28828"/>
    <cellStyle name="Comma 138" xfId="28829"/>
    <cellStyle name="Comma 138 2" xfId="28830"/>
    <cellStyle name="Comma 138 3" xfId="28831"/>
    <cellStyle name="Comma 139" xfId="28832"/>
    <cellStyle name="Comma 139 2" xfId="28833"/>
    <cellStyle name="Comma 139 3" xfId="28834"/>
    <cellStyle name="Comma 14" xfId="208"/>
    <cellStyle name="Comma 14 2" xfId="52008"/>
    <cellStyle name="Comma 14 2 2" xfId="52009"/>
    <cellStyle name="Comma 14 2 3" xfId="52010"/>
    <cellStyle name="Comma 14 2 4" xfId="52011"/>
    <cellStyle name="Comma 14 3" xfId="52012"/>
    <cellStyle name="Comma 14 4" xfId="52013"/>
    <cellStyle name="Comma 14 5" xfId="52014"/>
    <cellStyle name="Comma 14 6" xfId="28835"/>
    <cellStyle name="Comma 140" xfId="28836"/>
    <cellStyle name="Comma 140 2" xfId="28837"/>
    <cellStyle name="Comma 140 3" xfId="28838"/>
    <cellStyle name="Comma 141" xfId="28839"/>
    <cellStyle name="Comma 141 2" xfId="28840"/>
    <cellStyle name="Comma 142" xfId="28841"/>
    <cellStyle name="Comma 142 2" xfId="28842"/>
    <cellStyle name="Comma 143" xfId="28843"/>
    <cellStyle name="Comma 143 2" xfId="28844"/>
    <cellStyle name="Comma 144" xfId="28845"/>
    <cellStyle name="Comma 144 2" xfId="28846"/>
    <cellStyle name="Comma 145" xfId="28847"/>
    <cellStyle name="Comma 145 2" xfId="28848"/>
    <cellStyle name="Comma 146" xfId="28849"/>
    <cellStyle name="Comma 146 2" xfId="28850"/>
    <cellStyle name="Comma 147" xfId="28851"/>
    <cellStyle name="Comma 147 2" xfId="28852"/>
    <cellStyle name="Comma 148" xfId="28853"/>
    <cellStyle name="Comma 148 2" xfId="28854"/>
    <cellStyle name="Comma 149" xfId="28855"/>
    <cellStyle name="Comma 149 2" xfId="28856"/>
    <cellStyle name="Comma 15" xfId="240"/>
    <cellStyle name="Comma 15 2" xfId="52015"/>
    <cellStyle name="Comma 15 3" xfId="52016"/>
    <cellStyle name="Comma 15 4" xfId="52017"/>
    <cellStyle name="Comma 15 5" xfId="52018"/>
    <cellStyle name="Comma 15 6" xfId="28857"/>
    <cellStyle name="Comma 150" xfId="28858"/>
    <cellStyle name="Comma 150 2" xfId="28859"/>
    <cellStyle name="Comma 151" xfId="28860"/>
    <cellStyle name="Comma 151 2" xfId="28861"/>
    <cellStyle name="Comma 152" xfId="28862"/>
    <cellStyle name="Comma 152 2" xfId="28863"/>
    <cellStyle name="Comma 153" xfId="28864"/>
    <cellStyle name="Comma 153 2" xfId="28865"/>
    <cellStyle name="Comma 154" xfId="28866"/>
    <cellStyle name="Comma 154 2" xfId="28867"/>
    <cellStyle name="Comma 155" xfId="28868"/>
    <cellStyle name="Comma 155 2" xfId="28869"/>
    <cellStyle name="Comma 156" xfId="28870"/>
    <cellStyle name="Comma 157" xfId="28871"/>
    <cellStyle name="Comma 158" xfId="28872"/>
    <cellStyle name="Comma 159" xfId="28873"/>
    <cellStyle name="Comma 16" xfId="241"/>
    <cellStyle name="Comma 16 2" xfId="52019"/>
    <cellStyle name="Comma 16 2 2" xfId="58291"/>
    <cellStyle name="Comma 16 3" xfId="52020"/>
    <cellStyle name="Comma 16 4" xfId="52021"/>
    <cellStyle name="Comma 16 5" xfId="52022"/>
    <cellStyle name="Comma 16 6" xfId="28874"/>
    <cellStyle name="Comma 160" xfId="28875"/>
    <cellStyle name="Comma 161" xfId="28876"/>
    <cellStyle name="Comma 162" xfId="28877"/>
    <cellStyle name="Comma 163" xfId="28878"/>
    <cellStyle name="Comma 164" xfId="28879"/>
    <cellStyle name="Comma 165" xfId="28880"/>
    <cellStyle name="Comma 166" xfId="28881"/>
    <cellStyle name="Comma 167" xfId="28882"/>
    <cellStyle name="Comma 168" xfId="28883"/>
    <cellStyle name="Comma 169" xfId="28884"/>
    <cellStyle name="Comma 17" xfId="247"/>
    <cellStyle name="Comma 17 2" xfId="52023"/>
    <cellStyle name="Comma 17 2 2" xfId="58292"/>
    <cellStyle name="Comma 17 3" xfId="52024"/>
    <cellStyle name="Comma 17 4" xfId="52025"/>
    <cellStyle name="Comma 17 5" xfId="52026"/>
    <cellStyle name="Comma 17 6" xfId="28885"/>
    <cellStyle name="Comma 170" xfId="28886"/>
    <cellStyle name="Comma 171" xfId="28887"/>
    <cellStyle name="Comma 172" xfId="30926"/>
    <cellStyle name="Comma 173" xfId="3234"/>
    <cellStyle name="Comma 174" xfId="56906"/>
    <cellStyle name="Comma 175" xfId="56908"/>
    <cellStyle name="Comma 18" xfId="270"/>
    <cellStyle name="Comma 18 2" xfId="52027"/>
    <cellStyle name="Comma 18 2 2" xfId="58293"/>
    <cellStyle name="Comma 18 3" xfId="52028"/>
    <cellStyle name="Comma 18 4" xfId="52029"/>
    <cellStyle name="Comma 18 5" xfId="52030"/>
    <cellStyle name="Comma 18 6" xfId="28888"/>
    <cellStyle name="Comma 19" xfId="249"/>
    <cellStyle name="Comma 19 2" xfId="52031"/>
    <cellStyle name="Comma 19 3" xfId="28889"/>
    <cellStyle name="Comma 2" xfId="8"/>
    <cellStyle name="Comma 2 10" xfId="52032"/>
    <cellStyle name="Comma 2 10 2" xfId="52033"/>
    <cellStyle name="Comma 2 10 2 2" xfId="52034"/>
    <cellStyle name="Comma 2 10 2 3" xfId="52035"/>
    <cellStyle name="Comma 2 10 3" xfId="52036"/>
    <cellStyle name="Comma 2 10 4" xfId="52037"/>
    <cellStyle name="Comma 2 10 5" xfId="52038"/>
    <cellStyle name="Comma 2 11" xfId="52039"/>
    <cellStyle name="Comma 2 11 2" xfId="52040"/>
    <cellStyle name="Comma 2 11 3" xfId="52041"/>
    <cellStyle name="Comma 2 11 4" xfId="52042"/>
    <cellStyle name="Comma 2 12" xfId="52043"/>
    <cellStyle name="Comma 2 12 2" xfId="52044"/>
    <cellStyle name="Comma 2 12 3" xfId="52045"/>
    <cellStyle name="Comma 2 12 4" xfId="52046"/>
    <cellStyle name="Comma 2 13" xfId="52047"/>
    <cellStyle name="Comma 2 13 2" xfId="52048"/>
    <cellStyle name="Comma 2 13 3" xfId="52049"/>
    <cellStyle name="Comma 2 13 4" xfId="52050"/>
    <cellStyle name="Comma 2 14" xfId="52051"/>
    <cellStyle name="Comma 2 14 2" xfId="52052"/>
    <cellStyle name="Comma 2 14 3" xfId="52053"/>
    <cellStyle name="Comma 2 14 4" xfId="52054"/>
    <cellStyle name="Comma 2 15" xfId="52055"/>
    <cellStyle name="Comma 2 15 2" xfId="52056"/>
    <cellStyle name="Comma 2 15 3" xfId="52057"/>
    <cellStyle name="Comma 2 15 4" xfId="52058"/>
    <cellStyle name="Comma 2 16" xfId="52059"/>
    <cellStyle name="Comma 2 16 2" xfId="52060"/>
    <cellStyle name="Comma 2 16 3" xfId="52061"/>
    <cellStyle name="Comma 2 16 4" xfId="52062"/>
    <cellStyle name="Comma 2 17" xfId="52063"/>
    <cellStyle name="Comma 2 17 2" xfId="52064"/>
    <cellStyle name="Comma 2 17 3" xfId="52065"/>
    <cellStyle name="Comma 2 17 4" xfId="52066"/>
    <cellStyle name="Comma 2 18" xfId="52067"/>
    <cellStyle name="Comma 2 18 2" xfId="52068"/>
    <cellStyle name="Comma 2 18 3" xfId="52069"/>
    <cellStyle name="Comma 2 18 4" xfId="52070"/>
    <cellStyle name="Comma 2 19" xfId="52071"/>
    <cellStyle name="Comma 2 19 2" xfId="52072"/>
    <cellStyle name="Comma 2 19 3" xfId="52073"/>
    <cellStyle name="Comma 2 19 4" xfId="52074"/>
    <cellStyle name="Comma 2 2" xfId="280"/>
    <cellStyle name="Comma 2 2 10" xfId="52075"/>
    <cellStyle name="Comma 2 2 10 2" xfId="52076"/>
    <cellStyle name="Comma 2 2 11" xfId="52077"/>
    <cellStyle name="Comma 2 2 12" xfId="52078"/>
    <cellStyle name="Comma 2 2 13" xfId="28890"/>
    <cellStyle name="Comma 2 2 2" xfId="379"/>
    <cellStyle name="Comma 2 2 2 2" xfId="52079"/>
    <cellStyle name="Comma 2 2 2 3" xfId="52080"/>
    <cellStyle name="Comma 2 2 3" xfId="52081"/>
    <cellStyle name="Comma 2 2 3 2" xfId="52082"/>
    <cellStyle name="Comma 2 2 3 2 2" xfId="52083"/>
    <cellStyle name="Comma 2 2 3 3" xfId="52084"/>
    <cellStyle name="Comma 2 2 4" xfId="52085"/>
    <cellStyle name="Comma 2 2 5" xfId="52086"/>
    <cellStyle name="Comma 2 2 5 2" xfId="52087"/>
    <cellStyle name="Comma 2 2 6" xfId="52088"/>
    <cellStyle name="Comma 2 2 7" xfId="52089"/>
    <cellStyle name="Comma 2 2 8" xfId="52090"/>
    <cellStyle name="Comma 2 2 9" xfId="52091"/>
    <cellStyle name="Comma 2 2 9 2" xfId="52092"/>
    <cellStyle name="Comma 2 20" xfId="52093"/>
    <cellStyle name="Comma 2 20 2" xfId="52094"/>
    <cellStyle name="Comma 2 20 3" xfId="52095"/>
    <cellStyle name="Comma 2 20 4" xfId="52096"/>
    <cellStyle name="Comma 2 21" xfId="52097"/>
    <cellStyle name="Comma 2 21 2" xfId="52098"/>
    <cellStyle name="Comma 2 21 3" xfId="52099"/>
    <cellStyle name="Comma 2 21 4" xfId="52100"/>
    <cellStyle name="Comma 2 22" xfId="52101"/>
    <cellStyle name="Comma 2 22 2" xfId="52102"/>
    <cellStyle name="Comma 2 22 3" xfId="52103"/>
    <cellStyle name="Comma 2 22 4" xfId="52104"/>
    <cellStyle name="Comma 2 23" xfId="52105"/>
    <cellStyle name="Comma 2 23 2" xfId="52106"/>
    <cellStyle name="Comma 2 23 3" xfId="52107"/>
    <cellStyle name="Comma 2 23 4" xfId="52108"/>
    <cellStyle name="Comma 2 24" xfId="52109"/>
    <cellStyle name="Comma 2 24 2" xfId="52110"/>
    <cellStyle name="Comma 2 24 3" xfId="52111"/>
    <cellStyle name="Comma 2 24 4" xfId="52112"/>
    <cellStyle name="Comma 2 25" xfId="52113"/>
    <cellStyle name="Comma 2 25 2" xfId="52114"/>
    <cellStyle name="Comma 2 25 3" xfId="52115"/>
    <cellStyle name="Comma 2 25 4" xfId="52116"/>
    <cellStyle name="Comma 2 26" xfId="52117"/>
    <cellStyle name="Comma 2 26 2" xfId="52118"/>
    <cellStyle name="Comma 2 26 3" xfId="52119"/>
    <cellStyle name="Comma 2 26 4" xfId="52120"/>
    <cellStyle name="Comma 2 27" xfId="52121"/>
    <cellStyle name="Comma 2 27 2" xfId="52122"/>
    <cellStyle name="Comma 2 27 3" xfId="52123"/>
    <cellStyle name="Comma 2 27 4" xfId="52124"/>
    <cellStyle name="Comma 2 28" xfId="52125"/>
    <cellStyle name="Comma 2 28 2" xfId="52126"/>
    <cellStyle name="Comma 2 28 3" xfId="52127"/>
    <cellStyle name="Comma 2 28 4" xfId="52128"/>
    <cellStyle name="Comma 2 29" xfId="52129"/>
    <cellStyle name="Comma 2 29 2" xfId="52130"/>
    <cellStyle name="Comma 2 29 3" xfId="52131"/>
    <cellStyle name="Comma 2 29 4" xfId="52132"/>
    <cellStyle name="Comma 2 3" xfId="378"/>
    <cellStyle name="Comma 2 3 2" xfId="28892"/>
    <cellStyle name="Comma 2 3 2 2" xfId="28893"/>
    <cellStyle name="Comma 2 3 3" xfId="28894"/>
    <cellStyle name="Comma 2 3 4" xfId="52133"/>
    <cellStyle name="Comma 2 3 5" xfId="28891"/>
    <cellStyle name="Comma 2 30" xfId="52134"/>
    <cellStyle name="Comma 2 30 2" xfId="52135"/>
    <cellStyle name="Comma 2 30 3" xfId="52136"/>
    <cellStyle name="Comma 2 30 4" xfId="52137"/>
    <cellStyle name="Comma 2 31" xfId="52138"/>
    <cellStyle name="Comma 2 31 2" xfId="52139"/>
    <cellStyle name="Comma 2 31 3" xfId="52140"/>
    <cellStyle name="Comma 2 31 4" xfId="52141"/>
    <cellStyle name="Comma 2 32" xfId="52142"/>
    <cellStyle name="Comma 2 32 2" xfId="52143"/>
    <cellStyle name="Comma 2 32 3" xfId="52144"/>
    <cellStyle name="Comma 2 32 4" xfId="52145"/>
    <cellStyle name="Comma 2 33" xfId="52146"/>
    <cellStyle name="Comma 2 33 2" xfId="52147"/>
    <cellStyle name="Comma 2 33 3" xfId="52148"/>
    <cellStyle name="Comma 2 33 4" xfId="52149"/>
    <cellStyle name="Comma 2 34" xfId="52150"/>
    <cellStyle name="Comma 2 34 2" xfId="52151"/>
    <cellStyle name="Comma 2 34 2 2" xfId="52152"/>
    <cellStyle name="Comma 2 34 3" xfId="52153"/>
    <cellStyle name="Comma 2 34 3 2" xfId="52154"/>
    <cellStyle name="Comma 2 34 4" xfId="52155"/>
    <cellStyle name="Comma 2 35" xfId="52156"/>
    <cellStyle name="Comma 2 35 2" xfId="52157"/>
    <cellStyle name="Comma 2 35 2 2" xfId="52158"/>
    <cellStyle name="Comma 2 35 3" xfId="52159"/>
    <cellStyle name="Comma 2 35 3 2" xfId="52160"/>
    <cellStyle name="Comma 2 35 4" xfId="52161"/>
    <cellStyle name="Comma 2 36" xfId="52162"/>
    <cellStyle name="Comma 2 37" xfId="52163"/>
    <cellStyle name="Comma 2 38" xfId="52164"/>
    <cellStyle name="Comma 2 4" xfId="28895"/>
    <cellStyle name="Comma 2 4 2" xfId="52165"/>
    <cellStyle name="Comma 2 4 2 2" xfId="52166"/>
    <cellStyle name="Comma 2 4 2 3" xfId="52167"/>
    <cellStyle name="Comma 2 4 3" xfId="52168"/>
    <cellStyle name="Comma 2 4 4" xfId="52169"/>
    <cellStyle name="Comma 2 5" xfId="47642"/>
    <cellStyle name="Comma 2 5 2" xfId="52170"/>
    <cellStyle name="Comma 2 5 2 2" xfId="52171"/>
    <cellStyle name="Comma 2 5 2 3" xfId="52172"/>
    <cellStyle name="Comma 2 5 3" xfId="52173"/>
    <cellStyle name="Comma 2 5 4" xfId="52174"/>
    <cellStyle name="Comma 2 6" xfId="52175"/>
    <cellStyle name="Comma 2 6 2" xfId="52176"/>
    <cellStyle name="Comma 2 6 2 2" xfId="52177"/>
    <cellStyle name="Comma 2 6 2 3" xfId="52178"/>
    <cellStyle name="Comma 2 6 3" xfId="52179"/>
    <cellStyle name="Comma 2 6 4" xfId="52180"/>
    <cellStyle name="Comma 2 7" xfId="52181"/>
    <cellStyle name="Comma 2 7 2" xfId="52182"/>
    <cellStyle name="Comma 2 7 2 2" xfId="52183"/>
    <cellStyle name="Comma 2 7 2 3" xfId="52184"/>
    <cellStyle name="Comma 2 7 3" xfId="52185"/>
    <cellStyle name="Comma 2 7 4" xfId="52186"/>
    <cellStyle name="Comma 2 8" xfId="52187"/>
    <cellStyle name="Comma 2 8 2" xfId="52188"/>
    <cellStyle name="Comma 2 8 2 2" xfId="52189"/>
    <cellStyle name="Comma 2 8 2 3" xfId="52190"/>
    <cellStyle name="Comma 2 8 3" xfId="52191"/>
    <cellStyle name="Comma 2 8 4" xfId="52192"/>
    <cellStyle name="Comma 2 9" xfId="52193"/>
    <cellStyle name="Comma 2 9 2" xfId="52194"/>
    <cellStyle name="Comma 2 9 2 2" xfId="52195"/>
    <cellStyle name="Comma 2 9 2 3" xfId="52196"/>
    <cellStyle name="Comma 2 9 3" xfId="52197"/>
    <cellStyle name="Comma 2 9 4" xfId="52198"/>
    <cellStyle name="Comma 2_Cash Trap" xfId="58294"/>
    <cellStyle name="Comma 20" xfId="250"/>
    <cellStyle name="Comma 20 2" xfId="52199"/>
    <cellStyle name="Comma 20 3" xfId="52200"/>
    <cellStyle name="Comma 20 4" xfId="52201"/>
    <cellStyle name="Comma 20 5" xfId="52202"/>
    <cellStyle name="Comma 20 6" xfId="28896"/>
    <cellStyle name="Comma 21" xfId="288"/>
    <cellStyle name="Comma 21 2" xfId="52203"/>
    <cellStyle name="Comma 21 3" xfId="28897"/>
    <cellStyle name="Comma 22" xfId="273"/>
    <cellStyle name="Comma 22 2" xfId="52204"/>
    <cellStyle name="Comma 22 3" xfId="52205"/>
    <cellStyle name="Comma 22 4" xfId="52206"/>
    <cellStyle name="Comma 22 5" xfId="52207"/>
    <cellStyle name="Comma 22 6" xfId="28898"/>
    <cellStyle name="Comma 23" xfId="275"/>
    <cellStyle name="Comma 23 2" xfId="28899"/>
    <cellStyle name="Comma 24" xfId="295"/>
    <cellStyle name="Comma 24 2" xfId="28900"/>
    <cellStyle name="Comma 25" xfId="279"/>
    <cellStyle name="Comma 25 2" xfId="52208"/>
    <cellStyle name="Comma 25 3" xfId="28901"/>
    <cellStyle name="Comma 25 3 2" xfId="58295"/>
    <cellStyle name="Comma 25 4" xfId="58296"/>
    <cellStyle name="Comma 26" xfId="276"/>
    <cellStyle name="Comma 26 2" xfId="52209"/>
    <cellStyle name="Comma 26 3" xfId="28902"/>
    <cellStyle name="Comma 26 3 2" xfId="58297"/>
    <cellStyle name="Comma 26 4" xfId="58298"/>
    <cellStyle name="Comma 27" xfId="259"/>
    <cellStyle name="Comma 27 2" xfId="52210"/>
    <cellStyle name="Comma 27 3" xfId="28903"/>
    <cellStyle name="Comma 27 3 2" xfId="58299"/>
    <cellStyle name="Comma 27 4" xfId="58300"/>
    <cellStyle name="Comma 28" xfId="263"/>
    <cellStyle name="Comma 28 2" xfId="28904"/>
    <cellStyle name="Comma 28 3" xfId="58301"/>
    <cellStyle name="Comma 28 4" xfId="58302"/>
    <cellStyle name="Comma 29" xfId="319"/>
    <cellStyle name="Comma 29 2" xfId="28905"/>
    <cellStyle name="Comma 29 3" xfId="58303"/>
    <cellStyle name="Comma 29 4" xfId="58304"/>
    <cellStyle name="Comma 3" xfId="194"/>
    <cellStyle name="Comma 3 10" xfId="52211"/>
    <cellStyle name="Comma 3 10 2" xfId="52212"/>
    <cellStyle name="Comma 3 11" xfId="52213"/>
    <cellStyle name="Comma 3 12" xfId="52214"/>
    <cellStyle name="Comma 3 12 2" xfId="52215"/>
    <cellStyle name="Comma 3 13" xfId="28906"/>
    <cellStyle name="Comma 3 2" xfId="291"/>
    <cellStyle name="Comma 3 2 2" xfId="52216"/>
    <cellStyle name="Comma 3 2 2 2" xfId="52217"/>
    <cellStyle name="Comma 3 2 2 2 2" xfId="52218"/>
    <cellStyle name="Comma 3 2 2 2 3" xfId="52219"/>
    <cellStyle name="Comma 3 2 2 2 4" xfId="52220"/>
    <cellStyle name="Comma 3 2 2 3" xfId="52221"/>
    <cellStyle name="Comma 3 2 2 4" xfId="52222"/>
    <cellStyle name="Comma 3 2 2 4 2" xfId="52223"/>
    <cellStyle name="Comma 3 2 2 5" xfId="52224"/>
    <cellStyle name="Comma 3 2 2 5 2" xfId="52225"/>
    <cellStyle name="Comma 3 2 2 6" xfId="52226"/>
    <cellStyle name="Comma 3 2 2 6 2" xfId="52227"/>
    <cellStyle name="Comma 3 2 3" xfId="52228"/>
    <cellStyle name="Comma 3 2 3 2" xfId="52229"/>
    <cellStyle name="Comma 3 2 3 2 2" xfId="52230"/>
    <cellStyle name="Comma 3 2 4" xfId="52231"/>
    <cellStyle name="Comma 3 2 4 2" xfId="52232"/>
    <cellStyle name="Comma 3 2 4 3" xfId="52233"/>
    <cellStyle name="Comma 3 2 4 4" xfId="52234"/>
    <cellStyle name="Comma 3 2 5" xfId="52235"/>
    <cellStyle name="Comma 3 2 5 2" xfId="52236"/>
    <cellStyle name="Comma 3 2 6" xfId="52237"/>
    <cellStyle name="Comma 3 2 6 2" xfId="52238"/>
    <cellStyle name="Comma 3 2 7" xfId="52239"/>
    <cellStyle name="Comma 3 2 8" xfId="52240"/>
    <cellStyle name="Comma 3 2 8 2" xfId="52241"/>
    <cellStyle name="Comma 3 2 9" xfId="28907"/>
    <cellStyle name="Comma 3 3" xfId="380"/>
    <cellStyle name="Comma 3 3 2" xfId="52242"/>
    <cellStyle name="Comma 3 3 2 2" xfId="52243"/>
    <cellStyle name="Comma 3 3 2 2 2" xfId="52244"/>
    <cellStyle name="Comma 3 3 2 3" xfId="52245"/>
    <cellStyle name="Comma 3 3 3" xfId="52246"/>
    <cellStyle name="Comma 3 3 3 2" xfId="52247"/>
    <cellStyle name="Comma 3 3 3 3" xfId="52248"/>
    <cellStyle name="Comma 3 3 4" xfId="52249"/>
    <cellStyle name="Comma 3 3 5" xfId="52250"/>
    <cellStyle name="Comma 3 3 6" xfId="52251"/>
    <cellStyle name="Comma 3 4" xfId="52252"/>
    <cellStyle name="Comma 3 4 2" xfId="52253"/>
    <cellStyle name="Comma 3 4 2 2" xfId="52254"/>
    <cellStyle name="Comma 3 4 3" xfId="52255"/>
    <cellStyle name="Comma 3 4 3 2" xfId="52256"/>
    <cellStyle name="Comma 3 4 4" xfId="52257"/>
    <cellStyle name="Comma 3 5" xfId="52258"/>
    <cellStyle name="Comma 3 5 2" xfId="52259"/>
    <cellStyle name="Comma 3 5 2 2" xfId="52260"/>
    <cellStyle name="Comma 3 5 3" xfId="52261"/>
    <cellStyle name="Comma 3 5 3 2" xfId="52262"/>
    <cellStyle name="Comma 3 6" xfId="52263"/>
    <cellStyle name="Comma 3 6 2" xfId="52264"/>
    <cellStyle name="Comma 3 6 2 2" xfId="52265"/>
    <cellStyle name="Comma 3 6 3" xfId="52266"/>
    <cellStyle name="Comma 3 6 3 2" xfId="52267"/>
    <cellStyle name="Comma 3 6 4" xfId="52268"/>
    <cellStyle name="Comma 3 7" xfId="52269"/>
    <cellStyle name="Comma 3 7 2" xfId="52270"/>
    <cellStyle name="Comma 3 8" xfId="52271"/>
    <cellStyle name="Comma 3 8 2" xfId="52272"/>
    <cellStyle name="Comma 3 9" xfId="52273"/>
    <cellStyle name="Comma 3 9 2" xfId="52274"/>
    <cellStyle name="Comma 30" xfId="320"/>
    <cellStyle name="Comma 30 2" xfId="52275"/>
    <cellStyle name="Comma 30 3" xfId="28908"/>
    <cellStyle name="Comma 31" xfId="321"/>
    <cellStyle name="Comma 31 2" xfId="52276"/>
    <cellStyle name="Comma 31 3" xfId="28909"/>
    <cellStyle name="Comma 32" xfId="322"/>
    <cellStyle name="Comma 32 2" xfId="28911"/>
    <cellStyle name="Comma 32 3" xfId="52277"/>
    <cellStyle name="Comma 32 4" xfId="52278"/>
    <cellStyle name="Comma 32 5" xfId="52279"/>
    <cellStyle name="Comma 32 6" xfId="28910"/>
    <cellStyle name="Comma 33" xfId="274"/>
    <cellStyle name="Comma 33 2" xfId="28912"/>
    <cellStyle name="Comma 33 3" xfId="58305"/>
    <cellStyle name="Comma 33 4" xfId="58306"/>
    <cellStyle name="Comma 34" xfId="325"/>
    <cellStyle name="Comma 34 2" xfId="52280"/>
    <cellStyle name="Comma 34 2 2" xfId="52281"/>
    <cellStyle name="Comma 34 2 2 2" xfId="52282"/>
    <cellStyle name="Comma 34 2 3" xfId="52283"/>
    <cellStyle name="Comma 34 2 3 2" xfId="52284"/>
    <cellStyle name="Comma 34 2 4" xfId="52285"/>
    <cellStyle name="Comma 34 3" xfId="52286"/>
    <cellStyle name="Comma 34 3 2" xfId="52287"/>
    <cellStyle name="Comma 34 3 2 2" xfId="52288"/>
    <cellStyle name="Comma 34 3 3" xfId="52289"/>
    <cellStyle name="Comma 34 3 3 2" xfId="52290"/>
    <cellStyle name="Comma 34 3 4" xfId="52291"/>
    <cellStyle name="Comma 34 4" xfId="52292"/>
    <cellStyle name="Comma 34 4 2" xfId="52293"/>
    <cellStyle name="Comma 34 5" xfId="52294"/>
    <cellStyle name="Comma 34 5 2" xfId="52295"/>
    <cellStyle name="Comma 34 6" xfId="52296"/>
    <cellStyle name="Comma 34 7" xfId="28913"/>
    <cellStyle name="Comma 35" xfId="335"/>
    <cellStyle name="Comma 35 2" xfId="28914"/>
    <cellStyle name="Comma 35 2 2" xfId="58307"/>
    <cellStyle name="Comma 35 3" xfId="58308"/>
    <cellStyle name="Comma 35 4" xfId="58309"/>
    <cellStyle name="Comma 36" xfId="328"/>
    <cellStyle name="Comma 36 2" xfId="28916"/>
    <cellStyle name="Comma 36 3" xfId="28915"/>
    <cellStyle name="Comma 36 4" xfId="58310"/>
    <cellStyle name="Comma 36 5" xfId="58311"/>
    <cellStyle name="Comma 37" xfId="340"/>
    <cellStyle name="Comma 37 2" xfId="28917"/>
    <cellStyle name="Comma 37 3" xfId="58312"/>
    <cellStyle name="Comma 37 4" xfId="58313"/>
    <cellStyle name="Comma 37 5" xfId="58314"/>
    <cellStyle name="Comma 38" xfId="338"/>
    <cellStyle name="Comma 38 2" xfId="52297"/>
    <cellStyle name="Comma 38 3" xfId="28918"/>
    <cellStyle name="Comma 38 4" xfId="58315"/>
    <cellStyle name="Comma 38 5" xfId="58316"/>
    <cellStyle name="Comma 39" xfId="344"/>
    <cellStyle name="Comma 39 2" xfId="52298"/>
    <cellStyle name="Comma 39 2 2" xfId="52299"/>
    <cellStyle name="Comma 39 2 2 2" xfId="52300"/>
    <cellStyle name="Comma 39 2 3" xfId="52301"/>
    <cellStyle name="Comma 39 2 3 2" xfId="52302"/>
    <cellStyle name="Comma 39 2 4" xfId="52303"/>
    <cellStyle name="Comma 39 3" xfId="52304"/>
    <cellStyle name="Comma 39 3 2" xfId="52305"/>
    <cellStyle name="Comma 39 3 2 2" xfId="52306"/>
    <cellStyle name="Comma 39 3 3" xfId="52307"/>
    <cellStyle name="Comma 39 3 3 2" xfId="52308"/>
    <cellStyle name="Comma 39 3 4" xfId="52309"/>
    <cellStyle name="Comma 39 4" xfId="52310"/>
    <cellStyle name="Comma 39 4 2" xfId="52311"/>
    <cellStyle name="Comma 39 5" xfId="52312"/>
    <cellStyle name="Comma 39 5 2" xfId="52313"/>
    <cellStyle name="Comma 39 6" xfId="52314"/>
    <cellStyle name="Comma 39 7" xfId="28919"/>
    <cellStyle name="Comma 4" xfId="7"/>
    <cellStyle name="Comma 4 10" xfId="52315"/>
    <cellStyle name="Comma 4 10 2" xfId="52316"/>
    <cellStyle name="Comma 4 10 2 2" xfId="52317"/>
    <cellStyle name="Comma 4 11" xfId="52318"/>
    <cellStyle name="Comma 4 11 2" xfId="52319"/>
    <cellStyle name="Comma 4 12" xfId="28920"/>
    <cellStyle name="Comma 4 2" xfId="381"/>
    <cellStyle name="Comma 4 2 2" xfId="52321"/>
    <cellStyle name="Comma 4 2 2 2" xfId="52322"/>
    <cellStyle name="Comma 4 2 2 2 2" xfId="52323"/>
    <cellStyle name="Comma 4 2 3" xfId="52324"/>
    <cellStyle name="Comma 4 2 3 2" xfId="52325"/>
    <cellStyle name="Comma 4 2 4" xfId="52320"/>
    <cellStyle name="Comma 4 3" xfId="52326"/>
    <cellStyle name="Comma 4 3 2" xfId="52327"/>
    <cellStyle name="Comma 4 3 2 2" xfId="52328"/>
    <cellStyle name="Comma 4 3 2 2 2" xfId="52329"/>
    <cellStyle name="Comma 4 3 3" xfId="52330"/>
    <cellStyle name="Comma 4 3 3 2" xfId="52331"/>
    <cellStyle name="Comma 4 4" xfId="52332"/>
    <cellStyle name="Comma 4 4 2" xfId="52333"/>
    <cellStyle name="Comma 4 4 2 2" xfId="52334"/>
    <cellStyle name="Comma 4 4 3" xfId="52335"/>
    <cellStyle name="Comma 4 4 3 2" xfId="52336"/>
    <cellStyle name="Comma 4 5" xfId="52337"/>
    <cellStyle name="Comma 4 5 2" xfId="52338"/>
    <cellStyle name="Comma 4 5 2 2" xfId="52339"/>
    <cellStyle name="Comma 4 5 3" xfId="52340"/>
    <cellStyle name="Comma 4 5 3 2" xfId="52341"/>
    <cellStyle name="Comma 4 6" xfId="52342"/>
    <cellStyle name="Comma 4 6 2" xfId="52343"/>
    <cellStyle name="Comma 4 6 2 2" xfId="52344"/>
    <cellStyle name="Comma 4 7" xfId="52345"/>
    <cellStyle name="Comma 4 7 2" xfId="52346"/>
    <cellStyle name="Comma 4 7 2 2" xfId="52347"/>
    <cellStyle name="Comma 4 8" xfId="52348"/>
    <cellStyle name="Comma 4 8 2" xfId="52349"/>
    <cellStyle name="Comma 4 8 2 2" xfId="52350"/>
    <cellStyle name="Comma 4 9" xfId="52351"/>
    <cellStyle name="Comma 4 9 2" xfId="52352"/>
    <cellStyle name="Comma 4 9 2 2" xfId="52353"/>
    <cellStyle name="Comma 40" xfId="345"/>
    <cellStyle name="Comma 40 2" xfId="52354"/>
    <cellStyle name="Comma 40 2 2" xfId="52355"/>
    <cellStyle name="Comma 40 2 2 2" xfId="52356"/>
    <cellStyle name="Comma 40 2 3" xfId="52357"/>
    <cellStyle name="Comma 40 2 3 2" xfId="52358"/>
    <cellStyle name="Comma 40 2 4" xfId="52359"/>
    <cellStyle name="Comma 40 3" xfId="52360"/>
    <cellStyle name="Comma 40 3 2" xfId="52361"/>
    <cellStyle name="Comma 40 3 2 2" xfId="52362"/>
    <cellStyle name="Comma 40 3 3" xfId="52363"/>
    <cellStyle name="Comma 40 3 3 2" xfId="52364"/>
    <cellStyle name="Comma 40 3 4" xfId="52365"/>
    <cellStyle name="Comma 40 4" xfId="52366"/>
    <cellStyle name="Comma 40 4 2" xfId="52367"/>
    <cellStyle name="Comma 40 5" xfId="52368"/>
    <cellStyle name="Comma 40 5 2" xfId="52369"/>
    <cellStyle name="Comma 40 6" xfId="52370"/>
    <cellStyle name="Comma 40 7" xfId="28921"/>
    <cellStyle name="Comma 41" xfId="346"/>
    <cellStyle name="Comma 41 2" xfId="52371"/>
    <cellStyle name="Comma 41 2 2" xfId="52372"/>
    <cellStyle name="Comma 41 2 2 2" xfId="52373"/>
    <cellStyle name="Comma 41 2 3" xfId="52374"/>
    <cellStyle name="Comma 41 2 3 2" xfId="52375"/>
    <cellStyle name="Comma 41 2 4" xfId="52376"/>
    <cellStyle name="Comma 41 3" xfId="52377"/>
    <cellStyle name="Comma 41 3 2" xfId="52378"/>
    <cellStyle name="Comma 41 3 2 2" xfId="52379"/>
    <cellStyle name="Comma 41 3 3" xfId="52380"/>
    <cellStyle name="Comma 41 3 3 2" xfId="52381"/>
    <cellStyle name="Comma 41 3 4" xfId="52382"/>
    <cellStyle name="Comma 41 4" xfId="52383"/>
    <cellStyle name="Comma 41 4 2" xfId="52384"/>
    <cellStyle name="Comma 41 5" xfId="52385"/>
    <cellStyle name="Comma 41 5 2" xfId="52386"/>
    <cellStyle name="Comma 41 6" xfId="52387"/>
    <cellStyle name="Comma 41 7" xfId="28922"/>
    <cellStyle name="Comma 42" xfId="347"/>
    <cellStyle name="Comma 42 2" xfId="28923"/>
    <cellStyle name="Comma 42 2 2" xfId="58317"/>
    <cellStyle name="Comma 42 3" xfId="58318"/>
    <cellStyle name="Comma 42 3 2" xfId="58319"/>
    <cellStyle name="Comma 42 4" xfId="58320"/>
    <cellStyle name="Comma 42 5" xfId="58321"/>
    <cellStyle name="Comma 43" xfId="341"/>
    <cellStyle name="Comma 43 2" xfId="52388"/>
    <cellStyle name="Comma 43 2 2" xfId="58322"/>
    <cellStyle name="Comma 43 3" xfId="28924"/>
    <cellStyle name="Comma 43 4" xfId="58323"/>
    <cellStyle name="Comma 44" xfId="333"/>
    <cellStyle name="Comma 44 2" xfId="28925"/>
    <cellStyle name="Comma 45" xfId="332"/>
    <cellStyle name="Comma 45 2" xfId="28926"/>
    <cellStyle name="Comma 46" xfId="377"/>
    <cellStyle name="Comma 46 2" xfId="28927"/>
    <cellStyle name="Comma 47" xfId="440"/>
    <cellStyle name="Comma 47 2" xfId="28928"/>
    <cellStyle name="Comma 48" xfId="443"/>
    <cellStyle name="Comma 48 2" xfId="28929"/>
    <cellStyle name="Comma 49" xfId="439"/>
    <cellStyle name="Comma 49 2" xfId="28930"/>
    <cellStyle name="Comma 5" xfId="6"/>
    <cellStyle name="Comma 5 10" xfId="52389"/>
    <cellStyle name="Comma 5 10 2" xfId="52390"/>
    <cellStyle name="Comma 5 11" xfId="52391"/>
    <cellStyle name="Comma 5 11 2" xfId="52392"/>
    <cellStyle name="Comma 5 12" xfId="52393"/>
    <cellStyle name="Comma 5 12 2" xfId="52394"/>
    <cellStyle name="Comma 5 13" xfId="28931"/>
    <cellStyle name="Comma 5 2" xfId="382"/>
    <cellStyle name="Comma 5 2 2" xfId="52396"/>
    <cellStyle name="Comma 5 2 3" xfId="52395"/>
    <cellStyle name="Comma 5 3" xfId="52397"/>
    <cellStyle name="Comma 5 3 2" xfId="52398"/>
    <cellStyle name="Comma 5 4" xfId="52399"/>
    <cellStyle name="Comma 5 4 2" xfId="52400"/>
    <cellStyle name="Comma 5 5" xfId="52401"/>
    <cellStyle name="Comma 5 5 2" xfId="52402"/>
    <cellStyle name="Comma 5 6" xfId="52403"/>
    <cellStyle name="Comma 5 6 2" xfId="52404"/>
    <cellStyle name="Comma 5 7" xfId="52405"/>
    <cellStyle name="Comma 5 7 2" xfId="52406"/>
    <cellStyle name="Comma 5 8" xfId="52407"/>
    <cellStyle name="Comma 5 8 2" xfId="52408"/>
    <cellStyle name="Comma 5 9" xfId="52409"/>
    <cellStyle name="Comma 5 9 2" xfId="52410"/>
    <cellStyle name="Comma 50" xfId="444"/>
    <cellStyle name="Comma 50 2" xfId="28932"/>
    <cellStyle name="Comma 51" xfId="438"/>
    <cellStyle name="Comma 51 2" xfId="28933"/>
    <cellStyle name="Comma 52" xfId="445"/>
    <cellStyle name="Comma 52 2" xfId="28934"/>
    <cellStyle name="Comma 53" xfId="437"/>
    <cellStyle name="Comma 53 2" xfId="28935"/>
    <cellStyle name="Comma 54" xfId="446"/>
    <cellStyle name="Comma 54 2" xfId="28936"/>
    <cellStyle name="Comma 55" xfId="436"/>
    <cellStyle name="Comma 55 2" xfId="28937"/>
    <cellStyle name="Comma 56" xfId="447"/>
    <cellStyle name="Comma 56 2" xfId="28938"/>
    <cellStyle name="Comma 57" xfId="435"/>
    <cellStyle name="Comma 57 2" xfId="28939"/>
    <cellStyle name="Comma 58" xfId="448"/>
    <cellStyle name="Comma 58 2" xfId="28940"/>
    <cellStyle name="Comma 59" xfId="434"/>
    <cellStyle name="Comma 59 2" xfId="28941"/>
    <cellStyle name="Comma 6" xfId="4"/>
    <cellStyle name="Comma 6 10" xfId="52411"/>
    <cellStyle name="Comma 6 11" xfId="28942"/>
    <cellStyle name="Comma 6 2" xfId="383"/>
    <cellStyle name="Comma 6 2 2" xfId="52413"/>
    <cellStyle name="Comma 6 2 2 2" xfId="52414"/>
    <cellStyle name="Comma 6 2 2 2 2" xfId="52415"/>
    <cellStyle name="Comma 6 2 2 2 3" xfId="52416"/>
    <cellStyle name="Comma 6 2 2 2 4" xfId="52417"/>
    <cellStyle name="Comma 6 2 2 3" xfId="52418"/>
    <cellStyle name="Comma 6 2 2 4" xfId="52419"/>
    <cellStyle name="Comma 6 2 2 5" xfId="52420"/>
    <cellStyle name="Comma 6 2 3" xfId="52421"/>
    <cellStyle name="Comma 6 2 4" xfId="52422"/>
    <cellStyle name="Comma 6 2 4 2" xfId="52423"/>
    <cellStyle name="Comma 6 2 4 3" xfId="52424"/>
    <cellStyle name="Comma 6 2 4 4" xfId="52425"/>
    <cellStyle name="Comma 6 2 5" xfId="52426"/>
    <cellStyle name="Comma 6 2 6" xfId="52427"/>
    <cellStyle name="Comma 6 2 7" xfId="52428"/>
    <cellStyle name="Comma 6 2 8" xfId="52412"/>
    <cellStyle name="Comma 6 3" xfId="52429"/>
    <cellStyle name="Comma 6 3 2" xfId="58324"/>
    <cellStyle name="Comma 6 3 2 2" xfId="58325"/>
    <cellStyle name="Comma 6 3 3" xfId="58326"/>
    <cellStyle name="Comma 6 4" xfId="52430"/>
    <cellStyle name="Comma 6 4 2" xfId="58327"/>
    <cellStyle name="Comma 6 5" xfId="52431"/>
    <cellStyle name="Comma 6 5 2" xfId="52432"/>
    <cellStyle name="Comma 6 6" xfId="52433"/>
    <cellStyle name="Comma 6 7" xfId="52434"/>
    <cellStyle name="Comma 6 8" xfId="52435"/>
    <cellStyle name="Comma 6 9" xfId="52436"/>
    <cellStyle name="Comma 6 9 2" xfId="52437"/>
    <cellStyle name="Comma 60" xfId="449"/>
    <cellStyle name="Comma 60 2" xfId="28943"/>
    <cellStyle name="Comma 61" xfId="433"/>
    <cellStyle name="Comma 61 2" xfId="28944"/>
    <cellStyle name="Comma 62" xfId="450"/>
    <cellStyle name="Comma 62 2" xfId="28945"/>
    <cellStyle name="Comma 63" xfId="432"/>
    <cellStyle name="Comma 63 2" xfId="28946"/>
    <cellStyle name="Comma 64" xfId="451"/>
    <cellStyle name="Comma 64 2" xfId="28947"/>
    <cellStyle name="Comma 65" xfId="431"/>
    <cellStyle name="Comma 65 2" xfId="28948"/>
    <cellStyle name="Comma 66" xfId="452"/>
    <cellStyle name="Comma 66 2" xfId="28949"/>
    <cellStyle name="Comma 67" xfId="430"/>
    <cellStyle name="Comma 67 2" xfId="28950"/>
    <cellStyle name="Comma 68" xfId="442"/>
    <cellStyle name="Comma 68 2" xfId="28951"/>
    <cellStyle name="Comma 69" xfId="429"/>
    <cellStyle name="Comma 69 2" xfId="28952"/>
    <cellStyle name="Comma 7" xfId="206"/>
    <cellStyle name="Comma 7 2" xfId="52438"/>
    <cellStyle name="Comma 7 2 2" xfId="52439"/>
    <cellStyle name="Comma 7 2 2 2" xfId="52440"/>
    <cellStyle name="Comma 7 2 3" xfId="58328"/>
    <cellStyle name="Comma 7 3" xfId="52441"/>
    <cellStyle name="Comma 7 3 2" xfId="58329"/>
    <cellStyle name="Comma 7 4" xfId="52442"/>
    <cellStyle name="Comma 7 4 2" xfId="58330"/>
    <cellStyle name="Comma 7 5" xfId="52443"/>
    <cellStyle name="Comma 7 5 2" xfId="58331"/>
    <cellStyle name="Comma 7 6" xfId="52444"/>
    <cellStyle name="Comma 7 6 2" xfId="52445"/>
    <cellStyle name="Comma 7 7" xfId="28953"/>
    <cellStyle name="Comma 70" xfId="453"/>
    <cellStyle name="Comma 70 2" xfId="28954"/>
    <cellStyle name="Comma 71" xfId="428"/>
    <cellStyle name="Comma 71 2" xfId="28955"/>
    <cellStyle name="Comma 72" xfId="454"/>
    <cellStyle name="Comma 72 2" xfId="28957"/>
    <cellStyle name="Comma 72 2 2" xfId="28958"/>
    <cellStyle name="Comma 72 3" xfId="28959"/>
    <cellStyle name="Comma 72 4" xfId="28956"/>
    <cellStyle name="Comma 73" xfId="427"/>
    <cellStyle name="Comma 73 2" xfId="28961"/>
    <cellStyle name="Comma 73 2 2" xfId="28962"/>
    <cellStyle name="Comma 73 3" xfId="28963"/>
    <cellStyle name="Comma 73 4" xfId="28960"/>
    <cellStyle name="Comma 74" xfId="455"/>
    <cellStyle name="Comma 74 2" xfId="28965"/>
    <cellStyle name="Comma 74 2 2" xfId="28966"/>
    <cellStyle name="Comma 74 3" xfId="28967"/>
    <cellStyle name="Comma 74 4" xfId="28964"/>
    <cellStyle name="Comma 75" xfId="426"/>
    <cellStyle name="Comma 75 2" xfId="28969"/>
    <cellStyle name="Comma 75 2 2" xfId="28970"/>
    <cellStyle name="Comma 75 3" xfId="28971"/>
    <cellStyle name="Comma 75 4" xfId="28968"/>
    <cellStyle name="Comma 76" xfId="456"/>
    <cellStyle name="Comma 76 2" xfId="28973"/>
    <cellStyle name="Comma 76 2 2" xfId="28974"/>
    <cellStyle name="Comma 76 3" xfId="28975"/>
    <cellStyle name="Comma 76 4" xfId="28972"/>
    <cellStyle name="Comma 77" xfId="425"/>
    <cellStyle name="Comma 77 2" xfId="28977"/>
    <cellStyle name="Comma 77 3" xfId="28976"/>
    <cellStyle name="Comma 78" xfId="457"/>
    <cellStyle name="Comma 78 2" xfId="28979"/>
    <cellStyle name="Comma 78 3" xfId="28978"/>
    <cellStyle name="Comma 79" xfId="424"/>
    <cellStyle name="Comma 79 2" xfId="28981"/>
    <cellStyle name="Comma 79 3" xfId="28980"/>
    <cellStyle name="Comma 8" xfId="234"/>
    <cellStyle name="Comma 8 2" xfId="52446"/>
    <cellStyle name="Comma 8 2 2" xfId="52447"/>
    <cellStyle name="Comma 8 2 2 2" xfId="58332"/>
    <cellStyle name="Comma 8 2 3" xfId="58333"/>
    <cellStyle name="Comma 8 3" xfId="52448"/>
    <cellStyle name="Comma 8 3 2" xfId="58334"/>
    <cellStyle name="Comma 8 4" xfId="52449"/>
    <cellStyle name="Comma 8 4 2" xfId="58335"/>
    <cellStyle name="Comma 8 5" xfId="52450"/>
    <cellStyle name="Comma 8 5 2" xfId="58336"/>
    <cellStyle name="Comma 8 6" xfId="52451"/>
    <cellStyle name="Comma 8 6 2" xfId="52452"/>
    <cellStyle name="Comma 8 7" xfId="28982"/>
    <cellStyle name="Comma 80" xfId="458"/>
    <cellStyle name="Comma 80 10" xfId="28984"/>
    <cellStyle name="Comma 80 11" xfId="28985"/>
    <cellStyle name="Comma 80 12" xfId="28983"/>
    <cellStyle name="Comma 80 2" xfId="28986"/>
    <cellStyle name="Comma 80 2 10" xfId="28987"/>
    <cellStyle name="Comma 80 2 2" xfId="28988"/>
    <cellStyle name="Comma 80 2 2 2" xfId="28989"/>
    <cellStyle name="Comma 80 2 2 2 2" xfId="28990"/>
    <cellStyle name="Comma 80 2 2 2 2 2" xfId="28991"/>
    <cellStyle name="Comma 80 2 2 2 2 2 2" xfId="28992"/>
    <cellStyle name="Comma 80 2 2 2 2 2 2 2" xfId="28993"/>
    <cellStyle name="Comma 80 2 2 2 2 2 2 2 2" xfId="28994"/>
    <cellStyle name="Comma 80 2 2 2 2 2 2 3" xfId="28995"/>
    <cellStyle name="Comma 80 2 2 2 2 2 2 4" xfId="28996"/>
    <cellStyle name="Comma 80 2 2 2 2 2 3" xfId="28997"/>
    <cellStyle name="Comma 80 2 2 2 2 2 3 2" xfId="28998"/>
    <cellStyle name="Comma 80 2 2 2 2 2 4" xfId="28999"/>
    <cellStyle name="Comma 80 2 2 2 2 2 5" xfId="29000"/>
    <cellStyle name="Comma 80 2 2 2 2 3" xfId="29001"/>
    <cellStyle name="Comma 80 2 2 2 2 3 2" xfId="29002"/>
    <cellStyle name="Comma 80 2 2 2 2 3 2 2" xfId="29003"/>
    <cellStyle name="Comma 80 2 2 2 2 3 3" xfId="29004"/>
    <cellStyle name="Comma 80 2 2 2 2 3 4" xfId="29005"/>
    <cellStyle name="Comma 80 2 2 2 2 4" xfId="29006"/>
    <cellStyle name="Comma 80 2 2 2 2 4 2" xfId="29007"/>
    <cellStyle name="Comma 80 2 2 2 2 5" xfId="29008"/>
    <cellStyle name="Comma 80 2 2 2 2 6" xfId="29009"/>
    <cellStyle name="Comma 80 2 2 2 3" xfId="29010"/>
    <cellStyle name="Comma 80 2 2 2 3 2" xfId="29011"/>
    <cellStyle name="Comma 80 2 2 2 3 2 2" xfId="29012"/>
    <cellStyle name="Comma 80 2 2 2 3 2 2 2" xfId="29013"/>
    <cellStyle name="Comma 80 2 2 2 3 2 2 2 2" xfId="29014"/>
    <cellStyle name="Comma 80 2 2 2 3 2 2 3" xfId="29015"/>
    <cellStyle name="Comma 80 2 2 2 3 2 2 4" xfId="29016"/>
    <cellStyle name="Comma 80 2 2 2 3 2 3" xfId="29017"/>
    <cellStyle name="Comma 80 2 2 2 3 2 3 2" xfId="29018"/>
    <cellStyle name="Comma 80 2 2 2 3 2 4" xfId="29019"/>
    <cellStyle name="Comma 80 2 2 2 3 2 5" xfId="29020"/>
    <cellStyle name="Comma 80 2 2 2 3 3" xfId="29021"/>
    <cellStyle name="Comma 80 2 2 2 3 3 2" xfId="29022"/>
    <cellStyle name="Comma 80 2 2 2 3 3 2 2" xfId="29023"/>
    <cellStyle name="Comma 80 2 2 2 3 3 3" xfId="29024"/>
    <cellStyle name="Comma 80 2 2 2 3 3 4" xfId="29025"/>
    <cellStyle name="Comma 80 2 2 2 3 4" xfId="29026"/>
    <cellStyle name="Comma 80 2 2 2 3 4 2" xfId="29027"/>
    <cellStyle name="Comma 80 2 2 2 3 5" xfId="29028"/>
    <cellStyle name="Comma 80 2 2 2 3 6" xfId="29029"/>
    <cellStyle name="Comma 80 2 2 2 4" xfId="29030"/>
    <cellStyle name="Comma 80 2 2 2 4 2" xfId="29031"/>
    <cellStyle name="Comma 80 2 2 2 4 2 2" xfId="29032"/>
    <cellStyle name="Comma 80 2 2 2 4 2 2 2" xfId="29033"/>
    <cellStyle name="Comma 80 2 2 2 4 2 3" xfId="29034"/>
    <cellStyle name="Comma 80 2 2 2 4 2 4" xfId="29035"/>
    <cellStyle name="Comma 80 2 2 2 4 3" xfId="29036"/>
    <cellStyle name="Comma 80 2 2 2 4 3 2" xfId="29037"/>
    <cellStyle name="Comma 80 2 2 2 4 4" xfId="29038"/>
    <cellStyle name="Comma 80 2 2 2 4 5" xfId="29039"/>
    <cellStyle name="Comma 80 2 2 2 5" xfId="29040"/>
    <cellStyle name="Comma 80 2 2 2 5 2" xfId="29041"/>
    <cellStyle name="Comma 80 2 2 2 5 2 2" xfId="29042"/>
    <cellStyle name="Comma 80 2 2 2 5 3" xfId="29043"/>
    <cellStyle name="Comma 80 2 2 2 5 4" xfId="29044"/>
    <cellStyle name="Comma 80 2 2 2 6" xfId="29045"/>
    <cellStyle name="Comma 80 2 2 2 6 2" xfId="29046"/>
    <cellStyle name="Comma 80 2 2 2 7" xfId="29047"/>
    <cellStyle name="Comma 80 2 2 2 8" xfId="29048"/>
    <cellStyle name="Comma 80 2 2 3" xfId="29049"/>
    <cellStyle name="Comma 80 2 2 3 2" xfId="29050"/>
    <cellStyle name="Comma 80 2 2 3 2 2" xfId="29051"/>
    <cellStyle name="Comma 80 2 2 3 2 2 2" xfId="29052"/>
    <cellStyle name="Comma 80 2 2 3 2 2 2 2" xfId="29053"/>
    <cellStyle name="Comma 80 2 2 3 2 2 3" xfId="29054"/>
    <cellStyle name="Comma 80 2 2 3 2 2 4" xfId="29055"/>
    <cellStyle name="Comma 80 2 2 3 2 3" xfId="29056"/>
    <cellStyle name="Comma 80 2 2 3 2 3 2" xfId="29057"/>
    <cellStyle name="Comma 80 2 2 3 2 4" xfId="29058"/>
    <cellStyle name="Comma 80 2 2 3 2 5" xfId="29059"/>
    <cellStyle name="Comma 80 2 2 3 3" xfId="29060"/>
    <cellStyle name="Comma 80 2 2 3 3 2" xfId="29061"/>
    <cellStyle name="Comma 80 2 2 3 3 2 2" xfId="29062"/>
    <cellStyle name="Comma 80 2 2 3 3 3" xfId="29063"/>
    <cellStyle name="Comma 80 2 2 3 3 4" xfId="29064"/>
    <cellStyle name="Comma 80 2 2 3 4" xfId="29065"/>
    <cellStyle name="Comma 80 2 2 3 4 2" xfId="29066"/>
    <cellStyle name="Comma 80 2 2 3 5" xfId="29067"/>
    <cellStyle name="Comma 80 2 2 3 6" xfId="29068"/>
    <cellStyle name="Comma 80 2 2 4" xfId="29069"/>
    <cellStyle name="Comma 80 2 2 4 2" xfId="29070"/>
    <cellStyle name="Comma 80 2 2 4 2 2" xfId="29071"/>
    <cellStyle name="Comma 80 2 2 4 2 2 2" xfId="29072"/>
    <cellStyle name="Comma 80 2 2 4 2 2 2 2" xfId="29073"/>
    <cellStyle name="Comma 80 2 2 4 2 2 3" xfId="29074"/>
    <cellStyle name="Comma 80 2 2 4 2 2 4" xfId="29075"/>
    <cellStyle name="Comma 80 2 2 4 2 3" xfId="29076"/>
    <cellStyle name="Comma 80 2 2 4 2 3 2" xfId="29077"/>
    <cellStyle name="Comma 80 2 2 4 2 4" xfId="29078"/>
    <cellStyle name="Comma 80 2 2 4 2 5" xfId="29079"/>
    <cellStyle name="Comma 80 2 2 4 3" xfId="29080"/>
    <cellStyle name="Comma 80 2 2 4 3 2" xfId="29081"/>
    <cellStyle name="Comma 80 2 2 4 3 2 2" xfId="29082"/>
    <cellStyle name="Comma 80 2 2 4 3 3" xfId="29083"/>
    <cellStyle name="Comma 80 2 2 4 3 4" xfId="29084"/>
    <cellStyle name="Comma 80 2 2 4 4" xfId="29085"/>
    <cellStyle name="Comma 80 2 2 4 4 2" xfId="29086"/>
    <cellStyle name="Comma 80 2 2 4 5" xfId="29087"/>
    <cellStyle name="Comma 80 2 2 4 6" xfId="29088"/>
    <cellStyle name="Comma 80 2 2 5" xfId="29089"/>
    <cellStyle name="Comma 80 2 2 5 2" xfId="29090"/>
    <cellStyle name="Comma 80 2 2 5 2 2" xfId="29091"/>
    <cellStyle name="Comma 80 2 2 5 2 2 2" xfId="29092"/>
    <cellStyle name="Comma 80 2 2 5 2 3" xfId="29093"/>
    <cellStyle name="Comma 80 2 2 5 2 4" xfId="29094"/>
    <cellStyle name="Comma 80 2 2 5 3" xfId="29095"/>
    <cellStyle name="Comma 80 2 2 5 3 2" xfId="29096"/>
    <cellStyle name="Comma 80 2 2 5 4" xfId="29097"/>
    <cellStyle name="Comma 80 2 2 5 5" xfId="29098"/>
    <cellStyle name="Comma 80 2 2 6" xfId="29099"/>
    <cellStyle name="Comma 80 2 2 6 2" xfId="29100"/>
    <cellStyle name="Comma 80 2 2 6 2 2" xfId="29101"/>
    <cellStyle name="Comma 80 2 2 6 3" xfId="29102"/>
    <cellStyle name="Comma 80 2 2 6 4" xfId="29103"/>
    <cellStyle name="Comma 80 2 2 7" xfId="29104"/>
    <cellStyle name="Comma 80 2 2 7 2" xfId="29105"/>
    <cellStyle name="Comma 80 2 2 8" xfId="29106"/>
    <cellStyle name="Comma 80 2 2 9" xfId="29107"/>
    <cellStyle name="Comma 80 2 3" xfId="29108"/>
    <cellStyle name="Comma 80 2 3 2" xfId="29109"/>
    <cellStyle name="Comma 80 2 3 2 2" xfId="29110"/>
    <cellStyle name="Comma 80 2 3 2 2 2" xfId="29111"/>
    <cellStyle name="Comma 80 2 3 2 2 2 2" xfId="29112"/>
    <cellStyle name="Comma 80 2 3 2 2 2 2 2" xfId="29113"/>
    <cellStyle name="Comma 80 2 3 2 2 2 3" xfId="29114"/>
    <cellStyle name="Comma 80 2 3 2 2 2 4" xfId="29115"/>
    <cellStyle name="Comma 80 2 3 2 2 3" xfId="29116"/>
    <cellStyle name="Comma 80 2 3 2 2 3 2" xfId="29117"/>
    <cellStyle name="Comma 80 2 3 2 2 4" xfId="29118"/>
    <cellStyle name="Comma 80 2 3 2 2 5" xfId="29119"/>
    <cellStyle name="Comma 80 2 3 2 3" xfId="29120"/>
    <cellStyle name="Comma 80 2 3 2 3 2" xfId="29121"/>
    <cellStyle name="Comma 80 2 3 2 3 2 2" xfId="29122"/>
    <cellStyle name="Comma 80 2 3 2 3 3" xfId="29123"/>
    <cellStyle name="Comma 80 2 3 2 3 4" xfId="29124"/>
    <cellStyle name="Comma 80 2 3 2 4" xfId="29125"/>
    <cellStyle name="Comma 80 2 3 2 4 2" xfId="29126"/>
    <cellStyle name="Comma 80 2 3 2 5" xfId="29127"/>
    <cellStyle name="Comma 80 2 3 2 6" xfId="29128"/>
    <cellStyle name="Comma 80 2 3 3" xfId="29129"/>
    <cellStyle name="Comma 80 2 3 3 2" xfId="29130"/>
    <cellStyle name="Comma 80 2 3 3 2 2" xfId="29131"/>
    <cellStyle name="Comma 80 2 3 3 2 2 2" xfId="29132"/>
    <cellStyle name="Comma 80 2 3 3 2 2 2 2" xfId="29133"/>
    <cellStyle name="Comma 80 2 3 3 2 2 3" xfId="29134"/>
    <cellStyle name="Comma 80 2 3 3 2 2 4" xfId="29135"/>
    <cellStyle name="Comma 80 2 3 3 2 3" xfId="29136"/>
    <cellStyle name="Comma 80 2 3 3 2 3 2" xfId="29137"/>
    <cellStyle name="Comma 80 2 3 3 2 4" xfId="29138"/>
    <cellStyle name="Comma 80 2 3 3 2 5" xfId="29139"/>
    <cellStyle name="Comma 80 2 3 3 3" xfId="29140"/>
    <cellStyle name="Comma 80 2 3 3 3 2" xfId="29141"/>
    <cellStyle name="Comma 80 2 3 3 3 2 2" xfId="29142"/>
    <cellStyle name="Comma 80 2 3 3 3 3" xfId="29143"/>
    <cellStyle name="Comma 80 2 3 3 3 4" xfId="29144"/>
    <cellStyle name="Comma 80 2 3 3 4" xfId="29145"/>
    <cellStyle name="Comma 80 2 3 3 4 2" xfId="29146"/>
    <cellStyle name="Comma 80 2 3 3 5" xfId="29147"/>
    <cellStyle name="Comma 80 2 3 3 6" xfId="29148"/>
    <cellStyle name="Comma 80 2 3 4" xfId="29149"/>
    <cellStyle name="Comma 80 2 3 4 2" xfId="29150"/>
    <cellStyle name="Comma 80 2 3 4 2 2" xfId="29151"/>
    <cellStyle name="Comma 80 2 3 4 2 2 2" xfId="29152"/>
    <cellStyle name="Comma 80 2 3 4 2 3" xfId="29153"/>
    <cellStyle name="Comma 80 2 3 4 2 4" xfId="29154"/>
    <cellStyle name="Comma 80 2 3 4 3" xfId="29155"/>
    <cellStyle name="Comma 80 2 3 4 3 2" xfId="29156"/>
    <cellStyle name="Comma 80 2 3 4 4" xfId="29157"/>
    <cellStyle name="Comma 80 2 3 4 5" xfId="29158"/>
    <cellStyle name="Comma 80 2 3 5" xfId="29159"/>
    <cellStyle name="Comma 80 2 3 5 2" xfId="29160"/>
    <cellStyle name="Comma 80 2 3 5 2 2" xfId="29161"/>
    <cellStyle name="Comma 80 2 3 5 3" xfId="29162"/>
    <cellStyle name="Comma 80 2 3 5 4" xfId="29163"/>
    <cellStyle name="Comma 80 2 3 6" xfId="29164"/>
    <cellStyle name="Comma 80 2 3 6 2" xfId="29165"/>
    <cellStyle name="Comma 80 2 3 7" xfId="29166"/>
    <cellStyle name="Comma 80 2 3 8" xfId="29167"/>
    <cellStyle name="Comma 80 2 4" xfId="29168"/>
    <cellStyle name="Comma 80 2 4 2" xfId="29169"/>
    <cellStyle name="Comma 80 2 4 2 2" xfId="29170"/>
    <cellStyle name="Comma 80 2 4 2 2 2" xfId="29171"/>
    <cellStyle name="Comma 80 2 4 2 2 2 2" xfId="29172"/>
    <cellStyle name="Comma 80 2 4 2 2 3" xfId="29173"/>
    <cellStyle name="Comma 80 2 4 2 2 4" xfId="29174"/>
    <cellStyle name="Comma 80 2 4 2 3" xfId="29175"/>
    <cellStyle name="Comma 80 2 4 2 3 2" xfId="29176"/>
    <cellStyle name="Comma 80 2 4 2 4" xfId="29177"/>
    <cellStyle name="Comma 80 2 4 2 5" xfId="29178"/>
    <cellStyle name="Comma 80 2 4 3" xfId="29179"/>
    <cellStyle name="Comma 80 2 4 3 2" xfId="29180"/>
    <cellStyle name="Comma 80 2 4 3 2 2" xfId="29181"/>
    <cellStyle name="Comma 80 2 4 3 3" xfId="29182"/>
    <cellStyle name="Comma 80 2 4 3 4" xfId="29183"/>
    <cellStyle name="Comma 80 2 4 4" xfId="29184"/>
    <cellStyle name="Comma 80 2 4 4 2" xfId="29185"/>
    <cellStyle name="Comma 80 2 4 5" xfId="29186"/>
    <cellStyle name="Comma 80 2 4 6" xfId="29187"/>
    <cellStyle name="Comma 80 2 5" xfId="29188"/>
    <cellStyle name="Comma 80 2 5 2" xfId="29189"/>
    <cellStyle name="Comma 80 2 5 2 2" xfId="29190"/>
    <cellStyle name="Comma 80 2 5 2 2 2" xfId="29191"/>
    <cellStyle name="Comma 80 2 5 2 2 2 2" xfId="29192"/>
    <cellStyle name="Comma 80 2 5 2 2 3" xfId="29193"/>
    <cellStyle name="Comma 80 2 5 2 2 4" xfId="29194"/>
    <cellStyle name="Comma 80 2 5 2 3" xfId="29195"/>
    <cellStyle name="Comma 80 2 5 2 3 2" xfId="29196"/>
    <cellStyle name="Comma 80 2 5 2 4" xfId="29197"/>
    <cellStyle name="Comma 80 2 5 2 5" xfId="29198"/>
    <cellStyle name="Comma 80 2 5 3" xfId="29199"/>
    <cellStyle name="Comma 80 2 5 3 2" xfId="29200"/>
    <cellStyle name="Comma 80 2 5 3 2 2" xfId="29201"/>
    <cellStyle name="Comma 80 2 5 3 3" xfId="29202"/>
    <cellStyle name="Comma 80 2 5 3 4" xfId="29203"/>
    <cellStyle name="Comma 80 2 5 4" xfId="29204"/>
    <cellStyle name="Comma 80 2 5 4 2" xfId="29205"/>
    <cellStyle name="Comma 80 2 5 5" xfId="29206"/>
    <cellStyle name="Comma 80 2 5 6" xfId="29207"/>
    <cellStyle name="Comma 80 2 6" xfId="29208"/>
    <cellStyle name="Comma 80 2 6 2" xfId="29209"/>
    <cellStyle name="Comma 80 2 6 2 2" xfId="29210"/>
    <cellStyle name="Comma 80 2 6 2 2 2" xfId="29211"/>
    <cellStyle name="Comma 80 2 6 2 3" xfId="29212"/>
    <cellStyle name="Comma 80 2 6 2 4" xfId="29213"/>
    <cellStyle name="Comma 80 2 6 3" xfId="29214"/>
    <cellStyle name="Comma 80 2 6 3 2" xfId="29215"/>
    <cellStyle name="Comma 80 2 6 4" xfId="29216"/>
    <cellStyle name="Comma 80 2 6 5" xfId="29217"/>
    <cellStyle name="Comma 80 2 7" xfId="29218"/>
    <cellStyle name="Comma 80 2 7 2" xfId="29219"/>
    <cellStyle name="Comma 80 2 7 2 2" xfId="29220"/>
    <cellStyle name="Comma 80 2 7 3" xfId="29221"/>
    <cellStyle name="Comma 80 2 7 4" xfId="29222"/>
    <cellStyle name="Comma 80 2 8" xfId="29223"/>
    <cellStyle name="Comma 80 2 8 2" xfId="29224"/>
    <cellStyle name="Comma 80 2 9" xfId="29225"/>
    <cellStyle name="Comma 80 3" xfId="29226"/>
    <cellStyle name="Comma 80 3 2" xfId="29227"/>
    <cellStyle name="Comma 80 3 2 2" xfId="29228"/>
    <cellStyle name="Comma 80 3 2 2 2" xfId="29229"/>
    <cellStyle name="Comma 80 3 2 2 2 2" xfId="29230"/>
    <cellStyle name="Comma 80 3 2 2 2 2 2" xfId="29231"/>
    <cellStyle name="Comma 80 3 2 2 2 2 2 2" xfId="29232"/>
    <cellStyle name="Comma 80 3 2 2 2 2 3" xfId="29233"/>
    <cellStyle name="Comma 80 3 2 2 2 2 4" xfId="29234"/>
    <cellStyle name="Comma 80 3 2 2 2 3" xfId="29235"/>
    <cellStyle name="Comma 80 3 2 2 2 3 2" xfId="29236"/>
    <cellStyle name="Comma 80 3 2 2 2 4" xfId="29237"/>
    <cellStyle name="Comma 80 3 2 2 2 5" xfId="29238"/>
    <cellStyle name="Comma 80 3 2 2 3" xfId="29239"/>
    <cellStyle name="Comma 80 3 2 2 3 2" xfId="29240"/>
    <cellStyle name="Comma 80 3 2 2 3 2 2" xfId="29241"/>
    <cellStyle name="Comma 80 3 2 2 3 3" xfId="29242"/>
    <cellStyle name="Comma 80 3 2 2 3 4" xfId="29243"/>
    <cellStyle name="Comma 80 3 2 2 4" xfId="29244"/>
    <cellStyle name="Comma 80 3 2 2 4 2" xfId="29245"/>
    <cellStyle name="Comma 80 3 2 2 5" xfId="29246"/>
    <cellStyle name="Comma 80 3 2 2 6" xfId="29247"/>
    <cellStyle name="Comma 80 3 2 3" xfId="29248"/>
    <cellStyle name="Comma 80 3 2 3 2" xfId="29249"/>
    <cellStyle name="Comma 80 3 2 3 2 2" xfId="29250"/>
    <cellStyle name="Comma 80 3 2 3 2 2 2" xfId="29251"/>
    <cellStyle name="Comma 80 3 2 3 2 2 2 2" xfId="29252"/>
    <cellStyle name="Comma 80 3 2 3 2 2 3" xfId="29253"/>
    <cellStyle name="Comma 80 3 2 3 2 2 4" xfId="29254"/>
    <cellStyle name="Comma 80 3 2 3 2 3" xfId="29255"/>
    <cellStyle name="Comma 80 3 2 3 2 3 2" xfId="29256"/>
    <cellStyle name="Comma 80 3 2 3 2 4" xfId="29257"/>
    <cellStyle name="Comma 80 3 2 3 2 5" xfId="29258"/>
    <cellStyle name="Comma 80 3 2 3 3" xfId="29259"/>
    <cellStyle name="Comma 80 3 2 3 3 2" xfId="29260"/>
    <cellStyle name="Comma 80 3 2 3 3 2 2" xfId="29261"/>
    <cellStyle name="Comma 80 3 2 3 3 3" xfId="29262"/>
    <cellStyle name="Comma 80 3 2 3 3 4" xfId="29263"/>
    <cellStyle name="Comma 80 3 2 3 4" xfId="29264"/>
    <cellStyle name="Comma 80 3 2 3 4 2" xfId="29265"/>
    <cellStyle name="Comma 80 3 2 3 5" xfId="29266"/>
    <cellStyle name="Comma 80 3 2 3 6" xfId="29267"/>
    <cellStyle name="Comma 80 3 2 4" xfId="29268"/>
    <cellStyle name="Comma 80 3 2 4 2" xfId="29269"/>
    <cellStyle name="Comma 80 3 2 4 2 2" xfId="29270"/>
    <cellStyle name="Comma 80 3 2 4 2 2 2" xfId="29271"/>
    <cellStyle name="Comma 80 3 2 4 2 3" xfId="29272"/>
    <cellStyle name="Comma 80 3 2 4 2 4" xfId="29273"/>
    <cellStyle name="Comma 80 3 2 4 3" xfId="29274"/>
    <cellStyle name="Comma 80 3 2 4 3 2" xfId="29275"/>
    <cellStyle name="Comma 80 3 2 4 4" xfId="29276"/>
    <cellStyle name="Comma 80 3 2 4 5" xfId="29277"/>
    <cellStyle name="Comma 80 3 2 5" xfId="29278"/>
    <cellStyle name="Comma 80 3 2 5 2" xfId="29279"/>
    <cellStyle name="Comma 80 3 2 5 2 2" xfId="29280"/>
    <cellStyle name="Comma 80 3 2 5 3" xfId="29281"/>
    <cellStyle name="Comma 80 3 2 5 4" xfId="29282"/>
    <cellStyle name="Comma 80 3 2 6" xfId="29283"/>
    <cellStyle name="Comma 80 3 2 6 2" xfId="29284"/>
    <cellStyle name="Comma 80 3 2 7" xfId="29285"/>
    <cellStyle name="Comma 80 3 2 8" xfId="29286"/>
    <cellStyle name="Comma 80 3 3" xfId="29287"/>
    <cellStyle name="Comma 80 3 3 2" xfId="29288"/>
    <cellStyle name="Comma 80 3 3 2 2" xfId="29289"/>
    <cellStyle name="Comma 80 3 3 2 2 2" xfId="29290"/>
    <cellStyle name="Comma 80 3 3 2 2 2 2" xfId="29291"/>
    <cellStyle name="Comma 80 3 3 2 2 3" xfId="29292"/>
    <cellStyle name="Comma 80 3 3 2 2 4" xfId="29293"/>
    <cellStyle name="Comma 80 3 3 2 3" xfId="29294"/>
    <cellStyle name="Comma 80 3 3 2 3 2" xfId="29295"/>
    <cellStyle name="Comma 80 3 3 2 4" xfId="29296"/>
    <cellStyle name="Comma 80 3 3 2 5" xfId="29297"/>
    <cellStyle name="Comma 80 3 3 3" xfId="29298"/>
    <cellStyle name="Comma 80 3 3 3 2" xfId="29299"/>
    <cellStyle name="Comma 80 3 3 3 2 2" xfId="29300"/>
    <cellStyle name="Comma 80 3 3 3 3" xfId="29301"/>
    <cellStyle name="Comma 80 3 3 3 4" xfId="29302"/>
    <cellStyle name="Comma 80 3 3 4" xfId="29303"/>
    <cellStyle name="Comma 80 3 3 4 2" xfId="29304"/>
    <cellStyle name="Comma 80 3 3 5" xfId="29305"/>
    <cellStyle name="Comma 80 3 3 6" xfId="29306"/>
    <cellStyle name="Comma 80 3 4" xfId="29307"/>
    <cellStyle name="Comma 80 3 4 2" xfId="29308"/>
    <cellStyle name="Comma 80 3 4 2 2" xfId="29309"/>
    <cellStyle name="Comma 80 3 4 2 2 2" xfId="29310"/>
    <cellStyle name="Comma 80 3 4 2 2 2 2" xfId="29311"/>
    <cellStyle name="Comma 80 3 4 2 2 3" xfId="29312"/>
    <cellStyle name="Comma 80 3 4 2 2 4" xfId="29313"/>
    <cellStyle name="Comma 80 3 4 2 3" xfId="29314"/>
    <cellStyle name="Comma 80 3 4 2 3 2" xfId="29315"/>
    <cellStyle name="Comma 80 3 4 2 4" xfId="29316"/>
    <cellStyle name="Comma 80 3 4 2 5" xfId="29317"/>
    <cellStyle name="Comma 80 3 4 3" xfId="29318"/>
    <cellStyle name="Comma 80 3 4 3 2" xfId="29319"/>
    <cellStyle name="Comma 80 3 4 3 2 2" xfId="29320"/>
    <cellStyle name="Comma 80 3 4 3 3" xfId="29321"/>
    <cellStyle name="Comma 80 3 4 3 4" xfId="29322"/>
    <cellStyle name="Comma 80 3 4 4" xfId="29323"/>
    <cellStyle name="Comma 80 3 4 4 2" xfId="29324"/>
    <cellStyle name="Comma 80 3 4 5" xfId="29325"/>
    <cellStyle name="Comma 80 3 4 6" xfId="29326"/>
    <cellStyle name="Comma 80 3 5" xfId="29327"/>
    <cellStyle name="Comma 80 3 5 2" xfId="29328"/>
    <cellStyle name="Comma 80 3 5 2 2" xfId="29329"/>
    <cellStyle name="Comma 80 3 5 2 2 2" xfId="29330"/>
    <cellStyle name="Comma 80 3 5 2 3" xfId="29331"/>
    <cellStyle name="Comma 80 3 5 2 4" xfId="29332"/>
    <cellStyle name="Comma 80 3 5 3" xfId="29333"/>
    <cellStyle name="Comma 80 3 5 3 2" xfId="29334"/>
    <cellStyle name="Comma 80 3 5 4" xfId="29335"/>
    <cellStyle name="Comma 80 3 5 5" xfId="29336"/>
    <cellStyle name="Comma 80 3 6" xfId="29337"/>
    <cellStyle name="Comma 80 3 6 2" xfId="29338"/>
    <cellStyle name="Comma 80 3 6 2 2" xfId="29339"/>
    <cellStyle name="Comma 80 3 6 3" xfId="29340"/>
    <cellStyle name="Comma 80 3 6 4" xfId="29341"/>
    <cellStyle name="Comma 80 3 7" xfId="29342"/>
    <cellStyle name="Comma 80 3 7 2" xfId="29343"/>
    <cellStyle name="Comma 80 3 8" xfId="29344"/>
    <cellStyle name="Comma 80 3 9" xfId="29345"/>
    <cellStyle name="Comma 80 4" xfId="29346"/>
    <cellStyle name="Comma 80 4 2" xfId="29347"/>
    <cellStyle name="Comma 80 4 2 2" xfId="29348"/>
    <cellStyle name="Comma 80 4 2 2 2" xfId="29349"/>
    <cellStyle name="Comma 80 4 2 2 2 2" xfId="29350"/>
    <cellStyle name="Comma 80 4 2 2 2 2 2" xfId="29351"/>
    <cellStyle name="Comma 80 4 2 2 2 3" xfId="29352"/>
    <cellStyle name="Comma 80 4 2 2 2 4" xfId="29353"/>
    <cellStyle name="Comma 80 4 2 2 3" xfId="29354"/>
    <cellStyle name="Comma 80 4 2 2 3 2" xfId="29355"/>
    <cellStyle name="Comma 80 4 2 2 4" xfId="29356"/>
    <cellStyle name="Comma 80 4 2 2 5" xfId="29357"/>
    <cellStyle name="Comma 80 4 2 3" xfId="29358"/>
    <cellStyle name="Comma 80 4 2 3 2" xfId="29359"/>
    <cellStyle name="Comma 80 4 2 3 2 2" xfId="29360"/>
    <cellStyle name="Comma 80 4 2 3 3" xfId="29361"/>
    <cellStyle name="Comma 80 4 2 3 4" xfId="29362"/>
    <cellStyle name="Comma 80 4 2 4" xfId="29363"/>
    <cellStyle name="Comma 80 4 2 4 2" xfId="29364"/>
    <cellStyle name="Comma 80 4 2 5" xfId="29365"/>
    <cellStyle name="Comma 80 4 2 6" xfId="29366"/>
    <cellStyle name="Comma 80 4 3" xfId="29367"/>
    <cellStyle name="Comma 80 4 3 2" xfId="29368"/>
    <cellStyle name="Comma 80 4 3 2 2" xfId="29369"/>
    <cellStyle name="Comma 80 4 3 2 2 2" xfId="29370"/>
    <cellStyle name="Comma 80 4 3 2 2 2 2" xfId="29371"/>
    <cellStyle name="Comma 80 4 3 2 2 3" xfId="29372"/>
    <cellStyle name="Comma 80 4 3 2 2 4" xfId="29373"/>
    <cellStyle name="Comma 80 4 3 2 3" xfId="29374"/>
    <cellStyle name="Comma 80 4 3 2 3 2" xfId="29375"/>
    <cellStyle name="Comma 80 4 3 2 4" xfId="29376"/>
    <cellStyle name="Comma 80 4 3 2 5" xfId="29377"/>
    <cellStyle name="Comma 80 4 3 3" xfId="29378"/>
    <cellStyle name="Comma 80 4 3 3 2" xfId="29379"/>
    <cellStyle name="Comma 80 4 3 3 2 2" xfId="29380"/>
    <cellStyle name="Comma 80 4 3 3 3" xfId="29381"/>
    <cellStyle name="Comma 80 4 3 3 4" xfId="29382"/>
    <cellStyle name="Comma 80 4 3 4" xfId="29383"/>
    <cellStyle name="Comma 80 4 3 4 2" xfId="29384"/>
    <cellStyle name="Comma 80 4 3 5" xfId="29385"/>
    <cellStyle name="Comma 80 4 3 6" xfId="29386"/>
    <cellStyle name="Comma 80 4 4" xfId="29387"/>
    <cellStyle name="Comma 80 4 4 2" xfId="29388"/>
    <cellStyle name="Comma 80 4 4 2 2" xfId="29389"/>
    <cellStyle name="Comma 80 4 4 2 2 2" xfId="29390"/>
    <cellStyle name="Comma 80 4 4 2 3" xfId="29391"/>
    <cellStyle name="Comma 80 4 4 2 4" xfId="29392"/>
    <cellStyle name="Comma 80 4 4 3" xfId="29393"/>
    <cellStyle name="Comma 80 4 4 3 2" xfId="29394"/>
    <cellStyle name="Comma 80 4 4 4" xfId="29395"/>
    <cellStyle name="Comma 80 4 4 5" xfId="29396"/>
    <cellStyle name="Comma 80 4 5" xfId="29397"/>
    <cellStyle name="Comma 80 4 5 2" xfId="29398"/>
    <cellStyle name="Comma 80 4 5 2 2" xfId="29399"/>
    <cellStyle name="Comma 80 4 5 3" xfId="29400"/>
    <cellStyle name="Comma 80 4 5 4" xfId="29401"/>
    <cellStyle name="Comma 80 4 6" xfId="29402"/>
    <cellStyle name="Comma 80 4 6 2" xfId="29403"/>
    <cellStyle name="Comma 80 4 7" xfId="29404"/>
    <cellStyle name="Comma 80 4 8" xfId="29405"/>
    <cellStyle name="Comma 80 5" xfId="29406"/>
    <cellStyle name="Comma 80 5 2" xfId="29407"/>
    <cellStyle name="Comma 80 5 2 2" xfId="29408"/>
    <cellStyle name="Comma 80 5 2 2 2" xfId="29409"/>
    <cellStyle name="Comma 80 5 2 2 2 2" xfId="29410"/>
    <cellStyle name="Comma 80 5 2 2 3" xfId="29411"/>
    <cellStyle name="Comma 80 5 2 2 4" xfId="29412"/>
    <cellStyle name="Comma 80 5 2 3" xfId="29413"/>
    <cellStyle name="Comma 80 5 2 3 2" xfId="29414"/>
    <cellStyle name="Comma 80 5 2 4" xfId="29415"/>
    <cellStyle name="Comma 80 5 2 5" xfId="29416"/>
    <cellStyle name="Comma 80 5 3" xfId="29417"/>
    <cellStyle name="Comma 80 5 3 2" xfId="29418"/>
    <cellStyle name="Comma 80 5 3 2 2" xfId="29419"/>
    <cellStyle name="Comma 80 5 3 3" xfId="29420"/>
    <cellStyle name="Comma 80 5 3 4" xfId="29421"/>
    <cellStyle name="Comma 80 5 4" xfId="29422"/>
    <cellStyle name="Comma 80 5 4 2" xfId="29423"/>
    <cellStyle name="Comma 80 5 5" xfId="29424"/>
    <cellStyle name="Comma 80 5 6" xfId="29425"/>
    <cellStyle name="Comma 80 6" xfId="29426"/>
    <cellStyle name="Comma 80 6 2" xfId="29427"/>
    <cellStyle name="Comma 80 6 2 2" xfId="29428"/>
    <cellStyle name="Comma 80 6 2 2 2" xfId="29429"/>
    <cellStyle name="Comma 80 6 2 2 2 2" xfId="29430"/>
    <cellStyle name="Comma 80 6 2 2 3" xfId="29431"/>
    <cellStyle name="Comma 80 6 2 2 4" xfId="29432"/>
    <cellStyle name="Comma 80 6 2 3" xfId="29433"/>
    <cellStyle name="Comma 80 6 2 3 2" xfId="29434"/>
    <cellStyle name="Comma 80 6 2 4" xfId="29435"/>
    <cellStyle name="Comma 80 6 2 5" xfId="29436"/>
    <cellStyle name="Comma 80 6 3" xfId="29437"/>
    <cellStyle name="Comma 80 6 3 2" xfId="29438"/>
    <cellStyle name="Comma 80 6 3 2 2" xfId="29439"/>
    <cellStyle name="Comma 80 6 3 3" xfId="29440"/>
    <cellStyle name="Comma 80 6 3 4" xfId="29441"/>
    <cellStyle name="Comma 80 6 4" xfId="29442"/>
    <cellStyle name="Comma 80 6 4 2" xfId="29443"/>
    <cellStyle name="Comma 80 6 5" xfId="29444"/>
    <cellStyle name="Comma 80 6 6" xfId="29445"/>
    <cellStyle name="Comma 80 7" xfId="29446"/>
    <cellStyle name="Comma 80 7 2" xfId="29447"/>
    <cellStyle name="Comma 80 7 2 2" xfId="29448"/>
    <cellStyle name="Comma 80 7 2 2 2" xfId="29449"/>
    <cellStyle name="Comma 80 7 2 3" xfId="29450"/>
    <cellStyle name="Comma 80 7 2 4" xfId="29451"/>
    <cellStyle name="Comma 80 7 3" xfId="29452"/>
    <cellStyle name="Comma 80 7 3 2" xfId="29453"/>
    <cellStyle name="Comma 80 7 4" xfId="29454"/>
    <cellStyle name="Comma 80 7 5" xfId="29455"/>
    <cellStyle name="Comma 80 8" xfId="29456"/>
    <cellStyle name="Comma 80 8 2" xfId="29457"/>
    <cellStyle name="Comma 80 8 2 2" xfId="29458"/>
    <cellStyle name="Comma 80 8 3" xfId="29459"/>
    <cellStyle name="Comma 80 8 4" xfId="29460"/>
    <cellStyle name="Comma 80 9" xfId="29461"/>
    <cellStyle name="Comma 80 9 2" xfId="29462"/>
    <cellStyle name="Comma 81" xfId="423"/>
    <cellStyle name="Comma 81 2" xfId="29464"/>
    <cellStyle name="Comma 81 3" xfId="29463"/>
    <cellStyle name="Comma 82" xfId="459"/>
    <cellStyle name="Comma 82 2" xfId="29466"/>
    <cellStyle name="Comma 82 3" xfId="29465"/>
    <cellStyle name="Comma 83" xfId="422"/>
    <cellStyle name="Comma 83 2" xfId="29468"/>
    <cellStyle name="Comma 83 3" xfId="29467"/>
    <cellStyle name="Comma 84" xfId="460"/>
    <cellStyle name="Comma 84 2" xfId="29470"/>
    <cellStyle name="Comma 84 3" xfId="29469"/>
    <cellStyle name="Comma 85" xfId="421"/>
    <cellStyle name="Comma 85 2" xfId="29472"/>
    <cellStyle name="Comma 85 3" xfId="29471"/>
    <cellStyle name="Comma 86" xfId="461"/>
    <cellStyle name="Comma 86 10" xfId="29474"/>
    <cellStyle name="Comma 86 11" xfId="29475"/>
    <cellStyle name="Comma 86 12" xfId="29473"/>
    <cellStyle name="Comma 86 2" xfId="29476"/>
    <cellStyle name="Comma 86 2 10" xfId="29477"/>
    <cellStyle name="Comma 86 2 2" xfId="29478"/>
    <cellStyle name="Comma 86 2 2 2" xfId="29479"/>
    <cellStyle name="Comma 86 2 2 2 2" xfId="29480"/>
    <cellStyle name="Comma 86 2 2 2 2 2" xfId="29481"/>
    <cellStyle name="Comma 86 2 2 2 2 2 2" xfId="29482"/>
    <cellStyle name="Comma 86 2 2 2 2 2 2 2" xfId="29483"/>
    <cellStyle name="Comma 86 2 2 2 2 2 2 2 2" xfId="29484"/>
    <cellStyle name="Comma 86 2 2 2 2 2 2 3" xfId="29485"/>
    <cellStyle name="Comma 86 2 2 2 2 2 2 4" xfId="29486"/>
    <cellStyle name="Comma 86 2 2 2 2 2 3" xfId="29487"/>
    <cellStyle name="Comma 86 2 2 2 2 2 3 2" xfId="29488"/>
    <cellStyle name="Comma 86 2 2 2 2 2 4" xfId="29489"/>
    <cellStyle name="Comma 86 2 2 2 2 2 5" xfId="29490"/>
    <cellStyle name="Comma 86 2 2 2 2 3" xfId="29491"/>
    <cellStyle name="Comma 86 2 2 2 2 3 2" xfId="29492"/>
    <cellStyle name="Comma 86 2 2 2 2 3 2 2" xfId="29493"/>
    <cellStyle name="Comma 86 2 2 2 2 3 3" xfId="29494"/>
    <cellStyle name="Comma 86 2 2 2 2 3 4" xfId="29495"/>
    <cellStyle name="Comma 86 2 2 2 2 4" xfId="29496"/>
    <cellStyle name="Comma 86 2 2 2 2 4 2" xfId="29497"/>
    <cellStyle name="Comma 86 2 2 2 2 5" xfId="29498"/>
    <cellStyle name="Comma 86 2 2 2 2 6" xfId="29499"/>
    <cellStyle name="Comma 86 2 2 2 3" xfId="29500"/>
    <cellStyle name="Comma 86 2 2 2 3 2" xfId="29501"/>
    <cellStyle name="Comma 86 2 2 2 3 2 2" xfId="29502"/>
    <cellStyle name="Comma 86 2 2 2 3 2 2 2" xfId="29503"/>
    <cellStyle name="Comma 86 2 2 2 3 2 2 2 2" xfId="29504"/>
    <cellStyle name="Comma 86 2 2 2 3 2 2 3" xfId="29505"/>
    <cellStyle name="Comma 86 2 2 2 3 2 2 4" xfId="29506"/>
    <cellStyle name="Comma 86 2 2 2 3 2 3" xfId="29507"/>
    <cellStyle name="Comma 86 2 2 2 3 2 3 2" xfId="29508"/>
    <cellStyle name="Comma 86 2 2 2 3 2 4" xfId="29509"/>
    <cellStyle name="Comma 86 2 2 2 3 2 5" xfId="29510"/>
    <cellStyle name="Comma 86 2 2 2 3 3" xfId="29511"/>
    <cellStyle name="Comma 86 2 2 2 3 3 2" xfId="29512"/>
    <cellStyle name="Comma 86 2 2 2 3 3 2 2" xfId="29513"/>
    <cellStyle name="Comma 86 2 2 2 3 3 3" xfId="29514"/>
    <cellStyle name="Comma 86 2 2 2 3 3 4" xfId="29515"/>
    <cellStyle name="Comma 86 2 2 2 3 4" xfId="29516"/>
    <cellStyle name="Comma 86 2 2 2 3 4 2" xfId="29517"/>
    <cellStyle name="Comma 86 2 2 2 3 5" xfId="29518"/>
    <cellStyle name="Comma 86 2 2 2 3 6" xfId="29519"/>
    <cellStyle name="Comma 86 2 2 2 4" xfId="29520"/>
    <cellStyle name="Comma 86 2 2 2 4 2" xfId="29521"/>
    <cellStyle name="Comma 86 2 2 2 4 2 2" xfId="29522"/>
    <cellStyle name="Comma 86 2 2 2 4 2 2 2" xfId="29523"/>
    <cellStyle name="Comma 86 2 2 2 4 2 3" xfId="29524"/>
    <cellStyle name="Comma 86 2 2 2 4 2 4" xfId="29525"/>
    <cellStyle name="Comma 86 2 2 2 4 3" xfId="29526"/>
    <cellStyle name="Comma 86 2 2 2 4 3 2" xfId="29527"/>
    <cellStyle name="Comma 86 2 2 2 4 4" xfId="29528"/>
    <cellStyle name="Comma 86 2 2 2 4 5" xfId="29529"/>
    <cellStyle name="Comma 86 2 2 2 5" xfId="29530"/>
    <cellStyle name="Comma 86 2 2 2 5 2" xfId="29531"/>
    <cellStyle name="Comma 86 2 2 2 5 2 2" xfId="29532"/>
    <cellStyle name="Comma 86 2 2 2 5 3" xfId="29533"/>
    <cellStyle name="Comma 86 2 2 2 5 4" xfId="29534"/>
    <cellStyle name="Comma 86 2 2 2 6" xfId="29535"/>
    <cellStyle name="Comma 86 2 2 2 6 2" xfId="29536"/>
    <cellStyle name="Comma 86 2 2 2 7" xfId="29537"/>
    <cellStyle name="Comma 86 2 2 2 8" xfId="29538"/>
    <cellStyle name="Comma 86 2 2 3" xfId="29539"/>
    <cellStyle name="Comma 86 2 2 3 2" xfId="29540"/>
    <cellStyle name="Comma 86 2 2 3 2 2" xfId="29541"/>
    <cellStyle name="Comma 86 2 2 3 2 2 2" xfId="29542"/>
    <cellStyle name="Comma 86 2 2 3 2 2 2 2" xfId="29543"/>
    <cellStyle name="Comma 86 2 2 3 2 2 3" xfId="29544"/>
    <cellStyle name="Comma 86 2 2 3 2 2 4" xfId="29545"/>
    <cellStyle name="Comma 86 2 2 3 2 3" xfId="29546"/>
    <cellStyle name="Comma 86 2 2 3 2 3 2" xfId="29547"/>
    <cellStyle name="Comma 86 2 2 3 2 4" xfId="29548"/>
    <cellStyle name="Comma 86 2 2 3 2 5" xfId="29549"/>
    <cellStyle name="Comma 86 2 2 3 3" xfId="29550"/>
    <cellStyle name="Comma 86 2 2 3 3 2" xfId="29551"/>
    <cellStyle name="Comma 86 2 2 3 3 2 2" xfId="29552"/>
    <cellStyle name="Comma 86 2 2 3 3 3" xfId="29553"/>
    <cellStyle name="Comma 86 2 2 3 3 4" xfId="29554"/>
    <cellStyle name="Comma 86 2 2 3 4" xfId="29555"/>
    <cellStyle name="Comma 86 2 2 3 4 2" xfId="29556"/>
    <cellStyle name="Comma 86 2 2 3 5" xfId="29557"/>
    <cellStyle name="Comma 86 2 2 3 6" xfId="29558"/>
    <cellStyle name="Comma 86 2 2 4" xfId="29559"/>
    <cellStyle name="Comma 86 2 2 4 2" xfId="29560"/>
    <cellStyle name="Comma 86 2 2 4 2 2" xfId="29561"/>
    <cellStyle name="Comma 86 2 2 4 2 2 2" xfId="29562"/>
    <cellStyle name="Comma 86 2 2 4 2 2 2 2" xfId="29563"/>
    <cellStyle name="Comma 86 2 2 4 2 2 3" xfId="29564"/>
    <cellStyle name="Comma 86 2 2 4 2 2 4" xfId="29565"/>
    <cellStyle name="Comma 86 2 2 4 2 3" xfId="29566"/>
    <cellStyle name="Comma 86 2 2 4 2 3 2" xfId="29567"/>
    <cellStyle name="Comma 86 2 2 4 2 4" xfId="29568"/>
    <cellStyle name="Comma 86 2 2 4 2 5" xfId="29569"/>
    <cellStyle name="Comma 86 2 2 4 3" xfId="29570"/>
    <cellStyle name="Comma 86 2 2 4 3 2" xfId="29571"/>
    <cellStyle name="Comma 86 2 2 4 3 2 2" xfId="29572"/>
    <cellStyle name="Comma 86 2 2 4 3 3" xfId="29573"/>
    <cellStyle name="Comma 86 2 2 4 3 4" xfId="29574"/>
    <cellStyle name="Comma 86 2 2 4 4" xfId="29575"/>
    <cellStyle name="Comma 86 2 2 4 4 2" xfId="29576"/>
    <cellStyle name="Comma 86 2 2 4 5" xfId="29577"/>
    <cellStyle name="Comma 86 2 2 4 6" xfId="29578"/>
    <cellStyle name="Comma 86 2 2 5" xfId="29579"/>
    <cellStyle name="Comma 86 2 2 5 2" xfId="29580"/>
    <cellStyle name="Comma 86 2 2 5 2 2" xfId="29581"/>
    <cellStyle name="Comma 86 2 2 5 2 2 2" xfId="29582"/>
    <cellStyle name="Comma 86 2 2 5 2 3" xfId="29583"/>
    <cellStyle name="Comma 86 2 2 5 2 4" xfId="29584"/>
    <cellStyle name="Comma 86 2 2 5 3" xfId="29585"/>
    <cellStyle name="Comma 86 2 2 5 3 2" xfId="29586"/>
    <cellStyle name="Comma 86 2 2 5 4" xfId="29587"/>
    <cellStyle name="Comma 86 2 2 5 5" xfId="29588"/>
    <cellStyle name="Comma 86 2 2 6" xfId="29589"/>
    <cellStyle name="Comma 86 2 2 6 2" xfId="29590"/>
    <cellStyle name="Comma 86 2 2 6 2 2" xfId="29591"/>
    <cellStyle name="Comma 86 2 2 6 3" xfId="29592"/>
    <cellStyle name="Comma 86 2 2 6 4" xfId="29593"/>
    <cellStyle name="Comma 86 2 2 7" xfId="29594"/>
    <cellStyle name="Comma 86 2 2 7 2" xfId="29595"/>
    <cellStyle name="Comma 86 2 2 8" xfId="29596"/>
    <cellStyle name="Comma 86 2 2 9" xfId="29597"/>
    <cellStyle name="Comma 86 2 3" xfId="29598"/>
    <cellStyle name="Comma 86 2 3 2" xfId="29599"/>
    <cellStyle name="Comma 86 2 3 2 2" xfId="29600"/>
    <cellStyle name="Comma 86 2 3 2 2 2" xfId="29601"/>
    <cellStyle name="Comma 86 2 3 2 2 2 2" xfId="29602"/>
    <cellStyle name="Comma 86 2 3 2 2 2 2 2" xfId="29603"/>
    <cellStyle name="Comma 86 2 3 2 2 2 3" xfId="29604"/>
    <cellStyle name="Comma 86 2 3 2 2 2 4" xfId="29605"/>
    <cellStyle name="Comma 86 2 3 2 2 3" xfId="29606"/>
    <cellStyle name="Comma 86 2 3 2 2 3 2" xfId="29607"/>
    <cellStyle name="Comma 86 2 3 2 2 4" xfId="29608"/>
    <cellStyle name="Comma 86 2 3 2 2 5" xfId="29609"/>
    <cellStyle name="Comma 86 2 3 2 3" xfId="29610"/>
    <cellStyle name="Comma 86 2 3 2 3 2" xfId="29611"/>
    <cellStyle name="Comma 86 2 3 2 3 2 2" xfId="29612"/>
    <cellStyle name="Comma 86 2 3 2 3 3" xfId="29613"/>
    <cellStyle name="Comma 86 2 3 2 3 4" xfId="29614"/>
    <cellStyle name="Comma 86 2 3 2 4" xfId="29615"/>
    <cellStyle name="Comma 86 2 3 2 4 2" xfId="29616"/>
    <cellStyle name="Comma 86 2 3 2 5" xfId="29617"/>
    <cellStyle name="Comma 86 2 3 2 6" xfId="29618"/>
    <cellStyle name="Comma 86 2 3 3" xfId="29619"/>
    <cellStyle name="Comma 86 2 3 3 2" xfId="29620"/>
    <cellStyle name="Comma 86 2 3 3 2 2" xfId="29621"/>
    <cellStyle name="Comma 86 2 3 3 2 2 2" xfId="29622"/>
    <cellStyle name="Comma 86 2 3 3 2 2 2 2" xfId="29623"/>
    <cellStyle name="Comma 86 2 3 3 2 2 3" xfId="29624"/>
    <cellStyle name="Comma 86 2 3 3 2 2 4" xfId="29625"/>
    <cellStyle name="Comma 86 2 3 3 2 3" xfId="29626"/>
    <cellStyle name="Comma 86 2 3 3 2 3 2" xfId="29627"/>
    <cellStyle name="Comma 86 2 3 3 2 4" xfId="29628"/>
    <cellStyle name="Comma 86 2 3 3 2 5" xfId="29629"/>
    <cellStyle name="Comma 86 2 3 3 3" xfId="29630"/>
    <cellStyle name="Comma 86 2 3 3 3 2" xfId="29631"/>
    <cellStyle name="Comma 86 2 3 3 3 2 2" xfId="29632"/>
    <cellStyle name="Comma 86 2 3 3 3 3" xfId="29633"/>
    <cellStyle name="Comma 86 2 3 3 3 4" xfId="29634"/>
    <cellStyle name="Comma 86 2 3 3 4" xfId="29635"/>
    <cellStyle name="Comma 86 2 3 3 4 2" xfId="29636"/>
    <cellStyle name="Comma 86 2 3 3 5" xfId="29637"/>
    <cellStyle name="Comma 86 2 3 3 6" xfId="29638"/>
    <cellStyle name="Comma 86 2 3 4" xfId="29639"/>
    <cellStyle name="Comma 86 2 3 4 2" xfId="29640"/>
    <cellStyle name="Comma 86 2 3 4 2 2" xfId="29641"/>
    <cellStyle name="Comma 86 2 3 4 2 2 2" xfId="29642"/>
    <cellStyle name="Comma 86 2 3 4 2 3" xfId="29643"/>
    <cellStyle name="Comma 86 2 3 4 2 4" xfId="29644"/>
    <cellStyle name="Comma 86 2 3 4 3" xfId="29645"/>
    <cellStyle name="Comma 86 2 3 4 3 2" xfId="29646"/>
    <cellStyle name="Comma 86 2 3 4 4" xfId="29647"/>
    <cellStyle name="Comma 86 2 3 4 5" xfId="29648"/>
    <cellStyle name="Comma 86 2 3 5" xfId="29649"/>
    <cellStyle name="Comma 86 2 3 5 2" xfId="29650"/>
    <cellStyle name="Comma 86 2 3 5 2 2" xfId="29651"/>
    <cellStyle name="Comma 86 2 3 5 3" xfId="29652"/>
    <cellStyle name="Comma 86 2 3 5 4" xfId="29653"/>
    <cellStyle name="Comma 86 2 3 6" xfId="29654"/>
    <cellStyle name="Comma 86 2 3 6 2" xfId="29655"/>
    <cellStyle name="Comma 86 2 3 7" xfId="29656"/>
    <cellStyle name="Comma 86 2 3 8" xfId="29657"/>
    <cellStyle name="Comma 86 2 4" xfId="29658"/>
    <cellStyle name="Comma 86 2 4 2" xfId="29659"/>
    <cellStyle name="Comma 86 2 4 2 2" xfId="29660"/>
    <cellStyle name="Comma 86 2 4 2 2 2" xfId="29661"/>
    <cellStyle name="Comma 86 2 4 2 2 2 2" xfId="29662"/>
    <cellStyle name="Comma 86 2 4 2 2 3" xfId="29663"/>
    <cellStyle name="Comma 86 2 4 2 2 4" xfId="29664"/>
    <cellStyle name="Comma 86 2 4 2 3" xfId="29665"/>
    <cellStyle name="Comma 86 2 4 2 3 2" xfId="29666"/>
    <cellStyle name="Comma 86 2 4 2 4" xfId="29667"/>
    <cellStyle name="Comma 86 2 4 2 5" xfId="29668"/>
    <cellStyle name="Comma 86 2 4 3" xfId="29669"/>
    <cellStyle name="Comma 86 2 4 3 2" xfId="29670"/>
    <cellStyle name="Comma 86 2 4 3 2 2" xfId="29671"/>
    <cellStyle name="Comma 86 2 4 3 3" xfId="29672"/>
    <cellStyle name="Comma 86 2 4 3 4" xfId="29673"/>
    <cellStyle name="Comma 86 2 4 4" xfId="29674"/>
    <cellStyle name="Comma 86 2 4 4 2" xfId="29675"/>
    <cellStyle name="Comma 86 2 4 5" xfId="29676"/>
    <cellStyle name="Comma 86 2 4 6" xfId="29677"/>
    <cellStyle name="Comma 86 2 5" xfId="29678"/>
    <cellStyle name="Comma 86 2 5 2" xfId="29679"/>
    <cellStyle name="Comma 86 2 5 2 2" xfId="29680"/>
    <cellStyle name="Comma 86 2 5 2 2 2" xfId="29681"/>
    <cellStyle name="Comma 86 2 5 2 2 2 2" xfId="29682"/>
    <cellStyle name="Comma 86 2 5 2 2 3" xfId="29683"/>
    <cellStyle name="Comma 86 2 5 2 2 4" xfId="29684"/>
    <cellStyle name="Comma 86 2 5 2 3" xfId="29685"/>
    <cellStyle name="Comma 86 2 5 2 3 2" xfId="29686"/>
    <cellStyle name="Comma 86 2 5 2 4" xfId="29687"/>
    <cellStyle name="Comma 86 2 5 2 5" xfId="29688"/>
    <cellStyle name="Comma 86 2 5 3" xfId="29689"/>
    <cellStyle name="Comma 86 2 5 3 2" xfId="29690"/>
    <cellStyle name="Comma 86 2 5 3 2 2" xfId="29691"/>
    <cellStyle name="Comma 86 2 5 3 3" xfId="29692"/>
    <cellStyle name="Comma 86 2 5 3 4" xfId="29693"/>
    <cellStyle name="Comma 86 2 5 4" xfId="29694"/>
    <cellStyle name="Comma 86 2 5 4 2" xfId="29695"/>
    <cellStyle name="Comma 86 2 5 5" xfId="29696"/>
    <cellStyle name="Comma 86 2 5 6" xfId="29697"/>
    <cellStyle name="Comma 86 2 6" xfId="29698"/>
    <cellStyle name="Comma 86 2 6 2" xfId="29699"/>
    <cellStyle name="Comma 86 2 6 2 2" xfId="29700"/>
    <cellStyle name="Comma 86 2 6 2 2 2" xfId="29701"/>
    <cellStyle name="Comma 86 2 6 2 3" xfId="29702"/>
    <cellStyle name="Comma 86 2 6 2 4" xfId="29703"/>
    <cellStyle name="Comma 86 2 6 3" xfId="29704"/>
    <cellStyle name="Comma 86 2 6 3 2" xfId="29705"/>
    <cellStyle name="Comma 86 2 6 4" xfId="29706"/>
    <cellStyle name="Comma 86 2 6 5" xfId="29707"/>
    <cellStyle name="Comma 86 2 7" xfId="29708"/>
    <cellStyle name="Comma 86 2 7 2" xfId="29709"/>
    <cellStyle name="Comma 86 2 7 2 2" xfId="29710"/>
    <cellStyle name="Comma 86 2 7 3" xfId="29711"/>
    <cellStyle name="Comma 86 2 7 4" xfId="29712"/>
    <cellStyle name="Comma 86 2 8" xfId="29713"/>
    <cellStyle name="Comma 86 2 8 2" xfId="29714"/>
    <cellStyle name="Comma 86 2 9" xfId="29715"/>
    <cellStyle name="Comma 86 3" xfId="29716"/>
    <cellStyle name="Comma 86 3 2" xfId="29717"/>
    <cellStyle name="Comma 86 3 2 2" xfId="29718"/>
    <cellStyle name="Comma 86 3 2 2 2" xfId="29719"/>
    <cellStyle name="Comma 86 3 2 2 2 2" xfId="29720"/>
    <cellStyle name="Comma 86 3 2 2 2 2 2" xfId="29721"/>
    <cellStyle name="Comma 86 3 2 2 2 2 2 2" xfId="29722"/>
    <cellStyle name="Comma 86 3 2 2 2 2 3" xfId="29723"/>
    <cellStyle name="Comma 86 3 2 2 2 2 4" xfId="29724"/>
    <cellStyle name="Comma 86 3 2 2 2 3" xfId="29725"/>
    <cellStyle name="Comma 86 3 2 2 2 3 2" xfId="29726"/>
    <cellStyle name="Comma 86 3 2 2 2 4" xfId="29727"/>
    <cellStyle name="Comma 86 3 2 2 2 5" xfId="29728"/>
    <cellStyle name="Comma 86 3 2 2 3" xfId="29729"/>
    <cellStyle name="Comma 86 3 2 2 3 2" xfId="29730"/>
    <cellStyle name="Comma 86 3 2 2 3 2 2" xfId="29731"/>
    <cellStyle name="Comma 86 3 2 2 3 3" xfId="29732"/>
    <cellStyle name="Comma 86 3 2 2 3 4" xfId="29733"/>
    <cellStyle name="Comma 86 3 2 2 4" xfId="29734"/>
    <cellStyle name="Comma 86 3 2 2 4 2" xfId="29735"/>
    <cellStyle name="Comma 86 3 2 2 5" xfId="29736"/>
    <cellStyle name="Comma 86 3 2 2 6" xfId="29737"/>
    <cellStyle name="Comma 86 3 2 3" xfId="29738"/>
    <cellStyle name="Comma 86 3 2 3 2" xfId="29739"/>
    <cellStyle name="Comma 86 3 2 3 2 2" xfId="29740"/>
    <cellStyle name="Comma 86 3 2 3 2 2 2" xfId="29741"/>
    <cellStyle name="Comma 86 3 2 3 2 2 2 2" xfId="29742"/>
    <cellStyle name="Comma 86 3 2 3 2 2 3" xfId="29743"/>
    <cellStyle name="Comma 86 3 2 3 2 2 4" xfId="29744"/>
    <cellStyle name="Comma 86 3 2 3 2 3" xfId="29745"/>
    <cellStyle name="Comma 86 3 2 3 2 3 2" xfId="29746"/>
    <cellStyle name="Comma 86 3 2 3 2 4" xfId="29747"/>
    <cellStyle name="Comma 86 3 2 3 2 5" xfId="29748"/>
    <cellStyle name="Comma 86 3 2 3 3" xfId="29749"/>
    <cellStyle name="Comma 86 3 2 3 3 2" xfId="29750"/>
    <cellStyle name="Comma 86 3 2 3 3 2 2" xfId="29751"/>
    <cellStyle name="Comma 86 3 2 3 3 3" xfId="29752"/>
    <cellStyle name="Comma 86 3 2 3 3 4" xfId="29753"/>
    <cellStyle name="Comma 86 3 2 3 4" xfId="29754"/>
    <cellStyle name="Comma 86 3 2 3 4 2" xfId="29755"/>
    <cellStyle name="Comma 86 3 2 3 5" xfId="29756"/>
    <cellStyle name="Comma 86 3 2 3 6" xfId="29757"/>
    <cellStyle name="Comma 86 3 2 4" xfId="29758"/>
    <cellStyle name="Comma 86 3 2 4 2" xfId="29759"/>
    <cellStyle name="Comma 86 3 2 4 2 2" xfId="29760"/>
    <cellStyle name="Comma 86 3 2 4 2 2 2" xfId="29761"/>
    <cellStyle name="Comma 86 3 2 4 2 3" xfId="29762"/>
    <cellStyle name="Comma 86 3 2 4 2 4" xfId="29763"/>
    <cellStyle name="Comma 86 3 2 4 3" xfId="29764"/>
    <cellStyle name="Comma 86 3 2 4 3 2" xfId="29765"/>
    <cellStyle name="Comma 86 3 2 4 4" xfId="29766"/>
    <cellStyle name="Comma 86 3 2 4 5" xfId="29767"/>
    <cellStyle name="Comma 86 3 2 5" xfId="29768"/>
    <cellStyle name="Comma 86 3 2 5 2" xfId="29769"/>
    <cellStyle name="Comma 86 3 2 5 2 2" xfId="29770"/>
    <cellStyle name="Comma 86 3 2 5 3" xfId="29771"/>
    <cellStyle name="Comma 86 3 2 5 4" xfId="29772"/>
    <cellStyle name="Comma 86 3 2 6" xfId="29773"/>
    <cellStyle name="Comma 86 3 2 6 2" xfId="29774"/>
    <cellStyle name="Comma 86 3 2 7" xfId="29775"/>
    <cellStyle name="Comma 86 3 2 8" xfId="29776"/>
    <cellStyle name="Comma 86 3 3" xfId="29777"/>
    <cellStyle name="Comma 86 3 3 2" xfId="29778"/>
    <cellStyle name="Comma 86 3 3 2 2" xfId="29779"/>
    <cellStyle name="Comma 86 3 3 2 2 2" xfId="29780"/>
    <cellStyle name="Comma 86 3 3 2 2 2 2" xfId="29781"/>
    <cellStyle name="Comma 86 3 3 2 2 3" xfId="29782"/>
    <cellStyle name="Comma 86 3 3 2 2 4" xfId="29783"/>
    <cellStyle name="Comma 86 3 3 2 3" xfId="29784"/>
    <cellStyle name="Comma 86 3 3 2 3 2" xfId="29785"/>
    <cellStyle name="Comma 86 3 3 2 4" xfId="29786"/>
    <cellStyle name="Comma 86 3 3 2 5" xfId="29787"/>
    <cellStyle name="Comma 86 3 3 3" xfId="29788"/>
    <cellStyle name="Comma 86 3 3 3 2" xfId="29789"/>
    <cellStyle name="Comma 86 3 3 3 2 2" xfId="29790"/>
    <cellStyle name="Comma 86 3 3 3 3" xfId="29791"/>
    <cellStyle name="Comma 86 3 3 3 4" xfId="29792"/>
    <cellStyle name="Comma 86 3 3 4" xfId="29793"/>
    <cellStyle name="Comma 86 3 3 4 2" xfId="29794"/>
    <cellStyle name="Comma 86 3 3 5" xfId="29795"/>
    <cellStyle name="Comma 86 3 3 6" xfId="29796"/>
    <cellStyle name="Comma 86 3 4" xfId="29797"/>
    <cellStyle name="Comma 86 3 4 2" xfId="29798"/>
    <cellStyle name="Comma 86 3 4 2 2" xfId="29799"/>
    <cellStyle name="Comma 86 3 4 2 2 2" xfId="29800"/>
    <cellStyle name="Comma 86 3 4 2 2 2 2" xfId="29801"/>
    <cellStyle name="Comma 86 3 4 2 2 3" xfId="29802"/>
    <cellStyle name="Comma 86 3 4 2 2 4" xfId="29803"/>
    <cellStyle name="Comma 86 3 4 2 3" xfId="29804"/>
    <cellStyle name="Comma 86 3 4 2 3 2" xfId="29805"/>
    <cellStyle name="Comma 86 3 4 2 4" xfId="29806"/>
    <cellStyle name="Comma 86 3 4 2 5" xfId="29807"/>
    <cellStyle name="Comma 86 3 4 3" xfId="29808"/>
    <cellStyle name="Comma 86 3 4 3 2" xfId="29809"/>
    <cellStyle name="Comma 86 3 4 3 2 2" xfId="29810"/>
    <cellStyle name="Comma 86 3 4 3 3" xfId="29811"/>
    <cellStyle name="Comma 86 3 4 3 4" xfId="29812"/>
    <cellStyle name="Comma 86 3 4 4" xfId="29813"/>
    <cellStyle name="Comma 86 3 4 4 2" xfId="29814"/>
    <cellStyle name="Comma 86 3 4 5" xfId="29815"/>
    <cellStyle name="Comma 86 3 4 6" xfId="29816"/>
    <cellStyle name="Comma 86 3 5" xfId="29817"/>
    <cellStyle name="Comma 86 3 5 2" xfId="29818"/>
    <cellStyle name="Comma 86 3 5 2 2" xfId="29819"/>
    <cellStyle name="Comma 86 3 5 2 2 2" xfId="29820"/>
    <cellStyle name="Comma 86 3 5 2 3" xfId="29821"/>
    <cellStyle name="Comma 86 3 5 2 4" xfId="29822"/>
    <cellStyle name="Comma 86 3 5 3" xfId="29823"/>
    <cellStyle name="Comma 86 3 5 3 2" xfId="29824"/>
    <cellStyle name="Comma 86 3 5 4" xfId="29825"/>
    <cellStyle name="Comma 86 3 5 5" xfId="29826"/>
    <cellStyle name="Comma 86 3 6" xfId="29827"/>
    <cellStyle name="Comma 86 3 6 2" xfId="29828"/>
    <cellStyle name="Comma 86 3 6 2 2" xfId="29829"/>
    <cellStyle name="Comma 86 3 6 3" xfId="29830"/>
    <cellStyle name="Comma 86 3 6 4" xfId="29831"/>
    <cellStyle name="Comma 86 3 7" xfId="29832"/>
    <cellStyle name="Comma 86 3 7 2" xfId="29833"/>
    <cellStyle name="Comma 86 3 8" xfId="29834"/>
    <cellStyle name="Comma 86 3 9" xfId="29835"/>
    <cellStyle name="Comma 86 4" xfId="29836"/>
    <cellStyle name="Comma 86 4 2" xfId="29837"/>
    <cellStyle name="Comma 86 4 2 2" xfId="29838"/>
    <cellStyle name="Comma 86 4 2 2 2" xfId="29839"/>
    <cellStyle name="Comma 86 4 2 2 2 2" xfId="29840"/>
    <cellStyle name="Comma 86 4 2 2 2 2 2" xfId="29841"/>
    <cellStyle name="Comma 86 4 2 2 2 3" xfId="29842"/>
    <cellStyle name="Comma 86 4 2 2 2 4" xfId="29843"/>
    <cellStyle name="Comma 86 4 2 2 3" xfId="29844"/>
    <cellStyle name="Comma 86 4 2 2 3 2" xfId="29845"/>
    <cellStyle name="Comma 86 4 2 2 4" xfId="29846"/>
    <cellStyle name="Comma 86 4 2 2 5" xfId="29847"/>
    <cellStyle name="Comma 86 4 2 3" xfId="29848"/>
    <cellStyle name="Comma 86 4 2 3 2" xfId="29849"/>
    <cellStyle name="Comma 86 4 2 3 2 2" xfId="29850"/>
    <cellStyle name="Comma 86 4 2 3 3" xfId="29851"/>
    <cellStyle name="Comma 86 4 2 3 4" xfId="29852"/>
    <cellStyle name="Comma 86 4 2 4" xfId="29853"/>
    <cellStyle name="Comma 86 4 2 4 2" xfId="29854"/>
    <cellStyle name="Comma 86 4 2 5" xfId="29855"/>
    <cellStyle name="Comma 86 4 2 6" xfId="29856"/>
    <cellStyle name="Comma 86 4 3" xfId="29857"/>
    <cellStyle name="Comma 86 4 3 2" xfId="29858"/>
    <cellStyle name="Comma 86 4 3 2 2" xfId="29859"/>
    <cellStyle name="Comma 86 4 3 2 2 2" xfId="29860"/>
    <cellStyle name="Comma 86 4 3 2 2 2 2" xfId="29861"/>
    <cellStyle name="Comma 86 4 3 2 2 3" xfId="29862"/>
    <cellStyle name="Comma 86 4 3 2 2 4" xfId="29863"/>
    <cellStyle name="Comma 86 4 3 2 3" xfId="29864"/>
    <cellStyle name="Comma 86 4 3 2 3 2" xfId="29865"/>
    <cellStyle name="Comma 86 4 3 2 4" xfId="29866"/>
    <cellStyle name="Comma 86 4 3 2 5" xfId="29867"/>
    <cellStyle name="Comma 86 4 3 3" xfId="29868"/>
    <cellStyle name="Comma 86 4 3 3 2" xfId="29869"/>
    <cellStyle name="Comma 86 4 3 3 2 2" xfId="29870"/>
    <cellStyle name="Comma 86 4 3 3 3" xfId="29871"/>
    <cellStyle name="Comma 86 4 3 3 4" xfId="29872"/>
    <cellStyle name="Comma 86 4 3 4" xfId="29873"/>
    <cellStyle name="Comma 86 4 3 4 2" xfId="29874"/>
    <cellStyle name="Comma 86 4 3 5" xfId="29875"/>
    <cellStyle name="Comma 86 4 3 6" xfId="29876"/>
    <cellStyle name="Comma 86 4 4" xfId="29877"/>
    <cellStyle name="Comma 86 4 4 2" xfId="29878"/>
    <cellStyle name="Comma 86 4 4 2 2" xfId="29879"/>
    <cellStyle name="Comma 86 4 4 2 2 2" xfId="29880"/>
    <cellStyle name="Comma 86 4 4 2 3" xfId="29881"/>
    <cellStyle name="Comma 86 4 4 2 4" xfId="29882"/>
    <cellStyle name="Comma 86 4 4 3" xfId="29883"/>
    <cellStyle name="Comma 86 4 4 3 2" xfId="29884"/>
    <cellStyle name="Comma 86 4 4 4" xfId="29885"/>
    <cellStyle name="Comma 86 4 4 5" xfId="29886"/>
    <cellStyle name="Comma 86 4 5" xfId="29887"/>
    <cellStyle name="Comma 86 4 5 2" xfId="29888"/>
    <cellStyle name="Comma 86 4 5 2 2" xfId="29889"/>
    <cellStyle name="Comma 86 4 5 3" xfId="29890"/>
    <cellStyle name="Comma 86 4 5 4" xfId="29891"/>
    <cellStyle name="Comma 86 4 6" xfId="29892"/>
    <cellStyle name="Comma 86 4 6 2" xfId="29893"/>
    <cellStyle name="Comma 86 4 7" xfId="29894"/>
    <cellStyle name="Comma 86 4 8" xfId="29895"/>
    <cellStyle name="Comma 86 5" xfId="29896"/>
    <cellStyle name="Comma 86 5 2" xfId="29897"/>
    <cellStyle name="Comma 86 5 2 2" xfId="29898"/>
    <cellStyle name="Comma 86 5 2 2 2" xfId="29899"/>
    <cellStyle name="Comma 86 5 2 2 2 2" xfId="29900"/>
    <cellStyle name="Comma 86 5 2 2 3" xfId="29901"/>
    <cellStyle name="Comma 86 5 2 2 4" xfId="29902"/>
    <cellStyle name="Comma 86 5 2 3" xfId="29903"/>
    <cellStyle name="Comma 86 5 2 3 2" xfId="29904"/>
    <cellStyle name="Comma 86 5 2 4" xfId="29905"/>
    <cellStyle name="Comma 86 5 2 5" xfId="29906"/>
    <cellStyle name="Comma 86 5 3" xfId="29907"/>
    <cellStyle name="Comma 86 5 3 2" xfId="29908"/>
    <cellStyle name="Comma 86 5 3 2 2" xfId="29909"/>
    <cellStyle name="Comma 86 5 3 3" xfId="29910"/>
    <cellStyle name="Comma 86 5 3 4" xfId="29911"/>
    <cellStyle name="Comma 86 5 4" xfId="29912"/>
    <cellStyle name="Comma 86 5 4 2" xfId="29913"/>
    <cellStyle name="Comma 86 5 5" xfId="29914"/>
    <cellStyle name="Comma 86 5 6" xfId="29915"/>
    <cellStyle name="Comma 86 6" xfId="29916"/>
    <cellStyle name="Comma 86 6 2" xfId="29917"/>
    <cellStyle name="Comma 86 6 2 2" xfId="29918"/>
    <cellStyle name="Comma 86 6 2 2 2" xfId="29919"/>
    <cellStyle name="Comma 86 6 2 2 2 2" xfId="29920"/>
    <cellStyle name="Comma 86 6 2 2 3" xfId="29921"/>
    <cellStyle name="Comma 86 6 2 2 4" xfId="29922"/>
    <cellStyle name="Comma 86 6 2 3" xfId="29923"/>
    <cellStyle name="Comma 86 6 2 3 2" xfId="29924"/>
    <cellStyle name="Comma 86 6 2 4" xfId="29925"/>
    <cellStyle name="Comma 86 6 2 5" xfId="29926"/>
    <cellStyle name="Comma 86 6 3" xfId="29927"/>
    <cellStyle name="Comma 86 6 3 2" xfId="29928"/>
    <cellStyle name="Comma 86 6 3 2 2" xfId="29929"/>
    <cellStyle name="Comma 86 6 3 3" xfId="29930"/>
    <cellStyle name="Comma 86 6 3 4" xfId="29931"/>
    <cellStyle name="Comma 86 6 4" xfId="29932"/>
    <cellStyle name="Comma 86 6 4 2" xfId="29933"/>
    <cellStyle name="Comma 86 6 5" xfId="29934"/>
    <cellStyle name="Comma 86 6 6" xfId="29935"/>
    <cellStyle name="Comma 86 7" xfId="29936"/>
    <cellStyle name="Comma 86 7 2" xfId="29937"/>
    <cellStyle name="Comma 86 7 2 2" xfId="29938"/>
    <cellStyle name="Comma 86 7 2 2 2" xfId="29939"/>
    <cellStyle name="Comma 86 7 2 3" xfId="29940"/>
    <cellStyle name="Comma 86 7 2 4" xfId="29941"/>
    <cellStyle name="Comma 86 7 3" xfId="29942"/>
    <cellStyle name="Comma 86 7 3 2" xfId="29943"/>
    <cellStyle name="Comma 86 7 4" xfId="29944"/>
    <cellStyle name="Comma 86 7 5" xfId="29945"/>
    <cellStyle name="Comma 86 8" xfId="29946"/>
    <cellStyle name="Comma 86 8 2" xfId="29947"/>
    <cellStyle name="Comma 86 8 2 2" xfId="29948"/>
    <cellStyle name="Comma 86 8 3" xfId="29949"/>
    <cellStyle name="Comma 86 8 4" xfId="29950"/>
    <cellStyle name="Comma 86 9" xfId="29951"/>
    <cellStyle name="Comma 86 9 2" xfId="29952"/>
    <cellStyle name="Comma 87" xfId="420"/>
    <cellStyle name="Comma 87 10" xfId="29954"/>
    <cellStyle name="Comma 87 11" xfId="29955"/>
    <cellStyle name="Comma 87 12" xfId="29953"/>
    <cellStyle name="Comma 87 2" xfId="29956"/>
    <cellStyle name="Comma 87 2 10" xfId="29957"/>
    <cellStyle name="Comma 87 2 2" xfId="29958"/>
    <cellStyle name="Comma 87 2 2 2" xfId="29959"/>
    <cellStyle name="Comma 87 2 2 2 2" xfId="29960"/>
    <cellStyle name="Comma 87 2 2 2 2 2" xfId="29961"/>
    <cellStyle name="Comma 87 2 2 2 2 2 2" xfId="29962"/>
    <cellStyle name="Comma 87 2 2 2 2 2 2 2" xfId="29963"/>
    <cellStyle name="Comma 87 2 2 2 2 2 2 2 2" xfId="29964"/>
    <cellStyle name="Comma 87 2 2 2 2 2 2 3" xfId="29965"/>
    <cellStyle name="Comma 87 2 2 2 2 2 2 4" xfId="29966"/>
    <cellStyle name="Comma 87 2 2 2 2 2 3" xfId="29967"/>
    <cellStyle name="Comma 87 2 2 2 2 2 3 2" xfId="29968"/>
    <cellStyle name="Comma 87 2 2 2 2 2 4" xfId="29969"/>
    <cellStyle name="Comma 87 2 2 2 2 2 5" xfId="29970"/>
    <cellStyle name="Comma 87 2 2 2 2 3" xfId="29971"/>
    <cellStyle name="Comma 87 2 2 2 2 3 2" xfId="29972"/>
    <cellStyle name="Comma 87 2 2 2 2 3 2 2" xfId="29973"/>
    <cellStyle name="Comma 87 2 2 2 2 3 3" xfId="29974"/>
    <cellStyle name="Comma 87 2 2 2 2 3 4" xfId="29975"/>
    <cellStyle name="Comma 87 2 2 2 2 4" xfId="29976"/>
    <cellStyle name="Comma 87 2 2 2 2 4 2" xfId="29977"/>
    <cellStyle name="Comma 87 2 2 2 2 5" xfId="29978"/>
    <cellStyle name="Comma 87 2 2 2 2 6" xfId="29979"/>
    <cellStyle name="Comma 87 2 2 2 3" xfId="29980"/>
    <cellStyle name="Comma 87 2 2 2 3 2" xfId="29981"/>
    <cellStyle name="Comma 87 2 2 2 3 2 2" xfId="29982"/>
    <cellStyle name="Comma 87 2 2 2 3 2 2 2" xfId="29983"/>
    <cellStyle name="Comma 87 2 2 2 3 2 2 2 2" xfId="29984"/>
    <cellStyle name="Comma 87 2 2 2 3 2 2 3" xfId="29985"/>
    <cellStyle name="Comma 87 2 2 2 3 2 2 4" xfId="29986"/>
    <cellStyle name="Comma 87 2 2 2 3 2 3" xfId="29987"/>
    <cellStyle name="Comma 87 2 2 2 3 2 3 2" xfId="29988"/>
    <cellStyle name="Comma 87 2 2 2 3 2 4" xfId="29989"/>
    <cellStyle name="Comma 87 2 2 2 3 2 5" xfId="29990"/>
    <cellStyle name="Comma 87 2 2 2 3 3" xfId="29991"/>
    <cellStyle name="Comma 87 2 2 2 3 3 2" xfId="29992"/>
    <cellStyle name="Comma 87 2 2 2 3 3 2 2" xfId="29993"/>
    <cellStyle name="Comma 87 2 2 2 3 3 3" xfId="29994"/>
    <cellStyle name="Comma 87 2 2 2 3 3 4" xfId="29995"/>
    <cellStyle name="Comma 87 2 2 2 3 4" xfId="29996"/>
    <cellStyle name="Comma 87 2 2 2 3 4 2" xfId="29997"/>
    <cellStyle name="Comma 87 2 2 2 3 5" xfId="29998"/>
    <cellStyle name="Comma 87 2 2 2 3 6" xfId="29999"/>
    <cellStyle name="Comma 87 2 2 2 4" xfId="30000"/>
    <cellStyle name="Comma 87 2 2 2 4 2" xfId="30001"/>
    <cellStyle name="Comma 87 2 2 2 4 2 2" xfId="30002"/>
    <cellStyle name="Comma 87 2 2 2 4 2 2 2" xfId="30003"/>
    <cellStyle name="Comma 87 2 2 2 4 2 3" xfId="30004"/>
    <cellStyle name="Comma 87 2 2 2 4 2 4" xfId="30005"/>
    <cellStyle name="Comma 87 2 2 2 4 3" xfId="30006"/>
    <cellStyle name="Comma 87 2 2 2 4 3 2" xfId="30007"/>
    <cellStyle name="Comma 87 2 2 2 4 4" xfId="30008"/>
    <cellStyle name="Comma 87 2 2 2 4 5" xfId="30009"/>
    <cellStyle name="Comma 87 2 2 2 5" xfId="30010"/>
    <cellStyle name="Comma 87 2 2 2 5 2" xfId="30011"/>
    <cellStyle name="Comma 87 2 2 2 5 2 2" xfId="30012"/>
    <cellStyle name="Comma 87 2 2 2 5 3" xfId="30013"/>
    <cellStyle name="Comma 87 2 2 2 5 4" xfId="30014"/>
    <cellStyle name="Comma 87 2 2 2 6" xfId="30015"/>
    <cellStyle name="Comma 87 2 2 2 6 2" xfId="30016"/>
    <cellStyle name="Comma 87 2 2 2 7" xfId="30017"/>
    <cellStyle name="Comma 87 2 2 2 8" xfId="30018"/>
    <cellStyle name="Comma 87 2 2 3" xfId="30019"/>
    <cellStyle name="Comma 87 2 2 3 2" xfId="30020"/>
    <cellStyle name="Comma 87 2 2 3 2 2" xfId="30021"/>
    <cellStyle name="Comma 87 2 2 3 2 2 2" xfId="30022"/>
    <cellStyle name="Comma 87 2 2 3 2 2 2 2" xfId="30023"/>
    <cellStyle name="Comma 87 2 2 3 2 2 3" xfId="30024"/>
    <cellStyle name="Comma 87 2 2 3 2 2 4" xfId="30025"/>
    <cellStyle name="Comma 87 2 2 3 2 3" xfId="30026"/>
    <cellStyle name="Comma 87 2 2 3 2 3 2" xfId="30027"/>
    <cellStyle name="Comma 87 2 2 3 2 4" xfId="30028"/>
    <cellStyle name="Comma 87 2 2 3 2 5" xfId="30029"/>
    <cellStyle name="Comma 87 2 2 3 3" xfId="30030"/>
    <cellStyle name="Comma 87 2 2 3 3 2" xfId="30031"/>
    <cellStyle name="Comma 87 2 2 3 3 2 2" xfId="30032"/>
    <cellStyle name="Comma 87 2 2 3 3 3" xfId="30033"/>
    <cellStyle name="Comma 87 2 2 3 3 4" xfId="30034"/>
    <cellStyle name="Comma 87 2 2 3 4" xfId="30035"/>
    <cellStyle name="Comma 87 2 2 3 4 2" xfId="30036"/>
    <cellStyle name="Comma 87 2 2 3 5" xfId="30037"/>
    <cellStyle name="Comma 87 2 2 3 6" xfId="30038"/>
    <cellStyle name="Comma 87 2 2 4" xfId="30039"/>
    <cellStyle name="Comma 87 2 2 4 2" xfId="30040"/>
    <cellStyle name="Comma 87 2 2 4 2 2" xfId="30041"/>
    <cellStyle name="Comma 87 2 2 4 2 2 2" xfId="30042"/>
    <cellStyle name="Comma 87 2 2 4 2 2 2 2" xfId="30043"/>
    <cellStyle name="Comma 87 2 2 4 2 2 3" xfId="30044"/>
    <cellStyle name="Comma 87 2 2 4 2 2 4" xfId="30045"/>
    <cellStyle name="Comma 87 2 2 4 2 3" xfId="30046"/>
    <cellStyle name="Comma 87 2 2 4 2 3 2" xfId="30047"/>
    <cellStyle name="Comma 87 2 2 4 2 4" xfId="30048"/>
    <cellStyle name="Comma 87 2 2 4 2 5" xfId="30049"/>
    <cellStyle name="Comma 87 2 2 4 3" xfId="30050"/>
    <cellStyle name="Comma 87 2 2 4 3 2" xfId="30051"/>
    <cellStyle name="Comma 87 2 2 4 3 2 2" xfId="30052"/>
    <cellStyle name="Comma 87 2 2 4 3 3" xfId="30053"/>
    <cellStyle name="Comma 87 2 2 4 3 4" xfId="30054"/>
    <cellStyle name="Comma 87 2 2 4 4" xfId="30055"/>
    <cellStyle name="Comma 87 2 2 4 4 2" xfId="30056"/>
    <cellStyle name="Comma 87 2 2 4 5" xfId="30057"/>
    <cellStyle name="Comma 87 2 2 4 6" xfId="30058"/>
    <cellStyle name="Comma 87 2 2 5" xfId="30059"/>
    <cellStyle name="Comma 87 2 2 5 2" xfId="30060"/>
    <cellStyle name="Comma 87 2 2 5 2 2" xfId="30061"/>
    <cellStyle name="Comma 87 2 2 5 2 2 2" xfId="30062"/>
    <cellStyle name="Comma 87 2 2 5 2 3" xfId="30063"/>
    <cellStyle name="Comma 87 2 2 5 2 4" xfId="30064"/>
    <cellStyle name="Comma 87 2 2 5 3" xfId="30065"/>
    <cellStyle name="Comma 87 2 2 5 3 2" xfId="30066"/>
    <cellStyle name="Comma 87 2 2 5 4" xfId="30067"/>
    <cellStyle name="Comma 87 2 2 5 5" xfId="30068"/>
    <cellStyle name="Comma 87 2 2 6" xfId="30069"/>
    <cellStyle name="Comma 87 2 2 6 2" xfId="30070"/>
    <cellStyle name="Comma 87 2 2 6 2 2" xfId="30071"/>
    <cellStyle name="Comma 87 2 2 6 3" xfId="30072"/>
    <cellStyle name="Comma 87 2 2 6 4" xfId="30073"/>
    <cellStyle name="Comma 87 2 2 7" xfId="30074"/>
    <cellStyle name="Comma 87 2 2 7 2" xfId="30075"/>
    <cellStyle name="Comma 87 2 2 8" xfId="30076"/>
    <cellStyle name="Comma 87 2 2 9" xfId="30077"/>
    <cellStyle name="Comma 87 2 3" xfId="30078"/>
    <cellStyle name="Comma 87 2 3 2" xfId="30079"/>
    <cellStyle name="Comma 87 2 3 2 2" xfId="30080"/>
    <cellStyle name="Comma 87 2 3 2 2 2" xfId="30081"/>
    <cellStyle name="Comma 87 2 3 2 2 2 2" xfId="30082"/>
    <cellStyle name="Comma 87 2 3 2 2 2 2 2" xfId="30083"/>
    <cellStyle name="Comma 87 2 3 2 2 2 3" xfId="30084"/>
    <cellStyle name="Comma 87 2 3 2 2 2 4" xfId="30085"/>
    <cellStyle name="Comma 87 2 3 2 2 3" xfId="30086"/>
    <cellStyle name="Comma 87 2 3 2 2 3 2" xfId="30087"/>
    <cellStyle name="Comma 87 2 3 2 2 4" xfId="30088"/>
    <cellStyle name="Comma 87 2 3 2 2 5" xfId="30089"/>
    <cellStyle name="Comma 87 2 3 2 3" xfId="30090"/>
    <cellStyle name="Comma 87 2 3 2 3 2" xfId="30091"/>
    <cellStyle name="Comma 87 2 3 2 3 2 2" xfId="30092"/>
    <cellStyle name="Comma 87 2 3 2 3 3" xfId="30093"/>
    <cellStyle name="Comma 87 2 3 2 3 4" xfId="30094"/>
    <cellStyle name="Comma 87 2 3 2 4" xfId="30095"/>
    <cellStyle name="Comma 87 2 3 2 4 2" xfId="30096"/>
    <cellStyle name="Comma 87 2 3 2 5" xfId="30097"/>
    <cellStyle name="Comma 87 2 3 2 6" xfId="30098"/>
    <cellStyle name="Comma 87 2 3 3" xfId="30099"/>
    <cellStyle name="Comma 87 2 3 3 2" xfId="30100"/>
    <cellStyle name="Comma 87 2 3 3 2 2" xfId="30101"/>
    <cellStyle name="Comma 87 2 3 3 2 2 2" xfId="30102"/>
    <cellStyle name="Comma 87 2 3 3 2 2 2 2" xfId="30103"/>
    <cellStyle name="Comma 87 2 3 3 2 2 3" xfId="30104"/>
    <cellStyle name="Comma 87 2 3 3 2 2 4" xfId="30105"/>
    <cellStyle name="Comma 87 2 3 3 2 3" xfId="30106"/>
    <cellStyle name="Comma 87 2 3 3 2 3 2" xfId="30107"/>
    <cellStyle name="Comma 87 2 3 3 2 4" xfId="30108"/>
    <cellStyle name="Comma 87 2 3 3 2 5" xfId="30109"/>
    <cellStyle name="Comma 87 2 3 3 3" xfId="30110"/>
    <cellStyle name="Comma 87 2 3 3 3 2" xfId="30111"/>
    <cellStyle name="Comma 87 2 3 3 3 2 2" xfId="30112"/>
    <cellStyle name="Comma 87 2 3 3 3 3" xfId="30113"/>
    <cellStyle name="Comma 87 2 3 3 3 4" xfId="30114"/>
    <cellStyle name="Comma 87 2 3 3 4" xfId="30115"/>
    <cellStyle name="Comma 87 2 3 3 4 2" xfId="30116"/>
    <cellStyle name="Comma 87 2 3 3 5" xfId="30117"/>
    <cellStyle name="Comma 87 2 3 3 6" xfId="30118"/>
    <cellStyle name="Comma 87 2 3 4" xfId="30119"/>
    <cellStyle name="Comma 87 2 3 4 2" xfId="30120"/>
    <cellStyle name="Comma 87 2 3 4 2 2" xfId="30121"/>
    <cellStyle name="Comma 87 2 3 4 2 2 2" xfId="30122"/>
    <cellStyle name="Comma 87 2 3 4 2 3" xfId="30123"/>
    <cellStyle name="Comma 87 2 3 4 2 4" xfId="30124"/>
    <cellStyle name="Comma 87 2 3 4 3" xfId="30125"/>
    <cellStyle name="Comma 87 2 3 4 3 2" xfId="30126"/>
    <cellStyle name="Comma 87 2 3 4 4" xfId="30127"/>
    <cellStyle name="Comma 87 2 3 4 5" xfId="30128"/>
    <cellStyle name="Comma 87 2 3 5" xfId="30129"/>
    <cellStyle name="Comma 87 2 3 5 2" xfId="30130"/>
    <cellStyle name="Comma 87 2 3 5 2 2" xfId="30131"/>
    <cellStyle name="Comma 87 2 3 5 3" xfId="30132"/>
    <cellStyle name="Comma 87 2 3 5 4" xfId="30133"/>
    <cellStyle name="Comma 87 2 3 6" xfId="30134"/>
    <cellStyle name="Comma 87 2 3 6 2" xfId="30135"/>
    <cellStyle name="Comma 87 2 3 7" xfId="30136"/>
    <cellStyle name="Comma 87 2 3 8" xfId="30137"/>
    <cellStyle name="Comma 87 2 4" xfId="30138"/>
    <cellStyle name="Comma 87 2 4 2" xfId="30139"/>
    <cellStyle name="Comma 87 2 4 2 2" xfId="30140"/>
    <cellStyle name="Comma 87 2 4 2 2 2" xfId="30141"/>
    <cellStyle name="Comma 87 2 4 2 2 2 2" xfId="30142"/>
    <cellStyle name="Comma 87 2 4 2 2 3" xfId="30143"/>
    <cellStyle name="Comma 87 2 4 2 2 4" xfId="30144"/>
    <cellStyle name="Comma 87 2 4 2 3" xfId="30145"/>
    <cellStyle name="Comma 87 2 4 2 3 2" xfId="30146"/>
    <cellStyle name="Comma 87 2 4 2 4" xfId="30147"/>
    <cellStyle name="Comma 87 2 4 2 5" xfId="30148"/>
    <cellStyle name="Comma 87 2 4 3" xfId="30149"/>
    <cellStyle name="Comma 87 2 4 3 2" xfId="30150"/>
    <cellStyle name="Comma 87 2 4 3 2 2" xfId="30151"/>
    <cellStyle name="Comma 87 2 4 3 3" xfId="30152"/>
    <cellStyle name="Comma 87 2 4 3 4" xfId="30153"/>
    <cellStyle name="Comma 87 2 4 4" xfId="30154"/>
    <cellStyle name="Comma 87 2 4 4 2" xfId="30155"/>
    <cellStyle name="Comma 87 2 4 5" xfId="30156"/>
    <cellStyle name="Comma 87 2 4 6" xfId="30157"/>
    <cellStyle name="Comma 87 2 5" xfId="30158"/>
    <cellStyle name="Comma 87 2 5 2" xfId="30159"/>
    <cellStyle name="Comma 87 2 5 2 2" xfId="30160"/>
    <cellStyle name="Comma 87 2 5 2 2 2" xfId="30161"/>
    <cellStyle name="Comma 87 2 5 2 2 2 2" xfId="30162"/>
    <cellStyle name="Comma 87 2 5 2 2 3" xfId="30163"/>
    <cellStyle name="Comma 87 2 5 2 2 4" xfId="30164"/>
    <cellStyle name="Comma 87 2 5 2 3" xfId="30165"/>
    <cellStyle name="Comma 87 2 5 2 3 2" xfId="30166"/>
    <cellStyle name="Comma 87 2 5 2 4" xfId="30167"/>
    <cellStyle name="Comma 87 2 5 2 5" xfId="30168"/>
    <cellStyle name="Comma 87 2 5 3" xfId="30169"/>
    <cellStyle name="Comma 87 2 5 3 2" xfId="30170"/>
    <cellStyle name="Comma 87 2 5 3 2 2" xfId="30171"/>
    <cellStyle name="Comma 87 2 5 3 3" xfId="30172"/>
    <cellStyle name="Comma 87 2 5 3 4" xfId="30173"/>
    <cellStyle name="Comma 87 2 5 4" xfId="30174"/>
    <cellStyle name="Comma 87 2 5 4 2" xfId="30175"/>
    <cellStyle name="Comma 87 2 5 5" xfId="30176"/>
    <cellStyle name="Comma 87 2 5 6" xfId="30177"/>
    <cellStyle name="Comma 87 2 6" xfId="30178"/>
    <cellStyle name="Comma 87 2 6 2" xfId="30179"/>
    <cellStyle name="Comma 87 2 6 2 2" xfId="30180"/>
    <cellStyle name="Comma 87 2 6 2 2 2" xfId="30181"/>
    <cellStyle name="Comma 87 2 6 2 3" xfId="30182"/>
    <cellStyle name="Comma 87 2 6 2 4" xfId="30183"/>
    <cellStyle name="Comma 87 2 6 3" xfId="30184"/>
    <cellStyle name="Comma 87 2 6 3 2" xfId="30185"/>
    <cellStyle name="Comma 87 2 6 4" xfId="30186"/>
    <cellStyle name="Comma 87 2 6 5" xfId="30187"/>
    <cellStyle name="Comma 87 2 7" xfId="30188"/>
    <cellStyle name="Comma 87 2 7 2" xfId="30189"/>
    <cellStyle name="Comma 87 2 7 2 2" xfId="30190"/>
    <cellStyle name="Comma 87 2 7 3" xfId="30191"/>
    <cellStyle name="Comma 87 2 7 4" xfId="30192"/>
    <cellStyle name="Comma 87 2 8" xfId="30193"/>
    <cellStyle name="Comma 87 2 8 2" xfId="30194"/>
    <cellStyle name="Comma 87 2 9" xfId="30195"/>
    <cellStyle name="Comma 87 3" xfId="30196"/>
    <cellStyle name="Comma 87 3 2" xfId="30197"/>
    <cellStyle name="Comma 87 3 2 2" xfId="30198"/>
    <cellStyle name="Comma 87 3 2 2 2" xfId="30199"/>
    <cellStyle name="Comma 87 3 2 2 2 2" xfId="30200"/>
    <cellStyle name="Comma 87 3 2 2 2 2 2" xfId="30201"/>
    <cellStyle name="Comma 87 3 2 2 2 2 2 2" xfId="30202"/>
    <cellStyle name="Comma 87 3 2 2 2 2 3" xfId="30203"/>
    <cellStyle name="Comma 87 3 2 2 2 2 4" xfId="30204"/>
    <cellStyle name="Comma 87 3 2 2 2 3" xfId="30205"/>
    <cellStyle name="Comma 87 3 2 2 2 3 2" xfId="30206"/>
    <cellStyle name="Comma 87 3 2 2 2 4" xfId="30207"/>
    <cellStyle name="Comma 87 3 2 2 2 5" xfId="30208"/>
    <cellStyle name="Comma 87 3 2 2 3" xfId="30209"/>
    <cellStyle name="Comma 87 3 2 2 3 2" xfId="30210"/>
    <cellStyle name="Comma 87 3 2 2 3 2 2" xfId="30211"/>
    <cellStyle name="Comma 87 3 2 2 3 3" xfId="30212"/>
    <cellStyle name="Comma 87 3 2 2 3 4" xfId="30213"/>
    <cellStyle name="Comma 87 3 2 2 4" xfId="30214"/>
    <cellStyle name="Comma 87 3 2 2 4 2" xfId="30215"/>
    <cellStyle name="Comma 87 3 2 2 5" xfId="30216"/>
    <cellStyle name="Comma 87 3 2 2 6" xfId="30217"/>
    <cellStyle name="Comma 87 3 2 3" xfId="30218"/>
    <cellStyle name="Comma 87 3 2 3 2" xfId="30219"/>
    <cellStyle name="Comma 87 3 2 3 2 2" xfId="30220"/>
    <cellStyle name="Comma 87 3 2 3 2 2 2" xfId="30221"/>
    <cellStyle name="Comma 87 3 2 3 2 2 2 2" xfId="30222"/>
    <cellStyle name="Comma 87 3 2 3 2 2 3" xfId="30223"/>
    <cellStyle name="Comma 87 3 2 3 2 2 4" xfId="30224"/>
    <cellStyle name="Comma 87 3 2 3 2 3" xfId="30225"/>
    <cellStyle name="Comma 87 3 2 3 2 3 2" xfId="30226"/>
    <cellStyle name="Comma 87 3 2 3 2 4" xfId="30227"/>
    <cellStyle name="Comma 87 3 2 3 2 5" xfId="30228"/>
    <cellStyle name="Comma 87 3 2 3 3" xfId="30229"/>
    <cellStyle name="Comma 87 3 2 3 3 2" xfId="30230"/>
    <cellStyle name="Comma 87 3 2 3 3 2 2" xfId="30231"/>
    <cellStyle name="Comma 87 3 2 3 3 3" xfId="30232"/>
    <cellStyle name="Comma 87 3 2 3 3 4" xfId="30233"/>
    <cellStyle name="Comma 87 3 2 3 4" xfId="30234"/>
    <cellStyle name="Comma 87 3 2 3 4 2" xfId="30235"/>
    <cellStyle name="Comma 87 3 2 3 5" xfId="30236"/>
    <cellStyle name="Comma 87 3 2 3 6" xfId="30237"/>
    <cellStyle name="Comma 87 3 2 4" xfId="30238"/>
    <cellStyle name="Comma 87 3 2 4 2" xfId="30239"/>
    <cellStyle name="Comma 87 3 2 4 2 2" xfId="30240"/>
    <cellStyle name="Comma 87 3 2 4 2 2 2" xfId="30241"/>
    <cellStyle name="Comma 87 3 2 4 2 3" xfId="30242"/>
    <cellStyle name="Comma 87 3 2 4 2 4" xfId="30243"/>
    <cellStyle name="Comma 87 3 2 4 3" xfId="30244"/>
    <cellStyle name="Comma 87 3 2 4 3 2" xfId="30245"/>
    <cellStyle name="Comma 87 3 2 4 4" xfId="30246"/>
    <cellStyle name="Comma 87 3 2 4 5" xfId="30247"/>
    <cellStyle name="Comma 87 3 2 5" xfId="30248"/>
    <cellStyle name="Comma 87 3 2 5 2" xfId="30249"/>
    <cellStyle name="Comma 87 3 2 5 2 2" xfId="30250"/>
    <cellStyle name="Comma 87 3 2 5 3" xfId="30251"/>
    <cellStyle name="Comma 87 3 2 5 4" xfId="30252"/>
    <cellStyle name="Comma 87 3 2 6" xfId="30253"/>
    <cellStyle name="Comma 87 3 2 6 2" xfId="30254"/>
    <cellStyle name="Comma 87 3 2 7" xfId="30255"/>
    <cellStyle name="Comma 87 3 2 8" xfId="30256"/>
    <cellStyle name="Comma 87 3 3" xfId="30257"/>
    <cellStyle name="Comma 87 3 3 2" xfId="30258"/>
    <cellStyle name="Comma 87 3 3 2 2" xfId="30259"/>
    <cellStyle name="Comma 87 3 3 2 2 2" xfId="30260"/>
    <cellStyle name="Comma 87 3 3 2 2 2 2" xfId="30261"/>
    <cellStyle name="Comma 87 3 3 2 2 3" xfId="30262"/>
    <cellStyle name="Comma 87 3 3 2 2 4" xfId="30263"/>
    <cellStyle name="Comma 87 3 3 2 3" xfId="30264"/>
    <cellStyle name="Comma 87 3 3 2 3 2" xfId="30265"/>
    <cellStyle name="Comma 87 3 3 2 4" xfId="30266"/>
    <cellStyle name="Comma 87 3 3 2 5" xfId="30267"/>
    <cellStyle name="Comma 87 3 3 3" xfId="30268"/>
    <cellStyle name="Comma 87 3 3 3 2" xfId="30269"/>
    <cellStyle name="Comma 87 3 3 3 2 2" xfId="30270"/>
    <cellStyle name="Comma 87 3 3 3 3" xfId="30271"/>
    <cellStyle name="Comma 87 3 3 3 4" xfId="30272"/>
    <cellStyle name="Comma 87 3 3 4" xfId="30273"/>
    <cellStyle name="Comma 87 3 3 4 2" xfId="30274"/>
    <cellStyle name="Comma 87 3 3 5" xfId="30275"/>
    <cellStyle name="Comma 87 3 3 6" xfId="30276"/>
    <cellStyle name="Comma 87 3 4" xfId="30277"/>
    <cellStyle name="Comma 87 3 4 2" xfId="30278"/>
    <cellStyle name="Comma 87 3 4 2 2" xfId="30279"/>
    <cellStyle name="Comma 87 3 4 2 2 2" xfId="30280"/>
    <cellStyle name="Comma 87 3 4 2 2 2 2" xfId="30281"/>
    <cellStyle name="Comma 87 3 4 2 2 3" xfId="30282"/>
    <cellStyle name="Comma 87 3 4 2 2 4" xfId="30283"/>
    <cellStyle name="Comma 87 3 4 2 3" xfId="30284"/>
    <cellStyle name="Comma 87 3 4 2 3 2" xfId="30285"/>
    <cellStyle name="Comma 87 3 4 2 4" xfId="30286"/>
    <cellStyle name="Comma 87 3 4 2 5" xfId="30287"/>
    <cellStyle name="Comma 87 3 4 3" xfId="30288"/>
    <cellStyle name="Comma 87 3 4 3 2" xfId="30289"/>
    <cellStyle name="Comma 87 3 4 3 2 2" xfId="30290"/>
    <cellStyle name="Comma 87 3 4 3 3" xfId="30291"/>
    <cellStyle name="Comma 87 3 4 3 4" xfId="30292"/>
    <cellStyle name="Comma 87 3 4 4" xfId="30293"/>
    <cellStyle name="Comma 87 3 4 4 2" xfId="30294"/>
    <cellStyle name="Comma 87 3 4 5" xfId="30295"/>
    <cellStyle name="Comma 87 3 4 6" xfId="30296"/>
    <cellStyle name="Comma 87 3 5" xfId="30297"/>
    <cellStyle name="Comma 87 3 5 2" xfId="30298"/>
    <cellStyle name="Comma 87 3 5 2 2" xfId="30299"/>
    <cellStyle name="Comma 87 3 5 2 2 2" xfId="30300"/>
    <cellStyle name="Comma 87 3 5 2 3" xfId="30301"/>
    <cellStyle name="Comma 87 3 5 2 4" xfId="30302"/>
    <cellStyle name="Comma 87 3 5 3" xfId="30303"/>
    <cellStyle name="Comma 87 3 5 3 2" xfId="30304"/>
    <cellStyle name="Comma 87 3 5 4" xfId="30305"/>
    <cellStyle name="Comma 87 3 5 5" xfId="30306"/>
    <cellStyle name="Comma 87 3 6" xfId="30307"/>
    <cellStyle name="Comma 87 3 6 2" xfId="30308"/>
    <cellStyle name="Comma 87 3 6 2 2" xfId="30309"/>
    <cellStyle name="Comma 87 3 6 3" xfId="30310"/>
    <cellStyle name="Comma 87 3 6 4" xfId="30311"/>
    <cellStyle name="Comma 87 3 7" xfId="30312"/>
    <cellStyle name="Comma 87 3 7 2" xfId="30313"/>
    <cellStyle name="Comma 87 3 8" xfId="30314"/>
    <cellStyle name="Comma 87 3 9" xfId="30315"/>
    <cellStyle name="Comma 87 4" xfId="30316"/>
    <cellStyle name="Comma 87 4 2" xfId="30317"/>
    <cellStyle name="Comma 87 4 2 2" xfId="30318"/>
    <cellStyle name="Comma 87 4 2 2 2" xfId="30319"/>
    <cellStyle name="Comma 87 4 2 2 2 2" xfId="30320"/>
    <cellStyle name="Comma 87 4 2 2 2 2 2" xfId="30321"/>
    <cellStyle name="Comma 87 4 2 2 2 3" xfId="30322"/>
    <cellStyle name="Comma 87 4 2 2 2 4" xfId="30323"/>
    <cellStyle name="Comma 87 4 2 2 3" xfId="30324"/>
    <cellStyle name="Comma 87 4 2 2 3 2" xfId="30325"/>
    <cellStyle name="Comma 87 4 2 2 4" xfId="30326"/>
    <cellStyle name="Comma 87 4 2 2 5" xfId="30327"/>
    <cellStyle name="Comma 87 4 2 3" xfId="30328"/>
    <cellStyle name="Comma 87 4 2 3 2" xfId="30329"/>
    <cellStyle name="Comma 87 4 2 3 2 2" xfId="30330"/>
    <cellStyle name="Comma 87 4 2 3 3" xfId="30331"/>
    <cellStyle name="Comma 87 4 2 3 4" xfId="30332"/>
    <cellStyle name="Comma 87 4 2 4" xfId="30333"/>
    <cellStyle name="Comma 87 4 2 4 2" xfId="30334"/>
    <cellStyle name="Comma 87 4 2 5" xfId="30335"/>
    <cellStyle name="Comma 87 4 2 6" xfId="30336"/>
    <cellStyle name="Comma 87 4 3" xfId="30337"/>
    <cellStyle name="Comma 87 4 3 2" xfId="30338"/>
    <cellStyle name="Comma 87 4 3 2 2" xfId="30339"/>
    <cellStyle name="Comma 87 4 3 2 2 2" xfId="30340"/>
    <cellStyle name="Comma 87 4 3 2 2 2 2" xfId="30341"/>
    <cellStyle name="Comma 87 4 3 2 2 3" xfId="30342"/>
    <cellStyle name="Comma 87 4 3 2 2 4" xfId="30343"/>
    <cellStyle name="Comma 87 4 3 2 3" xfId="30344"/>
    <cellStyle name="Comma 87 4 3 2 3 2" xfId="30345"/>
    <cellStyle name="Comma 87 4 3 2 4" xfId="30346"/>
    <cellStyle name="Comma 87 4 3 2 5" xfId="30347"/>
    <cellStyle name="Comma 87 4 3 3" xfId="30348"/>
    <cellStyle name="Comma 87 4 3 3 2" xfId="30349"/>
    <cellStyle name="Comma 87 4 3 3 2 2" xfId="30350"/>
    <cellStyle name="Comma 87 4 3 3 3" xfId="30351"/>
    <cellStyle name="Comma 87 4 3 3 4" xfId="30352"/>
    <cellStyle name="Comma 87 4 3 4" xfId="30353"/>
    <cellStyle name="Comma 87 4 3 4 2" xfId="30354"/>
    <cellStyle name="Comma 87 4 3 5" xfId="30355"/>
    <cellStyle name="Comma 87 4 3 6" xfId="30356"/>
    <cellStyle name="Comma 87 4 4" xfId="30357"/>
    <cellStyle name="Comma 87 4 4 2" xfId="30358"/>
    <cellStyle name="Comma 87 4 4 2 2" xfId="30359"/>
    <cellStyle name="Comma 87 4 4 2 2 2" xfId="30360"/>
    <cellStyle name="Comma 87 4 4 2 3" xfId="30361"/>
    <cellStyle name="Comma 87 4 4 2 4" xfId="30362"/>
    <cellStyle name="Comma 87 4 4 3" xfId="30363"/>
    <cellStyle name="Comma 87 4 4 3 2" xfId="30364"/>
    <cellStyle name="Comma 87 4 4 4" xfId="30365"/>
    <cellStyle name="Comma 87 4 4 5" xfId="30366"/>
    <cellStyle name="Comma 87 4 5" xfId="30367"/>
    <cellStyle name="Comma 87 4 5 2" xfId="30368"/>
    <cellStyle name="Comma 87 4 5 2 2" xfId="30369"/>
    <cellStyle name="Comma 87 4 5 3" xfId="30370"/>
    <cellStyle name="Comma 87 4 5 4" xfId="30371"/>
    <cellStyle name="Comma 87 4 6" xfId="30372"/>
    <cellStyle name="Comma 87 4 6 2" xfId="30373"/>
    <cellStyle name="Comma 87 4 7" xfId="30374"/>
    <cellStyle name="Comma 87 4 8" xfId="30375"/>
    <cellStyle name="Comma 87 5" xfId="30376"/>
    <cellStyle name="Comma 87 5 2" xfId="30377"/>
    <cellStyle name="Comma 87 5 2 2" xfId="30378"/>
    <cellStyle name="Comma 87 5 2 2 2" xfId="30379"/>
    <cellStyle name="Comma 87 5 2 2 2 2" xfId="30380"/>
    <cellStyle name="Comma 87 5 2 2 3" xfId="30381"/>
    <cellStyle name="Comma 87 5 2 2 4" xfId="30382"/>
    <cellStyle name="Comma 87 5 2 3" xfId="30383"/>
    <cellStyle name="Comma 87 5 2 3 2" xfId="30384"/>
    <cellStyle name="Comma 87 5 2 4" xfId="30385"/>
    <cellStyle name="Comma 87 5 2 5" xfId="30386"/>
    <cellStyle name="Comma 87 5 3" xfId="30387"/>
    <cellStyle name="Comma 87 5 3 2" xfId="30388"/>
    <cellStyle name="Comma 87 5 3 2 2" xfId="30389"/>
    <cellStyle name="Comma 87 5 3 3" xfId="30390"/>
    <cellStyle name="Comma 87 5 3 4" xfId="30391"/>
    <cellStyle name="Comma 87 5 4" xfId="30392"/>
    <cellStyle name="Comma 87 5 4 2" xfId="30393"/>
    <cellStyle name="Comma 87 5 5" xfId="30394"/>
    <cellStyle name="Comma 87 5 6" xfId="30395"/>
    <cellStyle name="Comma 87 6" xfId="30396"/>
    <cellStyle name="Comma 87 6 2" xfId="30397"/>
    <cellStyle name="Comma 87 6 2 2" xfId="30398"/>
    <cellStyle name="Comma 87 6 2 2 2" xfId="30399"/>
    <cellStyle name="Comma 87 6 2 2 2 2" xfId="30400"/>
    <cellStyle name="Comma 87 6 2 2 3" xfId="30401"/>
    <cellStyle name="Comma 87 6 2 2 4" xfId="30402"/>
    <cellStyle name="Comma 87 6 2 3" xfId="30403"/>
    <cellStyle name="Comma 87 6 2 3 2" xfId="30404"/>
    <cellStyle name="Comma 87 6 2 4" xfId="30405"/>
    <cellStyle name="Comma 87 6 2 5" xfId="30406"/>
    <cellStyle name="Comma 87 6 3" xfId="30407"/>
    <cellStyle name="Comma 87 6 3 2" xfId="30408"/>
    <cellStyle name="Comma 87 6 3 2 2" xfId="30409"/>
    <cellStyle name="Comma 87 6 3 3" xfId="30410"/>
    <cellStyle name="Comma 87 6 3 4" xfId="30411"/>
    <cellStyle name="Comma 87 6 4" xfId="30412"/>
    <cellStyle name="Comma 87 6 4 2" xfId="30413"/>
    <cellStyle name="Comma 87 6 5" xfId="30414"/>
    <cellStyle name="Comma 87 6 6" xfId="30415"/>
    <cellStyle name="Comma 87 7" xfId="30416"/>
    <cellStyle name="Comma 87 7 2" xfId="30417"/>
    <cellStyle name="Comma 87 7 2 2" xfId="30418"/>
    <cellStyle name="Comma 87 7 2 2 2" xfId="30419"/>
    <cellStyle name="Comma 87 7 2 3" xfId="30420"/>
    <cellStyle name="Comma 87 7 2 4" xfId="30421"/>
    <cellStyle name="Comma 87 7 3" xfId="30422"/>
    <cellStyle name="Comma 87 7 3 2" xfId="30423"/>
    <cellStyle name="Comma 87 7 4" xfId="30424"/>
    <cellStyle name="Comma 87 7 5" xfId="30425"/>
    <cellStyle name="Comma 87 8" xfId="30426"/>
    <cellStyle name="Comma 87 8 2" xfId="30427"/>
    <cellStyle name="Comma 87 8 2 2" xfId="30428"/>
    <cellStyle name="Comma 87 8 3" xfId="30429"/>
    <cellStyle name="Comma 87 8 4" xfId="30430"/>
    <cellStyle name="Comma 87 9" xfId="30431"/>
    <cellStyle name="Comma 87 9 2" xfId="30432"/>
    <cellStyle name="Comma 88" xfId="462"/>
    <cellStyle name="Comma 88 2" xfId="30434"/>
    <cellStyle name="Comma 88 3" xfId="30433"/>
    <cellStyle name="Comma 89" xfId="419"/>
    <cellStyle name="Comma 89 10" xfId="30435"/>
    <cellStyle name="Comma 89 2" xfId="30436"/>
    <cellStyle name="Comma 89 2 2" xfId="30437"/>
    <cellStyle name="Comma 89 2 2 2" xfId="30438"/>
    <cellStyle name="Comma 89 2 2 2 2" xfId="30439"/>
    <cellStyle name="Comma 89 2 2 2 2 2" xfId="30440"/>
    <cellStyle name="Comma 89 2 2 2 2 2 2" xfId="30441"/>
    <cellStyle name="Comma 89 2 2 2 2 3" xfId="30442"/>
    <cellStyle name="Comma 89 2 2 2 2 4" xfId="30443"/>
    <cellStyle name="Comma 89 2 2 2 3" xfId="30444"/>
    <cellStyle name="Comma 89 2 2 2 3 2" xfId="30445"/>
    <cellStyle name="Comma 89 2 2 2 4" xfId="30446"/>
    <cellStyle name="Comma 89 2 2 2 5" xfId="30447"/>
    <cellStyle name="Comma 89 2 2 3" xfId="30448"/>
    <cellStyle name="Comma 89 2 2 3 2" xfId="30449"/>
    <cellStyle name="Comma 89 2 2 3 2 2" xfId="30450"/>
    <cellStyle name="Comma 89 2 2 3 3" xfId="30451"/>
    <cellStyle name="Comma 89 2 2 3 4" xfId="30452"/>
    <cellStyle name="Comma 89 2 2 4" xfId="30453"/>
    <cellStyle name="Comma 89 2 2 4 2" xfId="30454"/>
    <cellStyle name="Comma 89 2 2 5" xfId="30455"/>
    <cellStyle name="Comma 89 2 2 6" xfId="30456"/>
    <cellStyle name="Comma 89 2 3" xfId="30457"/>
    <cellStyle name="Comma 89 2 3 2" xfId="30458"/>
    <cellStyle name="Comma 89 2 3 2 2" xfId="30459"/>
    <cellStyle name="Comma 89 2 3 2 2 2" xfId="30460"/>
    <cellStyle name="Comma 89 2 3 2 2 2 2" xfId="30461"/>
    <cellStyle name="Comma 89 2 3 2 2 3" xfId="30462"/>
    <cellStyle name="Comma 89 2 3 2 2 4" xfId="30463"/>
    <cellStyle name="Comma 89 2 3 2 3" xfId="30464"/>
    <cellStyle name="Comma 89 2 3 2 3 2" xfId="30465"/>
    <cellStyle name="Comma 89 2 3 2 4" xfId="30466"/>
    <cellStyle name="Comma 89 2 3 2 5" xfId="30467"/>
    <cellStyle name="Comma 89 2 3 3" xfId="30468"/>
    <cellStyle name="Comma 89 2 3 3 2" xfId="30469"/>
    <cellStyle name="Comma 89 2 3 3 2 2" xfId="30470"/>
    <cellStyle name="Comma 89 2 3 3 3" xfId="30471"/>
    <cellStyle name="Comma 89 2 3 3 4" xfId="30472"/>
    <cellStyle name="Comma 89 2 3 4" xfId="30473"/>
    <cellStyle name="Comma 89 2 3 4 2" xfId="30474"/>
    <cellStyle name="Comma 89 2 3 5" xfId="30475"/>
    <cellStyle name="Comma 89 2 3 6" xfId="30476"/>
    <cellStyle name="Comma 89 2 4" xfId="30477"/>
    <cellStyle name="Comma 89 2 4 2" xfId="30478"/>
    <cellStyle name="Comma 89 2 4 2 2" xfId="30479"/>
    <cellStyle name="Comma 89 2 4 2 2 2" xfId="30480"/>
    <cellStyle name="Comma 89 2 4 2 3" xfId="30481"/>
    <cellStyle name="Comma 89 2 4 2 4" xfId="30482"/>
    <cellStyle name="Comma 89 2 4 3" xfId="30483"/>
    <cellStyle name="Comma 89 2 4 3 2" xfId="30484"/>
    <cellStyle name="Comma 89 2 4 4" xfId="30485"/>
    <cellStyle name="Comma 89 2 4 5" xfId="30486"/>
    <cellStyle name="Comma 89 2 5" xfId="30487"/>
    <cellStyle name="Comma 89 2 5 2" xfId="30488"/>
    <cellStyle name="Comma 89 2 5 2 2" xfId="30489"/>
    <cellStyle name="Comma 89 2 5 3" xfId="30490"/>
    <cellStyle name="Comma 89 2 5 4" xfId="30491"/>
    <cellStyle name="Comma 89 2 6" xfId="30492"/>
    <cellStyle name="Comma 89 2 6 2" xfId="30493"/>
    <cellStyle name="Comma 89 2 7" xfId="30494"/>
    <cellStyle name="Comma 89 2 8" xfId="30495"/>
    <cellStyle name="Comma 89 3" xfId="30496"/>
    <cellStyle name="Comma 89 3 2" xfId="30497"/>
    <cellStyle name="Comma 89 3 2 2" xfId="30498"/>
    <cellStyle name="Comma 89 3 2 2 2" xfId="30499"/>
    <cellStyle name="Comma 89 3 2 2 2 2" xfId="30500"/>
    <cellStyle name="Comma 89 3 2 2 3" xfId="30501"/>
    <cellStyle name="Comma 89 3 2 2 4" xfId="30502"/>
    <cellStyle name="Comma 89 3 2 3" xfId="30503"/>
    <cellStyle name="Comma 89 3 2 3 2" xfId="30504"/>
    <cellStyle name="Comma 89 3 2 4" xfId="30505"/>
    <cellStyle name="Comma 89 3 2 5" xfId="30506"/>
    <cellStyle name="Comma 89 3 3" xfId="30507"/>
    <cellStyle name="Comma 89 3 3 2" xfId="30508"/>
    <cellStyle name="Comma 89 3 3 2 2" xfId="30509"/>
    <cellStyle name="Comma 89 3 3 3" xfId="30510"/>
    <cellStyle name="Comma 89 3 3 4" xfId="30511"/>
    <cellStyle name="Comma 89 3 4" xfId="30512"/>
    <cellStyle name="Comma 89 3 4 2" xfId="30513"/>
    <cellStyle name="Comma 89 3 5" xfId="30514"/>
    <cellStyle name="Comma 89 3 6" xfId="30515"/>
    <cellStyle name="Comma 89 4" xfId="30516"/>
    <cellStyle name="Comma 89 4 2" xfId="30517"/>
    <cellStyle name="Comma 89 4 2 2" xfId="30518"/>
    <cellStyle name="Comma 89 4 2 2 2" xfId="30519"/>
    <cellStyle name="Comma 89 4 2 2 2 2" xfId="30520"/>
    <cellStyle name="Comma 89 4 2 2 3" xfId="30521"/>
    <cellStyle name="Comma 89 4 2 2 4" xfId="30522"/>
    <cellStyle name="Comma 89 4 2 3" xfId="30523"/>
    <cellStyle name="Comma 89 4 2 3 2" xfId="30524"/>
    <cellStyle name="Comma 89 4 2 4" xfId="30525"/>
    <cellStyle name="Comma 89 4 2 5" xfId="30526"/>
    <cellStyle name="Comma 89 4 3" xfId="30527"/>
    <cellStyle name="Comma 89 4 3 2" xfId="30528"/>
    <cellStyle name="Comma 89 4 3 2 2" xfId="30529"/>
    <cellStyle name="Comma 89 4 3 3" xfId="30530"/>
    <cellStyle name="Comma 89 4 3 4" xfId="30531"/>
    <cellStyle name="Comma 89 4 4" xfId="30532"/>
    <cellStyle name="Comma 89 4 4 2" xfId="30533"/>
    <cellStyle name="Comma 89 4 5" xfId="30534"/>
    <cellStyle name="Comma 89 4 6" xfId="30535"/>
    <cellStyle name="Comma 89 5" xfId="30536"/>
    <cellStyle name="Comma 89 5 2" xfId="30537"/>
    <cellStyle name="Comma 89 5 2 2" xfId="30538"/>
    <cellStyle name="Comma 89 5 2 2 2" xfId="30539"/>
    <cellStyle name="Comma 89 5 2 3" xfId="30540"/>
    <cellStyle name="Comma 89 5 2 4" xfId="30541"/>
    <cellStyle name="Comma 89 5 3" xfId="30542"/>
    <cellStyle name="Comma 89 5 3 2" xfId="30543"/>
    <cellStyle name="Comma 89 5 4" xfId="30544"/>
    <cellStyle name="Comma 89 5 5" xfId="30545"/>
    <cellStyle name="Comma 89 6" xfId="30546"/>
    <cellStyle name="Comma 89 6 2" xfId="30547"/>
    <cellStyle name="Comma 89 6 2 2" xfId="30548"/>
    <cellStyle name="Comma 89 6 3" xfId="30549"/>
    <cellStyle name="Comma 89 6 4" xfId="30550"/>
    <cellStyle name="Comma 89 7" xfId="30551"/>
    <cellStyle name="Comma 89 7 2" xfId="30552"/>
    <cellStyle name="Comma 89 8" xfId="30553"/>
    <cellStyle name="Comma 89 9" xfId="30554"/>
    <cellStyle name="Comma 9" xfId="224"/>
    <cellStyle name="Comma 9 2" xfId="52453"/>
    <cellStyle name="Comma 9 2 2" xfId="58337"/>
    <cellStyle name="Comma 9 3" xfId="52454"/>
    <cellStyle name="Comma 9 4" xfId="52455"/>
    <cellStyle name="Comma 9 5" xfId="52456"/>
    <cellStyle name="Comma 9 6" xfId="52457"/>
    <cellStyle name="Comma 9 6 2" xfId="52458"/>
    <cellStyle name="Comma 9 7" xfId="30555"/>
    <cellStyle name="Comma 90" xfId="463"/>
    <cellStyle name="Comma 90 2" xfId="30557"/>
    <cellStyle name="Comma 90 3" xfId="30556"/>
    <cellStyle name="Comma 91" xfId="418"/>
    <cellStyle name="Comma 91 2" xfId="30559"/>
    <cellStyle name="Comma 91 3" xfId="30558"/>
    <cellStyle name="Comma 92" xfId="464"/>
    <cellStyle name="Comma 92 2" xfId="30560"/>
    <cellStyle name="Comma 93" xfId="417"/>
    <cellStyle name="Comma 93 2" xfId="30562"/>
    <cellStyle name="Comma 93 3" xfId="30561"/>
    <cellStyle name="Comma 94" xfId="465"/>
    <cellStyle name="Comma 94 2" xfId="30564"/>
    <cellStyle name="Comma 94 3" xfId="30563"/>
    <cellStyle name="Comma 95" xfId="416"/>
    <cellStyle name="Comma 95 2" xfId="30566"/>
    <cellStyle name="Comma 95 3" xfId="30565"/>
    <cellStyle name="Comma 96" xfId="466"/>
    <cellStyle name="Comma 96 2" xfId="30568"/>
    <cellStyle name="Comma 96 3" xfId="30567"/>
    <cellStyle name="Comma 97" xfId="415"/>
    <cellStyle name="Comma 97 2" xfId="30570"/>
    <cellStyle name="Comma 97 3" xfId="30569"/>
    <cellStyle name="Comma 98" xfId="467"/>
    <cellStyle name="Comma 98 2" xfId="30572"/>
    <cellStyle name="Comma 98 3" xfId="30571"/>
    <cellStyle name="Comma 99" xfId="414"/>
    <cellStyle name="Comma 99 2" xfId="30574"/>
    <cellStyle name="Comma 99 3" xfId="30573"/>
    <cellStyle name="Comma Cents" xfId="52459"/>
    <cellStyle name="Comma0" xfId="30575"/>
    <cellStyle name="Comma0 - Modelo1" xfId="30576"/>
    <cellStyle name="Comma0 - Modelo1 2" xfId="58338"/>
    <cellStyle name="Comma0 - Style1" xfId="30577"/>
    <cellStyle name="Comma0 - Style1 2" xfId="58339"/>
    <cellStyle name="Comma0 2" xfId="30578"/>
    <cellStyle name="Comma0 2 2" xfId="30579"/>
    <cellStyle name="Comma0 3" xfId="30580"/>
    <cellStyle name="Comma0 3 2" xfId="30581"/>
    <cellStyle name="Comma0 4" xfId="30582"/>
    <cellStyle name="Comma0 4 2" xfId="30583"/>
    <cellStyle name="Comma0 5" xfId="30584"/>
    <cellStyle name="Comma0 5 2" xfId="30585"/>
    <cellStyle name="Comma0 6" xfId="30586"/>
    <cellStyle name="Comma0 6 2" xfId="30587"/>
    <cellStyle name="Comma0 7" xfId="30588"/>
    <cellStyle name="Comma0 7 2" xfId="30589"/>
    <cellStyle name="Comma0 8" xfId="30590"/>
    <cellStyle name="Comma0 8 2" xfId="30591"/>
    <cellStyle name="Comma0 9" xfId="30592"/>
    <cellStyle name="Comma0 9 2" xfId="30593"/>
    <cellStyle name="Comma0_Debt Refinancing" xfId="30594"/>
    <cellStyle name="Comma1 - Modelo2" xfId="30595"/>
    <cellStyle name="Comma1 - Modelo2 2" xfId="58340"/>
    <cellStyle name="Comma1 - Style2" xfId="30596"/>
    <cellStyle name="Comma1 - Style2 2" xfId="58341"/>
    <cellStyle name="Comma-Credits" xfId="52460"/>
    <cellStyle name="Comma-Debits" xfId="52461"/>
    <cellStyle name="commas" xfId="30597"/>
    <cellStyle name="commas 2" xfId="30598"/>
    <cellStyle name="commas 2 2" xfId="30599"/>
    <cellStyle name="commas 3" xfId="30600"/>
    <cellStyle name="commas 4" xfId="52462"/>
    <cellStyle name="Company" xfId="52463"/>
    <cellStyle name="Company name" xfId="52464"/>
    <cellStyle name="Copied" xfId="128"/>
    <cellStyle name="Copied 2" xfId="30601"/>
    <cellStyle name="Copied 2 2" xfId="30602"/>
    <cellStyle name="Copied 3" xfId="52465"/>
    <cellStyle name="Copied 3 2" xfId="58342"/>
    <cellStyle name="Copied 4" xfId="58343"/>
    <cellStyle name="cost" xfId="30603"/>
    <cellStyle name="Cover Date" xfId="52466"/>
    <cellStyle name="Cover Subtitle" xfId="52467"/>
    <cellStyle name="Cover Title" xfId="52468"/>
    <cellStyle name="CurRatio" xfId="52469"/>
    <cellStyle name="Curre - Style5" xfId="30604"/>
    <cellStyle name="Curre - Style6" xfId="30605"/>
    <cellStyle name="Curre - Style7" xfId="30606"/>
    <cellStyle name="Curre - Style8" xfId="30607"/>
    <cellStyle name="Currency" xfId="2" builtinId="4"/>
    <cellStyle name="Currency--" xfId="52470"/>
    <cellStyle name="Currency - Credits" xfId="52471"/>
    <cellStyle name="Currency - Debits" xfId="52472"/>
    <cellStyle name="Currency - Zero (-)" xfId="52473"/>
    <cellStyle name="Currency - Zero (+)" xfId="52474"/>
    <cellStyle name="Currency (0)" xfId="30608"/>
    <cellStyle name="Currency (0) 2" xfId="30609"/>
    <cellStyle name="Currency (0) 2 2" xfId="30610"/>
    <cellStyle name="Currency (0) 2 2 2" xfId="30611"/>
    <cellStyle name="Currency (0) 2 3" xfId="30612"/>
    <cellStyle name="Currency (0) 3" xfId="30613"/>
    <cellStyle name="Currency (0) 3 2" xfId="30614"/>
    <cellStyle name="Currency (0) 4" xfId="30615"/>
    <cellStyle name="Currency (1)" xfId="30616"/>
    <cellStyle name="Currency (1) 2" xfId="30617"/>
    <cellStyle name="Currency (1) 2 2" xfId="30618"/>
    <cellStyle name="Currency (1) 2 2 2" xfId="30619"/>
    <cellStyle name="Currency (1) 2 3" xfId="30620"/>
    <cellStyle name="Currency (1) 3" xfId="30621"/>
    <cellStyle name="Currency (1) 3 2" xfId="30622"/>
    <cellStyle name="Currency (1) 4" xfId="30623"/>
    <cellStyle name="Currency (2)" xfId="30624"/>
    <cellStyle name="Currency (2) 2" xfId="30625"/>
    <cellStyle name="Currency (2) 2 2" xfId="30626"/>
    <cellStyle name="Currency (2) 2 2 2" xfId="30627"/>
    <cellStyle name="Currency (2) 2 3" xfId="30628"/>
    <cellStyle name="Currency (2) 3" xfId="30629"/>
    <cellStyle name="Currency (2) 3 2" xfId="30630"/>
    <cellStyle name="Currency (2) 4" xfId="30631"/>
    <cellStyle name="Currency [0] - Credits" xfId="52475"/>
    <cellStyle name="Currency [0] - Debits" xfId="52476"/>
    <cellStyle name="Currency [00]" xfId="30632"/>
    <cellStyle name="Currency [00] 2" xfId="52477"/>
    <cellStyle name="Currency [00] 2 2" xfId="58344"/>
    <cellStyle name="Currency [00] 3" xfId="52478"/>
    <cellStyle name="Currency [00] 4" xfId="58345"/>
    <cellStyle name="Currency [1]" xfId="52479"/>
    <cellStyle name="Currency [2]" xfId="30633"/>
    <cellStyle name="Currency 0" xfId="30634"/>
    <cellStyle name="Currency 0.0" xfId="52480"/>
    <cellStyle name="Currency 10" xfId="30635"/>
    <cellStyle name="Currency 10 2" xfId="30636"/>
    <cellStyle name="Currency 10 2 2" xfId="58346"/>
    <cellStyle name="Currency 10 3" xfId="30637"/>
    <cellStyle name="Currency 11" xfId="30638"/>
    <cellStyle name="Currency 11 2" xfId="30639"/>
    <cellStyle name="Currency 11 2 2" xfId="58347"/>
    <cellStyle name="Currency 11 3" xfId="30640"/>
    <cellStyle name="Currency 12" xfId="30641"/>
    <cellStyle name="Currency 12 2" xfId="30642"/>
    <cellStyle name="Currency 12 2 2" xfId="58348"/>
    <cellStyle name="Currency 12 3" xfId="30643"/>
    <cellStyle name="Currency 13" xfId="30644"/>
    <cellStyle name="Currency 13 2" xfId="30645"/>
    <cellStyle name="Currency 13 2 2" xfId="58349"/>
    <cellStyle name="Currency 13 3" xfId="30646"/>
    <cellStyle name="Currency 14" xfId="30647"/>
    <cellStyle name="Currency 14 2" xfId="30648"/>
    <cellStyle name="Currency 14 2 2" xfId="58350"/>
    <cellStyle name="Currency 14 3" xfId="30649"/>
    <cellStyle name="Currency 14 4" xfId="58351"/>
    <cellStyle name="Currency 15" xfId="30650"/>
    <cellStyle name="Currency 15 2" xfId="30651"/>
    <cellStyle name="Currency 15 2 2" xfId="58352"/>
    <cellStyle name="Currency 15 3" xfId="58353"/>
    <cellStyle name="Currency 16" xfId="30652"/>
    <cellStyle name="Currency 16 2" xfId="30653"/>
    <cellStyle name="Currency 16 2 2" xfId="58354"/>
    <cellStyle name="Currency 16 2 2 2" xfId="58355"/>
    <cellStyle name="Currency 16 2 3" xfId="58356"/>
    <cellStyle name="Currency 16 3" xfId="58357"/>
    <cellStyle name="Currency 16 3 2" xfId="58358"/>
    <cellStyle name="Currency 16 4" xfId="58359"/>
    <cellStyle name="Currency 17" xfId="30654"/>
    <cellStyle name="Currency 17 2" xfId="30655"/>
    <cellStyle name="Currency 17 2 2" xfId="58360"/>
    <cellStyle name="Currency 17 2 2 2" xfId="58361"/>
    <cellStyle name="Currency 17 2 3" xfId="58362"/>
    <cellStyle name="Currency 17 3" xfId="58363"/>
    <cellStyle name="Currency 17 3 2" xfId="58364"/>
    <cellStyle name="Currency 17 4" xfId="58365"/>
    <cellStyle name="Currency 18" xfId="30656"/>
    <cellStyle name="Currency 18 2" xfId="30657"/>
    <cellStyle name="Currency 18 2 2" xfId="58366"/>
    <cellStyle name="Currency 18 2 2 2" xfId="58367"/>
    <cellStyle name="Currency 18 2 3" xfId="58368"/>
    <cellStyle name="Currency 18 3" xfId="58369"/>
    <cellStyle name="Currency 18 3 2" xfId="58370"/>
    <cellStyle name="Currency 18 4" xfId="58371"/>
    <cellStyle name="Currency 19" xfId="30658"/>
    <cellStyle name="Currency 19 2" xfId="30659"/>
    <cellStyle name="Currency 19 2 2" xfId="58372"/>
    <cellStyle name="Currency 19 3" xfId="58373"/>
    <cellStyle name="Currency 2" xfId="193"/>
    <cellStyle name="Currency 2 2" xfId="290"/>
    <cellStyle name="Currency 2 2 2" xfId="385"/>
    <cellStyle name="Currency 2 2 2 2" xfId="52481"/>
    <cellStyle name="Currency 2 2 2 2 2" xfId="58374"/>
    <cellStyle name="Currency 2 2 2 3" xfId="58375"/>
    <cellStyle name="Currency 2 2 3" xfId="52482"/>
    <cellStyle name="Currency 2 2 3 2" xfId="52483"/>
    <cellStyle name="Currency 2 2 3 2 2" xfId="52484"/>
    <cellStyle name="Currency 2 2 3 2 2 2" xfId="58376"/>
    <cellStyle name="Currency 2 2 3 2 3" xfId="58377"/>
    <cellStyle name="Currency 2 2 3 3" xfId="52485"/>
    <cellStyle name="Currency 2 2 3 3 2" xfId="58378"/>
    <cellStyle name="Currency 2 2 3 4" xfId="58379"/>
    <cellStyle name="Currency 2 2 4" xfId="52486"/>
    <cellStyle name="Currency 2 2 4 2" xfId="58380"/>
    <cellStyle name="Currency 2 2 5" xfId="58381"/>
    <cellStyle name="Currency 2 3" xfId="384"/>
    <cellStyle name="Currency 2 3 2" xfId="52487"/>
    <cellStyle name="Currency 2 3 2 2" xfId="58382"/>
    <cellStyle name="Currency 2 3 3" xfId="58383"/>
    <cellStyle name="Currency 2 4" xfId="52488"/>
    <cellStyle name="Currency 2 4 2" xfId="58384"/>
    <cellStyle name="Currency 2 5" xfId="52489"/>
    <cellStyle name="Currency 2 5 2" xfId="58385"/>
    <cellStyle name="Currency 2 5 3" xfId="58386"/>
    <cellStyle name="Currency 2 6" xfId="30660"/>
    <cellStyle name="Currency 2 6 2" xfId="58387"/>
    <cellStyle name="Currency 2 7" xfId="58388"/>
    <cellStyle name="Currency 2_Cash Trap" xfId="58389"/>
    <cellStyle name="Currency 20" xfId="30661"/>
    <cellStyle name="Currency 20 2" xfId="30662"/>
    <cellStyle name="Currency 20 2 2" xfId="58390"/>
    <cellStyle name="Currency 20 3" xfId="58391"/>
    <cellStyle name="Currency 21" xfId="30663"/>
    <cellStyle name="Currency 21 2" xfId="30664"/>
    <cellStyle name="Currency 21 2 2" xfId="58392"/>
    <cellStyle name="Currency 21 3" xfId="58393"/>
    <cellStyle name="Currency 22" xfId="30665"/>
    <cellStyle name="Currency 22 2" xfId="30666"/>
    <cellStyle name="Currency 22 2 2" xfId="58394"/>
    <cellStyle name="Currency 22 3" xfId="58395"/>
    <cellStyle name="Currency 23" xfId="30667"/>
    <cellStyle name="Currency 23 2" xfId="30668"/>
    <cellStyle name="Currency 23 2 2" xfId="58396"/>
    <cellStyle name="Currency 23 3" xfId="58397"/>
    <cellStyle name="Currency 24" xfId="30669"/>
    <cellStyle name="Currency 24 2" xfId="30670"/>
    <cellStyle name="Currency 24 2 2" xfId="58398"/>
    <cellStyle name="Currency 24 2 2 2" xfId="58399"/>
    <cellStyle name="Currency 24 2 3" xfId="58400"/>
    <cellStyle name="Currency 24 2 3 2" xfId="58401"/>
    <cellStyle name="Currency 24 2 4" xfId="58402"/>
    <cellStyle name="Currency 24 3" xfId="58403"/>
    <cellStyle name="Currency 24 3 2" xfId="58404"/>
    <cellStyle name="Currency 24 3 2 2" xfId="58405"/>
    <cellStyle name="Currency 24 3 3" xfId="58406"/>
    <cellStyle name="Currency 24 4" xfId="58407"/>
    <cellStyle name="Currency 24 4 2" xfId="58408"/>
    <cellStyle name="Currency 24 5" xfId="58409"/>
    <cellStyle name="Currency 25" xfId="30671"/>
    <cellStyle name="Currency 25 2" xfId="52490"/>
    <cellStyle name="Currency 25 2 2" xfId="58410"/>
    <cellStyle name="Currency 25 3" xfId="58411"/>
    <cellStyle name="Currency 25 3 2" xfId="58412"/>
    <cellStyle name="Currency 25 4" xfId="58413"/>
    <cellStyle name="Currency 25 4 2" xfId="58414"/>
    <cellStyle name="Currency 25 5" xfId="58415"/>
    <cellStyle name="Currency 26" xfId="30672"/>
    <cellStyle name="Currency 26 2" xfId="58416"/>
    <cellStyle name="Currency 26 2 2" xfId="58417"/>
    <cellStyle name="Currency 26 3" xfId="58418"/>
    <cellStyle name="Currency 26 3 2" xfId="58419"/>
    <cellStyle name="Currency 26 4" xfId="58420"/>
    <cellStyle name="Currency 27" xfId="30673"/>
    <cellStyle name="Currency 27 2" xfId="58421"/>
    <cellStyle name="Currency 27 2 2" xfId="58422"/>
    <cellStyle name="Currency 27 3" xfId="58423"/>
    <cellStyle name="Currency 27 3 2" xfId="58424"/>
    <cellStyle name="Currency 27 4" xfId="58425"/>
    <cellStyle name="Currency 28" xfId="30674"/>
    <cellStyle name="Currency 28 2" xfId="58426"/>
    <cellStyle name="Currency 28 2 2" xfId="58427"/>
    <cellStyle name="Currency 28 3" xfId="58428"/>
    <cellStyle name="Currency 28 3 2" xfId="58429"/>
    <cellStyle name="Currency 28 3 2 2" xfId="58430"/>
    <cellStyle name="Currency 28 3 3" xfId="58431"/>
    <cellStyle name="Currency 28 4" xfId="58432"/>
    <cellStyle name="Currency 28 4 2" xfId="58433"/>
    <cellStyle name="Currency 28 5" xfId="58434"/>
    <cellStyle name="Currency 29" xfId="30675"/>
    <cellStyle name="Currency 29 2" xfId="58435"/>
    <cellStyle name="Currency 29 2 2" xfId="58436"/>
    <cellStyle name="Currency 29 3" xfId="58437"/>
    <cellStyle name="Currency 29 3 2" xfId="58438"/>
    <cellStyle name="Currency 29 3 2 2" xfId="58439"/>
    <cellStyle name="Currency 29 3 3" xfId="58440"/>
    <cellStyle name="Currency 29 4" xfId="58441"/>
    <cellStyle name="Currency 29 4 2" xfId="58442"/>
    <cellStyle name="Currency 29 5" xfId="58443"/>
    <cellStyle name="Currency 3" xfId="5"/>
    <cellStyle name="Currency 3 2" xfId="386"/>
    <cellStyle name="Currency 3 2 2" xfId="52491"/>
    <cellStyle name="Currency 3 2 2 2" xfId="58444"/>
    <cellStyle name="Currency 3 2 3" xfId="30677"/>
    <cellStyle name="Currency 3 3" xfId="52492"/>
    <cellStyle name="Currency 3 3 2" xfId="52493"/>
    <cellStyle name="Currency 3 3 2 2" xfId="58445"/>
    <cellStyle name="Currency 3 3 3" xfId="58446"/>
    <cellStyle name="Currency 3 4" xfId="52494"/>
    <cellStyle name="Currency 3 4 2" xfId="52495"/>
    <cellStyle name="Currency 3 4 2 2" xfId="52496"/>
    <cellStyle name="Currency 3 4 2 2 2" xfId="58447"/>
    <cellStyle name="Currency 3 4 2 3" xfId="58448"/>
    <cellStyle name="Currency 3 4 3" xfId="52497"/>
    <cellStyle name="Currency 3 4 3 2" xfId="58449"/>
    <cellStyle name="Currency 3 4 4" xfId="58450"/>
    <cellStyle name="Currency 3 5" xfId="52498"/>
    <cellStyle name="Currency 3 5 2" xfId="52499"/>
    <cellStyle name="Currency 3 5 2 2" xfId="58451"/>
    <cellStyle name="Currency 3 5 3" xfId="58452"/>
    <cellStyle name="Currency 3 6" xfId="52500"/>
    <cellStyle name="Currency 3 7" xfId="30676"/>
    <cellStyle name="Currency 30" xfId="30678"/>
    <cellStyle name="Currency 30 2" xfId="58453"/>
    <cellStyle name="Currency 30 2 2" xfId="58454"/>
    <cellStyle name="Currency 30 3" xfId="58455"/>
    <cellStyle name="Currency 30 3 2" xfId="58456"/>
    <cellStyle name="Currency 30 3 2 2" xfId="58457"/>
    <cellStyle name="Currency 30 3 3" xfId="58458"/>
    <cellStyle name="Currency 30 4" xfId="58459"/>
    <cellStyle name="Currency 30 4 2" xfId="58460"/>
    <cellStyle name="Currency 30 5" xfId="58461"/>
    <cellStyle name="Currency 31" xfId="52501"/>
    <cellStyle name="Currency 31 2" xfId="58462"/>
    <cellStyle name="Currency 31 2 2" xfId="58463"/>
    <cellStyle name="Currency 31 3" xfId="58464"/>
    <cellStyle name="Currency 32" xfId="52502"/>
    <cellStyle name="Currency 32 2" xfId="58465"/>
    <cellStyle name="Currency 33" xfId="30910"/>
    <cellStyle name="Currency 33 2" xfId="58466"/>
    <cellStyle name="Currency 33 2 2" xfId="58467"/>
    <cellStyle name="Currency 33 3" xfId="58468"/>
    <cellStyle name="Currency 33 3 2" xfId="58469"/>
    <cellStyle name="Currency 33 4" xfId="58470"/>
    <cellStyle name="Currency 33 4 2" xfId="58471"/>
    <cellStyle name="Currency 33 5" xfId="58472"/>
    <cellStyle name="Currency 34" xfId="3226"/>
    <cellStyle name="Currency 34 2" xfId="58473"/>
    <cellStyle name="Currency 34 2 2" xfId="58474"/>
    <cellStyle name="Currency 34 3" xfId="58475"/>
    <cellStyle name="Currency 34 3 2" xfId="58476"/>
    <cellStyle name="Currency 34 4" xfId="58477"/>
    <cellStyle name="Currency 34 4 2" xfId="58478"/>
    <cellStyle name="Currency 34 5" xfId="58479"/>
    <cellStyle name="Currency 35" xfId="56907"/>
    <cellStyle name="Currency 35 2" xfId="58480"/>
    <cellStyle name="Currency 35 2 2" xfId="58481"/>
    <cellStyle name="Currency 35 3" xfId="58482"/>
    <cellStyle name="Currency 35 3 2" xfId="58483"/>
    <cellStyle name="Currency 35 4" xfId="58484"/>
    <cellStyle name="Currency 36" xfId="56909"/>
    <cellStyle name="Currency 36 2" xfId="58485"/>
    <cellStyle name="Currency 36 2 2" xfId="58486"/>
    <cellStyle name="Currency 36 3" xfId="58487"/>
    <cellStyle name="Currency 36 3 2" xfId="58488"/>
    <cellStyle name="Currency 36 4" xfId="58489"/>
    <cellStyle name="Currency 36 4 2" xfId="58490"/>
    <cellStyle name="Currency 36 5" xfId="58491"/>
    <cellStyle name="Currency 37" xfId="58492"/>
    <cellStyle name="Currency 37 2" xfId="58493"/>
    <cellStyle name="Currency 37 2 2" xfId="58494"/>
    <cellStyle name="Currency 37 2 2 2" xfId="58495"/>
    <cellStyle name="Currency 37 2 3" xfId="58496"/>
    <cellStyle name="Currency 37 3" xfId="58497"/>
    <cellStyle name="Currency 37 3 2" xfId="58498"/>
    <cellStyle name="Currency 37 4" xfId="58499"/>
    <cellStyle name="Currency 38" xfId="58500"/>
    <cellStyle name="Currency 38 2" xfId="58501"/>
    <cellStyle name="Currency 38 2 2" xfId="58502"/>
    <cellStyle name="Currency 38 3" xfId="58503"/>
    <cellStyle name="Currency 38 3 2" xfId="58504"/>
    <cellStyle name="Currency 38 4" xfId="58505"/>
    <cellStyle name="Currency 38 4 2" xfId="58506"/>
    <cellStyle name="Currency 38 5" xfId="58507"/>
    <cellStyle name="Currency 39" xfId="58508"/>
    <cellStyle name="Currency 39 2" xfId="58509"/>
    <cellStyle name="Currency 39 2 2" xfId="58510"/>
    <cellStyle name="Currency 39 3" xfId="58511"/>
    <cellStyle name="Currency 39 3 2" xfId="58512"/>
    <cellStyle name="Currency 39 4" xfId="58513"/>
    <cellStyle name="Currency 39 4 2" xfId="58514"/>
    <cellStyle name="Currency 39 5" xfId="58515"/>
    <cellStyle name="Currency 4" xfId="268"/>
    <cellStyle name="Currency 4 2" xfId="387"/>
    <cellStyle name="Currency 4 2 2" xfId="52503"/>
    <cellStyle name="Currency 4 2 2 2" xfId="58516"/>
    <cellStyle name="Currency 4 2 3" xfId="58517"/>
    <cellStyle name="Currency 4 3" xfId="52504"/>
    <cellStyle name="Currency 4 3 2" xfId="52505"/>
    <cellStyle name="Currency 4 3 2 2" xfId="58518"/>
    <cellStyle name="Currency 4 3 3" xfId="58519"/>
    <cellStyle name="Currency 4 4" xfId="52506"/>
    <cellStyle name="Currency 4 4 2" xfId="58520"/>
    <cellStyle name="Currency 4 5" xfId="52507"/>
    <cellStyle name="Currency 4 6" xfId="30679"/>
    <cellStyle name="Currency 40" xfId="58521"/>
    <cellStyle name="Currency 40 2" xfId="58522"/>
    <cellStyle name="Currency 40 2 2" xfId="58523"/>
    <cellStyle name="Currency 40 3" xfId="58524"/>
    <cellStyle name="Currency 40 3 2" xfId="58525"/>
    <cellStyle name="Currency 40 3 2 2" xfId="58526"/>
    <cellStyle name="Currency 40 3 3" xfId="58527"/>
    <cellStyle name="Currency 40 4" xfId="58528"/>
    <cellStyle name="Currency 40 4 2" xfId="58529"/>
    <cellStyle name="Currency 40 5" xfId="58530"/>
    <cellStyle name="Currency 41" xfId="58531"/>
    <cellStyle name="Currency 41 2" xfId="58532"/>
    <cellStyle name="Currency 41 2 2" xfId="58533"/>
    <cellStyle name="Currency 41 3" xfId="58534"/>
    <cellStyle name="Currency 41 3 2" xfId="58535"/>
    <cellStyle name="Currency 41 4" xfId="58536"/>
    <cellStyle name="Currency 41 4 2" xfId="58537"/>
    <cellStyle name="Currency 41 5" xfId="58538"/>
    <cellStyle name="Currency 42" xfId="58539"/>
    <cellStyle name="Currency 42 2" xfId="58540"/>
    <cellStyle name="Currency 42 2 2" xfId="58541"/>
    <cellStyle name="Currency 42 3" xfId="58542"/>
    <cellStyle name="Currency 42 3 2" xfId="58543"/>
    <cellStyle name="Currency 42 4" xfId="58544"/>
    <cellStyle name="Currency 43" xfId="58545"/>
    <cellStyle name="Currency 43 2" xfId="58546"/>
    <cellStyle name="Currency 43 2 2" xfId="58547"/>
    <cellStyle name="Currency 43 3" xfId="58548"/>
    <cellStyle name="Currency 43 4" xfId="58549"/>
    <cellStyle name="Currency 44" xfId="58550"/>
    <cellStyle name="Currency 44 2" xfId="58551"/>
    <cellStyle name="Currency 45" xfId="58552"/>
    <cellStyle name="Currency 45 2" xfId="58553"/>
    <cellStyle name="Currency 46" xfId="58554"/>
    <cellStyle name="Currency 46 2" xfId="58555"/>
    <cellStyle name="Currency 47" xfId="58556"/>
    <cellStyle name="Currency 47 2" xfId="58557"/>
    <cellStyle name="Currency 48" xfId="58558"/>
    <cellStyle name="Currency 48 2" xfId="58559"/>
    <cellStyle name="Currency 49" xfId="58560"/>
    <cellStyle name="Currency 49 2" xfId="58561"/>
    <cellStyle name="Currency 5" xfId="30680"/>
    <cellStyle name="Currency 5 2" xfId="52508"/>
    <cellStyle name="Currency 5 2 2" xfId="58562"/>
    <cellStyle name="Currency 5 3" xfId="58563"/>
    <cellStyle name="Currency 50" xfId="58564"/>
    <cellStyle name="Currency 50 2" xfId="58565"/>
    <cellStyle name="Currency 51" xfId="58566"/>
    <cellStyle name="Currency 51 2" xfId="58567"/>
    <cellStyle name="Currency 52" xfId="58568"/>
    <cellStyle name="Currency 52 2" xfId="58569"/>
    <cellStyle name="Currency 53" xfId="58570"/>
    <cellStyle name="Currency 54" xfId="58571"/>
    <cellStyle name="Currency 6" xfId="30681"/>
    <cellStyle name="Currency 6 2" xfId="52509"/>
    <cellStyle name="Currency 6 2 2" xfId="58572"/>
    <cellStyle name="Currency 6 2 2 2" xfId="58573"/>
    <cellStyle name="Currency 6 2 3" xfId="58574"/>
    <cellStyle name="Currency 6 3" xfId="52510"/>
    <cellStyle name="Currency 6 3 2" xfId="58575"/>
    <cellStyle name="Currency 6 3 2 2" xfId="58576"/>
    <cellStyle name="Currency 6 3 3" xfId="58577"/>
    <cellStyle name="Currency 6 4" xfId="58578"/>
    <cellStyle name="Currency 6 4 2" xfId="58579"/>
    <cellStyle name="Currency 6 5" xfId="58580"/>
    <cellStyle name="Currency 7" xfId="30682"/>
    <cellStyle name="Currency 7 2" xfId="52511"/>
    <cellStyle name="Currency 7 2 2" xfId="52512"/>
    <cellStyle name="Currency 7 2 2 2" xfId="58581"/>
    <cellStyle name="Currency 7 2 3" xfId="58582"/>
    <cellStyle name="Currency 7 3" xfId="52513"/>
    <cellStyle name="Currency 7 3 2" xfId="58583"/>
    <cellStyle name="Currency 7 4" xfId="52514"/>
    <cellStyle name="Currency 7 4 2" xfId="58584"/>
    <cellStyle name="Currency 7 5" xfId="52515"/>
    <cellStyle name="Currency 7 5 2" xfId="58585"/>
    <cellStyle name="Currency 7 6" xfId="58586"/>
    <cellStyle name="Currency 8" xfId="30683"/>
    <cellStyle name="Currency 8 2" xfId="52516"/>
    <cellStyle name="Currency 8 2 2" xfId="52517"/>
    <cellStyle name="Currency 8 2 2 2" xfId="58587"/>
    <cellStyle name="Currency 8 2 3" xfId="58588"/>
    <cellStyle name="Currency 8 3" xfId="52518"/>
    <cellStyle name="Currency 8 3 2" xfId="58589"/>
    <cellStyle name="Currency 8 4" xfId="52519"/>
    <cellStyle name="Currency 8 4 2" xfId="58590"/>
    <cellStyle name="Currency 8 5" xfId="52520"/>
    <cellStyle name="Currency 8 5 2" xfId="58591"/>
    <cellStyle name="Currency 8 6" xfId="58592"/>
    <cellStyle name="Currency 9" xfId="30684"/>
    <cellStyle name="Currency 9 2" xfId="30685"/>
    <cellStyle name="Currency 9 2 2" xfId="58593"/>
    <cellStyle name="Currency 9 3" xfId="30686"/>
    <cellStyle name="Currency$" xfId="30687"/>
    <cellStyle name="Currency0" xfId="30688"/>
    <cellStyle name="Currency0 2" xfId="30689"/>
    <cellStyle name="Currency0 2 2" xfId="30690"/>
    <cellStyle name="Currencyunder" xfId="30691"/>
    <cellStyle name="Curtis" xfId="30692"/>
    <cellStyle name="Curtis 2" xfId="58594"/>
    <cellStyle name="Dash" xfId="30693"/>
    <cellStyle name="Dash 2" xfId="30694"/>
    <cellStyle name="Dash 2 2" xfId="30695"/>
    <cellStyle name="Dash 2 2 2" xfId="30696"/>
    <cellStyle name="Dash 2 3" xfId="30697"/>
    <cellStyle name="Dash 3" xfId="30698"/>
    <cellStyle name="Dash 3 2" xfId="30699"/>
    <cellStyle name="Dash 3 2 2" xfId="58595"/>
    <cellStyle name="Dash 3 3" xfId="58596"/>
    <cellStyle name="Dash 4" xfId="30700"/>
    <cellStyle name="Dash 4 2" xfId="58597"/>
    <cellStyle name="Dash 4 2 2" xfId="58598"/>
    <cellStyle name="Dash 4 3" xfId="58599"/>
    <cellStyle name="Dash 5" xfId="58600"/>
    <cellStyle name="Dash 5 2" xfId="58601"/>
    <cellStyle name="Dash 5 2 2" xfId="58602"/>
    <cellStyle name="Dash 5 3" xfId="58603"/>
    <cellStyle name="Dash 6" xfId="58604"/>
    <cellStyle name="Dash 6 2" xfId="58605"/>
    <cellStyle name="Dash 7" xfId="58606"/>
    <cellStyle name="Date" xfId="30701"/>
    <cellStyle name="Date 2" xfId="52521"/>
    <cellStyle name="Date 2 2" xfId="58607"/>
    <cellStyle name="Date 2 2 2" xfId="58608"/>
    <cellStyle name="Date 2 3" xfId="58609"/>
    <cellStyle name="Date 3" xfId="52522"/>
    <cellStyle name="Date 3 2" xfId="58610"/>
    <cellStyle name="Date 3 2 2" xfId="58611"/>
    <cellStyle name="Date 3 3" xfId="58612"/>
    <cellStyle name="Date 4" xfId="52523"/>
    <cellStyle name="Date 4 2" xfId="58613"/>
    <cellStyle name="Date 4 2 2" xfId="58614"/>
    <cellStyle name="Date 4 3" xfId="58615"/>
    <cellStyle name="Date 5" xfId="52524"/>
    <cellStyle name="Date 5 2" xfId="58616"/>
    <cellStyle name="Date 5 2 2" xfId="58617"/>
    <cellStyle name="Date 5 3" xfId="58618"/>
    <cellStyle name="Date 5 4" xfId="58619"/>
    <cellStyle name="Date 6" xfId="58620"/>
    <cellStyle name="Date 6 2" xfId="58621"/>
    <cellStyle name="Date 7" xfId="58622"/>
    <cellStyle name="Date Aligned" xfId="30702"/>
    <cellStyle name="date month-year" xfId="30703"/>
    <cellStyle name="date month-year 2" xfId="30704"/>
    <cellStyle name="date month-year 2 2" xfId="30705"/>
    <cellStyle name="date month-year 2 2 2" xfId="30706"/>
    <cellStyle name="date month-year 2 3" xfId="30707"/>
    <cellStyle name="date month-year 3" xfId="30708"/>
    <cellStyle name="date month-year 3 2" xfId="30709"/>
    <cellStyle name="date month-year 4" xfId="30710"/>
    <cellStyle name="Date Short" xfId="30711"/>
    <cellStyle name="Date Short 2" xfId="58623"/>
    <cellStyle name="Date Short 2 2" xfId="58624"/>
    <cellStyle name="Date Short 3" xfId="58625"/>
    <cellStyle name="Date_2006" xfId="52525"/>
    <cellStyle name="Dates" xfId="30712"/>
    <cellStyle name="Dates 2" xfId="30713"/>
    <cellStyle name="Dates 2 2" xfId="30714"/>
    <cellStyle name="Dates 2 3" xfId="58626"/>
    <cellStyle name="Dates 3" xfId="52526"/>
    <cellStyle name="Dates 3 2" xfId="58627"/>
    <cellStyle name="Dates 3 3" xfId="58628"/>
    <cellStyle name="Dates 4" xfId="58629"/>
    <cellStyle name="Dates 5" xfId="58630"/>
    <cellStyle name="Day Header" xfId="30715"/>
    <cellStyle name="Day Header 2" xfId="30716"/>
    <cellStyle name="Day Header 2 2" xfId="58631"/>
    <cellStyle name="Day Header 3" xfId="52527"/>
    <cellStyle name="Day Header 3 2" xfId="58632"/>
    <cellStyle name="Day Header 4" xfId="52528"/>
    <cellStyle name="Day Header 4 2" xfId="58633"/>
    <cellStyle name="Day Header 5" xfId="58634"/>
    <cellStyle name="decim" xfId="30717"/>
    <cellStyle name="decim 2" xfId="30718"/>
    <cellStyle name="decim 2 2" xfId="30719"/>
    <cellStyle name="decimal 0" xfId="30720"/>
    <cellStyle name="decimal 0 2" xfId="30721"/>
    <cellStyle name="decimal 0 2 2" xfId="30722"/>
    <cellStyle name="decimal 1" xfId="30723"/>
    <cellStyle name="decimal 1 2" xfId="30724"/>
    <cellStyle name="decimal 1 2 2" xfId="30725"/>
    <cellStyle name="decimal 2" xfId="30726"/>
    <cellStyle name="decimal 2 2" xfId="30727"/>
    <cellStyle name="decimal 2 2 2" xfId="30728"/>
    <cellStyle name="decimal 2 2 2 2" xfId="30729"/>
    <cellStyle name="decimal 2 2 3" xfId="30730"/>
    <cellStyle name="decimal 2 3" xfId="30731"/>
    <cellStyle name="decimal 2 3 2" xfId="30732"/>
    <cellStyle name="decimal 2 4" xfId="30733"/>
    <cellStyle name="default" xfId="30734"/>
    <cellStyle name="DELTA" xfId="30735"/>
    <cellStyle name="DELTA 2" xfId="30736"/>
    <cellStyle name="DELTA 2 2" xfId="30737"/>
    <cellStyle name="DELTA 3" xfId="52529"/>
    <cellStyle name="DELTA 3 2" xfId="58635"/>
    <cellStyle name="DELTA 4" xfId="58636"/>
    <cellStyle name="Dex Doub Line" xfId="30738"/>
    <cellStyle name="Dex Doub Line 2" xfId="52530"/>
    <cellStyle name="Dex Doub Line 2 2" xfId="58637"/>
    <cellStyle name="Dex Doub Line 2 3" xfId="58638"/>
    <cellStyle name="Dex Doub Line 3" xfId="52531"/>
    <cellStyle name="Dex Doub Line 3 2" xfId="58639"/>
    <cellStyle name="Dex Doub Line 3 3" xfId="58640"/>
    <cellStyle name="Dex Doub Line 3 4" xfId="58641"/>
    <cellStyle name="Dex Doub Line 4" xfId="52532"/>
    <cellStyle name="Dex Doub Line 5" xfId="58642"/>
    <cellStyle name="Dezimal [0]_Compiling Utility Macros" xfId="30739"/>
    <cellStyle name="Dezimal_Compiling Utility Macros" xfId="30740"/>
    <cellStyle name="Dia" xfId="30741"/>
    <cellStyle name="Dia 2" xfId="30742"/>
    <cellStyle name="Dia 2 2" xfId="30743"/>
    <cellStyle name="Dia 3" xfId="52533"/>
    <cellStyle name="Dia 3 2" xfId="58643"/>
    <cellStyle name="Dia 4" xfId="58644"/>
    <cellStyle name="Dollar.$" xfId="30744"/>
    <cellStyle name="dollar.0" xfId="30745"/>
    <cellStyle name="Dotted Line" xfId="30746"/>
    <cellStyle name="Editable" xfId="129"/>
    <cellStyle name="Editable 2" xfId="52534"/>
    <cellStyle name="Editable 3" xfId="30747"/>
    <cellStyle name="Encabez1" xfId="30748"/>
    <cellStyle name="Encabez1 2" xfId="30749"/>
    <cellStyle name="Encabez1 2 2" xfId="30750"/>
    <cellStyle name="Encabez1 3" xfId="52535"/>
    <cellStyle name="Encabez1 3 2" xfId="58645"/>
    <cellStyle name="Encabez1 4" xfId="58646"/>
    <cellStyle name="Encabez2" xfId="30751"/>
    <cellStyle name="Encabez2 2" xfId="30752"/>
    <cellStyle name="Encabez2 2 2" xfId="30753"/>
    <cellStyle name="Encabez2 3" xfId="52536"/>
    <cellStyle name="Encabez2 3 2" xfId="58647"/>
    <cellStyle name="Encabez2 4" xfId="58648"/>
    <cellStyle name="Enter Currency (0)" xfId="30754"/>
    <cellStyle name="Enter Currency (0) 2" xfId="52537"/>
    <cellStyle name="Enter Currency (0) 3" xfId="52538"/>
    <cellStyle name="Enter Currency (2)" xfId="30755"/>
    <cellStyle name="Enter Currency (2) 2" xfId="52539"/>
    <cellStyle name="Enter Currency (2) 3" xfId="52540"/>
    <cellStyle name="Enter Units (0)" xfId="30756"/>
    <cellStyle name="Enter Units (0) 2" xfId="52541"/>
    <cellStyle name="Enter Units (0) 3" xfId="52542"/>
    <cellStyle name="Enter Units (1)" xfId="30757"/>
    <cellStyle name="Enter Units (1) 2" xfId="52543"/>
    <cellStyle name="Enter Units (1) 3" xfId="52544"/>
    <cellStyle name="Enter Units (2)" xfId="30758"/>
    <cellStyle name="Enter Units (2) 2" xfId="52545"/>
    <cellStyle name="Enter Units (2) 3" xfId="52546"/>
    <cellStyle name="Entered" xfId="130"/>
    <cellStyle name="Entered 2" xfId="30759"/>
    <cellStyle name="Entered 2 2" xfId="30760"/>
    <cellStyle name="Entered 3" xfId="52547"/>
    <cellStyle name="Entered 3 2" xfId="58649"/>
    <cellStyle name="Entered 4" xfId="58650"/>
    <cellStyle name="EPS" xfId="30761"/>
    <cellStyle name="Euro" xfId="131"/>
    <cellStyle name="Euro 2" xfId="281"/>
    <cellStyle name="Euro 2 2" xfId="30762"/>
    <cellStyle name="Euro 2 2 2" xfId="58651"/>
    <cellStyle name="Euro 2 3" xfId="58652"/>
    <cellStyle name="Euro 3" xfId="52548"/>
    <cellStyle name="Euro 3 2" xfId="58653"/>
    <cellStyle name="Euro 3 2 2" xfId="58654"/>
    <cellStyle name="Euro 3 3" xfId="58655"/>
    <cellStyle name="Euro 4" xfId="52549"/>
    <cellStyle name="Euro 4 2" xfId="58656"/>
    <cellStyle name="Euro 4 2 2" xfId="58657"/>
    <cellStyle name="Euro 4 3" xfId="58658"/>
    <cellStyle name="Euro 5" xfId="52550"/>
    <cellStyle name="Euro 5 2" xfId="58659"/>
    <cellStyle name="Euro 5 2 2" xfId="58660"/>
    <cellStyle name="Euro 5 3" xfId="58661"/>
    <cellStyle name="Euro 5 4" xfId="58662"/>
    <cellStyle name="Euro 6" xfId="58663"/>
    <cellStyle name="Euro 6 2" xfId="58664"/>
    <cellStyle name="Euro 7" xfId="58665"/>
    <cellStyle name="EvenBodyShade" xfId="30763"/>
    <cellStyle name="EvenBodyShade 2" xfId="30764"/>
    <cellStyle name="EvenBodyShade 2 2" xfId="30765"/>
    <cellStyle name="EvenBodyShade 2 2 2" xfId="30766"/>
    <cellStyle name="EvenBodyShade 2 3" xfId="30767"/>
    <cellStyle name="EvenBodyShade 3" xfId="30768"/>
    <cellStyle name="EvenBodyShade 3 2" xfId="30769"/>
    <cellStyle name="EvenBodyShade 4" xfId="30770"/>
    <cellStyle name="Explanatory Text 10" xfId="52551"/>
    <cellStyle name="Explanatory Text 10 2" xfId="52552"/>
    <cellStyle name="Explanatory Text 10 3" xfId="52553"/>
    <cellStyle name="Explanatory Text 11" xfId="52554"/>
    <cellStyle name="Explanatory Text 11 2" xfId="52555"/>
    <cellStyle name="Explanatory Text 11 3" xfId="52556"/>
    <cellStyle name="Explanatory Text 12" xfId="52557"/>
    <cellStyle name="Explanatory Text 12 2" xfId="52558"/>
    <cellStyle name="Explanatory Text 12 3" xfId="52559"/>
    <cellStyle name="Explanatory Text 13" xfId="52560"/>
    <cellStyle name="Explanatory Text 13 2" xfId="52561"/>
    <cellStyle name="Explanatory Text 13 3" xfId="52562"/>
    <cellStyle name="Explanatory Text 14" xfId="52563"/>
    <cellStyle name="Explanatory Text 15" xfId="52564"/>
    <cellStyle name="Explanatory Text 16" xfId="52565"/>
    <cellStyle name="Explanatory Text 17" xfId="52566"/>
    <cellStyle name="Explanatory Text 18" xfId="52567"/>
    <cellStyle name="Explanatory Text 19" xfId="52568"/>
    <cellStyle name="Explanatory Text 2" xfId="388"/>
    <cellStyle name="Explanatory Text 2 10" xfId="52569"/>
    <cellStyle name="Explanatory Text 2 11" xfId="52570"/>
    <cellStyle name="Explanatory Text 2 12" xfId="52571"/>
    <cellStyle name="Explanatory Text 2 13" xfId="52572"/>
    <cellStyle name="Explanatory Text 2 14" xfId="52573"/>
    <cellStyle name="Explanatory Text 2 15" xfId="52574"/>
    <cellStyle name="Explanatory Text 2 16" xfId="52575"/>
    <cellStyle name="Explanatory Text 2 17" xfId="52576"/>
    <cellStyle name="Explanatory Text 2 18" xfId="52577"/>
    <cellStyle name="Explanatory Text 2 19" xfId="52578"/>
    <cellStyle name="Explanatory Text 2 2" xfId="52579"/>
    <cellStyle name="Explanatory Text 2 20" xfId="52580"/>
    <cellStyle name="Explanatory Text 2 21" xfId="52581"/>
    <cellStyle name="Explanatory Text 2 22" xfId="52582"/>
    <cellStyle name="Explanatory Text 2 23" xfId="52583"/>
    <cellStyle name="Explanatory Text 2 3" xfId="52584"/>
    <cellStyle name="Explanatory Text 2 4" xfId="52585"/>
    <cellStyle name="Explanatory Text 2 5" xfId="52586"/>
    <cellStyle name="Explanatory Text 2 6" xfId="52587"/>
    <cellStyle name="Explanatory Text 2 7" xfId="52588"/>
    <cellStyle name="Explanatory Text 2 8" xfId="52589"/>
    <cellStyle name="Explanatory Text 2 9" xfId="52590"/>
    <cellStyle name="Explanatory Text 20" xfId="52591"/>
    <cellStyle name="Explanatory Text 21" xfId="52592"/>
    <cellStyle name="Explanatory Text 22" xfId="52593"/>
    <cellStyle name="Explanatory Text 23" xfId="52594"/>
    <cellStyle name="Explanatory Text 24" xfId="52595"/>
    <cellStyle name="Explanatory Text 25" xfId="52596"/>
    <cellStyle name="Explanatory Text 26" xfId="52597"/>
    <cellStyle name="Explanatory Text 3" xfId="30771"/>
    <cellStyle name="Explanatory Text 3 2" xfId="52598"/>
    <cellStyle name="Explanatory Text 3 2 2" xfId="58666"/>
    <cellStyle name="Explanatory Text 3 2 2 2" xfId="58667"/>
    <cellStyle name="Explanatory Text 3 2 3" xfId="58668"/>
    <cellStyle name="Explanatory Text 3 3" xfId="52599"/>
    <cellStyle name="Explanatory Text 3 3 2" xfId="58669"/>
    <cellStyle name="Explanatory Text 3 4" xfId="52600"/>
    <cellStyle name="Explanatory Text 3 5" xfId="52601"/>
    <cellStyle name="Explanatory Text 3 6" xfId="52602"/>
    <cellStyle name="Explanatory Text 3 7" xfId="52603"/>
    <cellStyle name="Explanatory Text 4" xfId="30772"/>
    <cellStyle name="Explanatory Text 4 2" xfId="52604"/>
    <cellStyle name="Explanatory Text 4 3" xfId="52605"/>
    <cellStyle name="Explanatory Text 4 4" xfId="52606"/>
    <cellStyle name="Explanatory Text 4 5" xfId="52607"/>
    <cellStyle name="Explanatory Text 4 6" xfId="52608"/>
    <cellStyle name="Explanatory Text 4 7" xfId="52609"/>
    <cellStyle name="Explanatory Text 5" xfId="30773"/>
    <cellStyle name="Explanatory Text 5 2" xfId="52610"/>
    <cellStyle name="Explanatory Text 5 3" xfId="52611"/>
    <cellStyle name="Explanatory Text 5 4" xfId="52612"/>
    <cellStyle name="Explanatory Text 5 5" xfId="52613"/>
    <cellStyle name="Explanatory Text 5 6" xfId="52614"/>
    <cellStyle name="Explanatory Text 6" xfId="30774"/>
    <cellStyle name="Explanatory Text 6 2" xfId="52615"/>
    <cellStyle name="Explanatory Text 6 3" xfId="52616"/>
    <cellStyle name="Explanatory Text 6 4" xfId="52617"/>
    <cellStyle name="Explanatory Text 6 5" xfId="52618"/>
    <cellStyle name="Explanatory Text 6 6" xfId="52619"/>
    <cellStyle name="Explanatory Text 7" xfId="52620"/>
    <cellStyle name="Explanatory Text 7 2" xfId="52621"/>
    <cellStyle name="Explanatory Text 7 3" xfId="52622"/>
    <cellStyle name="Explanatory Text 7 4" xfId="52623"/>
    <cellStyle name="Explanatory Text 7 5" xfId="52624"/>
    <cellStyle name="Explanatory Text 7 6" xfId="52625"/>
    <cellStyle name="Explanatory Text 8" xfId="52626"/>
    <cellStyle name="Explanatory Text 8 2" xfId="52627"/>
    <cellStyle name="Explanatory Text 8 3" xfId="52628"/>
    <cellStyle name="Explanatory Text 8 4" xfId="52629"/>
    <cellStyle name="Explanatory Text 8 5" xfId="52630"/>
    <cellStyle name="Explanatory Text 8 6" xfId="52631"/>
    <cellStyle name="Explanatory Text 9" xfId="52632"/>
    <cellStyle name="Explanatory Text 9 2" xfId="52633"/>
    <cellStyle name="Explanatory Text 9 3" xfId="52634"/>
    <cellStyle name="Explanatory Text 9 4" xfId="52635"/>
    <cellStyle name="Explanatory Text 9 5" xfId="52636"/>
    <cellStyle name="EY0dp" xfId="132"/>
    <cellStyle name="EY2dp" xfId="133"/>
    <cellStyle name="EYColumnHeading" xfId="134"/>
    <cellStyle name="EYColumnHeading 2" xfId="212"/>
    <cellStyle name="EYColumnHeading 2 2" xfId="306"/>
    <cellStyle name="EYColumnHeading 3" xfId="219"/>
    <cellStyle name="EYColumnHeading 3 2" xfId="311"/>
    <cellStyle name="EYColumnHeading 4" xfId="293"/>
    <cellStyle name="EYColumnHeading_2009" xfId="231"/>
    <cellStyle name="EYCurrency" xfId="135"/>
    <cellStyle name="EYCurrency 2" xfId="213"/>
    <cellStyle name="EYCurrency 2 2" xfId="307"/>
    <cellStyle name="EYCurrency 3" xfId="220"/>
    <cellStyle name="EYCurrency 3 2" xfId="312"/>
    <cellStyle name="EYCurrency 4" xfId="253"/>
    <cellStyle name="EYCurrency_2009" xfId="230"/>
    <cellStyle name="EYNotes" xfId="136"/>
    <cellStyle name="EYNotesHeading" xfId="137"/>
    <cellStyle name="EYNotesHeading 2" xfId="214"/>
    <cellStyle name="EYNotesHeading 2 2" xfId="308"/>
    <cellStyle name="EYNotesHeading 3" xfId="221"/>
    <cellStyle name="EYNotesHeading 3 2" xfId="313"/>
    <cellStyle name="EYNotesHeading 4" xfId="264"/>
    <cellStyle name="EYNotesHeading_2009" xfId="229"/>
    <cellStyle name="EYnumber" xfId="138"/>
    <cellStyle name="EYnumber 2" xfId="215"/>
    <cellStyle name="EYnumber 2 2" xfId="309"/>
    <cellStyle name="EYnumber 3" xfId="222"/>
    <cellStyle name="EYnumber 3 2" xfId="314"/>
    <cellStyle name="EYnumber 4" xfId="251"/>
    <cellStyle name="EYnumber 5" xfId="30775"/>
    <cellStyle name="EYSectionHeading" xfId="139"/>
    <cellStyle name="EYSheetHeading" xfId="140"/>
    <cellStyle name="EYtext" xfId="141"/>
    <cellStyle name="F2" xfId="30776"/>
    <cellStyle name="F2 2" xfId="30777"/>
    <cellStyle name="F2 2 2" xfId="30778"/>
    <cellStyle name="F2 3" xfId="52637"/>
    <cellStyle name="F2 3 2" xfId="58670"/>
    <cellStyle name="F2 4" xfId="58671"/>
    <cellStyle name="F3" xfId="30779"/>
    <cellStyle name="F3 2" xfId="30780"/>
    <cellStyle name="F3 2 2" xfId="30781"/>
    <cellStyle name="F3 3" xfId="52638"/>
    <cellStyle name="F3 3 2" xfId="58672"/>
    <cellStyle name="F3 4" xfId="58673"/>
    <cellStyle name="F4" xfId="30782"/>
    <cellStyle name="F4 2" xfId="30783"/>
    <cellStyle name="F4 2 2" xfId="30784"/>
    <cellStyle name="F4 3" xfId="52639"/>
    <cellStyle name="F4 3 2" xfId="58674"/>
    <cellStyle name="F4 4" xfId="58675"/>
    <cellStyle name="F5" xfId="30785"/>
    <cellStyle name="F5 2" xfId="30786"/>
    <cellStyle name="F5 2 2" xfId="30787"/>
    <cellStyle name="F5 3" xfId="52640"/>
    <cellStyle name="F5 3 2" xfId="58676"/>
    <cellStyle name="F5 4" xfId="58677"/>
    <cellStyle name="F6" xfId="30788"/>
    <cellStyle name="F6 2" xfId="30789"/>
    <cellStyle name="F6 2 2" xfId="30790"/>
    <cellStyle name="F6 3" xfId="52641"/>
    <cellStyle name="F6 3 2" xfId="58678"/>
    <cellStyle name="F6 4" xfId="58679"/>
    <cellStyle name="F7" xfId="30791"/>
    <cellStyle name="F7 2" xfId="30792"/>
    <cellStyle name="F7 2 2" xfId="30793"/>
    <cellStyle name="F7 3" xfId="52642"/>
    <cellStyle name="F7 3 2" xfId="58680"/>
    <cellStyle name="F7 4" xfId="58681"/>
    <cellStyle name="F8" xfId="30794"/>
    <cellStyle name="F8 2" xfId="30795"/>
    <cellStyle name="F8 2 2" xfId="30796"/>
    <cellStyle name="F8 3" xfId="52643"/>
    <cellStyle name="F8 3 2" xfId="58682"/>
    <cellStyle name="F8 4" xfId="58683"/>
    <cellStyle name="FBAREV" xfId="30797"/>
    <cellStyle name="FBAREV 2" xfId="52644"/>
    <cellStyle name="FBAREV 2 2" xfId="52645"/>
    <cellStyle name="FBAREV 2 2 2" xfId="58684"/>
    <cellStyle name="FBAREV 2 3" xfId="58685"/>
    <cellStyle name="FBAREV 3" xfId="52646"/>
    <cellStyle name="FBAREV 3 2" xfId="58686"/>
    <cellStyle name="FBAREV 4" xfId="58687"/>
    <cellStyle name="FBBREV" xfId="30798"/>
    <cellStyle name="FBBREV 2" xfId="52647"/>
    <cellStyle name="FBBREV 2 2" xfId="52648"/>
    <cellStyle name="FBBREV 2 2 2" xfId="58688"/>
    <cellStyle name="FBBREV 2 3" xfId="58689"/>
    <cellStyle name="FBBREV 3" xfId="52649"/>
    <cellStyle name="FBBREV 3 2" xfId="58690"/>
    <cellStyle name="FBBREV 4" xfId="58691"/>
    <cellStyle name="Fijo" xfId="30799"/>
    <cellStyle name="Fijo 2" xfId="30800"/>
    <cellStyle name="Fijo 2 2" xfId="30801"/>
    <cellStyle name="Fijo 3" xfId="52650"/>
    <cellStyle name="Fijo 3 2" xfId="58692"/>
    <cellStyle name="Fijo 4" xfId="58693"/>
    <cellStyle name="Financiero" xfId="30802"/>
    <cellStyle name="Financiero 2" xfId="30803"/>
    <cellStyle name="Financiero 2 2" xfId="30804"/>
    <cellStyle name="Financiero 3" xfId="52651"/>
    <cellStyle name="Financiero 3 2" xfId="58694"/>
    <cellStyle name="Financiero 4" xfId="58695"/>
    <cellStyle name="Fixed" xfId="30805"/>
    <cellStyle name="Fixed 2" xfId="30806"/>
    <cellStyle name="Fixed 2 2" xfId="30807"/>
    <cellStyle name="Fixed 2 2 2" xfId="30808"/>
    <cellStyle name="Fixed 2 3" xfId="30809"/>
    <cellStyle name="Fixed 3" xfId="30810"/>
    <cellStyle name="Fixed 3 2" xfId="30811"/>
    <cellStyle name="Fixed 3 3" xfId="58696"/>
    <cellStyle name="Fixed 4" xfId="30812"/>
    <cellStyle name="Footnote" xfId="30813"/>
    <cellStyle name="General" xfId="52652"/>
    <cellStyle name="General 2" xfId="52653"/>
    <cellStyle name="General 2 2" xfId="58697"/>
    <cellStyle name="General 3" xfId="52654"/>
    <cellStyle name="General 3 2" xfId="58698"/>
    <cellStyle name="General 4" xfId="58699"/>
    <cellStyle name="Goesto" xfId="30814"/>
    <cellStyle name="Goesto 2" xfId="30815"/>
    <cellStyle name="Goesto 3" xfId="52655"/>
    <cellStyle name="Goesto 4" xfId="52656"/>
    <cellStyle name="Good 10" xfId="52657"/>
    <cellStyle name="Good 10 2" xfId="52658"/>
    <cellStyle name="Good 10 3" xfId="52659"/>
    <cellStyle name="Good 11" xfId="52660"/>
    <cellStyle name="Good 11 2" xfId="52661"/>
    <cellStyle name="Good 11 3" xfId="52662"/>
    <cellStyle name="Good 12" xfId="52663"/>
    <cellStyle name="Good 12 2" xfId="52664"/>
    <cellStyle name="Good 12 3" xfId="52665"/>
    <cellStyle name="Good 13" xfId="52666"/>
    <cellStyle name="Good 13 2" xfId="52667"/>
    <cellStyle name="Good 13 3" xfId="52668"/>
    <cellStyle name="Good 14" xfId="52669"/>
    <cellStyle name="Good 15" xfId="52670"/>
    <cellStyle name="Good 16" xfId="52671"/>
    <cellStyle name="Good 17" xfId="52672"/>
    <cellStyle name="Good 18" xfId="52673"/>
    <cellStyle name="Good 19" xfId="52674"/>
    <cellStyle name="Good 2" xfId="389"/>
    <cellStyle name="Good 2 10" xfId="52675"/>
    <cellStyle name="Good 2 11" xfId="52676"/>
    <cellStyle name="Good 2 12" xfId="52677"/>
    <cellStyle name="Good 2 13" xfId="52678"/>
    <cellStyle name="Good 2 14" xfId="52679"/>
    <cellStyle name="Good 2 15" xfId="52680"/>
    <cellStyle name="Good 2 16" xfId="52681"/>
    <cellStyle name="Good 2 17" xfId="52682"/>
    <cellStyle name="Good 2 18" xfId="52683"/>
    <cellStyle name="Good 2 19" xfId="52684"/>
    <cellStyle name="Good 2 2" xfId="52685"/>
    <cellStyle name="Good 2 20" xfId="52686"/>
    <cellStyle name="Good 2 21" xfId="52687"/>
    <cellStyle name="Good 2 22" xfId="52688"/>
    <cellStyle name="Good 2 23" xfId="52689"/>
    <cellStyle name="Good 2 3" xfId="52690"/>
    <cellStyle name="Good 2 4" xfId="52691"/>
    <cellStyle name="Good 2 5" xfId="52692"/>
    <cellStyle name="Good 2 6" xfId="52693"/>
    <cellStyle name="Good 2 7" xfId="52694"/>
    <cellStyle name="Good 2 8" xfId="52695"/>
    <cellStyle name="Good 2 9" xfId="52696"/>
    <cellStyle name="Good 20" xfId="52697"/>
    <cellStyle name="Good 21" xfId="52698"/>
    <cellStyle name="Good 22" xfId="52699"/>
    <cellStyle name="Good 23" xfId="52700"/>
    <cellStyle name="Good 24" xfId="52701"/>
    <cellStyle name="Good 25" xfId="52702"/>
    <cellStyle name="Good 26" xfId="52703"/>
    <cellStyle name="Good 3" xfId="30816"/>
    <cellStyle name="Good 3 2" xfId="52704"/>
    <cellStyle name="Good 3 2 2" xfId="58700"/>
    <cellStyle name="Good 3 2 2 2" xfId="58701"/>
    <cellStyle name="Good 3 2 3" xfId="58702"/>
    <cellStyle name="Good 3 3" xfId="52705"/>
    <cellStyle name="Good 3 3 2" xfId="58703"/>
    <cellStyle name="Good 3 4" xfId="52706"/>
    <cellStyle name="Good 3 5" xfId="52707"/>
    <cellStyle name="Good 3 6" xfId="52708"/>
    <cellStyle name="Good 3 7" xfId="52709"/>
    <cellStyle name="Good 4" xfId="30817"/>
    <cellStyle name="Good 4 2" xfId="52710"/>
    <cellStyle name="Good 4 3" xfId="52711"/>
    <cellStyle name="Good 4 4" xfId="52712"/>
    <cellStyle name="Good 4 5" xfId="52713"/>
    <cellStyle name="Good 4 6" xfId="52714"/>
    <cellStyle name="Good 4 7" xfId="52715"/>
    <cellStyle name="Good 5" xfId="30818"/>
    <cellStyle name="Good 5 2" xfId="52716"/>
    <cellStyle name="Good 5 3" xfId="52717"/>
    <cellStyle name="Good 5 4" xfId="52718"/>
    <cellStyle name="Good 5 5" xfId="52719"/>
    <cellStyle name="Good 5 6" xfId="52720"/>
    <cellStyle name="Good 6" xfId="30819"/>
    <cellStyle name="Good 6 2" xfId="52721"/>
    <cellStyle name="Good 6 3" xfId="52722"/>
    <cellStyle name="Good 6 4" xfId="52723"/>
    <cellStyle name="Good 6 5" xfId="52724"/>
    <cellStyle name="Good 6 6" xfId="52725"/>
    <cellStyle name="Good 7" xfId="52726"/>
    <cellStyle name="Good 7 2" xfId="52727"/>
    <cellStyle name="Good 7 3" xfId="52728"/>
    <cellStyle name="Good 7 4" xfId="52729"/>
    <cellStyle name="Good 7 5" xfId="52730"/>
    <cellStyle name="Good 7 6" xfId="52731"/>
    <cellStyle name="Good 8" xfId="52732"/>
    <cellStyle name="Good 8 2" xfId="52733"/>
    <cellStyle name="Good 8 3" xfId="52734"/>
    <cellStyle name="Good 8 4" xfId="52735"/>
    <cellStyle name="Good 8 5" xfId="52736"/>
    <cellStyle name="Good 8 6" xfId="52737"/>
    <cellStyle name="Good 9" xfId="52738"/>
    <cellStyle name="Good 9 2" xfId="52739"/>
    <cellStyle name="Good 9 3" xfId="52740"/>
    <cellStyle name="Good 9 4" xfId="52741"/>
    <cellStyle name="Good 9 5" xfId="52742"/>
    <cellStyle name="Grey" xfId="142"/>
    <cellStyle name="Grey 2" xfId="30820"/>
    <cellStyle name="Grey 3" xfId="52743"/>
    <cellStyle name="Grey 4" xfId="52744"/>
    <cellStyle name="group bold formula" xfId="30821"/>
    <cellStyle name="group bold formula 2" xfId="30822"/>
    <cellStyle name="group bold formula 2 2" xfId="30823"/>
    <cellStyle name="group formula" xfId="30824"/>
    <cellStyle name="group formula 2" xfId="30825"/>
    <cellStyle name="group formula 2 2" xfId="30826"/>
    <cellStyle name="Hard Percent" xfId="30827"/>
    <cellStyle name="Hard Percent (0)" xfId="30828"/>
    <cellStyle name="Hard Percent (0) 2" xfId="30829"/>
    <cellStyle name="Hard Percent (0) 2 2" xfId="30830"/>
    <cellStyle name="Hard Percent (0) 2 2 2" xfId="30831"/>
    <cellStyle name="Hard Percent (0) 2 3" xfId="30832"/>
    <cellStyle name="Hard Percent (0) 3" xfId="30833"/>
    <cellStyle name="Hard Percent (0) 3 2" xfId="30834"/>
    <cellStyle name="Hard Percent (0) 4" xfId="30835"/>
    <cellStyle name="Hard Percent (1)" xfId="30836"/>
    <cellStyle name="Hard Percent (1) 2" xfId="30837"/>
    <cellStyle name="Hard Percent (1) 2 2" xfId="30838"/>
    <cellStyle name="Hard Percent (1) 2 2 2" xfId="30839"/>
    <cellStyle name="Hard Percent (1) 2 3" xfId="30840"/>
    <cellStyle name="Hard Percent (1) 3" xfId="30841"/>
    <cellStyle name="Hard Percent (1) 3 2" xfId="30842"/>
    <cellStyle name="Hard Percent (1) 4" xfId="30843"/>
    <cellStyle name="Hard Percent (2)" xfId="30844"/>
    <cellStyle name="Hard Percent (2) 2" xfId="30845"/>
    <cellStyle name="Hard Percent (2) 2 2" xfId="30846"/>
    <cellStyle name="Hard Percent (2) 2 2 2" xfId="30847"/>
    <cellStyle name="Hard Percent (2) 2 3" xfId="30848"/>
    <cellStyle name="Hard Percent (2) 3" xfId="30849"/>
    <cellStyle name="Hard Percent (2) 3 2" xfId="30850"/>
    <cellStyle name="Hard Percent (2) 4" xfId="30851"/>
    <cellStyle name="Head 1" xfId="143"/>
    <cellStyle name="Head 1 2" xfId="52745"/>
    <cellStyle name="Head 1 2 2" xfId="58704"/>
    <cellStyle name="Head 1 2 2 2" xfId="58705"/>
    <cellStyle name="Head 1 2 3" xfId="58706"/>
    <cellStyle name="Head 1 3" xfId="52746"/>
    <cellStyle name="Head 1 3 2" xfId="58707"/>
    <cellStyle name="Head 1 4" xfId="52747"/>
    <cellStyle name="Head 1 4 2" xfId="58708"/>
    <cellStyle name="Head 1 5" xfId="52748"/>
    <cellStyle name="Head 1 5 2" xfId="52749"/>
    <cellStyle name="Head 1 5 3" xfId="52750"/>
    <cellStyle name="Head 1 6" xfId="52751"/>
    <cellStyle name="Head 1 6 2" xfId="58709"/>
    <cellStyle name="Head 1 7" xfId="52752"/>
    <cellStyle name="Head 1 8" xfId="52753"/>
    <cellStyle name="Head 1 9" xfId="30852"/>
    <cellStyle name="Head1" xfId="30853"/>
    <cellStyle name="Head2" xfId="30854"/>
    <cellStyle name="header" xfId="30855"/>
    <cellStyle name="Header1" xfId="144"/>
    <cellStyle name="Header1 2" xfId="58710"/>
    <cellStyle name="Header2" xfId="145"/>
    <cellStyle name="Header2 2" xfId="223"/>
    <cellStyle name="Header2 2 2" xfId="256"/>
    <cellStyle name="Header2 2 2 2" xfId="301"/>
    <cellStyle name="Header2 2 2 3" xfId="257"/>
    <cellStyle name="Header2 2 2 3 2" xfId="266"/>
    <cellStyle name="Header2 3" xfId="236"/>
    <cellStyle name="Header2 3 2" xfId="296"/>
    <cellStyle name="Header2 3 3" xfId="262"/>
    <cellStyle name="Header2 3 3 2" xfId="316"/>
    <cellStyle name="Header2_2009" xfId="228"/>
    <cellStyle name="Heading 1 10" xfId="52754"/>
    <cellStyle name="Heading 1 10 2" xfId="52755"/>
    <cellStyle name="Heading 1 10 3" xfId="52756"/>
    <cellStyle name="Heading 1 11" xfId="52757"/>
    <cellStyle name="Heading 1 11 2" xfId="52758"/>
    <cellStyle name="Heading 1 11 3" xfId="52759"/>
    <cellStyle name="Heading 1 12" xfId="52760"/>
    <cellStyle name="Heading 1 12 2" xfId="52761"/>
    <cellStyle name="Heading 1 12 3" xfId="52762"/>
    <cellStyle name="Heading 1 13" xfId="52763"/>
    <cellStyle name="Heading 1 13 2" xfId="52764"/>
    <cellStyle name="Heading 1 13 3" xfId="52765"/>
    <cellStyle name="Heading 1 14" xfId="52766"/>
    <cellStyle name="Heading 1 15" xfId="52767"/>
    <cellStyle name="Heading 1 16" xfId="52768"/>
    <cellStyle name="Heading 1 17" xfId="52769"/>
    <cellStyle name="Heading 1 18" xfId="52770"/>
    <cellStyle name="Heading 1 19" xfId="52771"/>
    <cellStyle name="Heading 1 2" xfId="390"/>
    <cellStyle name="Heading 1 2 10" xfId="52772"/>
    <cellStyle name="Heading 1 2 11" xfId="52773"/>
    <cellStyle name="Heading 1 2 12" xfId="52774"/>
    <cellStyle name="Heading 1 2 13" xfId="52775"/>
    <cellStyle name="Heading 1 2 14" xfId="52776"/>
    <cellStyle name="Heading 1 2 15" xfId="52777"/>
    <cellStyle name="Heading 1 2 16" xfId="52778"/>
    <cellStyle name="Heading 1 2 17" xfId="52779"/>
    <cellStyle name="Heading 1 2 18" xfId="52780"/>
    <cellStyle name="Heading 1 2 19" xfId="52781"/>
    <cellStyle name="Heading 1 2 2" xfId="52782"/>
    <cellStyle name="Heading 1 2 20" xfId="52783"/>
    <cellStyle name="Heading 1 2 21" xfId="52784"/>
    <cellStyle name="Heading 1 2 22" xfId="52785"/>
    <cellStyle name="Heading 1 2 23" xfId="52786"/>
    <cellStyle name="Heading 1 2 3" xfId="52787"/>
    <cellStyle name="Heading 1 2 4" xfId="52788"/>
    <cellStyle name="Heading 1 2 5" xfId="52789"/>
    <cellStyle name="Heading 1 2 6" xfId="52790"/>
    <cellStyle name="Heading 1 2 7" xfId="52791"/>
    <cellStyle name="Heading 1 2 8" xfId="52792"/>
    <cellStyle name="Heading 1 2 9" xfId="52793"/>
    <cellStyle name="Heading 1 20" xfId="52794"/>
    <cellStyle name="Heading 1 21" xfId="52795"/>
    <cellStyle name="Heading 1 22" xfId="52796"/>
    <cellStyle name="Heading 1 23" xfId="52797"/>
    <cellStyle name="Heading 1 24" xfId="52798"/>
    <cellStyle name="Heading 1 25" xfId="52799"/>
    <cellStyle name="Heading 1 26" xfId="52800"/>
    <cellStyle name="Heading 1 3" xfId="30856"/>
    <cellStyle name="Heading 1 3 2" xfId="52801"/>
    <cellStyle name="Heading 1 3 2 2" xfId="58711"/>
    <cellStyle name="Heading 1 3 2 2 2" xfId="58712"/>
    <cellStyle name="Heading 1 3 2 3" xfId="58713"/>
    <cellStyle name="Heading 1 3 3" xfId="52802"/>
    <cellStyle name="Heading 1 3 3 2" xfId="58714"/>
    <cellStyle name="Heading 1 3 4" xfId="52803"/>
    <cellStyle name="Heading 1 3 5" xfId="52804"/>
    <cellStyle name="Heading 1 3 6" xfId="52805"/>
    <cellStyle name="Heading 1 3 7" xfId="52806"/>
    <cellStyle name="Heading 1 4" xfId="30857"/>
    <cellStyle name="Heading 1 4 2" xfId="52807"/>
    <cellStyle name="Heading 1 4 3" xfId="52808"/>
    <cellStyle name="Heading 1 4 4" xfId="52809"/>
    <cellStyle name="Heading 1 4 5" xfId="52810"/>
    <cellStyle name="Heading 1 4 6" xfId="52811"/>
    <cellStyle name="Heading 1 4 7" xfId="52812"/>
    <cellStyle name="Heading 1 5" xfId="30858"/>
    <cellStyle name="Heading 1 5 2" xfId="52813"/>
    <cellStyle name="Heading 1 5 3" xfId="52814"/>
    <cellStyle name="Heading 1 5 4" xfId="52815"/>
    <cellStyle name="Heading 1 5 5" xfId="52816"/>
    <cellStyle name="Heading 1 5 6" xfId="52817"/>
    <cellStyle name="Heading 1 6" xfId="30859"/>
    <cellStyle name="Heading 1 6 2" xfId="52818"/>
    <cellStyle name="Heading 1 6 3" xfId="52819"/>
    <cellStyle name="Heading 1 6 4" xfId="52820"/>
    <cellStyle name="Heading 1 6 5" xfId="52821"/>
    <cellStyle name="Heading 1 6 6" xfId="52822"/>
    <cellStyle name="Heading 1 7" xfId="52823"/>
    <cellStyle name="Heading 1 7 2" xfId="52824"/>
    <cellStyle name="Heading 1 7 3" xfId="52825"/>
    <cellStyle name="Heading 1 7 4" xfId="52826"/>
    <cellStyle name="Heading 1 7 5" xfId="52827"/>
    <cellStyle name="Heading 1 7 6" xfId="52828"/>
    <cellStyle name="Heading 1 8" xfId="52829"/>
    <cellStyle name="Heading 1 8 2" xfId="52830"/>
    <cellStyle name="Heading 1 8 3" xfId="52831"/>
    <cellStyle name="Heading 1 8 4" xfId="52832"/>
    <cellStyle name="Heading 1 8 5" xfId="52833"/>
    <cellStyle name="Heading 1 8 6" xfId="52834"/>
    <cellStyle name="Heading 1 9" xfId="52835"/>
    <cellStyle name="Heading 1 9 2" xfId="52836"/>
    <cellStyle name="Heading 1 9 3" xfId="52837"/>
    <cellStyle name="Heading 1 9 4" xfId="52838"/>
    <cellStyle name="Heading 1 9 5" xfId="52839"/>
    <cellStyle name="Heading 2 10" xfId="52840"/>
    <cellStyle name="Heading 2 10 2" xfId="52841"/>
    <cellStyle name="Heading 2 10 3" xfId="52842"/>
    <cellStyle name="Heading 2 11" xfId="52843"/>
    <cellStyle name="Heading 2 11 2" xfId="52844"/>
    <cellStyle name="Heading 2 11 3" xfId="52845"/>
    <cellStyle name="Heading 2 12" xfId="52846"/>
    <cellStyle name="Heading 2 12 2" xfId="52847"/>
    <cellStyle name="Heading 2 12 3" xfId="52848"/>
    <cellStyle name="Heading 2 13" xfId="52849"/>
    <cellStyle name="Heading 2 13 2" xfId="52850"/>
    <cellStyle name="Heading 2 13 3" xfId="52851"/>
    <cellStyle name="Heading 2 14" xfId="52852"/>
    <cellStyle name="Heading 2 15" xfId="52853"/>
    <cellStyle name="Heading 2 16" xfId="52854"/>
    <cellStyle name="Heading 2 17" xfId="52855"/>
    <cellStyle name="Heading 2 18" xfId="52856"/>
    <cellStyle name="Heading 2 19" xfId="52857"/>
    <cellStyle name="Heading 2 2" xfId="391"/>
    <cellStyle name="Heading 2 2 10" xfId="52858"/>
    <cellStyle name="Heading 2 2 11" xfId="52859"/>
    <cellStyle name="Heading 2 2 12" xfId="52860"/>
    <cellStyle name="Heading 2 2 13" xfId="52861"/>
    <cellStyle name="Heading 2 2 14" xfId="52862"/>
    <cellStyle name="Heading 2 2 15" xfId="52863"/>
    <cellStyle name="Heading 2 2 16" xfId="52864"/>
    <cellStyle name="Heading 2 2 17" xfId="52865"/>
    <cellStyle name="Heading 2 2 18" xfId="52866"/>
    <cellStyle name="Heading 2 2 19" xfId="52867"/>
    <cellStyle name="Heading 2 2 2" xfId="52868"/>
    <cellStyle name="Heading 2 2 20" xfId="52869"/>
    <cellStyle name="Heading 2 2 21" xfId="52870"/>
    <cellStyle name="Heading 2 2 22" xfId="52871"/>
    <cellStyle name="Heading 2 2 23" xfId="52872"/>
    <cellStyle name="Heading 2 2 3" xfId="52873"/>
    <cellStyle name="Heading 2 2 4" xfId="52874"/>
    <cellStyle name="Heading 2 2 5" xfId="52875"/>
    <cellStyle name="Heading 2 2 6" xfId="52876"/>
    <cellStyle name="Heading 2 2 7" xfId="52877"/>
    <cellStyle name="Heading 2 2 8" xfId="52878"/>
    <cellStyle name="Heading 2 2 9" xfId="52879"/>
    <cellStyle name="Heading 2 20" xfId="52880"/>
    <cellStyle name="Heading 2 21" xfId="52881"/>
    <cellStyle name="Heading 2 22" xfId="52882"/>
    <cellStyle name="Heading 2 23" xfId="52883"/>
    <cellStyle name="Heading 2 24" xfId="52884"/>
    <cellStyle name="Heading 2 25" xfId="52885"/>
    <cellStyle name="Heading 2 26" xfId="52886"/>
    <cellStyle name="Heading 2 3" xfId="30860"/>
    <cellStyle name="Heading 2 3 2" xfId="52887"/>
    <cellStyle name="Heading 2 3 2 2" xfId="58715"/>
    <cellStyle name="Heading 2 3 2 2 2" xfId="58716"/>
    <cellStyle name="Heading 2 3 2 3" xfId="58717"/>
    <cellStyle name="Heading 2 3 3" xfId="52888"/>
    <cellStyle name="Heading 2 3 3 2" xfId="58718"/>
    <cellStyle name="Heading 2 3 4" xfId="52889"/>
    <cellStyle name="Heading 2 3 5" xfId="52890"/>
    <cellStyle name="Heading 2 3 6" xfId="52891"/>
    <cellStyle name="Heading 2 3 7" xfId="52892"/>
    <cellStyle name="Heading 2 4" xfId="30861"/>
    <cellStyle name="Heading 2 4 2" xfId="52893"/>
    <cellStyle name="Heading 2 4 3" xfId="52894"/>
    <cellStyle name="Heading 2 4 4" xfId="52895"/>
    <cellStyle name="Heading 2 4 5" xfId="52896"/>
    <cellStyle name="Heading 2 4 6" xfId="52897"/>
    <cellStyle name="Heading 2 4 7" xfId="52898"/>
    <cellStyle name="Heading 2 5" xfId="30862"/>
    <cellStyle name="Heading 2 5 2" xfId="52899"/>
    <cellStyle name="Heading 2 5 3" xfId="52900"/>
    <cellStyle name="Heading 2 5 4" xfId="52901"/>
    <cellStyle name="Heading 2 5 5" xfId="52902"/>
    <cellStyle name="Heading 2 5 6" xfId="52903"/>
    <cellStyle name="Heading 2 6" xfId="30863"/>
    <cellStyle name="Heading 2 6 2" xfId="52904"/>
    <cellStyle name="Heading 2 6 3" xfId="52905"/>
    <cellStyle name="Heading 2 6 4" xfId="52906"/>
    <cellStyle name="Heading 2 6 5" xfId="52907"/>
    <cellStyle name="Heading 2 6 6" xfId="52908"/>
    <cellStyle name="Heading 2 7" xfId="52909"/>
    <cellStyle name="Heading 2 7 2" xfId="52910"/>
    <cellStyle name="Heading 2 7 3" xfId="52911"/>
    <cellStyle name="Heading 2 7 4" xfId="52912"/>
    <cellStyle name="Heading 2 7 5" xfId="52913"/>
    <cellStyle name="Heading 2 7 6" xfId="52914"/>
    <cellStyle name="Heading 2 8" xfId="52915"/>
    <cellStyle name="Heading 2 8 2" xfId="52916"/>
    <cellStyle name="Heading 2 8 3" xfId="52917"/>
    <cellStyle name="Heading 2 8 4" xfId="52918"/>
    <cellStyle name="Heading 2 8 5" xfId="52919"/>
    <cellStyle name="Heading 2 8 6" xfId="52920"/>
    <cellStyle name="Heading 2 9" xfId="52921"/>
    <cellStyle name="Heading 2 9 2" xfId="52922"/>
    <cellStyle name="Heading 2 9 3" xfId="52923"/>
    <cellStyle name="Heading 2 9 4" xfId="52924"/>
    <cellStyle name="Heading 2 9 5" xfId="52925"/>
    <cellStyle name="Heading 3 10" xfId="52926"/>
    <cellStyle name="Heading 3 10 2" xfId="52927"/>
    <cellStyle name="Heading 3 10 3" xfId="52928"/>
    <cellStyle name="Heading 3 11" xfId="52929"/>
    <cellStyle name="Heading 3 11 2" xfId="52930"/>
    <cellStyle name="Heading 3 11 3" xfId="52931"/>
    <cellStyle name="Heading 3 12" xfId="52932"/>
    <cellStyle name="Heading 3 12 2" xfId="52933"/>
    <cellStyle name="Heading 3 12 3" xfId="52934"/>
    <cellStyle name="Heading 3 13" xfId="52935"/>
    <cellStyle name="Heading 3 13 2" xfId="52936"/>
    <cellStyle name="Heading 3 13 3" xfId="52937"/>
    <cellStyle name="Heading 3 14" xfId="52938"/>
    <cellStyle name="Heading 3 15" xfId="52939"/>
    <cellStyle name="Heading 3 16" xfId="52940"/>
    <cellStyle name="Heading 3 17" xfId="52941"/>
    <cellStyle name="Heading 3 18" xfId="52942"/>
    <cellStyle name="Heading 3 19" xfId="52943"/>
    <cellStyle name="Heading 3 2" xfId="392"/>
    <cellStyle name="Heading 3 2 10" xfId="52944"/>
    <cellStyle name="Heading 3 2 11" xfId="52945"/>
    <cellStyle name="Heading 3 2 12" xfId="52946"/>
    <cellStyle name="Heading 3 2 13" xfId="52947"/>
    <cellStyle name="Heading 3 2 14" xfId="52948"/>
    <cellStyle name="Heading 3 2 15" xfId="52949"/>
    <cellStyle name="Heading 3 2 16" xfId="52950"/>
    <cellStyle name="Heading 3 2 17" xfId="52951"/>
    <cellStyle name="Heading 3 2 18" xfId="52952"/>
    <cellStyle name="Heading 3 2 19" xfId="52953"/>
    <cellStyle name="Heading 3 2 2" xfId="52954"/>
    <cellStyle name="Heading 3 2 20" xfId="52955"/>
    <cellStyle name="Heading 3 2 21" xfId="52956"/>
    <cellStyle name="Heading 3 2 22" xfId="52957"/>
    <cellStyle name="Heading 3 2 23" xfId="52958"/>
    <cellStyle name="Heading 3 2 3" xfId="52959"/>
    <cellStyle name="Heading 3 2 4" xfId="52960"/>
    <cellStyle name="Heading 3 2 5" xfId="52961"/>
    <cellStyle name="Heading 3 2 6" xfId="52962"/>
    <cellStyle name="Heading 3 2 7" xfId="52963"/>
    <cellStyle name="Heading 3 2 8" xfId="52964"/>
    <cellStyle name="Heading 3 2 9" xfId="52965"/>
    <cellStyle name="Heading 3 20" xfId="52966"/>
    <cellStyle name="Heading 3 21" xfId="52967"/>
    <cellStyle name="Heading 3 22" xfId="52968"/>
    <cellStyle name="Heading 3 23" xfId="52969"/>
    <cellStyle name="Heading 3 24" xfId="52970"/>
    <cellStyle name="Heading 3 25" xfId="52971"/>
    <cellStyle name="Heading 3 26" xfId="52972"/>
    <cellStyle name="Heading 3 3" xfId="30864"/>
    <cellStyle name="Heading 3 3 2" xfId="52973"/>
    <cellStyle name="Heading 3 3 2 2" xfId="58719"/>
    <cellStyle name="Heading 3 3 2 2 2" xfId="58720"/>
    <cellStyle name="Heading 3 3 2 3" xfId="58721"/>
    <cellStyle name="Heading 3 3 3" xfId="52974"/>
    <cellStyle name="Heading 3 3 3 2" xfId="58722"/>
    <cellStyle name="Heading 3 3 4" xfId="52975"/>
    <cellStyle name="Heading 3 3 5" xfId="52976"/>
    <cellStyle name="Heading 3 3 6" xfId="52977"/>
    <cellStyle name="Heading 3 3 7" xfId="52978"/>
    <cellStyle name="Heading 3 4" xfId="30865"/>
    <cellStyle name="Heading 3 4 2" xfId="52979"/>
    <cellStyle name="Heading 3 4 3" xfId="52980"/>
    <cellStyle name="Heading 3 4 4" xfId="52981"/>
    <cellStyle name="Heading 3 4 5" xfId="52982"/>
    <cellStyle name="Heading 3 4 6" xfId="52983"/>
    <cellStyle name="Heading 3 4 7" xfId="52984"/>
    <cellStyle name="Heading 3 5" xfId="30866"/>
    <cellStyle name="Heading 3 5 2" xfId="52985"/>
    <cellStyle name="Heading 3 5 3" xfId="52986"/>
    <cellStyle name="Heading 3 5 4" xfId="52987"/>
    <cellStyle name="Heading 3 5 5" xfId="52988"/>
    <cellStyle name="Heading 3 5 6" xfId="52989"/>
    <cellStyle name="Heading 3 6" xfId="30867"/>
    <cellStyle name="Heading 3 6 2" xfId="52990"/>
    <cellStyle name="Heading 3 6 3" xfId="52991"/>
    <cellStyle name="Heading 3 6 4" xfId="52992"/>
    <cellStyle name="Heading 3 6 5" xfId="52993"/>
    <cellStyle name="Heading 3 6 6" xfId="52994"/>
    <cellStyle name="Heading 3 7" xfId="52995"/>
    <cellStyle name="Heading 3 7 2" xfId="52996"/>
    <cellStyle name="Heading 3 7 3" xfId="52997"/>
    <cellStyle name="Heading 3 7 4" xfId="52998"/>
    <cellStyle name="Heading 3 7 5" xfId="52999"/>
    <cellStyle name="Heading 3 7 6" xfId="53000"/>
    <cellStyle name="Heading 3 8" xfId="53001"/>
    <cellStyle name="Heading 3 8 2" xfId="53002"/>
    <cellStyle name="Heading 3 8 3" xfId="53003"/>
    <cellStyle name="Heading 3 8 4" xfId="53004"/>
    <cellStyle name="Heading 3 8 5" xfId="53005"/>
    <cellStyle name="Heading 3 8 6" xfId="53006"/>
    <cellStyle name="Heading 3 9" xfId="53007"/>
    <cellStyle name="Heading 3 9 2" xfId="53008"/>
    <cellStyle name="Heading 3 9 3" xfId="53009"/>
    <cellStyle name="Heading 3 9 4" xfId="53010"/>
    <cellStyle name="Heading 3 9 5" xfId="53011"/>
    <cellStyle name="Heading 4 10" xfId="53012"/>
    <cellStyle name="Heading 4 10 2" xfId="53013"/>
    <cellStyle name="Heading 4 10 3" xfId="53014"/>
    <cellStyle name="Heading 4 11" xfId="53015"/>
    <cellStyle name="Heading 4 11 2" xfId="53016"/>
    <cellStyle name="Heading 4 11 3" xfId="53017"/>
    <cellStyle name="Heading 4 12" xfId="53018"/>
    <cellStyle name="Heading 4 12 2" xfId="53019"/>
    <cellStyle name="Heading 4 12 3" xfId="53020"/>
    <cellStyle name="Heading 4 13" xfId="53021"/>
    <cellStyle name="Heading 4 13 2" xfId="53022"/>
    <cellStyle name="Heading 4 13 3" xfId="53023"/>
    <cellStyle name="Heading 4 14" xfId="53024"/>
    <cellStyle name="Heading 4 15" xfId="53025"/>
    <cellStyle name="Heading 4 16" xfId="53026"/>
    <cellStyle name="Heading 4 17" xfId="53027"/>
    <cellStyle name="Heading 4 18" xfId="53028"/>
    <cellStyle name="Heading 4 19" xfId="53029"/>
    <cellStyle name="Heading 4 2" xfId="393"/>
    <cellStyle name="Heading 4 2 10" xfId="53030"/>
    <cellStyle name="Heading 4 2 11" xfId="53031"/>
    <cellStyle name="Heading 4 2 12" xfId="53032"/>
    <cellStyle name="Heading 4 2 13" xfId="53033"/>
    <cellStyle name="Heading 4 2 14" xfId="53034"/>
    <cellStyle name="Heading 4 2 15" xfId="53035"/>
    <cellStyle name="Heading 4 2 16" xfId="53036"/>
    <cellStyle name="Heading 4 2 17" xfId="53037"/>
    <cellStyle name="Heading 4 2 18" xfId="53038"/>
    <cellStyle name="Heading 4 2 19" xfId="53039"/>
    <cellStyle name="Heading 4 2 2" xfId="53040"/>
    <cellStyle name="Heading 4 2 20" xfId="53041"/>
    <cellStyle name="Heading 4 2 21" xfId="53042"/>
    <cellStyle name="Heading 4 2 22" xfId="53043"/>
    <cellStyle name="Heading 4 2 23" xfId="53044"/>
    <cellStyle name="Heading 4 2 3" xfId="53045"/>
    <cellStyle name="Heading 4 2 4" xfId="53046"/>
    <cellStyle name="Heading 4 2 5" xfId="53047"/>
    <cellStyle name="Heading 4 2 6" xfId="53048"/>
    <cellStyle name="Heading 4 2 7" xfId="53049"/>
    <cellStyle name="Heading 4 2 8" xfId="53050"/>
    <cellStyle name="Heading 4 2 9" xfId="53051"/>
    <cellStyle name="Heading 4 20" xfId="53052"/>
    <cellStyle name="Heading 4 21" xfId="53053"/>
    <cellStyle name="Heading 4 22" xfId="53054"/>
    <cellStyle name="Heading 4 23" xfId="53055"/>
    <cellStyle name="Heading 4 24" xfId="53056"/>
    <cellStyle name="Heading 4 25" xfId="53057"/>
    <cellStyle name="Heading 4 26" xfId="53058"/>
    <cellStyle name="Heading 4 3" xfId="30868"/>
    <cellStyle name="Heading 4 3 2" xfId="53059"/>
    <cellStyle name="Heading 4 3 2 2" xfId="58723"/>
    <cellStyle name="Heading 4 3 2 2 2" xfId="58724"/>
    <cellStyle name="Heading 4 3 2 3" xfId="58725"/>
    <cellStyle name="Heading 4 3 3" xfId="53060"/>
    <cellStyle name="Heading 4 3 3 2" xfId="58726"/>
    <cellStyle name="Heading 4 3 4" xfId="53061"/>
    <cellStyle name="Heading 4 3 5" xfId="53062"/>
    <cellStyle name="Heading 4 3 6" xfId="53063"/>
    <cellStyle name="Heading 4 3 7" xfId="53064"/>
    <cellStyle name="Heading 4 4" xfId="30869"/>
    <cellStyle name="Heading 4 4 2" xfId="53065"/>
    <cellStyle name="Heading 4 4 3" xfId="53066"/>
    <cellStyle name="Heading 4 4 4" xfId="53067"/>
    <cellStyle name="Heading 4 4 5" xfId="53068"/>
    <cellStyle name="Heading 4 4 6" xfId="53069"/>
    <cellStyle name="Heading 4 4 7" xfId="53070"/>
    <cellStyle name="Heading 4 5" xfId="30870"/>
    <cellStyle name="Heading 4 5 2" xfId="53071"/>
    <cellStyle name="Heading 4 5 3" xfId="53072"/>
    <cellStyle name="Heading 4 5 4" xfId="53073"/>
    <cellStyle name="Heading 4 5 5" xfId="53074"/>
    <cellStyle name="Heading 4 5 6" xfId="53075"/>
    <cellStyle name="Heading 4 6" xfId="30871"/>
    <cellStyle name="Heading 4 6 2" xfId="53076"/>
    <cellStyle name="Heading 4 6 3" xfId="53077"/>
    <cellStyle name="Heading 4 6 4" xfId="53078"/>
    <cellStyle name="Heading 4 6 5" xfId="53079"/>
    <cellStyle name="Heading 4 6 6" xfId="53080"/>
    <cellStyle name="Heading 4 7" xfId="53081"/>
    <cellStyle name="Heading 4 7 2" xfId="53082"/>
    <cellStyle name="Heading 4 7 3" xfId="53083"/>
    <cellStyle name="Heading 4 7 4" xfId="53084"/>
    <cellStyle name="Heading 4 7 5" xfId="53085"/>
    <cellStyle name="Heading 4 7 6" xfId="53086"/>
    <cellStyle name="Heading 4 8" xfId="53087"/>
    <cellStyle name="Heading 4 8 2" xfId="53088"/>
    <cellStyle name="Heading 4 8 3" xfId="53089"/>
    <cellStyle name="Heading 4 8 4" xfId="53090"/>
    <cellStyle name="Heading 4 8 5" xfId="53091"/>
    <cellStyle name="Heading 4 8 6" xfId="53092"/>
    <cellStyle name="Heading 4 9" xfId="53093"/>
    <cellStyle name="Heading 4 9 2" xfId="53094"/>
    <cellStyle name="Heading 4 9 3" xfId="53095"/>
    <cellStyle name="Heading 4 9 4" xfId="53096"/>
    <cellStyle name="Heading 4 9 5" xfId="53097"/>
    <cellStyle name="Heading1" xfId="30872"/>
    <cellStyle name="Heading1 2" xfId="30873"/>
    <cellStyle name="Heading1 2 2" xfId="30874"/>
    <cellStyle name="Heading1 2 2 2" xfId="30875"/>
    <cellStyle name="Heading1 2 3" xfId="30876"/>
    <cellStyle name="Heading1 3" xfId="30877"/>
    <cellStyle name="Heading1 3 2" xfId="30878"/>
    <cellStyle name="Heading1 3 3" xfId="58727"/>
    <cellStyle name="Heading1 4" xfId="30879"/>
    <cellStyle name="Heading2" xfId="30880"/>
    <cellStyle name="Heading2 2" xfId="30881"/>
    <cellStyle name="Heading2 2 2" xfId="30882"/>
    <cellStyle name="Heading2 2 2 2" xfId="30883"/>
    <cellStyle name="Heading2 2 3" xfId="30884"/>
    <cellStyle name="Heading2 3" xfId="30885"/>
    <cellStyle name="Heading2 3 2" xfId="30886"/>
    <cellStyle name="Heading2 3 3" xfId="58728"/>
    <cellStyle name="Heading2 4" xfId="30887"/>
    <cellStyle name="Heading3" xfId="30888"/>
    <cellStyle name="Heading3 2" xfId="30889"/>
    <cellStyle name="Heading3 2 2" xfId="30890"/>
    <cellStyle name="Heading3 3" xfId="30891"/>
    <cellStyle name="Heading3 4" xfId="53098"/>
    <cellStyle name="Heading3_Top Level Recon " xfId="30892"/>
    <cellStyle name="Heading4" xfId="30893"/>
    <cellStyle name="Heading5" xfId="30894"/>
    <cellStyle name="HEADINGS" xfId="146"/>
    <cellStyle name="HEADINGS 2" xfId="30895"/>
    <cellStyle name="HEADINGS 2 2" xfId="30896"/>
    <cellStyle name="HEADINGS 3" xfId="53099"/>
    <cellStyle name="HEADINGS 3 2" xfId="58729"/>
    <cellStyle name="HEADINGS 4" xfId="58730"/>
    <cellStyle name="HEADINGSTOP" xfId="147"/>
    <cellStyle name="HEADINGSTOP 2" xfId="30897"/>
    <cellStyle name="HEADINGSTOP 2 2" xfId="30898"/>
    <cellStyle name="HEADINGSTOP 3" xfId="53100"/>
    <cellStyle name="HEADINGSTOP 3 2" xfId="58731"/>
    <cellStyle name="HEADINGSTOP 4" xfId="58732"/>
    <cellStyle name="helv narrow 8" xfId="30899"/>
    <cellStyle name="Hidden" xfId="30900"/>
    <cellStyle name="Hidden 2" xfId="53101"/>
    <cellStyle name="Hidden 2 2" xfId="58733"/>
    <cellStyle name="Hidden 3" xfId="53102"/>
    <cellStyle name="Hidden 3 2" xfId="58734"/>
    <cellStyle name="Hidden 3 3" xfId="58735"/>
    <cellStyle name="Hidden 4" xfId="53103"/>
    <cellStyle name="Hide" xfId="30901"/>
    <cellStyle name="Hide 2" xfId="30902"/>
    <cellStyle name="Hide 2 2" xfId="30903"/>
    <cellStyle name="Hyperlink" xfId="59100" builtinId="8"/>
    <cellStyle name="Hyperlink 2" xfId="394"/>
    <cellStyle name="Hyperlink 2 2" xfId="53104"/>
    <cellStyle name="In_millions" xfId="53105"/>
    <cellStyle name="Inflation" xfId="30904"/>
    <cellStyle name="Inflation 2" xfId="53106"/>
    <cellStyle name="Inflation 2 2" xfId="53107"/>
    <cellStyle name="Inflation 2 2 2" xfId="58736"/>
    <cellStyle name="Inflation 2 3" xfId="58737"/>
    <cellStyle name="Inflation 3" xfId="53108"/>
    <cellStyle name="Inflation 3 2" xfId="58738"/>
    <cellStyle name="Inflation 4" xfId="58739"/>
    <cellStyle name="Input [yellow]" xfId="148"/>
    <cellStyle name="Input [yellow] 2" xfId="30905"/>
    <cellStyle name="Input [yellow] 2 2" xfId="53109"/>
    <cellStyle name="Input [yellow] 3" xfId="53110"/>
    <cellStyle name="Input [yellow] 3 2" xfId="53111"/>
    <cellStyle name="Input [yellow] 4" xfId="53112"/>
    <cellStyle name="Input [yellow] 4 2" xfId="53113"/>
    <cellStyle name="Input [yellow] 5" xfId="53114"/>
    <cellStyle name="Input 10" xfId="30906"/>
    <cellStyle name="Input 10 2" xfId="53115"/>
    <cellStyle name="Input 10 3" xfId="53116"/>
    <cellStyle name="Input 10 4" xfId="58740"/>
    <cellStyle name="Input 10 5" xfId="58741"/>
    <cellStyle name="Input 11" xfId="30907"/>
    <cellStyle name="Input 11 2" xfId="53117"/>
    <cellStyle name="Input 11 3" xfId="53118"/>
    <cellStyle name="Input 11 4" xfId="58742"/>
    <cellStyle name="Input 11 5" xfId="58743"/>
    <cellStyle name="Input 12" xfId="30908"/>
    <cellStyle name="Input 12 2" xfId="53119"/>
    <cellStyle name="Input 12 3" xfId="53120"/>
    <cellStyle name="Input 12 4" xfId="58744"/>
    <cellStyle name="Input 12 5" xfId="58745"/>
    <cellStyle name="Input 13" xfId="30909"/>
    <cellStyle name="Input 13 2" xfId="53121"/>
    <cellStyle name="Input 13 3" xfId="53122"/>
    <cellStyle name="Input 13 4" xfId="58746"/>
    <cellStyle name="Input 13 5" xfId="58747"/>
    <cellStyle name="Input 14" xfId="53123"/>
    <cellStyle name="Input 14 2" xfId="58748"/>
    <cellStyle name="INPUT 14 3" xfId="58749"/>
    <cellStyle name="Input 14 4" xfId="58750"/>
    <cellStyle name="Input 14 5" xfId="58751"/>
    <cellStyle name="Input 15" xfId="53124"/>
    <cellStyle name="Input 16" xfId="53125"/>
    <cellStyle name="Input 17" xfId="53126"/>
    <cellStyle name="Input 18" xfId="53127"/>
    <cellStyle name="Input 19" xfId="53128"/>
    <cellStyle name="Input 2" xfId="395"/>
    <cellStyle name="Input 2 10" xfId="53129"/>
    <cellStyle name="Input 2 11" xfId="53130"/>
    <cellStyle name="Input 2 12" xfId="53131"/>
    <cellStyle name="Input 2 13" xfId="53132"/>
    <cellStyle name="Input 2 14" xfId="53133"/>
    <cellStyle name="Input 2 15" xfId="53134"/>
    <cellStyle name="Input 2 16" xfId="53135"/>
    <cellStyle name="Input 2 17" xfId="53136"/>
    <cellStyle name="Input 2 18" xfId="53137"/>
    <cellStyle name="Input 2 19" xfId="53138"/>
    <cellStyle name="Input 2 2" xfId="53139"/>
    <cellStyle name="Input 2 2 2" xfId="53140"/>
    <cellStyle name="Input 2 20" xfId="53141"/>
    <cellStyle name="Input 2 21" xfId="53142"/>
    <cellStyle name="Input 2 22" xfId="53143"/>
    <cellStyle name="Input 2 23" xfId="53144"/>
    <cellStyle name="Input 2 24" xfId="53145"/>
    <cellStyle name="Input 2 3" xfId="53146"/>
    <cellStyle name="Input 2 3 2" xfId="53147"/>
    <cellStyle name="Input 2 4" xfId="53148"/>
    <cellStyle name="Input 2 4 2" xfId="53149"/>
    <cellStyle name="Input 2 5" xfId="53150"/>
    <cellStyle name="Input 2 5 2" xfId="53151"/>
    <cellStyle name="Input 2 6" xfId="53152"/>
    <cellStyle name="Input 2 6 2" xfId="53153"/>
    <cellStyle name="Input 2 7" xfId="53154"/>
    <cellStyle name="Input 2 8" xfId="53155"/>
    <cellStyle name="Input 2 9" xfId="53156"/>
    <cellStyle name="Input 20" xfId="53157"/>
    <cellStyle name="Input 21" xfId="53158"/>
    <cellStyle name="Input 22" xfId="53159"/>
    <cellStyle name="Input 23" xfId="53160"/>
    <cellStyle name="Input 23 2" xfId="58752"/>
    <cellStyle name="Input 24" xfId="53161"/>
    <cellStyle name="Input 25" xfId="53162"/>
    <cellStyle name="Input 26" xfId="53163"/>
    <cellStyle name="Input 27" xfId="53164"/>
    <cellStyle name="Input 28" xfId="53165"/>
    <cellStyle name="Input 29" xfId="53166"/>
    <cellStyle name="Input 3" xfId="30911"/>
    <cellStyle name="Input 3 2" xfId="53167"/>
    <cellStyle name="Input 3 2 2" xfId="53168"/>
    <cellStyle name="Input 3 3" xfId="53169"/>
    <cellStyle name="Input 3 3 2" xfId="53170"/>
    <cellStyle name="Input 3 4" xfId="53171"/>
    <cellStyle name="Input 3 4 2" xfId="53172"/>
    <cellStyle name="Input 3 5" xfId="53173"/>
    <cellStyle name="Input 3 5 2" xfId="53174"/>
    <cellStyle name="Input 3 6" xfId="53175"/>
    <cellStyle name="Input 3 7" xfId="53176"/>
    <cellStyle name="Input 3 8" xfId="53177"/>
    <cellStyle name="Input 30" xfId="53178"/>
    <cellStyle name="Input 4" xfId="30912"/>
    <cellStyle name="Input 4 2" xfId="53179"/>
    <cellStyle name="Input 4 2 2" xfId="53180"/>
    <cellStyle name="Input 4 3" xfId="53181"/>
    <cellStyle name="Input 4 3 2" xfId="53182"/>
    <cellStyle name="Input 4 4" xfId="53183"/>
    <cellStyle name="Input 4 4 2" xfId="53184"/>
    <cellStyle name="Input 4 5" xfId="53185"/>
    <cellStyle name="Input 4 5 2" xfId="53186"/>
    <cellStyle name="Input 4 6" xfId="53187"/>
    <cellStyle name="Input 4 7" xfId="53188"/>
    <cellStyle name="Input 4 8" xfId="53189"/>
    <cellStyle name="Input 5" xfId="30913"/>
    <cellStyle name="Input 5 2" xfId="53190"/>
    <cellStyle name="Input 5 2 2" xfId="53191"/>
    <cellStyle name="Input 5 2 3" xfId="58753"/>
    <cellStyle name="Input 5 3" xfId="53192"/>
    <cellStyle name="Input 5 3 2" xfId="53193"/>
    <cellStyle name="Input 5 4" xfId="53194"/>
    <cellStyle name="Input 5 4 2" xfId="53195"/>
    <cellStyle name="Input 5 5" xfId="53196"/>
    <cellStyle name="Input 5 5 2" xfId="53197"/>
    <cellStyle name="Input 5 6" xfId="53198"/>
    <cellStyle name="Input 6" xfId="30914"/>
    <cellStyle name="Input 6 2" xfId="53199"/>
    <cellStyle name="Input 6 2 2" xfId="53200"/>
    <cellStyle name="Input 6 2 3" xfId="58754"/>
    <cellStyle name="Input 6 3" xfId="53201"/>
    <cellStyle name="Input 6 3 2" xfId="53202"/>
    <cellStyle name="Input 6 4" xfId="53203"/>
    <cellStyle name="Input 6 4 2" xfId="53204"/>
    <cellStyle name="Input 6 5" xfId="53205"/>
    <cellStyle name="Input 6 5 2" xfId="53206"/>
    <cellStyle name="Input 6 6" xfId="53207"/>
    <cellStyle name="Input 7" xfId="30915"/>
    <cellStyle name="Input 7 2" xfId="53208"/>
    <cellStyle name="Input 7 2 2" xfId="53209"/>
    <cellStyle name="Input 7 2 3" xfId="58755"/>
    <cellStyle name="Input 7 3" xfId="53210"/>
    <cellStyle name="Input 7 3 2" xfId="53211"/>
    <cellStyle name="Input 7 4" xfId="53212"/>
    <cellStyle name="Input 7 4 2" xfId="53213"/>
    <cellStyle name="Input 7 5" xfId="53214"/>
    <cellStyle name="Input 7 5 2" xfId="53215"/>
    <cellStyle name="Input 7 6" xfId="53216"/>
    <cellStyle name="Input 8" xfId="30916"/>
    <cellStyle name="Input 8 2" xfId="53217"/>
    <cellStyle name="Input 8 2 2" xfId="58756"/>
    <cellStyle name="Input 8 3" xfId="53218"/>
    <cellStyle name="Input 8 3 2" xfId="58757"/>
    <cellStyle name="Input 8 3 3" xfId="58758"/>
    <cellStyle name="Input 8 4" xfId="53219"/>
    <cellStyle name="Input 8 5" xfId="53220"/>
    <cellStyle name="Input 8 6" xfId="53221"/>
    <cellStyle name="Input 8 7" xfId="53222"/>
    <cellStyle name="Input 9" xfId="30917"/>
    <cellStyle name="Input 9 2" xfId="53223"/>
    <cellStyle name="Input 9 3" xfId="53224"/>
    <cellStyle name="Input 9 4" xfId="53225"/>
    <cellStyle name="Input 9 5" xfId="53226"/>
    <cellStyle name="Input 9 6" xfId="53227"/>
    <cellStyle name="Inputs" xfId="30918"/>
    <cellStyle name="Komma [0]_BINV" xfId="30919"/>
    <cellStyle name="Komma_BINV" xfId="30920"/>
    <cellStyle name="Link Currency (0)" xfId="30921"/>
    <cellStyle name="Link Currency (0) 2" xfId="53228"/>
    <cellStyle name="Link Currency (0) 3" xfId="53229"/>
    <cellStyle name="Link Currency (2)" xfId="30922"/>
    <cellStyle name="Link Currency (2) 2" xfId="53230"/>
    <cellStyle name="Link Currency (2) 3" xfId="53231"/>
    <cellStyle name="Link Units (0)" xfId="30923"/>
    <cellStyle name="Link Units (0) 2" xfId="53232"/>
    <cellStyle name="Link Units (0) 3" xfId="53233"/>
    <cellStyle name="Link Units (1)" xfId="30924"/>
    <cellStyle name="Link Units (1) 2" xfId="53234"/>
    <cellStyle name="Link Units (1) 3" xfId="53235"/>
    <cellStyle name="Link Units (2)" xfId="30925"/>
    <cellStyle name="Link Units (2) 2" xfId="53236"/>
    <cellStyle name="Link Units (2) 3" xfId="53237"/>
    <cellStyle name="Linked Cell 10" xfId="53238"/>
    <cellStyle name="Linked Cell 10 2" xfId="53239"/>
    <cellStyle name="Linked Cell 10 3" xfId="53240"/>
    <cellStyle name="Linked Cell 11" xfId="53241"/>
    <cellStyle name="Linked Cell 11 2" xfId="53242"/>
    <cellStyle name="Linked Cell 11 3" xfId="53243"/>
    <cellStyle name="Linked Cell 12" xfId="53244"/>
    <cellStyle name="Linked Cell 12 2" xfId="53245"/>
    <cellStyle name="Linked Cell 12 3" xfId="53246"/>
    <cellStyle name="Linked Cell 13" xfId="53247"/>
    <cellStyle name="Linked Cell 13 2" xfId="53248"/>
    <cellStyle name="Linked Cell 13 3" xfId="53249"/>
    <cellStyle name="Linked Cell 14" xfId="53250"/>
    <cellStyle name="Linked Cell 15" xfId="53251"/>
    <cellStyle name="Linked Cell 16" xfId="53252"/>
    <cellStyle name="Linked Cell 17" xfId="53253"/>
    <cellStyle name="Linked Cell 18" xfId="53254"/>
    <cellStyle name="Linked Cell 19" xfId="53255"/>
    <cellStyle name="Linked Cell 2" xfId="396"/>
    <cellStyle name="Linked Cell 2 10" xfId="53256"/>
    <cellStyle name="Linked Cell 2 11" xfId="53257"/>
    <cellStyle name="Linked Cell 2 12" xfId="53258"/>
    <cellStyle name="Linked Cell 2 13" xfId="53259"/>
    <cellStyle name="Linked Cell 2 14" xfId="53260"/>
    <cellStyle name="Linked Cell 2 15" xfId="53261"/>
    <cellStyle name="Linked Cell 2 16" xfId="53262"/>
    <cellStyle name="Linked Cell 2 17" xfId="53263"/>
    <cellStyle name="Linked Cell 2 18" xfId="53264"/>
    <cellStyle name="Linked Cell 2 19" xfId="53265"/>
    <cellStyle name="Linked Cell 2 2" xfId="53266"/>
    <cellStyle name="Linked Cell 2 20" xfId="53267"/>
    <cellStyle name="Linked Cell 2 21" xfId="53268"/>
    <cellStyle name="Linked Cell 2 22" xfId="53269"/>
    <cellStyle name="Linked Cell 2 23" xfId="53270"/>
    <cellStyle name="Linked Cell 2 3" xfId="53271"/>
    <cellStyle name="Linked Cell 2 4" xfId="53272"/>
    <cellStyle name="Linked Cell 2 5" xfId="53273"/>
    <cellStyle name="Linked Cell 2 6" xfId="53274"/>
    <cellStyle name="Linked Cell 2 7" xfId="53275"/>
    <cellStyle name="Linked Cell 2 8" xfId="53276"/>
    <cellStyle name="Linked Cell 2 9" xfId="53277"/>
    <cellStyle name="Linked Cell 20" xfId="53278"/>
    <cellStyle name="Linked Cell 21" xfId="53279"/>
    <cellStyle name="Linked Cell 22" xfId="53280"/>
    <cellStyle name="Linked Cell 23" xfId="53281"/>
    <cellStyle name="Linked Cell 24" xfId="53282"/>
    <cellStyle name="Linked Cell 25" xfId="53283"/>
    <cellStyle name="Linked Cell 26" xfId="53284"/>
    <cellStyle name="Linked Cell 3" xfId="30927"/>
    <cellStyle name="Linked Cell 3 2" xfId="53285"/>
    <cellStyle name="Linked Cell 3 2 2" xfId="58759"/>
    <cellStyle name="Linked Cell 3 3" xfId="53286"/>
    <cellStyle name="Linked Cell 3 3 2" xfId="58760"/>
    <cellStyle name="Linked Cell 3 4" xfId="53287"/>
    <cellStyle name="Linked Cell 3 5" xfId="53288"/>
    <cellStyle name="Linked Cell 3 6" xfId="53289"/>
    <cellStyle name="Linked Cell 3 7" xfId="53290"/>
    <cellStyle name="Linked Cell 4" xfId="30928"/>
    <cellStyle name="Linked Cell 4 2" xfId="53291"/>
    <cellStyle name="Linked Cell 4 3" xfId="53292"/>
    <cellStyle name="Linked Cell 4 4" xfId="53293"/>
    <cellStyle name="Linked Cell 4 5" xfId="53294"/>
    <cellStyle name="Linked Cell 4 6" xfId="53295"/>
    <cellStyle name="Linked Cell 4 7" xfId="53296"/>
    <cellStyle name="Linked Cell 5" xfId="30929"/>
    <cellStyle name="Linked Cell 5 2" xfId="53297"/>
    <cellStyle name="Linked Cell 5 3" xfId="53298"/>
    <cellStyle name="Linked Cell 5 4" xfId="53299"/>
    <cellStyle name="Linked Cell 5 5" xfId="53300"/>
    <cellStyle name="Linked Cell 5 6" xfId="53301"/>
    <cellStyle name="Linked Cell 6" xfId="30930"/>
    <cellStyle name="Linked Cell 6 2" xfId="53302"/>
    <cellStyle name="Linked Cell 6 3" xfId="53303"/>
    <cellStyle name="Linked Cell 6 4" xfId="53304"/>
    <cellStyle name="Linked Cell 6 5" xfId="53305"/>
    <cellStyle name="Linked Cell 6 6" xfId="53306"/>
    <cellStyle name="Linked Cell 7" xfId="53307"/>
    <cellStyle name="Linked Cell 7 2" xfId="53308"/>
    <cellStyle name="Linked Cell 7 3" xfId="53309"/>
    <cellStyle name="Linked Cell 7 4" xfId="53310"/>
    <cellStyle name="Linked Cell 7 5" xfId="53311"/>
    <cellStyle name="Linked Cell 7 6" xfId="53312"/>
    <cellStyle name="Linked Cell 8" xfId="53313"/>
    <cellStyle name="Linked Cell 8 2" xfId="53314"/>
    <cellStyle name="Linked Cell 8 3" xfId="53315"/>
    <cellStyle name="Linked Cell 8 4" xfId="53316"/>
    <cellStyle name="Linked Cell 8 5" xfId="53317"/>
    <cellStyle name="Linked Cell 8 6" xfId="53318"/>
    <cellStyle name="Linked Cell 9" xfId="53319"/>
    <cellStyle name="Linked Cell 9 2" xfId="53320"/>
    <cellStyle name="Linked Cell 9 3" xfId="53321"/>
    <cellStyle name="Linked Cell 9 4" xfId="53322"/>
    <cellStyle name="Linked Cell 9 5" xfId="53323"/>
    <cellStyle name="Migliaia (0)_Foglio1 (2)" xfId="149"/>
    <cellStyle name="Migliaia_Foglio1 (2)" xfId="150"/>
    <cellStyle name="Millares [0]_10 AVERIAS MASIVAS + ANT" xfId="30931"/>
    <cellStyle name="Millares_10 AVERIAS MASIVAS + ANT" xfId="30932"/>
    <cellStyle name="Milliers_agreeb" xfId="151"/>
    <cellStyle name="Moeda [0]_Arrendamiraflores" xfId="152"/>
    <cellStyle name="Moeda_Arrendamiraflores" xfId="153"/>
    <cellStyle name="Moneda [0]_10 AVERIAS MASIVAS + ANT" xfId="30936"/>
    <cellStyle name="Moneda_10 AVERIAS MASIVAS + ANT" xfId="30937"/>
    <cellStyle name="Monétaire [0]_agree" xfId="154"/>
    <cellStyle name="Monétaire_agree" xfId="155"/>
    <cellStyle name="Monetario" xfId="30938"/>
    <cellStyle name="Monetario 2" xfId="30939"/>
    <cellStyle name="Monetario 2 2" xfId="30940"/>
    <cellStyle name="Monetario 3" xfId="53324"/>
    <cellStyle name="Monetario 3 2" xfId="58761"/>
    <cellStyle name="Monetario 4" xfId="58762"/>
    <cellStyle name="multiple" xfId="30941"/>
    <cellStyle name="Multiple (0)" xfId="30942"/>
    <cellStyle name="Multiple (0) 2" xfId="30943"/>
    <cellStyle name="Multiple (0) 2 2" xfId="30944"/>
    <cellStyle name="Multiple (0) 2 2 2" xfId="30945"/>
    <cellStyle name="Multiple (0) 2 3" xfId="30946"/>
    <cellStyle name="Multiple (0) 3" xfId="30947"/>
    <cellStyle name="Multiple (0) 3 2" xfId="30948"/>
    <cellStyle name="Multiple (0) 4" xfId="30949"/>
    <cellStyle name="Multiple (1)" xfId="30950"/>
    <cellStyle name="Multiple (1) 2" xfId="30951"/>
    <cellStyle name="Multiple (1) 2 2" xfId="30952"/>
    <cellStyle name="Multiple (1) 2 2 2" xfId="30953"/>
    <cellStyle name="Multiple (1) 2 3" xfId="30954"/>
    <cellStyle name="Multiple (1) 3" xfId="30955"/>
    <cellStyle name="Multiple (1) 3 2" xfId="30956"/>
    <cellStyle name="Multiple (1) 4" xfId="30957"/>
    <cellStyle name="Multiple (2)" xfId="30958"/>
    <cellStyle name="Multiple (2) 2" xfId="30959"/>
    <cellStyle name="Multiple (2) 2 2" xfId="30960"/>
    <cellStyle name="Multiple (2) 2 2 2" xfId="30961"/>
    <cellStyle name="Multiple (2) 2 3" xfId="30962"/>
    <cellStyle name="Multiple (2) 3" xfId="30963"/>
    <cellStyle name="Multiple (2) 3 2" xfId="30964"/>
    <cellStyle name="Multiple (2) 4" xfId="30965"/>
    <cellStyle name="Multiple_Property Database v1.0" xfId="30966"/>
    <cellStyle name="MultipleSpace" xfId="30967"/>
    <cellStyle name="NACC" xfId="30968"/>
    <cellStyle name="NACC 2" xfId="30969"/>
    <cellStyle name="Neutral 10" xfId="53325"/>
    <cellStyle name="Neutral 10 2" xfId="53326"/>
    <cellStyle name="Neutral 10 3" xfId="53327"/>
    <cellStyle name="Neutral 11" xfId="53328"/>
    <cellStyle name="Neutral 11 2" xfId="53329"/>
    <cellStyle name="Neutral 11 3" xfId="53330"/>
    <cellStyle name="Neutral 12" xfId="53331"/>
    <cellStyle name="Neutral 12 2" xfId="53332"/>
    <cellStyle name="Neutral 12 3" xfId="53333"/>
    <cellStyle name="Neutral 13" xfId="53334"/>
    <cellStyle name="Neutral 13 2" xfId="53335"/>
    <cellStyle name="Neutral 13 3" xfId="53336"/>
    <cellStyle name="Neutral 14" xfId="53337"/>
    <cellStyle name="Neutral 15" xfId="53338"/>
    <cellStyle name="Neutral 16" xfId="53339"/>
    <cellStyle name="Neutral 17" xfId="53340"/>
    <cellStyle name="Neutral 18" xfId="53341"/>
    <cellStyle name="Neutral 19" xfId="53342"/>
    <cellStyle name="Neutral 2" xfId="397"/>
    <cellStyle name="Neutral 2 10" xfId="53343"/>
    <cellStyle name="Neutral 2 11" xfId="53344"/>
    <cellStyle name="Neutral 2 12" xfId="53345"/>
    <cellStyle name="Neutral 2 13" xfId="53346"/>
    <cellStyle name="Neutral 2 14" xfId="53347"/>
    <cellStyle name="Neutral 2 15" xfId="53348"/>
    <cellStyle name="Neutral 2 16" xfId="53349"/>
    <cellStyle name="Neutral 2 17" xfId="53350"/>
    <cellStyle name="Neutral 2 18" xfId="53351"/>
    <cellStyle name="Neutral 2 19" xfId="53352"/>
    <cellStyle name="Neutral 2 2" xfId="53353"/>
    <cellStyle name="Neutral 2 20" xfId="53354"/>
    <cellStyle name="Neutral 2 21" xfId="53355"/>
    <cellStyle name="Neutral 2 22" xfId="53356"/>
    <cellStyle name="Neutral 2 23" xfId="53357"/>
    <cellStyle name="Neutral 2 3" xfId="53358"/>
    <cellStyle name="Neutral 2 4" xfId="53359"/>
    <cellStyle name="Neutral 2 5" xfId="53360"/>
    <cellStyle name="Neutral 2 6" xfId="53361"/>
    <cellStyle name="Neutral 2 7" xfId="53362"/>
    <cellStyle name="Neutral 2 8" xfId="53363"/>
    <cellStyle name="Neutral 2 9" xfId="53364"/>
    <cellStyle name="Neutral 20" xfId="53365"/>
    <cellStyle name="Neutral 21" xfId="53366"/>
    <cellStyle name="Neutral 22" xfId="53367"/>
    <cellStyle name="Neutral 23" xfId="53368"/>
    <cellStyle name="Neutral 24" xfId="53369"/>
    <cellStyle name="Neutral 25" xfId="53370"/>
    <cellStyle name="Neutral 26" xfId="53371"/>
    <cellStyle name="Neutral 3" xfId="30970"/>
    <cellStyle name="Neutral 3 2" xfId="53372"/>
    <cellStyle name="Neutral 3 2 2" xfId="58763"/>
    <cellStyle name="Neutral 3 2 2 2" xfId="58764"/>
    <cellStyle name="Neutral 3 2 3" xfId="58765"/>
    <cellStyle name="Neutral 3 3" xfId="53373"/>
    <cellStyle name="Neutral 3 3 2" xfId="58766"/>
    <cellStyle name="Neutral 3 4" xfId="53374"/>
    <cellStyle name="Neutral 3 5" xfId="53375"/>
    <cellStyle name="Neutral 3 6" xfId="53376"/>
    <cellStyle name="Neutral 3 7" xfId="53377"/>
    <cellStyle name="Neutral 4" xfId="30971"/>
    <cellStyle name="Neutral 4 2" xfId="53378"/>
    <cellStyle name="Neutral 4 3" xfId="53379"/>
    <cellStyle name="Neutral 4 4" xfId="53380"/>
    <cellStyle name="Neutral 4 5" xfId="53381"/>
    <cellStyle name="Neutral 4 6" xfId="53382"/>
    <cellStyle name="Neutral 4 7" xfId="53383"/>
    <cellStyle name="Neutral 5" xfId="30972"/>
    <cellStyle name="Neutral 5 2" xfId="53384"/>
    <cellStyle name="Neutral 5 3" xfId="53385"/>
    <cellStyle name="Neutral 5 4" xfId="53386"/>
    <cellStyle name="Neutral 5 5" xfId="53387"/>
    <cellStyle name="Neutral 5 6" xfId="53388"/>
    <cellStyle name="Neutral 6" xfId="30973"/>
    <cellStyle name="Neutral 6 2" xfId="53389"/>
    <cellStyle name="Neutral 6 3" xfId="53390"/>
    <cellStyle name="Neutral 6 4" xfId="53391"/>
    <cellStyle name="Neutral 6 5" xfId="53392"/>
    <cellStyle name="Neutral 6 6" xfId="53393"/>
    <cellStyle name="Neutral 7" xfId="53394"/>
    <cellStyle name="Neutral 7 2" xfId="53395"/>
    <cellStyle name="Neutral 7 3" xfId="53396"/>
    <cellStyle name="Neutral 7 4" xfId="53397"/>
    <cellStyle name="Neutral 7 5" xfId="53398"/>
    <cellStyle name="Neutral 7 6" xfId="53399"/>
    <cellStyle name="Neutral 8" xfId="53400"/>
    <cellStyle name="Neutral 8 2" xfId="53401"/>
    <cellStyle name="Neutral 8 3" xfId="53402"/>
    <cellStyle name="Neutral 8 4" xfId="53403"/>
    <cellStyle name="Neutral 8 5" xfId="53404"/>
    <cellStyle name="Neutral 8 6" xfId="53405"/>
    <cellStyle name="Neutral 9" xfId="53406"/>
    <cellStyle name="Neutral 9 2" xfId="53407"/>
    <cellStyle name="Neutral 9 3" xfId="53408"/>
    <cellStyle name="Neutral 9 4" xfId="53409"/>
    <cellStyle name="Neutral 9 5" xfId="53410"/>
    <cellStyle name="No Border" xfId="53411"/>
    <cellStyle name="no dec" xfId="156"/>
    <cellStyle name="no dec 2" xfId="30974"/>
    <cellStyle name="no dec 2 2" xfId="30975"/>
    <cellStyle name="no dec 3" xfId="53412"/>
    <cellStyle name="no dec 3 2" xfId="58767"/>
    <cellStyle name="no dec 4" xfId="58768"/>
    <cellStyle name="NOI" xfId="30976"/>
    <cellStyle name="NOI 2" xfId="30977"/>
    <cellStyle name="NOI 2 2" xfId="30978"/>
    <cellStyle name="Normal" xfId="0" builtinId="0"/>
    <cellStyle name="Normal -- No Dec." xfId="30979"/>
    <cellStyle name="Normal - Style1" xfId="157"/>
    <cellStyle name="Normal - Style1 2" xfId="30980"/>
    <cellStyle name="Normal - Style1 3" xfId="53413"/>
    <cellStyle name="Normal - Style1 4" xfId="53414"/>
    <cellStyle name="Normal - Style1 5" xfId="53415"/>
    <cellStyle name="Normal - Style1 6" xfId="53416"/>
    <cellStyle name="Normal - Style1_Top Level Recon " xfId="30981"/>
    <cellStyle name="Normal 10" xfId="203"/>
    <cellStyle name="Normal 10 10" xfId="53417"/>
    <cellStyle name="Normal 10 11" xfId="53418"/>
    <cellStyle name="Normal 10 12" xfId="53419"/>
    <cellStyle name="Normal 10 12 2" xfId="53420"/>
    <cellStyle name="Normal 10 12 2 2" xfId="53421"/>
    <cellStyle name="Normal 10 12 3" xfId="53422"/>
    <cellStyle name="Normal 10 13" xfId="30982"/>
    <cellStyle name="Normal 10 2" xfId="53423"/>
    <cellStyle name="Normal 10 2 2" xfId="53424"/>
    <cellStyle name="Normal 10 2 2 2" xfId="53425"/>
    <cellStyle name="Normal 10 2 2 2 2" xfId="53426"/>
    <cellStyle name="Normal 10 2 3" xfId="53427"/>
    <cellStyle name="Normal 10 2 3 2" xfId="53428"/>
    <cellStyle name="Normal 10 2 4" xfId="53429"/>
    <cellStyle name="Normal 10 3" xfId="53430"/>
    <cellStyle name="Normal 10 3 2" xfId="53431"/>
    <cellStyle name="Normal 10 3 2 2" xfId="53432"/>
    <cellStyle name="Normal 10 3 3" xfId="53433"/>
    <cellStyle name="Normal 10 3 3 2" xfId="53434"/>
    <cellStyle name="Normal 10 4" xfId="53435"/>
    <cellStyle name="Normal 10 4 2" xfId="53436"/>
    <cellStyle name="Normal 10 4 2 2" xfId="53437"/>
    <cellStyle name="Normal 10 5" xfId="53438"/>
    <cellStyle name="Normal 10 5 2" xfId="53439"/>
    <cellStyle name="Normal 10 5 2 2" xfId="53440"/>
    <cellStyle name="Normal 10 6" xfId="53441"/>
    <cellStyle name="Normal 10 7" xfId="53442"/>
    <cellStyle name="Normal 10 8" xfId="53443"/>
    <cellStyle name="Normal 10 9" xfId="53444"/>
    <cellStyle name="Normal 100" xfId="521"/>
    <cellStyle name="Normal 100 10" xfId="30984"/>
    <cellStyle name="Normal 100 11" xfId="30985"/>
    <cellStyle name="Normal 100 12" xfId="30983"/>
    <cellStyle name="Normal 100 2" xfId="30986"/>
    <cellStyle name="Normal 100 2 10" xfId="30987"/>
    <cellStyle name="Normal 100 2 2" xfId="30988"/>
    <cellStyle name="Normal 100 2 2 2" xfId="30989"/>
    <cellStyle name="Normal 100 2 2 2 2" xfId="30990"/>
    <cellStyle name="Normal 100 2 2 2 2 2" xfId="30991"/>
    <cellStyle name="Normal 100 2 2 2 2 2 2" xfId="30992"/>
    <cellStyle name="Normal 100 2 2 2 2 2 2 2" xfId="30993"/>
    <cellStyle name="Normal 100 2 2 2 2 2 2 2 2" xfId="30994"/>
    <cellStyle name="Normal 100 2 2 2 2 2 2 3" xfId="30995"/>
    <cellStyle name="Normal 100 2 2 2 2 2 2 4" xfId="30996"/>
    <cellStyle name="Normal 100 2 2 2 2 2 3" xfId="30997"/>
    <cellStyle name="Normal 100 2 2 2 2 2 3 2" xfId="30998"/>
    <cellStyle name="Normal 100 2 2 2 2 2 4" xfId="30999"/>
    <cellStyle name="Normal 100 2 2 2 2 2 5" xfId="31000"/>
    <cellStyle name="Normal 100 2 2 2 2 3" xfId="31001"/>
    <cellStyle name="Normal 100 2 2 2 2 3 2" xfId="31002"/>
    <cellStyle name="Normal 100 2 2 2 2 3 2 2" xfId="31003"/>
    <cellStyle name="Normal 100 2 2 2 2 3 3" xfId="31004"/>
    <cellStyle name="Normal 100 2 2 2 2 3 4" xfId="31005"/>
    <cellStyle name="Normal 100 2 2 2 2 4" xfId="31006"/>
    <cellStyle name="Normal 100 2 2 2 2 4 2" xfId="31007"/>
    <cellStyle name="Normal 100 2 2 2 2 5" xfId="31008"/>
    <cellStyle name="Normal 100 2 2 2 2 6" xfId="31009"/>
    <cellStyle name="Normal 100 2 2 2 3" xfId="31010"/>
    <cellStyle name="Normal 100 2 2 2 3 2" xfId="31011"/>
    <cellStyle name="Normal 100 2 2 2 3 2 2" xfId="31012"/>
    <cellStyle name="Normal 100 2 2 2 3 2 2 2" xfId="31013"/>
    <cellStyle name="Normal 100 2 2 2 3 2 2 2 2" xfId="31014"/>
    <cellStyle name="Normal 100 2 2 2 3 2 2 3" xfId="31015"/>
    <cellStyle name="Normal 100 2 2 2 3 2 2 4" xfId="31016"/>
    <cellStyle name="Normal 100 2 2 2 3 2 3" xfId="31017"/>
    <cellStyle name="Normal 100 2 2 2 3 2 3 2" xfId="31018"/>
    <cellStyle name="Normal 100 2 2 2 3 2 4" xfId="31019"/>
    <cellStyle name="Normal 100 2 2 2 3 2 5" xfId="31020"/>
    <cellStyle name="Normal 100 2 2 2 3 3" xfId="31021"/>
    <cellStyle name="Normal 100 2 2 2 3 3 2" xfId="31022"/>
    <cellStyle name="Normal 100 2 2 2 3 3 2 2" xfId="31023"/>
    <cellStyle name="Normal 100 2 2 2 3 3 3" xfId="31024"/>
    <cellStyle name="Normal 100 2 2 2 3 3 4" xfId="31025"/>
    <cellStyle name="Normal 100 2 2 2 3 4" xfId="31026"/>
    <cellStyle name="Normal 100 2 2 2 3 4 2" xfId="31027"/>
    <cellStyle name="Normal 100 2 2 2 3 5" xfId="31028"/>
    <cellStyle name="Normal 100 2 2 2 3 6" xfId="31029"/>
    <cellStyle name="Normal 100 2 2 2 4" xfId="31030"/>
    <cellStyle name="Normal 100 2 2 2 4 2" xfId="31031"/>
    <cellStyle name="Normal 100 2 2 2 4 2 2" xfId="31032"/>
    <cellStyle name="Normal 100 2 2 2 4 2 2 2" xfId="31033"/>
    <cellStyle name="Normal 100 2 2 2 4 2 3" xfId="31034"/>
    <cellStyle name="Normal 100 2 2 2 4 2 4" xfId="31035"/>
    <cellStyle name="Normal 100 2 2 2 4 3" xfId="31036"/>
    <cellStyle name="Normal 100 2 2 2 4 3 2" xfId="31037"/>
    <cellStyle name="Normal 100 2 2 2 4 4" xfId="31038"/>
    <cellStyle name="Normal 100 2 2 2 4 5" xfId="31039"/>
    <cellStyle name="Normal 100 2 2 2 5" xfId="31040"/>
    <cellStyle name="Normal 100 2 2 2 5 2" xfId="31041"/>
    <cellStyle name="Normal 100 2 2 2 5 2 2" xfId="31042"/>
    <cellStyle name="Normal 100 2 2 2 5 3" xfId="31043"/>
    <cellStyle name="Normal 100 2 2 2 5 4" xfId="31044"/>
    <cellStyle name="Normal 100 2 2 2 6" xfId="31045"/>
    <cellStyle name="Normal 100 2 2 2 6 2" xfId="31046"/>
    <cellStyle name="Normal 100 2 2 2 7" xfId="31047"/>
    <cellStyle name="Normal 100 2 2 2 8" xfId="31048"/>
    <cellStyle name="Normal 100 2 2 3" xfId="31049"/>
    <cellStyle name="Normal 100 2 2 3 2" xfId="31050"/>
    <cellStyle name="Normal 100 2 2 3 2 2" xfId="31051"/>
    <cellStyle name="Normal 100 2 2 3 2 2 2" xfId="31052"/>
    <cellStyle name="Normal 100 2 2 3 2 2 2 2" xfId="31053"/>
    <cellStyle name="Normal 100 2 2 3 2 2 3" xfId="31054"/>
    <cellStyle name="Normal 100 2 2 3 2 2 4" xfId="31055"/>
    <cellStyle name="Normal 100 2 2 3 2 3" xfId="31056"/>
    <cellStyle name="Normal 100 2 2 3 2 3 2" xfId="31057"/>
    <cellStyle name="Normal 100 2 2 3 2 4" xfId="31058"/>
    <cellStyle name="Normal 100 2 2 3 2 5" xfId="31059"/>
    <cellStyle name="Normal 100 2 2 3 3" xfId="31060"/>
    <cellStyle name="Normal 100 2 2 3 3 2" xfId="31061"/>
    <cellStyle name="Normal 100 2 2 3 3 2 2" xfId="31062"/>
    <cellStyle name="Normal 100 2 2 3 3 3" xfId="31063"/>
    <cellStyle name="Normal 100 2 2 3 3 4" xfId="31064"/>
    <cellStyle name="Normal 100 2 2 3 4" xfId="31065"/>
    <cellStyle name="Normal 100 2 2 3 4 2" xfId="31066"/>
    <cellStyle name="Normal 100 2 2 3 5" xfId="31067"/>
    <cellStyle name="Normal 100 2 2 3 6" xfId="31068"/>
    <cellStyle name="Normal 100 2 2 4" xfId="31069"/>
    <cellStyle name="Normal 100 2 2 4 2" xfId="31070"/>
    <cellStyle name="Normal 100 2 2 4 2 2" xfId="31071"/>
    <cellStyle name="Normal 100 2 2 4 2 2 2" xfId="31072"/>
    <cellStyle name="Normal 100 2 2 4 2 2 2 2" xfId="31073"/>
    <cellStyle name="Normal 100 2 2 4 2 2 3" xfId="31074"/>
    <cellStyle name="Normal 100 2 2 4 2 2 4" xfId="31075"/>
    <cellStyle name="Normal 100 2 2 4 2 3" xfId="31076"/>
    <cellStyle name="Normal 100 2 2 4 2 3 2" xfId="31077"/>
    <cellStyle name="Normal 100 2 2 4 2 4" xfId="31078"/>
    <cellStyle name="Normal 100 2 2 4 2 5" xfId="31079"/>
    <cellStyle name="Normal 100 2 2 4 3" xfId="31080"/>
    <cellStyle name="Normal 100 2 2 4 3 2" xfId="31081"/>
    <cellStyle name="Normal 100 2 2 4 3 2 2" xfId="31082"/>
    <cellStyle name="Normal 100 2 2 4 3 3" xfId="31083"/>
    <cellStyle name="Normal 100 2 2 4 3 4" xfId="31084"/>
    <cellStyle name="Normal 100 2 2 4 4" xfId="31085"/>
    <cellStyle name="Normal 100 2 2 4 4 2" xfId="31086"/>
    <cellStyle name="Normal 100 2 2 4 5" xfId="31087"/>
    <cellStyle name="Normal 100 2 2 4 6" xfId="31088"/>
    <cellStyle name="Normal 100 2 2 5" xfId="31089"/>
    <cellStyle name="Normal 100 2 2 5 2" xfId="31090"/>
    <cellStyle name="Normal 100 2 2 5 2 2" xfId="31091"/>
    <cellStyle name="Normal 100 2 2 5 2 2 2" xfId="31092"/>
    <cellStyle name="Normal 100 2 2 5 2 3" xfId="31093"/>
    <cellStyle name="Normal 100 2 2 5 2 4" xfId="31094"/>
    <cellStyle name="Normal 100 2 2 5 3" xfId="31095"/>
    <cellStyle name="Normal 100 2 2 5 3 2" xfId="31096"/>
    <cellStyle name="Normal 100 2 2 5 4" xfId="31097"/>
    <cellStyle name="Normal 100 2 2 5 5" xfId="31098"/>
    <cellStyle name="Normal 100 2 2 6" xfId="31099"/>
    <cellStyle name="Normal 100 2 2 6 2" xfId="31100"/>
    <cellStyle name="Normal 100 2 2 6 2 2" xfId="31101"/>
    <cellStyle name="Normal 100 2 2 6 3" xfId="31102"/>
    <cellStyle name="Normal 100 2 2 6 4" xfId="31103"/>
    <cellStyle name="Normal 100 2 2 7" xfId="31104"/>
    <cellStyle name="Normal 100 2 2 7 2" xfId="31105"/>
    <cellStyle name="Normal 100 2 2 8" xfId="31106"/>
    <cellStyle name="Normal 100 2 2 9" xfId="31107"/>
    <cellStyle name="Normal 100 2 3" xfId="31108"/>
    <cellStyle name="Normal 100 2 3 2" xfId="31109"/>
    <cellStyle name="Normal 100 2 3 2 2" xfId="31110"/>
    <cellStyle name="Normal 100 2 3 2 2 2" xfId="31111"/>
    <cellStyle name="Normal 100 2 3 2 2 2 2" xfId="31112"/>
    <cellStyle name="Normal 100 2 3 2 2 2 2 2" xfId="31113"/>
    <cellStyle name="Normal 100 2 3 2 2 2 3" xfId="31114"/>
    <cellStyle name="Normal 100 2 3 2 2 2 4" xfId="31115"/>
    <cellStyle name="Normal 100 2 3 2 2 3" xfId="31116"/>
    <cellStyle name="Normal 100 2 3 2 2 3 2" xfId="31117"/>
    <cellStyle name="Normal 100 2 3 2 2 4" xfId="31118"/>
    <cellStyle name="Normal 100 2 3 2 2 5" xfId="31119"/>
    <cellStyle name="Normal 100 2 3 2 3" xfId="31120"/>
    <cellStyle name="Normal 100 2 3 2 3 2" xfId="31121"/>
    <cellStyle name="Normal 100 2 3 2 3 2 2" xfId="31122"/>
    <cellStyle name="Normal 100 2 3 2 3 3" xfId="31123"/>
    <cellStyle name="Normal 100 2 3 2 3 4" xfId="31124"/>
    <cellStyle name="Normal 100 2 3 2 4" xfId="31125"/>
    <cellStyle name="Normal 100 2 3 2 4 2" xfId="31126"/>
    <cellStyle name="Normal 100 2 3 2 5" xfId="31127"/>
    <cellStyle name="Normal 100 2 3 2 6" xfId="31128"/>
    <cellStyle name="Normal 100 2 3 3" xfId="31129"/>
    <cellStyle name="Normal 100 2 3 3 2" xfId="31130"/>
    <cellStyle name="Normal 100 2 3 3 2 2" xfId="31131"/>
    <cellStyle name="Normal 100 2 3 3 2 2 2" xfId="31132"/>
    <cellStyle name="Normal 100 2 3 3 2 2 2 2" xfId="31133"/>
    <cellStyle name="Normal 100 2 3 3 2 2 3" xfId="31134"/>
    <cellStyle name="Normal 100 2 3 3 2 2 4" xfId="31135"/>
    <cellStyle name="Normal 100 2 3 3 2 3" xfId="31136"/>
    <cellStyle name="Normal 100 2 3 3 2 3 2" xfId="31137"/>
    <cellStyle name="Normal 100 2 3 3 2 4" xfId="31138"/>
    <cellStyle name="Normal 100 2 3 3 2 5" xfId="31139"/>
    <cellStyle name="Normal 100 2 3 3 3" xfId="31140"/>
    <cellStyle name="Normal 100 2 3 3 3 2" xfId="31141"/>
    <cellStyle name="Normal 100 2 3 3 3 2 2" xfId="31142"/>
    <cellStyle name="Normal 100 2 3 3 3 3" xfId="31143"/>
    <cellStyle name="Normal 100 2 3 3 3 4" xfId="31144"/>
    <cellStyle name="Normal 100 2 3 3 4" xfId="31145"/>
    <cellStyle name="Normal 100 2 3 3 4 2" xfId="31146"/>
    <cellStyle name="Normal 100 2 3 3 5" xfId="31147"/>
    <cellStyle name="Normal 100 2 3 3 6" xfId="31148"/>
    <cellStyle name="Normal 100 2 3 4" xfId="31149"/>
    <cellStyle name="Normal 100 2 3 4 2" xfId="31150"/>
    <cellStyle name="Normal 100 2 3 4 2 2" xfId="31151"/>
    <cellStyle name="Normal 100 2 3 4 2 2 2" xfId="31152"/>
    <cellStyle name="Normal 100 2 3 4 2 3" xfId="31153"/>
    <cellStyle name="Normal 100 2 3 4 2 4" xfId="31154"/>
    <cellStyle name="Normal 100 2 3 4 3" xfId="31155"/>
    <cellStyle name="Normal 100 2 3 4 3 2" xfId="31156"/>
    <cellStyle name="Normal 100 2 3 4 4" xfId="31157"/>
    <cellStyle name="Normal 100 2 3 4 5" xfId="31158"/>
    <cellStyle name="Normal 100 2 3 5" xfId="31159"/>
    <cellStyle name="Normal 100 2 3 5 2" xfId="31160"/>
    <cellStyle name="Normal 100 2 3 5 2 2" xfId="31161"/>
    <cellStyle name="Normal 100 2 3 5 3" xfId="31162"/>
    <cellStyle name="Normal 100 2 3 5 4" xfId="31163"/>
    <cellStyle name="Normal 100 2 3 6" xfId="31164"/>
    <cellStyle name="Normal 100 2 3 6 2" xfId="31165"/>
    <cellStyle name="Normal 100 2 3 7" xfId="31166"/>
    <cellStyle name="Normal 100 2 3 8" xfId="31167"/>
    <cellStyle name="Normal 100 2 4" xfId="31168"/>
    <cellStyle name="Normal 100 2 4 2" xfId="31169"/>
    <cellStyle name="Normal 100 2 4 2 2" xfId="31170"/>
    <cellStyle name="Normal 100 2 4 2 2 2" xfId="31171"/>
    <cellStyle name="Normal 100 2 4 2 2 2 2" xfId="31172"/>
    <cellStyle name="Normal 100 2 4 2 2 3" xfId="31173"/>
    <cellStyle name="Normal 100 2 4 2 2 4" xfId="31174"/>
    <cellStyle name="Normal 100 2 4 2 3" xfId="31175"/>
    <cellStyle name="Normal 100 2 4 2 3 2" xfId="31176"/>
    <cellStyle name="Normal 100 2 4 2 4" xfId="31177"/>
    <cellStyle name="Normal 100 2 4 2 5" xfId="31178"/>
    <cellStyle name="Normal 100 2 4 3" xfId="31179"/>
    <cellStyle name="Normal 100 2 4 3 2" xfId="31180"/>
    <cellStyle name="Normal 100 2 4 3 2 2" xfId="31181"/>
    <cellStyle name="Normal 100 2 4 3 3" xfId="31182"/>
    <cellStyle name="Normal 100 2 4 3 4" xfId="31183"/>
    <cellStyle name="Normal 100 2 4 4" xfId="31184"/>
    <cellStyle name="Normal 100 2 4 4 2" xfId="31185"/>
    <cellStyle name="Normal 100 2 4 5" xfId="31186"/>
    <cellStyle name="Normal 100 2 4 6" xfId="31187"/>
    <cellStyle name="Normal 100 2 5" xfId="31188"/>
    <cellStyle name="Normal 100 2 5 2" xfId="31189"/>
    <cellStyle name="Normal 100 2 5 2 2" xfId="31190"/>
    <cellStyle name="Normal 100 2 5 2 2 2" xfId="31191"/>
    <cellStyle name="Normal 100 2 5 2 2 2 2" xfId="31192"/>
    <cellStyle name="Normal 100 2 5 2 2 3" xfId="31193"/>
    <cellStyle name="Normal 100 2 5 2 2 4" xfId="31194"/>
    <cellStyle name="Normal 100 2 5 2 3" xfId="31195"/>
    <cellStyle name="Normal 100 2 5 2 3 2" xfId="31196"/>
    <cellStyle name="Normal 100 2 5 2 4" xfId="31197"/>
    <cellStyle name="Normal 100 2 5 2 5" xfId="31198"/>
    <cellStyle name="Normal 100 2 5 3" xfId="31199"/>
    <cellStyle name="Normal 100 2 5 3 2" xfId="31200"/>
    <cellStyle name="Normal 100 2 5 3 2 2" xfId="31201"/>
    <cellStyle name="Normal 100 2 5 3 3" xfId="31202"/>
    <cellStyle name="Normal 100 2 5 3 4" xfId="31203"/>
    <cellStyle name="Normal 100 2 5 4" xfId="31204"/>
    <cellStyle name="Normal 100 2 5 4 2" xfId="31205"/>
    <cellStyle name="Normal 100 2 5 5" xfId="31206"/>
    <cellStyle name="Normal 100 2 5 6" xfId="31207"/>
    <cellStyle name="Normal 100 2 6" xfId="31208"/>
    <cellStyle name="Normal 100 2 6 2" xfId="31209"/>
    <cellStyle name="Normal 100 2 6 2 2" xfId="31210"/>
    <cellStyle name="Normal 100 2 6 2 2 2" xfId="31211"/>
    <cellStyle name="Normal 100 2 6 2 3" xfId="31212"/>
    <cellStyle name="Normal 100 2 6 2 4" xfId="31213"/>
    <cellStyle name="Normal 100 2 6 3" xfId="31214"/>
    <cellStyle name="Normal 100 2 6 3 2" xfId="31215"/>
    <cellStyle name="Normal 100 2 6 4" xfId="31216"/>
    <cellStyle name="Normal 100 2 6 5" xfId="31217"/>
    <cellStyle name="Normal 100 2 7" xfId="31218"/>
    <cellStyle name="Normal 100 2 7 2" xfId="31219"/>
    <cellStyle name="Normal 100 2 7 2 2" xfId="31220"/>
    <cellStyle name="Normal 100 2 7 3" xfId="31221"/>
    <cellStyle name="Normal 100 2 7 4" xfId="31222"/>
    <cellStyle name="Normal 100 2 8" xfId="31223"/>
    <cellStyle name="Normal 100 2 8 2" xfId="31224"/>
    <cellStyle name="Normal 100 2 9" xfId="31225"/>
    <cellStyle name="Normal 100 3" xfId="31226"/>
    <cellStyle name="Normal 100 3 2" xfId="31227"/>
    <cellStyle name="Normal 100 3 2 2" xfId="31228"/>
    <cellStyle name="Normal 100 3 2 2 2" xfId="31229"/>
    <cellStyle name="Normal 100 3 2 2 2 2" xfId="31230"/>
    <cellStyle name="Normal 100 3 2 2 2 2 2" xfId="31231"/>
    <cellStyle name="Normal 100 3 2 2 2 2 2 2" xfId="31232"/>
    <cellStyle name="Normal 100 3 2 2 2 2 3" xfId="31233"/>
    <cellStyle name="Normal 100 3 2 2 2 2 4" xfId="31234"/>
    <cellStyle name="Normal 100 3 2 2 2 3" xfId="31235"/>
    <cellStyle name="Normal 100 3 2 2 2 3 2" xfId="31236"/>
    <cellStyle name="Normal 100 3 2 2 2 4" xfId="31237"/>
    <cellStyle name="Normal 100 3 2 2 2 5" xfId="31238"/>
    <cellStyle name="Normal 100 3 2 2 3" xfId="31239"/>
    <cellStyle name="Normal 100 3 2 2 3 2" xfId="31240"/>
    <cellStyle name="Normal 100 3 2 2 3 2 2" xfId="31241"/>
    <cellStyle name="Normal 100 3 2 2 3 3" xfId="31242"/>
    <cellStyle name="Normal 100 3 2 2 3 4" xfId="31243"/>
    <cellStyle name="Normal 100 3 2 2 4" xfId="31244"/>
    <cellStyle name="Normal 100 3 2 2 4 2" xfId="31245"/>
    <cellStyle name="Normal 100 3 2 2 5" xfId="31246"/>
    <cellStyle name="Normal 100 3 2 2 6" xfId="31247"/>
    <cellStyle name="Normal 100 3 2 3" xfId="31248"/>
    <cellStyle name="Normal 100 3 2 3 2" xfId="31249"/>
    <cellStyle name="Normal 100 3 2 3 2 2" xfId="31250"/>
    <cellStyle name="Normal 100 3 2 3 2 2 2" xfId="31251"/>
    <cellStyle name="Normal 100 3 2 3 2 2 2 2" xfId="31252"/>
    <cellStyle name="Normal 100 3 2 3 2 2 3" xfId="31253"/>
    <cellStyle name="Normal 100 3 2 3 2 2 4" xfId="31254"/>
    <cellStyle name="Normal 100 3 2 3 2 3" xfId="31255"/>
    <cellStyle name="Normal 100 3 2 3 2 3 2" xfId="31256"/>
    <cellStyle name="Normal 100 3 2 3 2 4" xfId="31257"/>
    <cellStyle name="Normal 100 3 2 3 2 5" xfId="31258"/>
    <cellStyle name="Normal 100 3 2 3 3" xfId="31259"/>
    <cellStyle name="Normal 100 3 2 3 3 2" xfId="31260"/>
    <cellStyle name="Normal 100 3 2 3 3 2 2" xfId="31261"/>
    <cellStyle name="Normal 100 3 2 3 3 3" xfId="31262"/>
    <cellStyle name="Normal 100 3 2 3 3 4" xfId="31263"/>
    <cellStyle name="Normal 100 3 2 3 4" xfId="31264"/>
    <cellStyle name="Normal 100 3 2 3 4 2" xfId="31265"/>
    <cellStyle name="Normal 100 3 2 3 5" xfId="31266"/>
    <cellStyle name="Normal 100 3 2 3 6" xfId="31267"/>
    <cellStyle name="Normal 100 3 2 4" xfId="31268"/>
    <cellStyle name="Normal 100 3 2 4 2" xfId="31269"/>
    <cellStyle name="Normal 100 3 2 4 2 2" xfId="31270"/>
    <cellStyle name="Normal 100 3 2 4 2 2 2" xfId="31271"/>
    <cellStyle name="Normal 100 3 2 4 2 3" xfId="31272"/>
    <cellStyle name="Normal 100 3 2 4 2 4" xfId="31273"/>
    <cellStyle name="Normal 100 3 2 4 3" xfId="31274"/>
    <cellStyle name="Normal 100 3 2 4 3 2" xfId="31275"/>
    <cellStyle name="Normal 100 3 2 4 4" xfId="31276"/>
    <cellStyle name="Normal 100 3 2 4 5" xfId="31277"/>
    <cellStyle name="Normal 100 3 2 5" xfId="31278"/>
    <cellStyle name="Normal 100 3 2 5 2" xfId="31279"/>
    <cellStyle name="Normal 100 3 2 5 2 2" xfId="31280"/>
    <cellStyle name="Normal 100 3 2 5 3" xfId="31281"/>
    <cellStyle name="Normal 100 3 2 5 4" xfId="31282"/>
    <cellStyle name="Normal 100 3 2 6" xfId="31283"/>
    <cellStyle name="Normal 100 3 2 6 2" xfId="31284"/>
    <cellStyle name="Normal 100 3 2 7" xfId="31285"/>
    <cellStyle name="Normal 100 3 2 8" xfId="31286"/>
    <cellStyle name="Normal 100 3 3" xfId="31287"/>
    <cellStyle name="Normal 100 3 3 2" xfId="31288"/>
    <cellStyle name="Normal 100 3 3 2 2" xfId="31289"/>
    <cellStyle name="Normal 100 3 3 2 2 2" xfId="31290"/>
    <cellStyle name="Normal 100 3 3 2 2 2 2" xfId="31291"/>
    <cellStyle name="Normal 100 3 3 2 2 3" xfId="31292"/>
    <cellStyle name="Normal 100 3 3 2 2 4" xfId="31293"/>
    <cellStyle name="Normal 100 3 3 2 3" xfId="31294"/>
    <cellStyle name="Normal 100 3 3 2 3 2" xfId="31295"/>
    <cellStyle name="Normal 100 3 3 2 4" xfId="31296"/>
    <cellStyle name="Normal 100 3 3 2 5" xfId="31297"/>
    <cellStyle name="Normal 100 3 3 3" xfId="31298"/>
    <cellStyle name="Normal 100 3 3 3 2" xfId="31299"/>
    <cellStyle name="Normal 100 3 3 3 2 2" xfId="31300"/>
    <cellStyle name="Normal 100 3 3 3 3" xfId="31301"/>
    <cellStyle name="Normal 100 3 3 3 4" xfId="31302"/>
    <cellStyle name="Normal 100 3 3 4" xfId="31303"/>
    <cellStyle name="Normal 100 3 3 4 2" xfId="31304"/>
    <cellStyle name="Normal 100 3 3 5" xfId="31305"/>
    <cellStyle name="Normal 100 3 3 6" xfId="31306"/>
    <cellStyle name="Normal 100 3 4" xfId="31307"/>
    <cellStyle name="Normal 100 3 4 2" xfId="31308"/>
    <cellStyle name="Normal 100 3 4 2 2" xfId="31309"/>
    <cellStyle name="Normal 100 3 4 2 2 2" xfId="31310"/>
    <cellStyle name="Normal 100 3 4 2 2 2 2" xfId="31311"/>
    <cellStyle name="Normal 100 3 4 2 2 3" xfId="31312"/>
    <cellStyle name="Normal 100 3 4 2 2 4" xfId="31313"/>
    <cellStyle name="Normal 100 3 4 2 3" xfId="31314"/>
    <cellStyle name="Normal 100 3 4 2 3 2" xfId="31315"/>
    <cellStyle name="Normal 100 3 4 2 4" xfId="31316"/>
    <cellStyle name="Normal 100 3 4 2 5" xfId="31317"/>
    <cellStyle name="Normal 100 3 4 3" xfId="31318"/>
    <cellStyle name="Normal 100 3 4 3 2" xfId="31319"/>
    <cellStyle name="Normal 100 3 4 3 2 2" xfId="31320"/>
    <cellStyle name="Normal 100 3 4 3 3" xfId="31321"/>
    <cellStyle name="Normal 100 3 4 3 4" xfId="31322"/>
    <cellStyle name="Normal 100 3 4 4" xfId="31323"/>
    <cellStyle name="Normal 100 3 4 4 2" xfId="31324"/>
    <cellStyle name="Normal 100 3 4 5" xfId="31325"/>
    <cellStyle name="Normal 100 3 4 6" xfId="31326"/>
    <cellStyle name="Normal 100 3 5" xfId="31327"/>
    <cellStyle name="Normal 100 3 5 2" xfId="31328"/>
    <cellStyle name="Normal 100 3 5 2 2" xfId="31329"/>
    <cellStyle name="Normal 100 3 5 2 2 2" xfId="31330"/>
    <cellStyle name="Normal 100 3 5 2 3" xfId="31331"/>
    <cellStyle name="Normal 100 3 5 2 4" xfId="31332"/>
    <cellStyle name="Normal 100 3 5 3" xfId="31333"/>
    <cellStyle name="Normal 100 3 5 3 2" xfId="31334"/>
    <cellStyle name="Normal 100 3 5 4" xfId="31335"/>
    <cellStyle name="Normal 100 3 5 5" xfId="31336"/>
    <cellStyle name="Normal 100 3 6" xfId="31337"/>
    <cellStyle name="Normal 100 3 6 2" xfId="31338"/>
    <cellStyle name="Normal 100 3 6 2 2" xfId="31339"/>
    <cellStyle name="Normal 100 3 6 3" xfId="31340"/>
    <cellStyle name="Normal 100 3 6 4" xfId="31341"/>
    <cellStyle name="Normal 100 3 7" xfId="31342"/>
    <cellStyle name="Normal 100 3 7 2" xfId="31343"/>
    <cellStyle name="Normal 100 3 8" xfId="31344"/>
    <cellStyle name="Normal 100 3 9" xfId="31345"/>
    <cellStyle name="Normal 100 4" xfId="31346"/>
    <cellStyle name="Normal 100 4 2" xfId="31347"/>
    <cellStyle name="Normal 100 4 2 2" xfId="31348"/>
    <cellStyle name="Normal 100 4 2 2 2" xfId="31349"/>
    <cellStyle name="Normal 100 4 2 2 2 2" xfId="31350"/>
    <cellStyle name="Normal 100 4 2 2 2 2 2" xfId="31351"/>
    <cellStyle name="Normal 100 4 2 2 2 3" xfId="31352"/>
    <cellStyle name="Normal 100 4 2 2 2 4" xfId="31353"/>
    <cellStyle name="Normal 100 4 2 2 3" xfId="31354"/>
    <cellStyle name="Normal 100 4 2 2 3 2" xfId="31355"/>
    <cellStyle name="Normal 100 4 2 2 4" xfId="31356"/>
    <cellStyle name="Normal 100 4 2 2 5" xfId="31357"/>
    <cellStyle name="Normal 100 4 2 3" xfId="31358"/>
    <cellStyle name="Normal 100 4 2 3 2" xfId="31359"/>
    <cellStyle name="Normal 100 4 2 3 2 2" xfId="31360"/>
    <cellStyle name="Normal 100 4 2 3 3" xfId="31361"/>
    <cellStyle name="Normal 100 4 2 3 4" xfId="31362"/>
    <cellStyle name="Normal 100 4 2 4" xfId="31363"/>
    <cellStyle name="Normal 100 4 2 4 2" xfId="31364"/>
    <cellStyle name="Normal 100 4 2 5" xfId="31365"/>
    <cellStyle name="Normal 100 4 2 6" xfId="31366"/>
    <cellStyle name="Normal 100 4 3" xfId="31367"/>
    <cellStyle name="Normal 100 4 3 2" xfId="31368"/>
    <cellStyle name="Normal 100 4 3 2 2" xfId="31369"/>
    <cellStyle name="Normal 100 4 3 2 2 2" xfId="31370"/>
    <cellStyle name="Normal 100 4 3 2 2 2 2" xfId="31371"/>
    <cellStyle name="Normal 100 4 3 2 2 3" xfId="31372"/>
    <cellStyle name="Normal 100 4 3 2 2 4" xfId="31373"/>
    <cellStyle name="Normal 100 4 3 2 3" xfId="31374"/>
    <cellStyle name="Normal 100 4 3 2 3 2" xfId="31375"/>
    <cellStyle name="Normal 100 4 3 2 4" xfId="31376"/>
    <cellStyle name="Normal 100 4 3 2 5" xfId="31377"/>
    <cellStyle name="Normal 100 4 3 3" xfId="31378"/>
    <cellStyle name="Normal 100 4 3 3 2" xfId="31379"/>
    <cellStyle name="Normal 100 4 3 3 2 2" xfId="31380"/>
    <cellStyle name="Normal 100 4 3 3 3" xfId="31381"/>
    <cellStyle name="Normal 100 4 3 3 4" xfId="31382"/>
    <cellStyle name="Normal 100 4 3 4" xfId="31383"/>
    <cellStyle name="Normal 100 4 3 4 2" xfId="31384"/>
    <cellStyle name="Normal 100 4 3 5" xfId="31385"/>
    <cellStyle name="Normal 100 4 3 6" xfId="31386"/>
    <cellStyle name="Normal 100 4 4" xfId="31387"/>
    <cellStyle name="Normal 100 4 4 2" xfId="31388"/>
    <cellStyle name="Normal 100 4 4 2 2" xfId="31389"/>
    <cellStyle name="Normal 100 4 4 2 2 2" xfId="31390"/>
    <cellStyle name="Normal 100 4 4 2 3" xfId="31391"/>
    <cellStyle name="Normal 100 4 4 2 4" xfId="31392"/>
    <cellStyle name="Normal 100 4 4 3" xfId="31393"/>
    <cellStyle name="Normal 100 4 4 3 2" xfId="31394"/>
    <cellStyle name="Normal 100 4 4 4" xfId="31395"/>
    <cellStyle name="Normal 100 4 4 5" xfId="31396"/>
    <cellStyle name="Normal 100 4 5" xfId="31397"/>
    <cellStyle name="Normal 100 4 5 2" xfId="31398"/>
    <cellStyle name="Normal 100 4 5 2 2" xfId="31399"/>
    <cellStyle name="Normal 100 4 5 3" xfId="31400"/>
    <cellStyle name="Normal 100 4 5 4" xfId="31401"/>
    <cellStyle name="Normal 100 4 6" xfId="31402"/>
    <cellStyle name="Normal 100 4 6 2" xfId="31403"/>
    <cellStyle name="Normal 100 4 7" xfId="31404"/>
    <cellStyle name="Normal 100 4 8" xfId="31405"/>
    <cellStyle name="Normal 100 5" xfId="31406"/>
    <cellStyle name="Normal 100 5 2" xfId="31407"/>
    <cellStyle name="Normal 100 5 2 2" xfId="31408"/>
    <cellStyle name="Normal 100 5 2 2 2" xfId="31409"/>
    <cellStyle name="Normal 100 5 2 2 2 2" xfId="31410"/>
    <cellStyle name="Normal 100 5 2 2 3" xfId="31411"/>
    <cellStyle name="Normal 100 5 2 2 4" xfId="31412"/>
    <cellStyle name="Normal 100 5 2 3" xfId="31413"/>
    <cellStyle name="Normal 100 5 2 3 2" xfId="31414"/>
    <cellStyle name="Normal 100 5 2 4" xfId="31415"/>
    <cellStyle name="Normal 100 5 2 5" xfId="31416"/>
    <cellStyle name="Normal 100 5 3" xfId="31417"/>
    <cellStyle name="Normal 100 5 3 2" xfId="31418"/>
    <cellStyle name="Normal 100 5 3 2 2" xfId="31419"/>
    <cellStyle name="Normal 100 5 3 3" xfId="31420"/>
    <cellStyle name="Normal 100 5 3 4" xfId="31421"/>
    <cellStyle name="Normal 100 5 4" xfId="31422"/>
    <cellStyle name="Normal 100 5 4 2" xfId="31423"/>
    <cellStyle name="Normal 100 5 5" xfId="31424"/>
    <cellStyle name="Normal 100 5 6" xfId="31425"/>
    <cellStyle name="Normal 100 6" xfId="31426"/>
    <cellStyle name="Normal 100 6 2" xfId="31427"/>
    <cellStyle name="Normal 100 6 2 2" xfId="31428"/>
    <cellStyle name="Normal 100 6 2 2 2" xfId="31429"/>
    <cellStyle name="Normal 100 6 2 2 2 2" xfId="31430"/>
    <cellStyle name="Normal 100 6 2 2 3" xfId="31431"/>
    <cellStyle name="Normal 100 6 2 2 4" xfId="31432"/>
    <cellStyle name="Normal 100 6 2 3" xfId="31433"/>
    <cellStyle name="Normal 100 6 2 3 2" xfId="31434"/>
    <cellStyle name="Normal 100 6 2 4" xfId="31435"/>
    <cellStyle name="Normal 100 6 2 5" xfId="31436"/>
    <cellStyle name="Normal 100 6 3" xfId="31437"/>
    <cellStyle name="Normal 100 6 3 2" xfId="31438"/>
    <cellStyle name="Normal 100 6 3 2 2" xfId="31439"/>
    <cellStyle name="Normal 100 6 3 3" xfId="31440"/>
    <cellStyle name="Normal 100 6 3 4" xfId="31441"/>
    <cellStyle name="Normal 100 6 4" xfId="31442"/>
    <cellStyle name="Normal 100 6 4 2" xfId="31443"/>
    <cellStyle name="Normal 100 6 5" xfId="31444"/>
    <cellStyle name="Normal 100 6 6" xfId="31445"/>
    <cellStyle name="Normal 100 7" xfId="31446"/>
    <cellStyle name="Normal 100 7 2" xfId="31447"/>
    <cellStyle name="Normal 100 7 2 2" xfId="31448"/>
    <cellStyle name="Normal 100 7 2 2 2" xfId="31449"/>
    <cellStyle name="Normal 100 7 2 3" xfId="31450"/>
    <cellStyle name="Normal 100 7 2 4" xfId="31451"/>
    <cellStyle name="Normal 100 7 3" xfId="31452"/>
    <cellStyle name="Normal 100 7 3 2" xfId="31453"/>
    <cellStyle name="Normal 100 7 4" xfId="31454"/>
    <cellStyle name="Normal 100 7 5" xfId="31455"/>
    <cellStyle name="Normal 100 8" xfId="31456"/>
    <cellStyle name="Normal 100 8 2" xfId="31457"/>
    <cellStyle name="Normal 100 8 2 2" xfId="31458"/>
    <cellStyle name="Normal 100 8 3" xfId="31459"/>
    <cellStyle name="Normal 100 8 4" xfId="31460"/>
    <cellStyle name="Normal 100 9" xfId="31461"/>
    <cellStyle name="Normal 100 9 2" xfId="31462"/>
    <cellStyle name="Normal 101" xfId="522"/>
    <cellStyle name="Normal 101 10" xfId="31464"/>
    <cellStyle name="Normal 101 11" xfId="31465"/>
    <cellStyle name="Normal 101 12" xfId="31463"/>
    <cellStyle name="Normal 101 2" xfId="31466"/>
    <cellStyle name="Normal 101 2 10" xfId="31467"/>
    <cellStyle name="Normal 101 2 2" xfId="31468"/>
    <cellStyle name="Normal 101 2 2 2" xfId="31469"/>
    <cellStyle name="Normal 101 2 2 2 2" xfId="31470"/>
    <cellStyle name="Normal 101 2 2 2 2 2" xfId="31471"/>
    <cellStyle name="Normal 101 2 2 2 2 2 2" xfId="31472"/>
    <cellStyle name="Normal 101 2 2 2 2 2 2 2" xfId="31473"/>
    <cellStyle name="Normal 101 2 2 2 2 2 2 2 2" xfId="31474"/>
    <cellStyle name="Normal 101 2 2 2 2 2 2 3" xfId="31475"/>
    <cellStyle name="Normal 101 2 2 2 2 2 2 4" xfId="31476"/>
    <cellStyle name="Normal 101 2 2 2 2 2 3" xfId="31477"/>
    <cellStyle name="Normal 101 2 2 2 2 2 3 2" xfId="31478"/>
    <cellStyle name="Normal 101 2 2 2 2 2 4" xfId="31479"/>
    <cellStyle name="Normal 101 2 2 2 2 2 5" xfId="31480"/>
    <cellStyle name="Normal 101 2 2 2 2 3" xfId="31481"/>
    <cellStyle name="Normal 101 2 2 2 2 3 2" xfId="31482"/>
    <cellStyle name="Normal 101 2 2 2 2 3 2 2" xfId="31483"/>
    <cellStyle name="Normal 101 2 2 2 2 3 3" xfId="31484"/>
    <cellStyle name="Normal 101 2 2 2 2 3 4" xfId="31485"/>
    <cellStyle name="Normal 101 2 2 2 2 4" xfId="31486"/>
    <cellStyle name="Normal 101 2 2 2 2 4 2" xfId="31487"/>
    <cellStyle name="Normal 101 2 2 2 2 5" xfId="31488"/>
    <cellStyle name="Normal 101 2 2 2 2 6" xfId="31489"/>
    <cellStyle name="Normal 101 2 2 2 3" xfId="31490"/>
    <cellStyle name="Normal 101 2 2 2 3 2" xfId="31491"/>
    <cellStyle name="Normal 101 2 2 2 3 2 2" xfId="31492"/>
    <cellStyle name="Normal 101 2 2 2 3 2 2 2" xfId="31493"/>
    <cellStyle name="Normal 101 2 2 2 3 2 2 2 2" xfId="31494"/>
    <cellStyle name="Normal 101 2 2 2 3 2 2 3" xfId="31495"/>
    <cellStyle name="Normal 101 2 2 2 3 2 2 4" xfId="31496"/>
    <cellStyle name="Normal 101 2 2 2 3 2 3" xfId="31497"/>
    <cellStyle name="Normal 101 2 2 2 3 2 3 2" xfId="31498"/>
    <cellStyle name="Normal 101 2 2 2 3 2 4" xfId="31499"/>
    <cellStyle name="Normal 101 2 2 2 3 2 5" xfId="31500"/>
    <cellStyle name="Normal 101 2 2 2 3 3" xfId="31501"/>
    <cellStyle name="Normal 101 2 2 2 3 3 2" xfId="31502"/>
    <cellStyle name="Normal 101 2 2 2 3 3 2 2" xfId="31503"/>
    <cellStyle name="Normal 101 2 2 2 3 3 3" xfId="31504"/>
    <cellStyle name="Normal 101 2 2 2 3 3 4" xfId="31505"/>
    <cellStyle name="Normal 101 2 2 2 3 4" xfId="31506"/>
    <cellStyle name="Normal 101 2 2 2 3 4 2" xfId="31507"/>
    <cellStyle name="Normal 101 2 2 2 3 5" xfId="31508"/>
    <cellStyle name="Normal 101 2 2 2 3 6" xfId="31509"/>
    <cellStyle name="Normal 101 2 2 2 4" xfId="31510"/>
    <cellStyle name="Normal 101 2 2 2 4 2" xfId="31511"/>
    <cellStyle name="Normal 101 2 2 2 4 2 2" xfId="31512"/>
    <cellStyle name="Normal 101 2 2 2 4 2 2 2" xfId="31513"/>
    <cellStyle name="Normal 101 2 2 2 4 2 3" xfId="31514"/>
    <cellStyle name="Normal 101 2 2 2 4 2 4" xfId="31515"/>
    <cellStyle name="Normal 101 2 2 2 4 3" xfId="31516"/>
    <cellStyle name="Normal 101 2 2 2 4 3 2" xfId="31517"/>
    <cellStyle name="Normal 101 2 2 2 4 4" xfId="31518"/>
    <cellStyle name="Normal 101 2 2 2 4 5" xfId="31519"/>
    <cellStyle name="Normal 101 2 2 2 5" xfId="31520"/>
    <cellStyle name="Normal 101 2 2 2 5 2" xfId="31521"/>
    <cellStyle name="Normal 101 2 2 2 5 2 2" xfId="31522"/>
    <cellStyle name="Normal 101 2 2 2 5 3" xfId="31523"/>
    <cellStyle name="Normal 101 2 2 2 5 4" xfId="31524"/>
    <cellStyle name="Normal 101 2 2 2 6" xfId="31525"/>
    <cellStyle name="Normal 101 2 2 2 6 2" xfId="31526"/>
    <cellStyle name="Normal 101 2 2 2 7" xfId="31527"/>
    <cellStyle name="Normal 101 2 2 2 8" xfId="31528"/>
    <cellStyle name="Normal 101 2 2 3" xfId="31529"/>
    <cellStyle name="Normal 101 2 2 3 2" xfId="31530"/>
    <cellStyle name="Normal 101 2 2 3 2 2" xfId="31531"/>
    <cellStyle name="Normal 101 2 2 3 2 2 2" xfId="31532"/>
    <cellStyle name="Normal 101 2 2 3 2 2 2 2" xfId="31533"/>
    <cellStyle name="Normal 101 2 2 3 2 2 3" xfId="31534"/>
    <cellStyle name="Normal 101 2 2 3 2 2 4" xfId="31535"/>
    <cellStyle name="Normal 101 2 2 3 2 3" xfId="31536"/>
    <cellStyle name="Normal 101 2 2 3 2 3 2" xfId="31537"/>
    <cellStyle name="Normal 101 2 2 3 2 4" xfId="31538"/>
    <cellStyle name="Normal 101 2 2 3 2 5" xfId="31539"/>
    <cellStyle name="Normal 101 2 2 3 3" xfId="31540"/>
    <cellStyle name="Normal 101 2 2 3 3 2" xfId="31541"/>
    <cellStyle name="Normal 101 2 2 3 3 2 2" xfId="31542"/>
    <cellStyle name="Normal 101 2 2 3 3 3" xfId="31543"/>
    <cellStyle name="Normal 101 2 2 3 3 4" xfId="31544"/>
    <cellStyle name="Normal 101 2 2 3 4" xfId="31545"/>
    <cellStyle name="Normal 101 2 2 3 4 2" xfId="31546"/>
    <cellStyle name="Normal 101 2 2 3 5" xfId="31547"/>
    <cellStyle name="Normal 101 2 2 3 6" xfId="31548"/>
    <cellStyle name="Normal 101 2 2 4" xfId="31549"/>
    <cellStyle name="Normal 101 2 2 4 2" xfId="31550"/>
    <cellStyle name="Normal 101 2 2 4 2 2" xfId="31551"/>
    <cellStyle name="Normal 101 2 2 4 2 2 2" xfId="31552"/>
    <cellStyle name="Normal 101 2 2 4 2 2 2 2" xfId="31553"/>
    <cellStyle name="Normal 101 2 2 4 2 2 3" xfId="31554"/>
    <cellStyle name="Normal 101 2 2 4 2 2 4" xfId="31555"/>
    <cellStyle name="Normal 101 2 2 4 2 3" xfId="31556"/>
    <cellStyle name="Normal 101 2 2 4 2 3 2" xfId="31557"/>
    <cellStyle name="Normal 101 2 2 4 2 4" xfId="31558"/>
    <cellStyle name="Normal 101 2 2 4 2 5" xfId="31559"/>
    <cellStyle name="Normal 101 2 2 4 3" xfId="31560"/>
    <cellStyle name="Normal 101 2 2 4 3 2" xfId="31561"/>
    <cellStyle name="Normal 101 2 2 4 3 2 2" xfId="31562"/>
    <cellStyle name="Normal 101 2 2 4 3 3" xfId="31563"/>
    <cellStyle name="Normal 101 2 2 4 3 4" xfId="31564"/>
    <cellStyle name="Normal 101 2 2 4 4" xfId="31565"/>
    <cellStyle name="Normal 101 2 2 4 4 2" xfId="31566"/>
    <cellStyle name="Normal 101 2 2 4 5" xfId="31567"/>
    <cellStyle name="Normal 101 2 2 4 6" xfId="31568"/>
    <cellStyle name="Normal 101 2 2 5" xfId="31569"/>
    <cellStyle name="Normal 101 2 2 5 2" xfId="31570"/>
    <cellStyle name="Normal 101 2 2 5 2 2" xfId="31571"/>
    <cellStyle name="Normal 101 2 2 5 2 2 2" xfId="31572"/>
    <cellStyle name="Normal 101 2 2 5 2 3" xfId="31573"/>
    <cellStyle name="Normal 101 2 2 5 2 4" xfId="31574"/>
    <cellStyle name="Normal 101 2 2 5 3" xfId="31575"/>
    <cellStyle name="Normal 101 2 2 5 3 2" xfId="31576"/>
    <cellStyle name="Normal 101 2 2 5 4" xfId="31577"/>
    <cellStyle name="Normal 101 2 2 5 5" xfId="31578"/>
    <cellStyle name="Normal 101 2 2 6" xfId="31579"/>
    <cellStyle name="Normal 101 2 2 6 2" xfId="31580"/>
    <cellStyle name="Normal 101 2 2 6 2 2" xfId="31581"/>
    <cellStyle name="Normal 101 2 2 6 3" xfId="31582"/>
    <cellStyle name="Normal 101 2 2 6 4" xfId="31583"/>
    <cellStyle name="Normal 101 2 2 7" xfId="31584"/>
    <cellStyle name="Normal 101 2 2 7 2" xfId="31585"/>
    <cellStyle name="Normal 101 2 2 8" xfId="31586"/>
    <cellStyle name="Normal 101 2 2 9" xfId="31587"/>
    <cellStyle name="Normal 101 2 3" xfId="31588"/>
    <cellStyle name="Normal 101 2 3 2" xfId="31589"/>
    <cellStyle name="Normal 101 2 3 2 2" xfId="31590"/>
    <cellStyle name="Normal 101 2 3 2 2 2" xfId="31591"/>
    <cellStyle name="Normal 101 2 3 2 2 2 2" xfId="31592"/>
    <cellStyle name="Normal 101 2 3 2 2 2 2 2" xfId="31593"/>
    <cellStyle name="Normal 101 2 3 2 2 2 3" xfId="31594"/>
    <cellStyle name="Normal 101 2 3 2 2 2 4" xfId="31595"/>
    <cellStyle name="Normal 101 2 3 2 2 3" xfId="31596"/>
    <cellStyle name="Normal 101 2 3 2 2 3 2" xfId="31597"/>
    <cellStyle name="Normal 101 2 3 2 2 4" xfId="31598"/>
    <cellStyle name="Normal 101 2 3 2 2 5" xfId="31599"/>
    <cellStyle name="Normal 101 2 3 2 3" xfId="31600"/>
    <cellStyle name="Normal 101 2 3 2 3 2" xfId="31601"/>
    <cellStyle name="Normal 101 2 3 2 3 2 2" xfId="31602"/>
    <cellStyle name="Normal 101 2 3 2 3 3" xfId="31603"/>
    <cellStyle name="Normal 101 2 3 2 3 4" xfId="31604"/>
    <cellStyle name="Normal 101 2 3 2 4" xfId="31605"/>
    <cellStyle name="Normal 101 2 3 2 4 2" xfId="31606"/>
    <cellStyle name="Normal 101 2 3 2 5" xfId="31607"/>
    <cellStyle name="Normal 101 2 3 2 6" xfId="31608"/>
    <cellStyle name="Normal 101 2 3 3" xfId="31609"/>
    <cellStyle name="Normal 101 2 3 3 2" xfId="31610"/>
    <cellStyle name="Normal 101 2 3 3 2 2" xfId="31611"/>
    <cellStyle name="Normal 101 2 3 3 2 2 2" xfId="31612"/>
    <cellStyle name="Normal 101 2 3 3 2 2 2 2" xfId="31613"/>
    <cellStyle name="Normal 101 2 3 3 2 2 3" xfId="31614"/>
    <cellStyle name="Normal 101 2 3 3 2 2 4" xfId="31615"/>
    <cellStyle name="Normal 101 2 3 3 2 3" xfId="31616"/>
    <cellStyle name="Normal 101 2 3 3 2 3 2" xfId="31617"/>
    <cellStyle name="Normal 101 2 3 3 2 4" xfId="31618"/>
    <cellStyle name="Normal 101 2 3 3 2 5" xfId="31619"/>
    <cellStyle name="Normal 101 2 3 3 3" xfId="31620"/>
    <cellStyle name="Normal 101 2 3 3 3 2" xfId="31621"/>
    <cellStyle name="Normal 101 2 3 3 3 2 2" xfId="31622"/>
    <cellStyle name="Normal 101 2 3 3 3 3" xfId="31623"/>
    <cellStyle name="Normal 101 2 3 3 3 4" xfId="31624"/>
    <cellStyle name="Normal 101 2 3 3 4" xfId="31625"/>
    <cellStyle name="Normal 101 2 3 3 4 2" xfId="31626"/>
    <cellStyle name="Normal 101 2 3 3 5" xfId="31627"/>
    <cellStyle name="Normal 101 2 3 3 6" xfId="31628"/>
    <cellStyle name="Normal 101 2 3 4" xfId="31629"/>
    <cellStyle name="Normal 101 2 3 4 2" xfId="31630"/>
    <cellStyle name="Normal 101 2 3 4 2 2" xfId="31631"/>
    <cellStyle name="Normal 101 2 3 4 2 2 2" xfId="31632"/>
    <cellStyle name="Normal 101 2 3 4 2 3" xfId="31633"/>
    <cellStyle name="Normal 101 2 3 4 2 4" xfId="31634"/>
    <cellStyle name="Normal 101 2 3 4 3" xfId="31635"/>
    <cellStyle name="Normal 101 2 3 4 3 2" xfId="31636"/>
    <cellStyle name="Normal 101 2 3 4 4" xfId="31637"/>
    <cellStyle name="Normal 101 2 3 4 5" xfId="31638"/>
    <cellStyle name="Normal 101 2 3 5" xfId="31639"/>
    <cellStyle name="Normal 101 2 3 5 2" xfId="31640"/>
    <cellStyle name="Normal 101 2 3 5 2 2" xfId="31641"/>
    <cellStyle name="Normal 101 2 3 5 3" xfId="31642"/>
    <cellStyle name="Normal 101 2 3 5 4" xfId="31643"/>
    <cellStyle name="Normal 101 2 3 6" xfId="31644"/>
    <cellStyle name="Normal 101 2 3 6 2" xfId="31645"/>
    <cellStyle name="Normal 101 2 3 7" xfId="31646"/>
    <cellStyle name="Normal 101 2 3 8" xfId="31647"/>
    <cellStyle name="Normal 101 2 4" xfId="31648"/>
    <cellStyle name="Normal 101 2 4 2" xfId="31649"/>
    <cellStyle name="Normal 101 2 4 2 2" xfId="31650"/>
    <cellStyle name="Normal 101 2 4 2 2 2" xfId="31651"/>
    <cellStyle name="Normal 101 2 4 2 2 2 2" xfId="31652"/>
    <cellStyle name="Normal 101 2 4 2 2 3" xfId="31653"/>
    <cellStyle name="Normal 101 2 4 2 2 4" xfId="31654"/>
    <cellStyle name="Normal 101 2 4 2 3" xfId="31655"/>
    <cellStyle name="Normal 101 2 4 2 3 2" xfId="31656"/>
    <cellStyle name="Normal 101 2 4 2 4" xfId="31657"/>
    <cellStyle name="Normal 101 2 4 2 5" xfId="31658"/>
    <cellStyle name="Normal 101 2 4 3" xfId="31659"/>
    <cellStyle name="Normal 101 2 4 3 2" xfId="31660"/>
    <cellStyle name="Normal 101 2 4 3 2 2" xfId="31661"/>
    <cellStyle name="Normal 101 2 4 3 3" xfId="31662"/>
    <cellStyle name="Normal 101 2 4 3 4" xfId="31663"/>
    <cellStyle name="Normal 101 2 4 4" xfId="31664"/>
    <cellStyle name="Normal 101 2 4 4 2" xfId="31665"/>
    <cellStyle name="Normal 101 2 4 5" xfId="31666"/>
    <cellStyle name="Normal 101 2 4 6" xfId="31667"/>
    <cellStyle name="Normal 101 2 5" xfId="31668"/>
    <cellStyle name="Normal 101 2 5 2" xfId="31669"/>
    <cellStyle name="Normal 101 2 5 2 2" xfId="31670"/>
    <cellStyle name="Normal 101 2 5 2 2 2" xfId="31671"/>
    <cellStyle name="Normal 101 2 5 2 2 2 2" xfId="31672"/>
    <cellStyle name="Normal 101 2 5 2 2 3" xfId="31673"/>
    <cellStyle name="Normal 101 2 5 2 2 4" xfId="31674"/>
    <cellStyle name="Normal 101 2 5 2 3" xfId="31675"/>
    <cellStyle name="Normal 101 2 5 2 3 2" xfId="31676"/>
    <cellStyle name="Normal 101 2 5 2 4" xfId="31677"/>
    <cellStyle name="Normal 101 2 5 2 5" xfId="31678"/>
    <cellStyle name="Normal 101 2 5 3" xfId="31679"/>
    <cellStyle name="Normal 101 2 5 3 2" xfId="31680"/>
    <cellStyle name="Normal 101 2 5 3 2 2" xfId="31681"/>
    <cellStyle name="Normal 101 2 5 3 3" xfId="31682"/>
    <cellStyle name="Normal 101 2 5 3 4" xfId="31683"/>
    <cellStyle name="Normal 101 2 5 4" xfId="31684"/>
    <cellStyle name="Normal 101 2 5 4 2" xfId="31685"/>
    <cellStyle name="Normal 101 2 5 5" xfId="31686"/>
    <cellStyle name="Normal 101 2 5 6" xfId="31687"/>
    <cellStyle name="Normal 101 2 6" xfId="31688"/>
    <cellStyle name="Normal 101 2 6 2" xfId="31689"/>
    <cellStyle name="Normal 101 2 6 2 2" xfId="31690"/>
    <cellStyle name="Normal 101 2 6 2 2 2" xfId="31691"/>
    <cellStyle name="Normal 101 2 6 2 3" xfId="31692"/>
    <cellStyle name="Normal 101 2 6 2 4" xfId="31693"/>
    <cellStyle name="Normal 101 2 6 3" xfId="31694"/>
    <cellStyle name="Normal 101 2 6 3 2" xfId="31695"/>
    <cellStyle name="Normal 101 2 6 4" xfId="31696"/>
    <cellStyle name="Normal 101 2 6 5" xfId="31697"/>
    <cellStyle name="Normal 101 2 7" xfId="31698"/>
    <cellStyle name="Normal 101 2 7 2" xfId="31699"/>
    <cellStyle name="Normal 101 2 7 2 2" xfId="31700"/>
    <cellStyle name="Normal 101 2 7 3" xfId="31701"/>
    <cellStyle name="Normal 101 2 7 4" xfId="31702"/>
    <cellStyle name="Normal 101 2 8" xfId="31703"/>
    <cellStyle name="Normal 101 2 8 2" xfId="31704"/>
    <cellStyle name="Normal 101 2 9" xfId="31705"/>
    <cellStyle name="Normal 101 3" xfId="31706"/>
    <cellStyle name="Normal 101 3 2" xfId="31707"/>
    <cellStyle name="Normal 101 3 2 2" xfId="31708"/>
    <cellStyle name="Normal 101 3 2 2 2" xfId="31709"/>
    <cellStyle name="Normal 101 3 2 2 2 2" xfId="31710"/>
    <cellStyle name="Normal 101 3 2 2 2 2 2" xfId="31711"/>
    <cellStyle name="Normal 101 3 2 2 2 2 2 2" xfId="31712"/>
    <cellStyle name="Normal 101 3 2 2 2 2 3" xfId="31713"/>
    <cellStyle name="Normal 101 3 2 2 2 2 4" xfId="31714"/>
    <cellStyle name="Normal 101 3 2 2 2 3" xfId="31715"/>
    <cellStyle name="Normal 101 3 2 2 2 3 2" xfId="31716"/>
    <cellStyle name="Normal 101 3 2 2 2 4" xfId="31717"/>
    <cellStyle name="Normal 101 3 2 2 2 5" xfId="31718"/>
    <cellStyle name="Normal 101 3 2 2 3" xfId="31719"/>
    <cellStyle name="Normal 101 3 2 2 3 2" xfId="31720"/>
    <cellStyle name="Normal 101 3 2 2 3 2 2" xfId="31721"/>
    <cellStyle name="Normal 101 3 2 2 3 3" xfId="31722"/>
    <cellStyle name="Normal 101 3 2 2 3 4" xfId="31723"/>
    <cellStyle name="Normal 101 3 2 2 4" xfId="31724"/>
    <cellStyle name="Normal 101 3 2 2 4 2" xfId="31725"/>
    <cellStyle name="Normal 101 3 2 2 5" xfId="31726"/>
    <cellStyle name="Normal 101 3 2 2 6" xfId="31727"/>
    <cellStyle name="Normal 101 3 2 3" xfId="31728"/>
    <cellStyle name="Normal 101 3 2 3 2" xfId="31729"/>
    <cellStyle name="Normal 101 3 2 3 2 2" xfId="31730"/>
    <cellStyle name="Normal 101 3 2 3 2 2 2" xfId="31731"/>
    <cellStyle name="Normal 101 3 2 3 2 2 2 2" xfId="31732"/>
    <cellStyle name="Normal 101 3 2 3 2 2 3" xfId="31733"/>
    <cellStyle name="Normal 101 3 2 3 2 2 4" xfId="31734"/>
    <cellStyle name="Normal 101 3 2 3 2 3" xfId="31735"/>
    <cellStyle name="Normal 101 3 2 3 2 3 2" xfId="31736"/>
    <cellStyle name="Normal 101 3 2 3 2 4" xfId="31737"/>
    <cellStyle name="Normal 101 3 2 3 2 5" xfId="31738"/>
    <cellStyle name="Normal 101 3 2 3 3" xfId="31739"/>
    <cellStyle name="Normal 101 3 2 3 3 2" xfId="31740"/>
    <cellStyle name="Normal 101 3 2 3 3 2 2" xfId="31741"/>
    <cellStyle name="Normal 101 3 2 3 3 3" xfId="31742"/>
    <cellStyle name="Normal 101 3 2 3 3 4" xfId="31743"/>
    <cellStyle name="Normal 101 3 2 3 4" xfId="31744"/>
    <cellStyle name="Normal 101 3 2 3 4 2" xfId="31745"/>
    <cellStyle name="Normal 101 3 2 3 5" xfId="31746"/>
    <cellStyle name="Normal 101 3 2 3 6" xfId="31747"/>
    <cellStyle name="Normal 101 3 2 4" xfId="31748"/>
    <cellStyle name="Normal 101 3 2 4 2" xfId="31749"/>
    <cellStyle name="Normal 101 3 2 4 2 2" xfId="31750"/>
    <cellStyle name="Normal 101 3 2 4 2 2 2" xfId="31751"/>
    <cellStyle name="Normal 101 3 2 4 2 3" xfId="31752"/>
    <cellStyle name="Normal 101 3 2 4 2 4" xfId="31753"/>
    <cellStyle name="Normal 101 3 2 4 3" xfId="31754"/>
    <cellStyle name="Normal 101 3 2 4 3 2" xfId="31755"/>
    <cellStyle name="Normal 101 3 2 4 4" xfId="31756"/>
    <cellStyle name="Normal 101 3 2 4 5" xfId="31757"/>
    <cellStyle name="Normal 101 3 2 5" xfId="31758"/>
    <cellStyle name="Normal 101 3 2 5 2" xfId="31759"/>
    <cellStyle name="Normal 101 3 2 5 2 2" xfId="31760"/>
    <cellStyle name="Normal 101 3 2 5 3" xfId="31761"/>
    <cellStyle name="Normal 101 3 2 5 4" xfId="31762"/>
    <cellStyle name="Normal 101 3 2 6" xfId="31763"/>
    <cellStyle name="Normal 101 3 2 6 2" xfId="31764"/>
    <cellStyle name="Normal 101 3 2 7" xfId="31765"/>
    <cellStyle name="Normal 101 3 2 8" xfId="31766"/>
    <cellStyle name="Normal 101 3 3" xfId="31767"/>
    <cellStyle name="Normal 101 3 3 2" xfId="31768"/>
    <cellStyle name="Normal 101 3 3 2 2" xfId="31769"/>
    <cellStyle name="Normal 101 3 3 2 2 2" xfId="31770"/>
    <cellStyle name="Normal 101 3 3 2 2 2 2" xfId="31771"/>
    <cellStyle name="Normal 101 3 3 2 2 3" xfId="31772"/>
    <cellStyle name="Normal 101 3 3 2 2 4" xfId="31773"/>
    <cellStyle name="Normal 101 3 3 2 3" xfId="31774"/>
    <cellStyle name="Normal 101 3 3 2 3 2" xfId="31775"/>
    <cellStyle name="Normal 101 3 3 2 4" xfId="31776"/>
    <cellStyle name="Normal 101 3 3 2 5" xfId="31777"/>
    <cellStyle name="Normal 101 3 3 3" xfId="31778"/>
    <cellStyle name="Normal 101 3 3 3 2" xfId="31779"/>
    <cellStyle name="Normal 101 3 3 3 2 2" xfId="31780"/>
    <cellStyle name="Normal 101 3 3 3 3" xfId="31781"/>
    <cellStyle name="Normal 101 3 3 3 4" xfId="31782"/>
    <cellStyle name="Normal 101 3 3 4" xfId="31783"/>
    <cellStyle name="Normal 101 3 3 4 2" xfId="31784"/>
    <cellStyle name="Normal 101 3 3 5" xfId="31785"/>
    <cellStyle name="Normal 101 3 3 6" xfId="31786"/>
    <cellStyle name="Normal 101 3 4" xfId="31787"/>
    <cellStyle name="Normal 101 3 4 2" xfId="31788"/>
    <cellStyle name="Normal 101 3 4 2 2" xfId="31789"/>
    <cellStyle name="Normal 101 3 4 2 2 2" xfId="31790"/>
    <cellStyle name="Normal 101 3 4 2 2 2 2" xfId="31791"/>
    <cellStyle name="Normal 101 3 4 2 2 3" xfId="31792"/>
    <cellStyle name="Normal 101 3 4 2 2 4" xfId="31793"/>
    <cellStyle name="Normal 101 3 4 2 3" xfId="31794"/>
    <cellStyle name="Normal 101 3 4 2 3 2" xfId="31795"/>
    <cellStyle name="Normal 101 3 4 2 4" xfId="31796"/>
    <cellStyle name="Normal 101 3 4 2 5" xfId="31797"/>
    <cellStyle name="Normal 101 3 4 3" xfId="31798"/>
    <cellStyle name="Normal 101 3 4 3 2" xfId="31799"/>
    <cellStyle name="Normal 101 3 4 3 2 2" xfId="31800"/>
    <cellStyle name="Normal 101 3 4 3 3" xfId="31801"/>
    <cellStyle name="Normal 101 3 4 3 4" xfId="31802"/>
    <cellStyle name="Normal 101 3 4 4" xfId="31803"/>
    <cellStyle name="Normal 101 3 4 4 2" xfId="31804"/>
    <cellStyle name="Normal 101 3 4 5" xfId="31805"/>
    <cellStyle name="Normal 101 3 4 6" xfId="31806"/>
    <cellStyle name="Normal 101 3 5" xfId="31807"/>
    <cellStyle name="Normal 101 3 5 2" xfId="31808"/>
    <cellStyle name="Normal 101 3 5 2 2" xfId="31809"/>
    <cellStyle name="Normal 101 3 5 2 2 2" xfId="31810"/>
    <cellStyle name="Normal 101 3 5 2 3" xfId="31811"/>
    <cellStyle name="Normal 101 3 5 2 4" xfId="31812"/>
    <cellStyle name="Normal 101 3 5 3" xfId="31813"/>
    <cellStyle name="Normal 101 3 5 3 2" xfId="31814"/>
    <cellStyle name="Normal 101 3 5 4" xfId="31815"/>
    <cellStyle name="Normal 101 3 5 5" xfId="31816"/>
    <cellStyle name="Normal 101 3 6" xfId="31817"/>
    <cellStyle name="Normal 101 3 6 2" xfId="31818"/>
    <cellStyle name="Normal 101 3 6 2 2" xfId="31819"/>
    <cellStyle name="Normal 101 3 6 3" xfId="31820"/>
    <cellStyle name="Normal 101 3 6 4" xfId="31821"/>
    <cellStyle name="Normal 101 3 7" xfId="31822"/>
    <cellStyle name="Normal 101 3 7 2" xfId="31823"/>
    <cellStyle name="Normal 101 3 8" xfId="31824"/>
    <cellStyle name="Normal 101 3 9" xfId="31825"/>
    <cellStyle name="Normal 101 4" xfId="31826"/>
    <cellStyle name="Normal 101 4 2" xfId="31827"/>
    <cellStyle name="Normal 101 4 2 2" xfId="31828"/>
    <cellStyle name="Normal 101 4 2 2 2" xfId="31829"/>
    <cellStyle name="Normal 101 4 2 2 2 2" xfId="31830"/>
    <cellStyle name="Normal 101 4 2 2 2 2 2" xfId="31831"/>
    <cellStyle name="Normal 101 4 2 2 2 3" xfId="31832"/>
    <cellStyle name="Normal 101 4 2 2 2 4" xfId="31833"/>
    <cellStyle name="Normal 101 4 2 2 3" xfId="31834"/>
    <cellStyle name="Normal 101 4 2 2 3 2" xfId="31835"/>
    <cellStyle name="Normal 101 4 2 2 4" xfId="31836"/>
    <cellStyle name="Normal 101 4 2 2 5" xfId="31837"/>
    <cellStyle name="Normal 101 4 2 3" xfId="31838"/>
    <cellStyle name="Normal 101 4 2 3 2" xfId="31839"/>
    <cellStyle name="Normal 101 4 2 3 2 2" xfId="31840"/>
    <cellStyle name="Normal 101 4 2 3 3" xfId="31841"/>
    <cellStyle name="Normal 101 4 2 3 4" xfId="31842"/>
    <cellStyle name="Normal 101 4 2 4" xfId="31843"/>
    <cellStyle name="Normal 101 4 2 4 2" xfId="31844"/>
    <cellStyle name="Normal 101 4 2 5" xfId="31845"/>
    <cellStyle name="Normal 101 4 2 6" xfId="31846"/>
    <cellStyle name="Normal 101 4 3" xfId="31847"/>
    <cellStyle name="Normal 101 4 3 2" xfId="31848"/>
    <cellStyle name="Normal 101 4 3 2 2" xfId="31849"/>
    <cellStyle name="Normal 101 4 3 2 2 2" xfId="31850"/>
    <cellStyle name="Normal 101 4 3 2 2 2 2" xfId="31851"/>
    <cellStyle name="Normal 101 4 3 2 2 3" xfId="31852"/>
    <cellStyle name="Normal 101 4 3 2 2 4" xfId="31853"/>
    <cellStyle name="Normal 101 4 3 2 3" xfId="31854"/>
    <cellStyle name="Normal 101 4 3 2 3 2" xfId="31855"/>
    <cellStyle name="Normal 101 4 3 2 4" xfId="31856"/>
    <cellStyle name="Normal 101 4 3 2 5" xfId="31857"/>
    <cellStyle name="Normal 101 4 3 3" xfId="31858"/>
    <cellStyle name="Normal 101 4 3 3 2" xfId="31859"/>
    <cellStyle name="Normal 101 4 3 3 2 2" xfId="31860"/>
    <cellStyle name="Normal 101 4 3 3 3" xfId="31861"/>
    <cellStyle name="Normal 101 4 3 3 4" xfId="31862"/>
    <cellStyle name="Normal 101 4 3 4" xfId="31863"/>
    <cellStyle name="Normal 101 4 3 4 2" xfId="31864"/>
    <cellStyle name="Normal 101 4 3 5" xfId="31865"/>
    <cellStyle name="Normal 101 4 3 6" xfId="31866"/>
    <cellStyle name="Normal 101 4 4" xfId="31867"/>
    <cellStyle name="Normal 101 4 4 2" xfId="31868"/>
    <cellStyle name="Normal 101 4 4 2 2" xfId="31869"/>
    <cellStyle name="Normal 101 4 4 2 2 2" xfId="31870"/>
    <cellStyle name="Normal 101 4 4 2 3" xfId="31871"/>
    <cellStyle name="Normal 101 4 4 2 4" xfId="31872"/>
    <cellStyle name="Normal 101 4 4 3" xfId="31873"/>
    <cellStyle name="Normal 101 4 4 3 2" xfId="31874"/>
    <cellStyle name="Normal 101 4 4 4" xfId="31875"/>
    <cellStyle name="Normal 101 4 4 5" xfId="31876"/>
    <cellStyle name="Normal 101 4 5" xfId="31877"/>
    <cellStyle name="Normal 101 4 5 2" xfId="31878"/>
    <cellStyle name="Normal 101 4 5 2 2" xfId="31879"/>
    <cellStyle name="Normal 101 4 5 3" xfId="31880"/>
    <cellStyle name="Normal 101 4 5 4" xfId="31881"/>
    <cellStyle name="Normal 101 4 6" xfId="31882"/>
    <cellStyle name="Normal 101 4 6 2" xfId="31883"/>
    <cellStyle name="Normal 101 4 7" xfId="31884"/>
    <cellStyle name="Normal 101 4 8" xfId="31885"/>
    <cellStyle name="Normal 101 5" xfId="31886"/>
    <cellStyle name="Normal 101 5 2" xfId="31887"/>
    <cellStyle name="Normal 101 5 2 2" xfId="31888"/>
    <cellStyle name="Normal 101 5 2 2 2" xfId="31889"/>
    <cellStyle name="Normal 101 5 2 2 2 2" xfId="31890"/>
    <cellStyle name="Normal 101 5 2 2 3" xfId="31891"/>
    <cellStyle name="Normal 101 5 2 2 4" xfId="31892"/>
    <cellStyle name="Normal 101 5 2 3" xfId="31893"/>
    <cellStyle name="Normal 101 5 2 3 2" xfId="31894"/>
    <cellStyle name="Normal 101 5 2 4" xfId="31895"/>
    <cellStyle name="Normal 101 5 2 5" xfId="31896"/>
    <cellStyle name="Normal 101 5 3" xfId="31897"/>
    <cellStyle name="Normal 101 5 3 2" xfId="31898"/>
    <cellStyle name="Normal 101 5 3 2 2" xfId="31899"/>
    <cellStyle name="Normal 101 5 3 3" xfId="31900"/>
    <cellStyle name="Normal 101 5 3 4" xfId="31901"/>
    <cellStyle name="Normal 101 5 4" xfId="31902"/>
    <cellStyle name="Normal 101 5 4 2" xfId="31903"/>
    <cellStyle name="Normal 101 5 5" xfId="31904"/>
    <cellStyle name="Normal 101 5 6" xfId="31905"/>
    <cellStyle name="Normal 101 6" xfId="31906"/>
    <cellStyle name="Normal 101 6 2" xfId="31907"/>
    <cellStyle name="Normal 101 6 2 2" xfId="31908"/>
    <cellStyle name="Normal 101 6 2 2 2" xfId="31909"/>
    <cellStyle name="Normal 101 6 2 2 2 2" xfId="31910"/>
    <cellStyle name="Normal 101 6 2 2 3" xfId="31911"/>
    <cellStyle name="Normal 101 6 2 2 4" xfId="31912"/>
    <cellStyle name="Normal 101 6 2 3" xfId="31913"/>
    <cellStyle name="Normal 101 6 2 3 2" xfId="31914"/>
    <cellStyle name="Normal 101 6 2 4" xfId="31915"/>
    <cellStyle name="Normal 101 6 2 5" xfId="31916"/>
    <cellStyle name="Normal 101 6 3" xfId="31917"/>
    <cellStyle name="Normal 101 6 3 2" xfId="31918"/>
    <cellStyle name="Normal 101 6 3 2 2" xfId="31919"/>
    <cellStyle name="Normal 101 6 3 3" xfId="31920"/>
    <cellStyle name="Normal 101 6 3 4" xfId="31921"/>
    <cellStyle name="Normal 101 6 4" xfId="31922"/>
    <cellStyle name="Normal 101 6 4 2" xfId="31923"/>
    <cellStyle name="Normal 101 6 5" xfId="31924"/>
    <cellStyle name="Normal 101 6 6" xfId="31925"/>
    <cellStyle name="Normal 101 7" xfId="31926"/>
    <cellStyle name="Normal 101 7 2" xfId="31927"/>
    <cellStyle name="Normal 101 7 2 2" xfId="31928"/>
    <cellStyle name="Normal 101 7 2 2 2" xfId="31929"/>
    <cellStyle name="Normal 101 7 2 3" xfId="31930"/>
    <cellStyle name="Normal 101 7 2 4" xfId="31931"/>
    <cellStyle name="Normal 101 7 3" xfId="31932"/>
    <cellStyle name="Normal 101 7 3 2" xfId="31933"/>
    <cellStyle name="Normal 101 7 4" xfId="31934"/>
    <cellStyle name="Normal 101 7 5" xfId="31935"/>
    <cellStyle name="Normal 101 8" xfId="31936"/>
    <cellStyle name="Normal 101 8 2" xfId="31937"/>
    <cellStyle name="Normal 101 8 2 2" xfId="31938"/>
    <cellStyle name="Normal 101 8 3" xfId="31939"/>
    <cellStyle name="Normal 101 8 4" xfId="31940"/>
    <cellStyle name="Normal 101 9" xfId="31941"/>
    <cellStyle name="Normal 101 9 2" xfId="31942"/>
    <cellStyle name="Normal 102" xfId="523"/>
    <cellStyle name="Normal 102 10" xfId="31944"/>
    <cellStyle name="Normal 102 11" xfId="31945"/>
    <cellStyle name="Normal 102 12" xfId="31943"/>
    <cellStyle name="Normal 102 2" xfId="31946"/>
    <cellStyle name="Normal 102 2 10" xfId="31947"/>
    <cellStyle name="Normal 102 2 2" xfId="31948"/>
    <cellStyle name="Normal 102 2 2 2" xfId="31949"/>
    <cellStyle name="Normal 102 2 2 2 2" xfId="31950"/>
    <cellStyle name="Normal 102 2 2 2 2 2" xfId="31951"/>
    <cellStyle name="Normal 102 2 2 2 2 2 2" xfId="31952"/>
    <cellStyle name="Normal 102 2 2 2 2 2 2 2" xfId="31953"/>
    <cellStyle name="Normal 102 2 2 2 2 2 2 2 2" xfId="31954"/>
    <cellStyle name="Normal 102 2 2 2 2 2 2 3" xfId="31955"/>
    <cellStyle name="Normal 102 2 2 2 2 2 2 4" xfId="31956"/>
    <cellStyle name="Normal 102 2 2 2 2 2 3" xfId="31957"/>
    <cellStyle name="Normal 102 2 2 2 2 2 3 2" xfId="31958"/>
    <cellStyle name="Normal 102 2 2 2 2 2 4" xfId="31959"/>
    <cellStyle name="Normal 102 2 2 2 2 2 5" xfId="31960"/>
    <cellStyle name="Normal 102 2 2 2 2 3" xfId="31961"/>
    <cellStyle name="Normal 102 2 2 2 2 3 2" xfId="31962"/>
    <cellStyle name="Normal 102 2 2 2 2 3 2 2" xfId="31963"/>
    <cellStyle name="Normal 102 2 2 2 2 3 3" xfId="31964"/>
    <cellStyle name="Normal 102 2 2 2 2 3 4" xfId="31965"/>
    <cellStyle name="Normal 102 2 2 2 2 4" xfId="31966"/>
    <cellStyle name="Normal 102 2 2 2 2 4 2" xfId="31967"/>
    <cellStyle name="Normal 102 2 2 2 2 5" xfId="31968"/>
    <cellStyle name="Normal 102 2 2 2 2 6" xfId="31969"/>
    <cellStyle name="Normal 102 2 2 2 3" xfId="31970"/>
    <cellStyle name="Normal 102 2 2 2 3 2" xfId="31971"/>
    <cellStyle name="Normal 102 2 2 2 3 2 2" xfId="31972"/>
    <cellStyle name="Normal 102 2 2 2 3 2 2 2" xfId="31973"/>
    <cellStyle name="Normal 102 2 2 2 3 2 2 2 2" xfId="31974"/>
    <cellStyle name="Normal 102 2 2 2 3 2 2 3" xfId="31975"/>
    <cellStyle name="Normal 102 2 2 2 3 2 2 4" xfId="31976"/>
    <cellStyle name="Normal 102 2 2 2 3 2 3" xfId="31977"/>
    <cellStyle name="Normal 102 2 2 2 3 2 3 2" xfId="31978"/>
    <cellStyle name="Normal 102 2 2 2 3 2 4" xfId="31979"/>
    <cellStyle name="Normal 102 2 2 2 3 2 5" xfId="31980"/>
    <cellStyle name="Normal 102 2 2 2 3 3" xfId="31981"/>
    <cellStyle name="Normal 102 2 2 2 3 3 2" xfId="31982"/>
    <cellStyle name="Normal 102 2 2 2 3 3 2 2" xfId="31983"/>
    <cellStyle name="Normal 102 2 2 2 3 3 3" xfId="31984"/>
    <cellStyle name="Normal 102 2 2 2 3 3 4" xfId="31985"/>
    <cellStyle name="Normal 102 2 2 2 3 4" xfId="31986"/>
    <cellStyle name="Normal 102 2 2 2 3 4 2" xfId="31987"/>
    <cellStyle name="Normal 102 2 2 2 3 5" xfId="31988"/>
    <cellStyle name="Normal 102 2 2 2 3 6" xfId="31989"/>
    <cellStyle name="Normal 102 2 2 2 4" xfId="31990"/>
    <cellStyle name="Normal 102 2 2 2 4 2" xfId="31991"/>
    <cellStyle name="Normal 102 2 2 2 4 2 2" xfId="31992"/>
    <cellStyle name="Normal 102 2 2 2 4 2 2 2" xfId="31993"/>
    <cellStyle name="Normal 102 2 2 2 4 2 3" xfId="31994"/>
    <cellStyle name="Normal 102 2 2 2 4 2 4" xfId="31995"/>
    <cellStyle name="Normal 102 2 2 2 4 3" xfId="31996"/>
    <cellStyle name="Normal 102 2 2 2 4 3 2" xfId="31997"/>
    <cellStyle name="Normal 102 2 2 2 4 4" xfId="31998"/>
    <cellStyle name="Normal 102 2 2 2 4 5" xfId="31999"/>
    <cellStyle name="Normal 102 2 2 2 5" xfId="32000"/>
    <cellStyle name="Normal 102 2 2 2 5 2" xfId="32001"/>
    <cellStyle name="Normal 102 2 2 2 5 2 2" xfId="32002"/>
    <cellStyle name="Normal 102 2 2 2 5 3" xfId="32003"/>
    <cellStyle name="Normal 102 2 2 2 5 4" xfId="32004"/>
    <cellStyle name="Normal 102 2 2 2 6" xfId="32005"/>
    <cellStyle name="Normal 102 2 2 2 6 2" xfId="32006"/>
    <cellStyle name="Normal 102 2 2 2 7" xfId="32007"/>
    <cellStyle name="Normal 102 2 2 2 8" xfId="32008"/>
    <cellStyle name="Normal 102 2 2 3" xfId="32009"/>
    <cellStyle name="Normal 102 2 2 3 2" xfId="32010"/>
    <cellStyle name="Normal 102 2 2 3 2 2" xfId="32011"/>
    <cellStyle name="Normal 102 2 2 3 2 2 2" xfId="32012"/>
    <cellStyle name="Normal 102 2 2 3 2 2 2 2" xfId="32013"/>
    <cellStyle name="Normal 102 2 2 3 2 2 3" xfId="32014"/>
    <cellStyle name="Normal 102 2 2 3 2 2 4" xfId="32015"/>
    <cellStyle name="Normal 102 2 2 3 2 3" xfId="32016"/>
    <cellStyle name="Normal 102 2 2 3 2 3 2" xfId="32017"/>
    <cellStyle name="Normal 102 2 2 3 2 4" xfId="32018"/>
    <cellStyle name="Normal 102 2 2 3 2 5" xfId="32019"/>
    <cellStyle name="Normal 102 2 2 3 3" xfId="32020"/>
    <cellStyle name="Normal 102 2 2 3 3 2" xfId="32021"/>
    <cellStyle name="Normal 102 2 2 3 3 2 2" xfId="32022"/>
    <cellStyle name="Normal 102 2 2 3 3 3" xfId="32023"/>
    <cellStyle name="Normal 102 2 2 3 3 4" xfId="32024"/>
    <cellStyle name="Normal 102 2 2 3 4" xfId="32025"/>
    <cellStyle name="Normal 102 2 2 3 4 2" xfId="32026"/>
    <cellStyle name="Normal 102 2 2 3 5" xfId="32027"/>
    <cellStyle name="Normal 102 2 2 3 6" xfId="32028"/>
    <cellStyle name="Normal 102 2 2 4" xfId="32029"/>
    <cellStyle name="Normal 102 2 2 4 2" xfId="32030"/>
    <cellStyle name="Normal 102 2 2 4 2 2" xfId="32031"/>
    <cellStyle name="Normal 102 2 2 4 2 2 2" xfId="32032"/>
    <cellStyle name="Normal 102 2 2 4 2 2 2 2" xfId="32033"/>
    <cellStyle name="Normal 102 2 2 4 2 2 3" xfId="32034"/>
    <cellStyle name="Normal 102 2 2 4 2 2 4" xfId="32035"/>
    <cellStyle name="Normal 102 2 2 4 2 3" xfId="32036"/>
    <cellStyle name="Normal 102 2 2 4 2 3 2" xfId="32037"/>
    <cellStyle name="Normal 102 2 2 4 2 4" xfId="32038"/>
    <cellStyle name="Normal 102 2 2 4 2 5" xfId="32039"/>
    <cellStyle name="Normal 102 2 2 4 3" xfId="32040"/>
    <cellStyle name="Normal 102 2 2 4 3 2" xfId="32041"/>
    <cellStyle name="Normal 102 2 2 4 3 2 2" xfId="32042"/>
    <cellStyle name="Normal 102 2 2 4 3 3" xfId="32043"/>
    <cellStyle name="Normal 102 2 2 4 3 4" xfId="32044"/>
    <cellStyle name="Normal 102 2 2 4 4" xfId="32045"/>
    <cellStyle name="Normal 102 2 2 4 4 2" xfId="32046"/>
    <cellStyle name="Normal 102 2 2 4 5" xfId="32047"/>
    <cellStyle name="Normal 102 2 2 4 6" xfId="32048"/>
    <cellStyle name="Normal 102 2 2 5" xfId="32049"/>
    <cellStyle name="Normal 102 2 2 5 2" xfId="32050"/>
    <cellStyle name="Normal 102 2 2 5 2 2" xfId="32051"/>
    <cellStyle name="Normal 102 2 2 5 2 2 2" xfId="32052"/>
    <cellStyle name="Normal 102 2 2 5 2 3" xfId="32053"/>
    <cellStyle name="Normal 102 2 2 5 2 4" xfId="32054"/>
    <cellStyle name="Normal 102 2 2 5 3" xfId="32055"/>
    <cellStyle name="Normal 102 2 2 5 3 2" xfId="32056"/>
    <cellStyle name="Normal 102 2 2 5 4" xfId="32057"/>
    <cellStyle name="Normal 102 2 2 5 5" xfId="32058"/>
    <cellStyle name="Normal 102 2 2 6" xfId="32059"/>
    <cellStyle name="Normal 102 2 2 6 2" xfId="32060"/>
    <cellStyle name="Normal 102 2 2 6 2 2" xfId="32061"/>
    <cellStyle name="Normal 102 2 2 6 3" xfId="32062"/>
    <cellStyle name="Normal 102 2 2 6 4" xfId="32063"/>
    <cellStyle name="Normal 102 2 2 7" xfId="32064"/>
    <cellStyle name="Normal 102 2 2 7 2" xfId="32065"/>
    <cellStyle name="Normal 102 2 2 8" xfId="32066"/>
    <cellStyle name="Normal 102 2 2 9" xfId="32067"/>
    <cellStyle name="Normal 102 2 3" xfId="32068"/>
    <cellStyle name="Normal 102 2 3 2" xfId="32069"/>
    <cellStyle name="Normal 102 2 3 2 2" xfId="32070"/>
    <cellStyle name="Normal 102 2 3 2 2 2" xfId="32071"/>
    <cellStyle name="Normal 102 2 3 2 2 2 2" xfId="32072"/>
    <cellStyle name="Normal 102 2 3 2 2 2 2 2" xfId="32073"/>
    <cellStyle name="Normal 102 2 3 2 2 2 3" xfId="32074"/>
    <cellStyle name="Normal 102 2 3 2 2 2 4" xfId="32075"/>
    <cellStyle name="Normal 102 2 3 2 2 3" xfId="32076"/>
    <cellStyle name="Normal 102 2 3 2 2 3 2" xfId="32077"/>
    <cellStyle name="Normal 102 2 3 2 2 4" xfId="32078"/>
    <cellStyle name="Normal 102 2 3 2 2 5" xfId="32079"/>
    <cellStyle name="Normal 102 2 3 2 3" xfId="32080"/>
    <cellStyle name="Normal 102 2 3 2 3 2" xfId="32081"/>
    <cellStyle name="Normal 102 2 3 2 3 2 2" xfId="32082"/>
    <cellStyle name="Normal 102 2 3 2 3 3" xfId="32083"/>
    <cellStyle name="Normal 102 2 3 2 3 4" xfId="32084"/>
    <cellStyle name="Normal 102 2 3 2 4" xfId="32085"/>
    <cellStyle name="Normal 102 2 3 2 4 2" xfId="32086"/>
    <cellStyle name="Normal 102 2 3 2 5" xfId="32087"/>
    <cellStyle name="Normal 102 2 3 2 6" xfId="32088"/>
    <cellStyle name="Normal 102 2 3 3" xfId="32089"/>
    <cellStyle name="Normal 102 2 3 3 2" xfId="32090"/>
    <cellStyle name="Normal 102 2 3 3 2 2" xfId="32091"/>
    <cellStyle name="Normal 102 2 3 3 2 2 2" xfId="32092"/>
    <cellStyle name="Normal 102 2 3 3 2 2 2 2" xfId="32093"/>
    <cellStyle name="Normal 102 2 3 3 2 2 3" xfId="32094"/>
    <cellStyle name="Normal 102 2 3 3 2 2 4" xfId="32095"/>
    <cellStyle name="Normal 102 2 3 3 2 3" xfId="32096"/>
    <cellStyle name="Normal 102 2 3 3 2 3 2" xfId="32097"/>
    <cellStyle name="Normal 102 2 3 3 2 4" xfId="32098"/>
    <cellStyle name="Normal 102 2 3 3 2 5" xfId="32099"/>
    <cellStyle name="Normal 102 2 3 3 3" xfId="32100"/>
    <cellStyle name="Normal 102 2 3 3 3 2" xfId="32101"/>
    <cellStyle name="Normal 102 2 3 3 3 2 2" xfId="32102"/>
    <cellStyle name="Normal 102 2 3 3 3 3" xfId="32103"/>
    <cellStyle name="Normal 102 2 3 3 3 4" xfId="32104"/>
    <cellStyle name="Normal 102 2 3 3 4" xfId="32105"/>
    <cellStyle name="Normal 102 2 3 3 4 2" xfId="32106"/>
    <cellStyle name="Normal 102 2 3 3 5" xfId="32107"/>
    <cellStyle name="Normal 102 2 3 3 6" xfId="32108"/>
    <cellStyle name="Normal 102 2 3 4" xfId="32109"/>
    <cellStyle name="Normal 102 2 3 4 2" xfId="32110"/>
    <cellStyle name="Normal 102 2 3 4 2 2" xfId="32111"/>
    <cellStyle name="Normal 102 2 3 4 2 2 2" xfId="32112"/>
    <cellStyle name="Normal 102 2 3 4 2 3" xfId="32113"/>
    <cellStyle name="Normal 102 2 3 4 2 4" xfId="32114"/>
    <cellStyle name="Normal 102 2 3 4 3" xfId="32115"/>
    <cellStyle name="Normal 102 2 3 4 3 2" xfId="32116"/>
    <cellStyle name="Normal 102 2 3 4 4" xfId="32117"/>
    <cellStyle name="Normal 102 2 3 4 5" xfId="32118"/>
    <cellStyle name="Normal 102 2 3 5" xfId="32119"/>
    <cellStyle name="Normal 102 2 3 5 2" xfId="32120"/>
    <cellStyle name="Normal 102 2 3 5 2 2" xfId="32121"/>
    <cellStyle name="Normal 102 2 3 5 3" xfId="32122"/>
    <cellStyle name="Normal 102 2 3 5 4" xfId="32123"/>
    <cellStyle name="Normal 102 2 3 6" xfId="32124"/>
    <cellStyle name="Normal 102 2 3 6 2" xfId="32125"/>
    <cellStyle name="Normal 102 2 3 7" xfId="32126"/>
    <cellStyle name="Normal 102 2 3 8" xfId="32127"/>
    <cellStyle name="Normal 102 2 4" xfId="32128"/>
    <cellStyle name="Normal 102 2 4 2" xfId="32129"/>
    <cellStyle name="Normal 102 2 4 2 2" xfId="32130"/>
    <cellStyle name="Normal 102 2 4 2 2 2" xfId="32131"/>
    <cellStyle name="Normal 102 2 4 2 2 2 2" xfId="32132"/>
    <cellStyle name="Normal 102 2 4 2 2 3" xfId="32133"/>
    <cellStyle name="Normal 102 2 4 2 2 4" xfId="32134"/>
    <cellStyle name="Normal 102 2 4 2 3" xfId="32135"/>
    <cellStyle name="Normal 102 2 4 2 3 2" xfId="32136"/>
    <cellStyle name="Normal 102 2 4 2 4" xfId="32137"/>
    <cellStyle name="Normal 102 2 4 2 5" xfId="32138"/>
    <cellStyle name="Normal 102 2 4 3" xfId="32139"/>
    <cellStyle name="Normal 102 2 4 3 2" xfId="32140"/>
    <cellStyle name="Normal 102 2 4 3 2 2" xfId="32141"/>
    <cellStyle name="Normal 102 2 4 3 3" xfId="32142"/>
    <cellStyle name="Normal 102 2 4 3 4" xfId="32143"/>
    <cellStyle name="Normal 102 2 4 4" xfId="32144"/>
    <cellStyle name="Normal 102 2 4 4 2" xfId="32145"/>
    <cellStyle name="Normal 102 2 4 5" xfId="32146"/>
    <cellStyle name="Normal 102 2 4 6" xfId="32147"/>
    <cellStyle name="Normal 102 2 5" xfId="32148"/>
    <cellStyle name="Normal 102 2 5 2" xfId="32149"/>
    <cellStyle name="Normal 102 2 5 2 2" xfId="32150"/>
    <cellStyle name="Normal 102 2 5 2 2 2" xfId="32151"/>
    <cellStyle name="Normal 102 2 5 2 2 2 2" xfId="32152"/>
    <cellStyle name="Normal 102 2 5 2 2 3" xfId="32153"/>
    <cellStyle name="Normal 102 2 5 2 2 4" xfId="32154"/>
    <cellStyle name="Normal 102 2 5 2 3" xfId="32155"/>
    <cellStyle name="Normal 102 2 5 2 3 2" xfId="32156"/>
    <cellStyle name="Normal 102 2 5 2 4" xfId="32157"/>
    <cellStyle name="Normal 102 2 5 2 5" xfId="32158"/>
    <cellStyle name="Normal 102 2 5 3" xfId="32159"/>
    <cellStyle name="Normal 102 2 5 3 2" xfId="32160"/>
    <cellStyle name="Normal 102 2 5 3 2 2" xfId="32161"/>
    <cellStyle name="Normal 102 2 5 3 3" xfId="32162"/>
    <cellStyle name="Normal 102 2 5 3 4" xfId="32163"/>
    <cellStyle name="Normal 102 2 5 4" xfId="32164"/>
    <cellStyle name="Normal 102 2 5 4 2" xfId="32165"/>
    <cellStyle name="Normal 102 2 5 5" xfId="32166"/>
    <cellStyle name="Normal 102 2 5 6" xfId="32167"/>
    <cellStyle name="Normal 102 2 6" xfId="32168"/>
    <cellStyle name="Normal 102 2 6 2" xfId="32169"/>
    <cellStyle name="Normal 102 2 6 2 2" xfId="32170"/>
    <cellStyle name="Normal 102 2 6 2 2 2" xfId="32171"/>
    <cellStyle name="Normal 102 2 6 2 3" xfId="32172"/>
    <cellStyle name="Normal 102 2 6 2 4" xfId="32173"/>
    <cellStyle name="Normal 102 2 6 3" xfId="32174"/>
    <cellStyle name="Normal 102 2 6 3 2" xfId="32175"/>
    <cellStyle name="Normal 102 2 6 4" xfId="32176"/>
    <cellStyle name="Normal 102 2 6 5" xfId="32177"/>
    <cellStyle name="Normal 102 2 7" xfId="32178"/>
    <cellStyle name="Normal 102 2 7 2" xfId="32179"/>
    <cellStyle name="Normal 102 2 7 2 2" xfId="32180"/>
    <cellStyle name="Normal 102 2 7 3" xfId="32181"/>
    <cellStyle name="Normal 102 2 7 4" xfId="32182"/>
    <cellStyle name="Normal 102 2 8" xfId="32183"/>
    <cellStyle name="Normal 102 2 8 2" xfId="32184"/>
    <cellStyle name="Normal 102 2 9" xfId="32185"/>
    <cellStyle name="Normal 102 3" xfId="32186"/>
    <cellStyle name="Normal 102 3 2" xfId="32187"/>
    <cellStyle name="Normal 102 3 2 2" xfId="32188"/>
    <cellStyle name="Normal 102 3 2 2 2" xfId="32189"/>
    <cellStyle name="Normal 102 3 2 2 2 2" xfId="32190"/>
    <cellStyle name="Normal 102 3 2 2 2 2 2" xfId="32191"/>
    <cellStyle name="Normal 102 3 2 2 2 2 2 2" xfId="32192"/>
    <cellStyle name="Normal 102 3 2 2 2 2 3" xfId="32193"/>
    <cellStyle name="Normal 102 3 2 2 2 2 4" xfId="32194"/>
    <cellStyle name="Normal 102 3 2 2 2 3" xfId="32195"/>
    <cellStyle name="Normal 102 3 2 2 2 3 2" xfId="32196"/>
    <cellStyle name="Normal 102 3 2 2 2 4" xfId="32197"/>
    <cellStyle name="Normal 102 3 2 2 2 5" xfId="32198"/>
    <cellStyle name="Normal 102 3 2 2 3" xfId="32199"/>
    <cellStyle name="Normal 102 3 2 2 3 2" xfId="32200"/>
    <cellStyle name="Normal 102 3 2 2 3 2 2" xfId="32201"/>
    <cellStyle name="Normal 102 3 2 2 3 3" xfId="32202"/>
    <cellStyle name="Normal 102 3 2 2 3 4" xfId="32203"/>
    <cellStyle name="Normal 102 3 2 2 4" xfId="32204"/>
    <cellStyle name="Normal 102 3 2 2 4 2" xfId="32205"/>
    <cellStyle name="Normal 102 3 2 2 5" xfId="32206"/>
    <cellStyle name="Normal 102 3 2 2 6" xfId="32207"/>
    <cellStyle name="Normal 102 3 2 3" xfId="32208"/>
    <cellStyle name="Normal 102 3 2 3 2" xfId="32209"/>
    <cellStyle name="Normal 102 3 2 3 2 2" xfId="32210"/>
    <cellStyle name="Normal 102 3 2 3 2 2 2" xfId="32211"/>
    <cellStyle name="Normal 102 3 2 3 2 2 2 2" xfId="32212"/>
    <cellStyle name="Normal 102 3 2 3 2 2 3" xfId="32213"/>
    <cellStyle name="Normal 102 3 2 3 2 2 4" xfId="32214"/>
    <cellStyle name="Normal 102 3 2 3 2 3" xfId="32215"/>
    <cellStyle name="Normal 102 3 2 3 2 3 2" xfId="32216"/>
    <cellStyle name="Normal 102 3 2 3 2 4" xfId="32217"/>
    <cellStyle name="Normal 102 3 2 3 2 5" xfId="32218"/>
    <cellStyle name="Normal 102 3 2 3 3" xfId="32219"/>
    <cellStyle name="Normal 102 3 2 3 3 2" xfId="32220"/>
    <cellStyle name="Normal 102 3 2 3 3 2 2" xfId="32221"/>
    <cellStyle name="Normal 102 3 2 3 3 3" xfId="32222"/>
    <cellStyle name="Normal 102 3 2 3 3 4" xfId="32223"/>
    <cellStyle name="Normal 102 3 2 3 4" xfId="32224"/>
    <cellStyle name="Normal 102 3 2 3 4 2" xfId="32225"/>
    <cellStyle name="Normal 102 3 2 3 5" xfId="32226"/>
    <cellStyle name="Normal 102 3 2 3 6" xfId="32227"/>
    <cellStyle name="Normal 102 3 2 4" xfId="32228"/>
    <cellStyle name="Normal 102 3 2 4 2" xfId="32229"/>
    <cellStyle name="Normal 102 3 2 4 2 2" xfId="32230"/>
    <cellStyle name="Normal 102 3 2 4 2 2 2" xfId="32231"/>
    <cellStyle name="Normal 102 3 2 4 2 3" xfId="32232"/>
    <cellStyle name="Normal 102 3 2 4 2 4" xfId="32233"/>
    <cellStyle name="Normal 102 3 2 4 3" xfId="32234"/>
    <cellStyle name="Normal 102 3 2 4 3 2" xfId="32235"/>
    <cellStyle name="Normal 102 3 2 4 4" xfId="32236"/>
    <cellStyle name="Normal 102 3 2 4 5" xfId="32237"/>
    <cellStyle name="Normal 102 3 2 5" xfId="32238"/>
    <cellStyle name="Normal 102 3 2 5 2" xfId="32239"/>
    <cellStyle name="Normal 102 3 2 5 2 2" xfId="32240"/>
    <cellStyle name="Normal 102 3 2 5 3" xfId="32241"/>
    <cellStyle name="Normal 102 3 2 5 4" xfId="32242"/>
    <cellStyle name="Normal 102 3 2 6" xfId="32243"/>
    <cellStyle name="Normal 102 3 2 6 2" xfId="32244"/>
    <cellStyle name="Normal 102 3 2 7" xfId="32245"/>
    <cellStyle name="Normal 102 3 2 8" xfId="32246"/>
    <cellStyle name="Normal 102 3 3" xfId="32247"/>
    <cellStyle name="Normal 102 3 3 2" xfId="32248"/>
    <cellStyle name="Normal 102 3 3 2 2" xfId="32249"/>
    <cellStyle name="Normal 102 3 3 2 2 2" xfId="32250"/>
    <cellStyle name="Normal 102 3 3 2 2 2 2" xfId="32251"/>
    <cellStyle name="Normal 102 3 3 2 2 3" xfId="32252"/>
    <cellStyle name="Normal 102 3 3 2 2 4" xfId="32253"/>
    <cellStyle name="Normal 102 3 3 2 3" xfId="32254"/>
    <cellStyle name="Normal 102 3 3 2 3 2" xfId="32255"/>
    <cellStyle name="Normal 102 3 3 2 4" xfId="32256"/>
    <cellStyle name="Normal 102 3 3 2 5" xfId="32257"/>
    <cellStyle name="Normal 102 3 3 3" xfId="32258"/>
    <cellStyle name="Normal 102 3 3 3 2" xfId="32259"/>
    <cellStyle name="Normal 102 3 3 3 2 2" xfId="32260"/>
    <cellStyle name="Normal 102 3 3 3 3" xfId="32261"/>
    <cellStyle name="Normal 102 3 3 3 4" xfId="32262"/>
    <cellStyle name="Normal 102 3 3 4" xfId="32263"/>
    <cellStyle name="Normal 102 3 3 4 2" xfId="32264"/>
    <cellStyle name="Normal 102 3 3 5" xfId="32265"/>
    <cellStyle name="Normal 102 3 3 6" xfId="32266"/>
    <cellStyle name="Normal 102 3 4" xfId="32267"/>
    <cellStyle name="Normal 102 3 4 2" xfId="32268"/>
    <cellStyle name="Normal 102 3 4 2 2" xfId="32269"/>
    <cellStyle name="Normal 102 3 4 2 2 2" xfId="32270"/>
    <cellStyle name="Normal 102 3 4 2 2 2 2" xfId="32271"/>
    <cellStyle name="Normal 102 3 4 2 2 3" xfId="32272"/>
    <cellStyle name="Normal 102 3 4 2 2 4" xfId="32273"/>
    <cellStyle name="Normal 102 3 4 2 3" xfId="32274"/>
    <cellStyle name="Normal 102 3 4 2 3 2" xfId="32275"/>
    <cellStyle name="Normal 102 3 4 2 4" xfId="32276"/>
    <cellStyle name="Normal 102 3 4 2 5" xfId="32277"/>
    <cellStyle name="Normal 102 3 4 3" xfId="32278"/>
    <cellStyle name="Normal 102 3 4 3 2" xfId="32279"/>
    <cellStyle name="Normal 102 3 4 3 2 2" xfId="32280"/>
    <cellStyle name="Normal 102 3 4 3 3" xfId="32281"/>
    <cellStyle name="Normal 102 3 4 3 4" xfId="32282"/>
    <cellStyle name="Normal 102 3 4 4" xfId="32283"/>
    <cellStyle name="Normal 102 3 4 4 2" xfId="32284"/>
    <cellStyle name="Normal 102 3 4 5" xfId="32285"/>
    <cellStyle name="Normal 102 3 4 6" xfId="32286"/>
    <cellStyle name="Normal 102 3 5" xfId="32287"/>
    <cellStyle name="Normal 102 3 5 2" xfId="32288"/>
    <cellStyle name="Normal 102 3 5 2 2" xfId="32289"/>
    <cellStyle name="Normal 102 3 5 2 2 2" xfId="32290"/>
    <cellStyle name="Normal 102 3 5 2 3" xfId="32291"/>
    <cellStyle name="Normal 102 3 5 2 4" xfId="32292"/>
    <cellStyle name="Normal 102 3 5 3" xfId="32293"/>
    <cellStyle name="Normal 102 3 5 3 2" xfId="32294"/>
    <cellStyle name="Normal 102 3 5 4" xfId="32295"/>
    <cellStyle name="Normal 102 3 5 5" xfId="32296"/>
    <cellStyle name="Normal 102 3 6" xfId="32297"/>
    <cellStyle name="Normal 102 3 6 2" xfId="32298"/>
    <cellStyle name="Normal 102 3 6 2 2" xfId="32299"/>
    <cellStyle name="Normal 102 3 6 3" xfId="32300"/>
    <cellStyle name="Normal 102 3 6 4" xfId="32301"/>
    <cellStyle name="Normal 102 3 7" xfId="32302"/>
    <cellStyle name="Normal 102 3 7 2" xfId="32303"/>
    <cellStyle name="Normal 102 3 8" xfId="32304"/>
    <cellStyle name="Normal 102 3 9" xfId="32305"/>
    <cellStyle name="Normal 102 4" xfId="32306"/>
    <cellStyle name="Normal 102 4 2" xfId="32307"/>
    <cellStyle name="Normal 102 4 2 2" xfId="32308"/>
    <cellStyle name="Normal 102 4 2 2 2" xfId="32309"/>
    <cellStyle name="Normal 102 4 2 2 2 2" xfId="32310"/>
    <cellStyle name="Normal 102 4 2 2 2 2 2" xfId="32311"/>
    <cellStyle name="Normal 102 4 2 2 2 3" xfId="32312"/>
    <cellStyle name="Normal 102 4 2 2 2 4" xfId="32313"/>
    <cellStyle name="Normal 102 4 2 2 3" xfId="32314"/>
    <cellStyle name="Normal 102 4 2 2 3 2" xfId="32315"/>
    <cellStyle name="Normal 102 4 2 2 4" xfId="32316"/>
    <cellStyle name="Normal 102 4 2 2 5" xfId="32317"/>
    <cellStyle name="Normal 102 4 2 3" xfId="32318"/>
    <cellStyle name="Normal 102 4 2 3 2" xfId="32319"/>
    <cellStyle name="Normal 102 4 2 3 2 2" xfId="32320"/>
    <cellStyle name="Normal 102 4 2 3 3" xfId="32321"/>
    <cellStyle name="Normal 102 4 2 3 4" xfId="32322"/>
    <cellStyle name="Normal 102 4 2 4" xfId="32323"/>
    <cellStyle name="Normal 102 4 2 4 2" xfId="32324"/>
    <cellStyle name="Normal 102 4 2 5" xfId="32325"/>
    <cellStyle name="Normal 102 4 2 6" xfId="32326"/>
    <cellStyle name="Normal 102 4 3" xfId="32327"/>
    <cellStyle name="Normal 102 4 3 2" xfId="32328"/>
    <cellStyle name="Normal 102 4 3 2 2" xfId="32329"/>
    <cellStyle name="Normal 102 4 3 2 2 2" xfId="32330"/>
    <cellStyle name="Normal 102 4 3 2 2 2 2" xfId="32331"/>
    <cellStyle name="Normal 102 4 3 2 2 3" xfId="32332"/>
    <cellStyle name="Normal 102 4 3 2 2 4" xfId="32333"/>
    <cellStyle name="Normal 102 4 3 2 3" xfId="32334"/>
    <cellStyle name="Normal 102 4 3 2 3 2" xfId="32335"/>
    <cellStyle name="Normal 102 4 3 2 4" xfId="32336"/>
    <cellStyle name="Normal 102 4 3 2 5" xfId="32337"/>
    <cellStyle name="Normal 102 4 3 3" xfId="32338"/>
    <cellStyle name="Normal 102 4 3 3 2" xfId="32339"/>
    <cellStyle name="Normal 102 4 3 3 2 2" xfId="32340"/>
    <cellStyle name="Normal 102 4 3 3 3" xfId="32341"/>
    <cellStyle name="Normal 102 4 3 3 4" xfId="32342"/>
    <cellStyle name="Normal 102 4 3 4" xfId="32343"/>
    <cellStyle name="Normal 102 4 3 4 2" xfId="32344"/>
    <cellStyle name="Normal 102 4 3 5" xfId="32345"/>
    <cellStyle name="Normal 102 4 3 6" xfId="32346"/>
    <cellStyle name="Normal 102 4 4" xfId="32347"/>
    <cellStyle name="Normal 102 4 4 2" xfId="32348"/>
    <cellStyle name="Normal 102 4 4 2 2" xfId="32349"/>
    <cellStyle name="Normal 102 4 4 2 2 2" xfId="32350"/>
    <cellStyle name="Normal 102 4 4 2 3" xfId="32351"/>
    <cellStyle name="Normal 102 4 4 2 4" xfId="32352"/>
    <cellStyle name="Normal 102 4 4 3" xfId="32353"/>
    <cellStyle name="Normal 102 4 4 3 2" xfId="32354"/>
    <cellStyle name="Normal 102 4 4 4" xfId="32355"/>
    <cellStyle name="Normal 102 4 4 5" xfId="32356"/>
    <cellStyle name="Normal 102 4 5" xfId="32357"/>
    <cellStyle name="Normal 102 4 5 2" xfId="32358"/>
    <cellStyle name="Normal 102 4 5 2 2" xfId="32359"/>
    <cellStyle name="Normal 102 4 5 3" xfId="32360"/>
    <cellStyle name="Normal 102 4 5 4" xfId="32361"/>
    <cellStyle name="Normal 102 4 6" xfId="32362"/>
    <cellStyle name="Normal 102 4 6 2" xfId="32363"/>
    <cellStyle name="Normal 102 4 7" xfId="32364"/>
    <cellStyle name="Normal 102 4 8" xfId="32365"/>
    <cellStyle name="Normal 102 5" xfId="32366"/>
    <cellStyle name="Normal 102 5 2" xfId="32367"/>
    <cellStyle name="Normal 102 5 2 2" xfId="32368"/>
    <cellStyle name="Normal 102 5 2 2 2" xfId="32369"/>
    <cellStyle name="Normal 102 5 2 2 2 2" xfId="32370"/>
    <cellStyle name="Normal 102 5 2 2 3" xfId="32371"/>
    <cellStyle name="Normal 102 5 2 2 4" xfId="32372"/>
    <cellStyle name="Normal 102 5 2 3" xfId="32373"/>
    <cellStyle name="Normal 102 5 2 3 2" xfId="32374"/>
    <cellStyle name="Normal 102 5 2 4" xfId="32375"/>
    <cellStyle name="Normal 102 5 2 5" xfId="32376"/>
    <cellStyle name="Normal 102 5 3" xfId="32377"/>
    <cellStyle name="Normal 102 5 3 2" xfId="32378"/>
    <cellStyle name="Normal 102 5 3 2 2" xfId="32379"/>
    <cellStyle name="Normal 102 5 3 3" xfId="32380"/>
    <cellStyle name="Normal 102 5 3 4" xfId="32381"/>
    <cellStyle name="Normal 102 5 4" xfId="32382"/>
    <cellStyle name="Normal 102 5 4 2" xfId="32383"/>
    <cellStyle name="Normal 102 5 5" xfId="32384"/>
    <cellStyle name="Normal 102 5 6" xfId="32385"/>
    <cellStyle name="Normal 102 6" xfId="32386"/>
    <cellStyle name="Normal 102 6 2" xfId="32387"/>
    <cellStyle name="Normal 102 6 2 2" xfId="32388"/>
    <cellStyle name="Normal 102 6 2 2 2" xfId="32389"/>
    <cellStyle name="Normal 102 6 2 2 2 2" xfId="32390"/>
    <cellStyle name="Normal 102 6 2 2 3" xfId="32391"/>
    <cellStyle name="Normal 102 6 2 2 4" xfId="32392"/>
    <cellStyle name="Normal 102 6 2 3" xfId="32393"/>
    <cellStyle name="Normal 102 6 2 3 2" xfId="32394"/>
    <cellStyle name="Normal 102 6 2 4" xfId="32395"/>
    <cellStyle name="Normal 102 6 2 5" xfId="32396"/>
    <cellStyle name="Normal 102 6 3" xfId="32397"/>
    <cellStyle name="Normal 102 6 3 2" xfId="32398"/>
    <cellStyle name="Normal 102 6 3 2 2" xfId="32399"/>
    <cellStyle name="Normal 102 6 3 3" xfId="32400"/>
    <cellStyle name="Normal 102 6 3 4" xfId="32401"/>
    <cellStyle name="Normal 102 6 4" xfId="32402"/>
    <cellStyle name="Normal 102 6 4 2" xfId="32403"/>
    <cellStyle name="Normal 102 6 5" xfId="32404"/>
    <cellStyle name="Normal 102 6 6" xfId="32405"/>
    <cellStyle name="Normal 102 7" xfId="32406"/>
    <cellStyle name="Normal 102 7 2" xfId="32407"/>
    <cellStyle name="Normal 102 7 2 2" xfId="32408"/>
    <cellStyle name="Normal 102 7 2 2 2" xfId="32409"/>
    <cellStyle name="Normal 102 7 2 3" xfId="32410"/>
    <cellStyle name="Normal 102 7 2 4" xfId="32411"/>
    <cellStyle name="Normal 102 7 3" xfId="32412"/>
    <cellStyle name="Normal 102 7 3 2" xfId="32413"/>
    <cellStyle name="Normal 102 7 4" xfId="32414"/>
    <cellStyle name="Normal 102 7 5" xfId="32415"/>
    <cellStyle name="Normal 102 8" xfId="32416"/>
    <cellStyle name="Normal 102 8 2" xfId="32417"/>
    <cellStyle name="Normal 102 8 2 2" xfId="32418"/>
    <cellStyle name="Normal 102 8 3" xfId="32419"/>
    <cellStyle name="Normal 102 8 4" xfId="32420"/>
    <cellStyle name="Normal 102 9" xfId="32421"/>
    <cellStyle name="Normal 102 9 2" xfId="32422"/>
    <cellStyle name="Normal 103" xfId="524"/>
    <cellStyle name="Normal 103 10" xfId="32424"/>
    <cellStyle name="Normal 103 11" xfId="32425"/>
    <cellStyle name="Normal 103 12" xfId="32423"/>
    <cellStyle name="Normal 103 2" xfId="32426"/>
    <cellStyle name="Normal 103 2 10" xfId="32427"/>
    <cellStyle name="Normal 103 2 2" xfId="32428"/>
    <cellStyle name="Normal 103 2 2 2" xfId="32429"/>
    <cellStyle name="Normal 103 2 2 2 2" xfId="32430"/>
    <cellStyle name="Normal 103 2 2 2 2 2" xfId="32431"/>
    <cellStyle name="Normal 103 2 2 2 2 2 2" xfId="32432"/>
    <cellStyle name="Normal 103 2 2 2 2 2 2 2" xfId="32433"/>
    <cellStyle name="Normal 103 2 2 2 2 2 2 2 2" xfId="32434"/>
    <cellStyle name="Normal 103 2 2 2 2 2 2 3" xfId="32435"/>
    <cellStyle name="Normal 103 2 2 2 2 2 2 4" xfId="32436"/>
    <cellStyle name="Normal 103 2 2 2 2 2 3" xfId="32437"/>
    <cellStyle name="Normal 103 2 2 2 2 2 3 2" xfId="32438"/>
    <cellStyle name="Normal 103 2 2 2 2 2 4" xfId="32439"/>
    <cellStyle name="Normal 103 2 2 2 2 2 5" xfId="32440"/>
    <cellStyle name="Normal 103 2 2 2 2 3" xfId="32441"/>
    <cellStyle name="Normal 103 2 2 2 2 3 2" xfId="32442"/>
    <cellStyle name="Normal 103 2 2 2 2 3 2 2" xfId="32443"/>
    <cellStyle name="Normal 103 2 2 2 2 3 3" xfId="32444"/>
    <cellStyle name="Normal 103 2 2 2 2 3 4" xfId="32445"/>
    <cellStyle name="Normal 103 2 2 2 2 4" xfId="32446"/>
    <cellStyle name="Normal 103 2 2 2 2 4 2" xfId="32447"/>
    <cellStyle name="Normal 103 2 2 2 2 5" xfId="32448"/>
    <cellStyle name="Normal 103 2 2 2 2 6" xfId="32449"/>
    <cellStyle name="Normal 103 2 2 2 3" xfId="32450"/>
    <cellStyle name="Normal 103 2 2 2 3 2" xfId="32451"/>
    <cellStyle name="Normal 103 2 2 2 3 2 2" xfId="32452"/>
    <cellStyle name="Normal 103 2 2 2 3 2 2 2" xfId="32453"/>
    <cellStyle name="Normal 103 2 2 2 3 2 2 2 2" xfId="32454"/>
    <cellStyle name="Normal 103 2 2 2 3 2 2 3" xfId="32455"/>
    <cellStyle name="Normal 103 2 2 2 3 2 2 4" xfId="32456"/>
    <cellStyle name="Normal 103 2 2 2 3 2 3" xfId="32457"/>
    <cellStyle name="Normal 103 2 2 2 3 2 3 2" xfId="32458"/>
    <cellStyle name="Normal 103 2 2 2 3 2 4" xfId="32459"/>
    <cellStyle name="Normal 103 2 2 2 3 2 5" xfId="32460"/>
    <cellStyle name="Normal 103 2 2 2 3 3" xfId="32461"/>
    <cellStyle name="Normal 103 2 2 2 3 3 2" xfId="32462"/>
    <cellStyle name="Normal 103 2 2 2 3 3 2 2" xfId="32463"/>
    <cellStyle name="Normal 103 2 2 2 3 3 3" xfId="32464"/>
    <cellStyle name="Normal 103 2 2 2 3 3 4" xfId="32465"/>
    <cellStyle name="Normal 103 2 2 2 3 4" xfId="32466"/>
    <cellStyle name="Normal 103 2 2 2 3 4 2" xfId="32467"/>
    <cellStyle name="Normal 103 2 2 2 3 5" xfId="32468"/>
    <cellStyle name="Normal 103 2 2 2 3 6" xfId="32469"/>
    <cellStyle name="Normal 103 2 2 2 4" xfId="32470"/>
    <cellStyle name="Normal 103 2 2 2 4 2" xfId="32471"/>
    <cellStyle name="Normal 103 2 2 2 4 2 2" xfId="32472"/>
    <cellStyle name="Normal 103 2 2 2 4 2 2 2" xfId="32473"/>
    <cellStyle name="Normal 103 2 2 2 4 2 3" xfId="32474"/>
    <cellStyle name="Normal 103 2 2 2 4 2 4" xfId="32475"/>
    <cellStyle name="Normal 103 2 2 2 4 3" xfId="32476"/>
    <cellStyle name="Normal 103 2 2 2 4 3 2" xfId="32477"/>
    <cellStyle name="Normal 103 2 2 2 4 4" xfId="32478"/>
    <cellStyle name="Normal 103 2 2 2 4 5" xfId="32479"/>
    <cellStyle name="Normal 103 2 2 2 5" xfId="32480"/>
    <cellStyle name="Normal 103 2 2 2 5 2" xfId="32481"/>
    <cellStyle name="Normal 103 2 2 2 5 2 2" xfId="32482"/>
    <cellStyle name="Normal 103 2 2 2 5 3" xfId="32483"/>
    <cellStyle name="Normal 103 2 2 2 5 4" xfId="32484"/>
    <cellStyle name="Normal 103 2 2 2 6" xfId="32485"/>
    <cellStyle name="Normal 103 2 2 2 6 2" xfId="32486"/>
    <cellStyle name="Normal 103 2 2 2 7" xfId="32487"/>
    <cellStyle name="Normal 103 2 2 2 8" xfId="32488"/>
    <cellStyle name="Normal 103 2 2 3" xfId="32489"/>
    <cellStyle name="Normal 103 2 2 3 2" xfId="32490"/>
    <cellStyle name="Normal 103 2 2 3 2 2" xfId="32491"/>
    <cellStyle name="Normal 103 2 2 3 2 2 2" xfId="32492"/>
    <cellStyle name="Normal 103 2 2 3 2 2 2 2" xfId="32493"/>
    <cellStyle name="Normal 103 2 2 3 2 2 3" xfId="32494"/>
    <cellStyle name="Normal 103 2 2 3 2 2 4" xfId="32495"/>
    <cellStyle name="Normal 103 2 2 3 2 3" xfId="32496"/>
    <cellStyle name="Normal 103 2 2 3 2 3 2" xfId="32497"/>
    <cellStyle name="Normal 103 2 2 3 2 4" xfId="32498"/>
    <cellStyle name="Normal 103 2 2 3 2 5" xfId="32499"/>
    <cellStyle name="Normal 103 2 2 3 3" xfId="32500"/>
    <cellStyle name="Normal 103 2 2 3 3 2" xfId="32501"/>
    <cellStyle name="Normal 103 2 2 3 3 2 2" xfId="32502"/>
    <cellStyle name="Normal 103 2 2 3 3 3" xfId="32503"/>
    <cellStyle name="Normal 103 2 2 3 3 4" xfId="32504"/>
    <cellStyle name="Normal 103 2 2 3 4" xfId="32505"/>
    <cellStyle name="Normal 103 2 2 3 4 2" xfId="32506"/>
    <cellStyle name="Normal 103 2 2 3 5" xfId="32507"/>
    <cellStyle name="Normal 103 2 2 3 6" xfId="32508"/>
    <cellStyle name="Normal 103 2 2 4" xfId="32509"/>
    <cellStyle name="Normal 103 2 2 4 2" xfId="32510"/>
    <cellStyle name="Normal 103 2 2 4 2 2" xfId="32511"/>
    <cellStyle name="Normal 103 2 2 4 2 2 2" xfId="32512"/>
    <cellStyle name="Normal 103 2 2 4 2 2 2 2" xfId="32513"/>
    <cellStyle name="Normal 103 2 2 4 2 2 3" xfId="32514"/>
    <cellStyle name="Normal 103 2 2 4 2 2 4" xfId="32515"/>
    <cellStyle name="Normal 103 2 2 4 2 3" xfId="32516"/>
    <cellStyle name="Normal 103 2 2 4 2 3 2" xfId="32517"/>
    <cellStyle name="Normal 103 2 2 4 2 4" xfId="32518"/>
    <cellStyle name="Normal 103 2 2 4 2 5" xfId="32519"/>
    <cellStyle name="Normal 103 2 2 4 3" xfId="32520"/>
    <cellStyle name="Normal 103 2 2 4 3 2" xfId="32521"/>
    <cellStyle name="Normal 103 2 2 4 3 2 2" xfId="32522"/>
    <cellStyle name="Normal 103 2 2 4 3 3" xfId="32523"/>
    <cellStyle name="Normal 103 2 2 4 3 4" xfId="32524"/>
    <cellStyle name="Normal 103 2 2 4 4" xfId="32525"/>
    <cellStyle name="Normal 103 2 2 4 4 2" xfId="32526"/>
    <cellStyle name="Normal 103 2 2 4 5" xfId="32527"/>
    <cellStyle name="Normal 103 2 2 4 6" xfId="32528"/>
    <cellStyle name="Normal 103 2 2 5" xfId="32529"/>
    <cellStyle name="Normal 103 2 2 5 2" xfId="32530"/>
    <cellStyle name="Normal 103 2 2 5 2 2" xfId="32531"/>
    <cellStyle name="Normal 103 2 2 5 2 2 2" xfId="32532"/>
    <cellStyle name="Normal 103 2 2 5 2 3" xfId="32533"/>
    <cellStyle name="Normal 103 2 2 5 2 4" xfId="32534"/>
    <cellStyle name="Normal 103 2 2 5 3" xfId="32535"/>
    <cellStyle name="Normal 103 2 2 5 3 2" xfId="32536"/>
    <cellStyle name="Normal 103 2 2 5 4" xfId="32537"/>
    <cellStyle name="Normal 103 2 2 5 5" xfId="32538"/>
    <cellStyle name="Normal 103 2 2 6" xfId="32539"/>
    <cellStyle name="Normal 103 2 2 6 2" xfId="32540"/>
    <cellStyle name="Normal 103 2 2 6 2 2" xfId="32541"/>
    <cellStyle name="Normal 103 2 2 6 3" xfId="32542"/>
    <cellStyle name="Normal 103 2 2 6 4" xfId="32543"/>
    <cellStyle name="Normal 103 2 2 7" xfId="32544"/>
    <cellStyle name="Normal 103 2 2 7 2" xfId="32545"/>
    <cellStyle name="Normal 103 2 2 8" xfId="32546"/>
    <cellStyle name="Normal 103 2 2 9" xfId="32547"/>
    <cellStyle name="Normal 103 2 3" xfId="32548"/>
    <cellStyle name="Normal 103 2 3 2" xfId="32549"/>
    <cellStyle name="Normal 103 2 3 2 2" xfId="32550"/>
    <cellStyle name="Normal 103 2 3 2 2 2" xfId="32551"/>
    <cellStyle name="Normal 103 2 3 2 2 2 2" xfId="32552"/>
    <cellStyle name="Normal 103 2 3 2 2 2 2 2" xfId="32553"/>
    <cellStyle name="Normal 103 2 3 2 2 2 3" xfId="32554"/>
    <cellStyle name="Normal 103 2 3 2 2 2 4" xfId="32555"/>
    <cellStyle name="Normal 103 2 3 2 2 3" xfId="32556"/>
    <cellStyle name="Normal 103 2 3 2 2 3 2" xfId="32557"/>
    <cellStyle name="Normal 103 2 3 2 2 4" xfId="32558"/>
    <cellStyle name="Normal 103 2 3 2 2 5" xfId="32559"/>
    <cellStyle name="Normal 103 2 3 2 3" xfId="32560"/>
    <cellStyle name="Normal 103 2 3 2 3 2" xfId="32561"/>
    <cellStyle name="Normal 103 2 3 2 3 2 2" xfId="32562"/>
    <cellStyle name="Normal 103 2 3 2 3 3" xfId="32563"/>
    <cellStyle name="Normal 103 2 3 2 3 4" xfId="32564"/>
    <cellStyle name="Normal 103 2 3 2 4" xfId="32565"/>
    <cellStyle name="Normal 103 2 3 2 4 2" xfId="32566"/>
    <cellStyle name="Normal 103 2 3 2 5" xfId="32567"/>
    <cellStyle name="Normal 103 2 3 2 6" xfId="32568"/>
    <cellStyle name="Normal 103 2 3 3" xfId="32569"/>
    <cellStyle name="Normal 103 2 3 3 2" xfId="32570"/>
    <cellStyle name="Normal 103 2 3 3 2 2" xfId="32571"/>
    <cellStyle name="Normal 103 2 3 3 2 2 2" xfId="32572"/>
    <cellStyle name="Normal 103 2 3 3 2 2 2 2" xfId="32573"/>
    <cellStyle name="Normal 103 2 3 3 2 2 3" xfId="32574"/>
    <cellStyle name="Normal 103 2 3 3 2 2 4" xfId="32575"/>
    <cellStyle name="Normal 103 2 3 3 2 3" xfId="32576"/>
    <cellStyle name="Normal 103 2 3 3 2 3 2" xfId="32577"/>
    <cellStyle name="Normal 103 2 3 3 2 4" xfId="32578"/>
    <cellStyle name="Normal 103 2 3 3 2 5" xfId="32579"/>
    <cellStyle name="Normal 103 2 3 3 3" xfId="32580"/>
    <cellStyle name="Normal 103 2 3 3 3 2" xfId="32581"/>
    <cellStyle name="Normal 103 2 3 3 3 2 2" xfId="32582"/>
    <cellStyle name="Normal 103 2 3 3 3 3" xfId="32583"/>
    <cellStyle name="Normal 103 2 3 3 3 4" xfId="32584"/>
    <cellStyle name="Normal 103 2 3 3 4" xfId="32585"/>
    <cellStyle name="Normal 103 2 3 3 4 2" xfId="32586"/>
    <cellStyle name="Normal 103 2 3 3 5" xfId="32587"/>
    <cellStyle name="Normal 103 2 3 3 6" xfId="32588"/>
    <cellStyle name="Normal 103 2 3 4" xfId="32589"/>
    <cellStyle name="Normal 103 2 3 4 2" xfId="32590"/>
    <cellStyle name="Normal 103 2 3 4 2 2" xfId="32591"/>
    <cellStyle name="Normal 103 2 3 4 2 2 2" xfId="32592"/>
    <cellStyle name="Normal 103 2 3 4 2 3" xfId="32593"/>
    <cellStyle name="Normal 103 2 3 4 2 4" xfId="32594"/>
    <cellStyle name="Normal 103 2 3 4 3" xfId="32595"/>
    <cellStyle name="Normal 103 2 3 4 3 2" xfId="32596"/>
    <cellStyle name="Normal 103 2 3 4 4" xfId="32597"/>
    <cellStyle name="Normal 103 2 3 4 5" xfId="32598"/>
    <cellStyle name="Normal 103 2 3 5" xfId="32599"/>
    <cellStyle name="Normal 103 2 3 5 2" xfId="32600"/>
    <cellStyle name="Normal 103 2 3 5 2 2" xfId="32601"/>
    <cellStyle name="Normal 103 2 3 5 3" xfId="32602"/>
    <cellStyle name="Normal 103 2 3 5 4" xfId="32603"/>
    <cellStyle name="Normal 103 2 3 6" xfId="32604"/>
    <cellStyle name="Normal 103 2 3 6 2" xfId="32605"/>
    <cellStyle name="Normal 103 2 3 7" xfId="32606"/>
    <cellStyle name="Normal 103 2 3 8" xfId="32607"/>
    <cellStyle name="Normal 103 2 4" xfId="32608"/>
    <cellStyle name="Normal 103 2 4 2" xfId="32609"/>
    <cellStyle name="Normal 103 2 4 2 2" xfId="32610"/>
    <cellStyle name="Normal 103 2 4 2 2 2" xfId="32611"/>
    <cellStyle name="Normal 103 2 4 2 2 2 2" xfId="32612"/>
    <cellStyle name="Normal 103 2 4 2 2 3" xfId="32613"/>
    <cellStyle name="Normal 103 2 4 2 2 4" xfId="32614"/>
    <cellStyle name="Normal 103 2 4 2 3" xfId="32615"/>
    <cellStyle name="Normal 103 2 4 2 3 2" xfId="32616"/>
    <cellStyle name="Normal 103 2 4 2 4" xfId="32617"/>
    <cellStyle name="Normal 103 2 4 2 5" xfId="32618"/>
    <cellStyle name="Normal 103 2 4 3" xfId="32619"/>
    <cellStyle name="Normal 103 2 4 3 2" xfId="32620"/>
    <cellStyle name="Normal 103 2 4 3 2 2" xfId="32621"/>
    <cellStyle name="Normal 103 2 4 3 3" xfId="32622"/>
    <cellStyle name="Normal 103 2 4 3 4" xfId="32623"/>
    <cellStyle name="Normal 103 2 4 4" xfId="32624"/>
    <cellStyle name="Normal 103 2 4 4 2" xfId="32625"/>
    <cellStyle name="Normal 103 2 4 5" xfId="32626"/>
    <cellStyle name="Normal 103 2 4 6" xfId="32627"/>
    <cellStyle name="Normal 103 2 5" xfId="32628"/>
    <cellStyle name="Normal 103 2 5 2" xfId="32629"/>
    <cellStyle name="Normal 103 2 5 2 2" xfId="32630"/>
    <cellStyle name="Normal 103 2 5 2 2 2" xfId="32631"/>
    <cellStyle name="Normal 103 2 5 2 2 2 2" xfId="32632"/>
    <cellStyle name="Normal 103 2 5 2 2 3" xfId="32633"/>
    <cellStyle name="Normal 103 2 5 2 2 4" xfId="32634"/>
    <cellStyle name="Normal 103 2 5 2 3" xfId="32635"/>
    <cellStyle name="Normal 103 2 5 2 3 2" xfId="32636"/>
    <cellStyle name="Normal 103 2 5 2 4" xfId="32637"/>
    <cellStyle name="Normal 103 2 5 2 5" xfId="32638"/>
    <cellStyle name="Normal 103 2 5 3" xfId="32639"/>
    <cellStyle name="Normal 103 2 5 3 2" xfId="32640"/>
    <cellStyle name="Normal 103 2 5 3 2 2" xfId="32641"/>
    <cellStyle name="Normal 103 2 5 3 3" xfId="32642"/>
    <cellStyle name="Normal 103 2 5 3 4" xfId="32643"/>
    <cellStyle name="Normal 103 2 5 4" xfId="32644"/>
    <cellStyle name="Normal 103 2 5 4 2" xfId="32645"/>
    <cellStyle name="Normal 103 2 5 5" xfId="32646"/>
    <cellStyle name="Normal 103 2 5 6" xfId="32647"/>
    <cellStyle name="Normal 103 2 6" xfId="32648"/>
    <cellStyle name="Normal 103 2 6 2" xfId="32649"/>
    <cellStyle name="Normal 103 2 6 2 2" xfId="32650"/>
    <cellStyle name="Normal 103 2 6 2 2 2" xfId="32651"/>
    <cellStyle name="Normal 103 2 6 2 3" xfId="32652"/>
    <cellStyle name="Normal 103 2 6 2 4" xfId="32653"/>
    <cellStyle name="Normal 103 2 6 3" xfId="32654"/>
    <cellStyle name="Normal 103 2 6 3 2" xfId="32655"/>
    <cellStyle name="Normal 103 2 6 4" xfId="32656"/>
    <cellStyle name="Normal 103 2 6 5" xfId="32657"/>
    <cellStyle name="Normal 103 2 7" xfId="32658"/>
    <cellStyle name="Normal 103 2 7 2" xfId="32659"/>
    <cellStyle name="Normal 103 2 7 2 2" xfId="32660"/>
    <cellStyle name="Normal 103 2 7 3" xfId="32661"/>
    <cellStyle name="Normal 103 2 7 4" xfId="32662"/>
    <cellStyle name="Normal 103 2 8" xfId="32663"/>
    <cellStyle name="Normal 103 2 8 2" xfId="32664"/>
    <cellStyle name="Normal 103 2 9" xfId="32665"/>
    <cellStyle name="Normal 103 3" xfId="32666"/>
    <cellStyle name="Normal 103 3 2" xfId="32667"/>
    <cellStyle name="Normal 103 3 2 2" xfId="32668"/>
    <cellStyle name="Normal 103 3 2 2 2" xfId="32669"/>
    <cellStyle name="Normal 103 3 2 2 2 2" xfId="32670"/>
    <cellStyle name="Normal 103 3 2 2 2 2 2" xfId="32671"/>
    <cellStyle name="Normal 103 3 2 2 2 2 2 2" xfId="32672"/>
    <cellStyle name="Normal 103 3 2 2 2 2 3" xfId="32673"/>
    <cellStyle name="Normal 103 3 2 2 2 2 4" xfId="32674"/>
    <cellStyle name="Normal 103 3 2 2 2 3" xfId="32675"/>
    <cellStyle name="Normal 103 3 2 2 2 3 2" xfId="32676"/>
    <cellStyle name="Normal 103 3 2 2 2 4" xfId="32677"/>
    <cellStyle name="Normal 103 3 2 2 2 5" xfId="32678"/>
    <cellStyle name="Normal 103 3 2 2 3" xfId="32679"/>
    <cellStyle name="Normal 103 3 2 2 3 2" xfId="32680"/>
    <cellStyle name="Normal 103 3 2 2 3 2 2" xfId="32681"/>
    <cellStyle name="Normal 103 3 2 2 3 3" xfId="32682"/>
    <cellStyle name="Normal 103 3 2 2 3 4" xfId="32683"/>
    <cellStyle name="Normal 103 3 2 2 4" xfId="32684"/>
    <cellStyle name="Normal 103 3 2 2 4 2" xfId="32685"/>
    <cellStyle name="Normal 103 3 2 2 5" xfId="32686"/>
    <cellStyle name="Normal 103 3 2 2 6" xfId="32687"/>
    <cellStyle name="Normal 103 3 2 3" xfId="32688"/>
    <cellStyle name="Normal 103 3 2 3 2" xfId="32689"/>
    <cellStyle name="Normal 103 3 2 3 2 2" xfId="32690"/>
    <cellStyle name="Normal 103 3 2 3 2 2 2" xfId="32691"/>
    <cellStyle name="Normal 103 3 2 3 2 2 2 2" xfId="32692"/>
    <cellStyle name="Normal 103 3 2 3 2 2 3" xfId="32693"/>
    <cellStyle name="Normal 103 3 2 3 2 2 4" xfId="32694"/>
    <cellStyle name="Normal 103 3 2 3 2 3" xfId="32695"/>
    <cellStyle name="Normal 103 3 2 3 2 3 2" xfId="32696"/>
    <cellStyle name="Normal 103 3 2 3 2 4" xfId="32697"/>
    <cellStyle name="Normal 103 3 2 3 2 5" xfId="32698"/>
    <cellStyle name="Normal 103 3 2 3 3" xfId="32699"/>
    <cellStyle name="Normal 103 3 2 3 3 2" xfId="32700"/>
    <cellStyle name="Normal 103 3 2 3 3 2 2" xfId="32701"/>
    <cellStyle name="Normal 103 3 2 3 3 3" xfId="32702"/>
    <cellStyle name="Normal 103 3 2 3 3 4" xfId="32703"/>
    <cellStyle name="Normal 103 3 2 3 4" xfId="32704"/>
    <cellStyle name="Normal 103 3 2 3 4 2" xfId="32705"/>
    <cellStyle name="Normal 103 3 2 3 5" xfId="32706"/>
    <cellStyle name="Normal 103 3 2 3 6" xfId="32707"/>
    <cellStyle name="Normal 103 3 2 4" xfId="32708"/>
    <cellStyle name="Normal 103 3 2 4 2" xfId="32709"/>
    <cellStyle name="Normal 103 3 2 4 2 2" xfId="32710"/>
    <cellStyle name="Normal 103 3 2 4 2 2 2" xfId="32711"/>
    <cellStyle name="Normal 103 3 2 4 2 3" xfId="32712"/>
    <cellStyle name="Normal 103 3 2 4 2 4" xfId="32713"/>
    <cellStyle name="Normal 103 3 2 4 3" xfId="32714"/>
    <cellStyle name="Normal 103 3 2 4 3 2" xfId="32715"/>
    <cellStyle name="Normal 103 3 2 4 4" xfId="32716"/>
    <cellStyle name="Normal 103 3 2 4 5" xfId="32717"/>
    <cellStyle name="Normal 103 3 2 5" xfId="32718"/>
    <cellStyle name="Normal 103 3 2 5 2" xfId="32719"/>
    <cellStyle name="Normal 103 3 2 5 2 2" xfId="32720"/>
    <cellStyle name="Normal 103 3 2 5 3" xfId="32721"/>
    <cellStyle name="Normal 103 3 2 5 4" xfId="32722"/>
    <cellStyle name="Normal 103 3 2 6" xfId="32723"/>
    <cellStyle name="Normal 103 3 2 6 2" xfId="32724"/>
    <cellStyle name="Normal 103 3 2 7" xfId="32725"/>
    <cellStyle name="Normal 103 3 2 8" xfId="32726"/>
    <cellStyle name="Normal 103 3 3" xfId="32727"/>
    <cellStyle name="Normal 103 3 3 2" xfId="32728"/>
    <cellStyle name="Normal 103 3 3 2 2" xfId="32729"/>
    <cellStyle name="Normal 103 3 3 2 2 2" xfId="32730"/>
    <cellStyle name="Normal 103 3 3 2 2 2 2" xfId="32731"/>
    <cellStyle name="Normal 103 3 3 2 2 3" xfId="32732"/>
    <cellStyle name="Normal 103 3 3 2 2 4" xfId="32733"/>
    <cellStyle name="Normal 103 3 3 2 3" xfId="32734"/>
    <cellStyle name="Normal 103 3 3 2 3 2" xfId="32735"/>
    <cellStyle name="Normal 103 3 3 2 4" xfId="32736"/>
    <cellStyle name="Normal 103 3 3 2 5" xfId="32737"/>
    <cellStyle name="Normal 103 3 3 3" xfId="32738"/>
    <cellStyle name="Normal 103 3 3 3 2" xfId="32739"/>
    <cellStyle name="Normal 103 3 3 3 2 2" xfId="32740"/>
    <cellStyle name="Normal 103 3 3 3 3" xfId="32741"/>
    <cellStyle name="Normal 103 3 3 3 4" xfId="32742"/>
    <cellStyle name="Normal 103 3 3 4" xfId="32743"/>
    <cellStyle name="Normal 103 3 3 4 2" xfId="32744"/>
    <cellStyle name="Normal 103 3 3 5" xfId="32745"/>
    <cellStyle name="Normal 103 3 3 6" xfId="32746"/>
    <cellStyle name="Normal 103 3 4" xfId="32747"/>
    <cellStyle name="Normal 103 3 4 2" xfId="32748"/>
    <cellStyle name="Normal 103 3 4 2 2" xfId="32749"/>
    <cellStyle name="Normal 103 3 4 2 2 2" xfId="32750"/>
    <cellStyle name="Normal 103 3 4 2 2 2 2" xfId="32751"/>
    <cellStyle name="Normal 103 3 4 2 2 3" xfId="32752"/>
    <cellStyle name="Normal 103 3 4 2 2 4" xfId="32753"/>
    <cellStyle name="Normal 103 3 4 2 3" xfId="32754"/>
    <cellStyle name="Normal 103 3 4 2 3 2" xfId="32755"/>
    <cellStyle name="Normal 103 3 4 2 4" xfId="32756"/>
    <cellStyle name="Normal 103 3 4 2 5" xfId="32757"/>
    <cellStyle name="Normal 103 3 4 3" xfId="32758"/>
    <cellStyle name="Normal 103 3 4 3 2" xfId="32759"/>
    <cellStyle name="Normal 103 3 4 3 2 2" xfId="32760"/>
    <cellStyle name="Normal 103 3 4 3 3" xfId="32761"/>
    <cellStyle name="Normal 103 3 4 3 4" xfId="32762"/>
    <cellStyle name="Normal 103 3 4 4" xfId="32763"/>
    <cellStyle name="Normal 103 3 4 4 2" xfId="32764"/>
    <cellStyle name="Normal 103 3 4 5" xfId="32765"/>
    <cellStyle name="Normal 103 3 4 6" xfId="32766"/>
    <cellStyle name="Normal 103 3 5" xfId="32767"/>
    <cellStyle name="Normal 103 3 5 2" xfId="32768"/>
    <cellStyle name="Normal 103 3 5 2 2" xfId="32769"/>
    <cellStyle name="Normal 103 3 5 2 2 2" xfId="32770"/>
    <cellStyle name="Normal 103 3 5 2 3" xfId="32771"/>
    <cellStyle name="Normal 103 3 5 2 4" xfId="32772"/>
    <cellStyle name="Normal 103 3 5 3" xfId="32773"/>
    <cellStyle name="Normal 103 3 5 3 2" xfId="32774"/>
    <cellStyle name="Normal 103 3 5 4" xfId="32775"/>
    <cellStyle name="Normal 103 3 5 5" xfId="32776"/>
    <cellStyle name="Normal 103 3 6" xfId="32777"/>
    <cellStyle name="Normal 103 3 6 2" xfId="32778"/>
    <cellStyle name="Normal 103 3 6 2 2" xfId="32779"/>
    <cellStyle name="Normal 103 3 6 3" xfId="32780"/>
    <cellStyle name="Normal 103 3 6 4" xfId="32781"/>
    <cellStyle name="Normal 103 3 7" xfId="32782"/>
    <cellStyle name="Normal 103 3 7 2" xfId="32783"/>
    <cellStyle name="Normal 103 3 8" xfId="32784"/>
    <cellStyle name="Normal 103 3 9" xfId="32785"/>
    <cellStyle name="Normal 103 4" xfId="32786"/>
    <cellStyle name="Normal 103 4 2" xfId="32787"/>
    <cellStyle name="Normal 103 4 2 2" xfId="32788"/>
    <cellStyle name="Normal 103 4 2 2 2" xfId="32789"/>
    <cellStyle name="Normal 103 4 2 2 2 2" xfId="32790"/>
    <cellStyle name="Normal 103 4 2 2 2 2 2" xfId="32791"/>
    <cellStyle name="Normal 103 4 2 2 2 3" xfId="32792"/>
    <cellStyle name="Normal 103 4 2 2 2 4" xfId="32793"/>
    <cellStyle name="Normal 103 4 2 2 3" xfId="32794"/>
    <cellStyle name="Normal 103 4 2 2 3 2" xfId="32795"/>
    <cellStyle name="Normal 103 4 2 2 4" xfId="32796"/>
    <cellStyle name="Normal 103 4 2 2 5" xfId="32797"/>
    <cellStyle name="Normal 103 4 2 3" xfId="32798"/>
    <cellStyle name="Normal 103 4 2 3 2" xfId="32799"/>
    <cellStyle name="Normal 103 4 2 3 2 2" xfId="32800"/>
    <cellStyle name="Normal 103 4 2 3 3" xfId="32801"/>
    <cellStyle name="Normal 103 4 2 3 4" xfId="32802"/>
    <cellStyle name="Normal 103 4 2 4" xfId="32803"/>
    <cellStyle name="Normal 103 4 2 4 2" xfId="32804"/>
    <cellStyle name="Normal 103 4 2 5" xfId="32805"/>
    <cellStyle name="Normal 103 4 2 6" xfId="32806"/>
    <cellStyle name="Normal 103 4 3" xfId="32807"/>
    <cellStyle name="Normal 103 4 3 2" xfId="32808"/>
    <cellStyle name="Normal 103 4 3 2 2" xfId="32809"/>
    <cellStyle name="Normal 103 4 3 2 2 2" xfId="32810"/>
    <cellStyle name="Normal 103 4 3 2 2 2 2" xfId="32811"/>
    <cellStyle name="Normal 103 4 3 2 2 3" xfId="32812"/>
    <cellStyle name="Normal 103 4 3 2 2 4" xfId="32813"/>
    <cellStyle name="Normal 103 4 3 2 3" xfId="32814"/>
    <cellStyle name="Normal 103 4 3 2 3 2" xfId="32815"/>
    <cellStyle name="Normal 103 4 3 2 4" xfId="32816"/>
    <cellStyle name="Normal 103 4 3 2 5" xfId="32817"/>
    <cellStyle name="Normal 103 4 3 3" xfId="32818"/>
    <cellStyle name="Normal 103 4 3 3 2" xfId="32819"/>
    <cellStyle name="Normal 103 4 3 3 2 2" xfId="32820"/>
    <cellStyle name="Normal 103 4 3 3 3" xfId="32821"/>
    <cellStyle name="Normal 103 4 3 3 4" xfId="32822"/>
    <cellStyle name="Normal 103 4 3 4" xfId="32823"/>
    <cellStyle name="Normal 103 4 3 4 2" xfId="32824"/>
    <cellStyle name="Normal 103 4 3 5" xfId="32825"/>
    <cellStyle name="Normal 103 4 3 6" xfId="32826"/>
    <cellStyle name="Normal 103 4 4" xfId="32827"/>
    <cellStyle name="Normal 103 4 4 2" xfId="32828"/>
    <cellStyle name="Normal 103 4 4 2 2" xfId="32829"/>
    <cellStyle name="Normal 103 4 4 2 2 2" xfId="32830"/>
    <cellStyle name="Normal 103 4 4 2 3" xfId="32831"/>
    <cellStyle name="Normal 103 4 4 2 4" xfId="32832"/>
    <cellStyle name="Normal 103 4 4 3" xfId="32833"/>
    <cellStyle name="Normal 103 4 4 3 2" xfId="32834"/>
    <cellStyle name="Normal 103 4 4 4" xfId="32835"/>
    <cellStyle name="Normal 103 4 4 5" xfId="32836"/>
    <cellStyle name="Normal 103 4 5" xfId="32837"/>
    <cellStyle name="Normal 103 4 5 2" xfId="32838"/>
    <cellStyle name="Normal 103 4 5 2 2" xfId="32839"/>
    <cellStyle name="Normal 103 4 5 3" xfId="32840"/>
    <cellStyle name="Normal 103 4 5 4" xfId="32841"/>
    <cellStyle name="Normal 103 4 6" xfId="32842"/>
    <cellStyle name="Normal 103 4 6 2" xfId="32843"/>
    <cellStyle name="Normal 103 4 7" xfId="32844"/>
    <cellStyle name="Normal 103 4 8" xfId="32845"/>
    <cellStyle name="Normal 103 5" xfId="32846"/>
    <cellStyle name="Normal 103 5 2" xfId="32847"/>
    <cellStyle name="Normal 103 5 2 2" xfId="32848"/>
    <cellStyle name="Normal 103 5 2 2 2" xfId="32849"/>
    <cellStyle name="Normal 103 5 2 2 2 2" xfId="32850"/>
    <cellStyle name="Normal 103 5 2 2 3" xfId="32851"/>
    <cellStyle name="Normal 103 5 2 2 4" xfId="32852"/>
    <cellStyle name="Normal 103 5 2 3" xfId="32853"/>
    <cellStyle name="Normal 103 5 2 3 2" xfId="32854"/>
    <cellStyle name="Normal 103 5 2 4" xfId="32855"/>
    <cellStyle name="Normal 103 5 2 5" xfId="32856"/>
    <cellStyle name="Normal 103 5 3" xfId="32857"/>
    <cellStyle name="Normal 103 5 3 2" xfId="32858"/>
    <cellStyle name="Normal 103 5 3 2 2" xfId="32859"/>
    <cellStyle name="Normal 103 5 3 3" xfId="32860"/>
    <cellStyle name="Normal 103 5 3 4" xfId="32861"/>
    <cellStyle name="Normal 103 5 4" xfId="32862"/>
    <cellStyle name="Normal 103 5 4 2" xfId="32863"/>
    <cellStyle name="Normal 103 5 5" xfId="32864"/>
    <cellStyle name="Normal 103 5 6" xfId="32865"/>
    <cellStyle name="Normal 103 6" xfId="32866"/>
    <cellStyle name="Normal 103 6 2" xfId="32867"/>
    <cellStyle name="Normal 103 6 2 2" xfId="32868"/>
    <cellStyle name="Normal 103 6 2 2 2" xfId="32869"/>
    <cellStyle name="Normal 103 6 2 2 2 2" xfId="32870"/>
    <cellStyle name="Normal 103 6 2 2 3" xfId="32871"/>
    <cellStyle name="Normal 103 6 2 2 4" xfId="32872"/>
    <cellStyle name="Normal 103 6 2 3" xfId="32873"/>
    <cellStyle name="Normal 103 6 2 3 2" xfId="32874"/>
    <cellStyle name="Normal 103 6 2 4" xfId="32875"/>
    <cellStyle name="Normal 103 6 2 5" xfId="32876"/>
    <cellStyle name="Normal 103 6 3" xfId="32877"/>
    <cellStyle name="Normal 103 6 3 2" xfId="32878"/>
    <cellStyle name="Normal 103 6 3 2 2" xfId="32879"/>
    <cellStyle name="Normal 103 6 3 3" xfId="32880"/>
    <cellStyle name="Normal 103 6 3 4" xfId="32881"/>
    <cellStyle name="Normal 103 6 4" xfId="32882"/>
    <cellStyle name="Normal 103 6 4 2" xfId="32883"/>
    <cellStyle name="Normal 103 6 5" xfId="32884"/>
    <cellStyle name="Normal 103 6 6" xfId="32885"/>
    <cellStyle name="Normal 103 7" xfId="32886"/>
    <cellStyle name="Normal 103 7 2" xfId="32887"/>
    <cellStyle name="Normal 103 7 2 2" xfId="32888"/>
    <cellStyle name="Normal 103 7 2 2 2" xfId="32889"/>
    <cellStyle name="Normal 103 7 2 3" xfId="32890"/>
    <cellStyle name="Normal 103 7 2 4" xfId="32891"/>
    <cellStyle name="Normal 103 7 3" xfId="32892"/>
    <cellStyle name="Normal 103 7 3 2" xfId="32893"/>
    <cellStyle name="Normal 103 7 4" xfId="32894"/>
    <cellStyle name="Normal 103 7 5" xfId="32895"/>
    <cellStyle name="Normal 103 8" xfId="32896"/>
    <cellStyle name="Normal 103 8 2" xfId="32897"/>
    <cellStyle name="Normal 103 8 2 2" xfId="32898"/>
    <cellStyle name="Normal 103 8 3" xfId="32899"/>
    <cellStyle name="Normal 103 8 4" xfId="32900"/>
    <cellStyle name="Normal 103 9" xfId="32901"/>
    <cellStyle name="Normal 103 9 2" xfId="32902"/>
    <cellStyle name="Normal 104" xfId="525"/>
    <cellStyle name="Normal 104 10" xfId="32904"/>
    <cellStyle name="Normal 104 11" xfId="32905"/>
    <cellStyle name="Normal 104 12" xfId="32903"/>
    <cellStyle name="Normal 104 2" xfId="32906"/>
    <cellStyle name="Normal 104 2 10" xfId="32907"/>
    <cellStyle name="Normal 104 2 2" xfId="32908"/>
    <cellStyle name="Normal 104 2 2 2" xfId="32909"/>
    <cellStyle name="Normal 104 2 2 2 2" xfId="32910"/>
    <cellStyle name="Normal 104 2 2 2 2 2" xfId="32911"/>
    <cellStyle name="Normal 104 2 2 2 2 2 2" xfId="32912"/>
    <cellStyle name="Normal 104 2 2 2 2 2 2 2" xfId="32913"/>
    <cellStyle name="Normal 104 2 2 2 2 2 2 2 2" xfId="32914"/>
    <cellStyle name="Normal 104 2 2 2 2 2 2 3" xfId="32915"/>
    <cellStyle name="Normal 104 2 2 2 2 2 2 4" xfId="32916"/>
    <cellStyle name="Normal 104 2 2 2 2 2 3" xfId="32917"/>
    <cellStyle name="Normal 104 2 2 2 2 2 3 2" xfId="32918"/>
    <cellStyle name="Normal 104 2 2 2 2 2 4" xfId="32919"/>
    <cellStyle name="Normal 104 2 2 2 2 2 5" xfId="32920"/>
    <cellStyle name="Normal 104 2 2 2 2 3" xfId="32921"/>
    <cellStyle name="Normal 104 2 2 2 2 3 2" xfId="32922"/>
    <cellStyle name="Normal 104 2 2 2 2 3 2 2" xfId="32923"/>
    <cellStyle name="Normal 104 2 2 2 2 3 3" xfId="32924"/>
    <cellStyle name="Normal 104 2 2 2 2 3 4" xfId="32925"/>
    <cellStyle name="Normal 104 2 2 2 2 4" xfId="32926"/>
    <cellStyle name="Normal 104 2 2 2 2 4 2" xfId="32927"/>
    <cellStyle name="Normal 104 2 2 2 2 5" xfId="32928"/>
    <cellStyle name="Normal 104 2 2 2 2 6" xfId="32929"/>
    <cellStyle name="Normal 104 2 2 2 3" xfId="32930"/>
    <cellStyle name="Normal 104 2 2 2 3 2" xfId="32931"/>
    <cellStyle name="Normal 104 2 2 2 3 2 2" xfId="32932"/>
    <cellStyle name="Normal 104 2 2 2 3 2 2 2" xfId="32933"/>
    <cellStyle name="Normal 104 2 2 2 3 2 2 2 2" xfId="32934"/>
    <cellStyle name="Normal 104 2 2 2 3 2 2 3" xfId="32935"/>
    <cellStyle name="Normal 104 2 2 2 3 2 2 4" xfId="32936"/>
    <cellStyle name="Normal 104 2 2 2 3 2 3" xfId="32937"/>
    <cellStyle name="Normal 104 2 2 2 3 2 3 2" xfId="32938"/>
    <cellStyle name="Normal 104 2 2 2 3 2 4" xfId="32939"/>
    <cellStyle name="Normal 104 2 2 2 3 2 5" xfId="32940"/>
    <cellStyle name="Normal 104 2 2 2 3 3" xfId="32941"/>
    <cellStyle name="Normal 104 2 2 2 3 3 2" xfId="32942"/>
    <cellStyle name="Normal 104 2 2 2 3 3 2 2" xfId="32943"/>
    <cellStyle name="Normal 104 2 2 2 3 3 3" xfId="32944"/>
    <cellStyle name="Normal 104 2 2 2 3 3 4" xfId="32945"/>
    <cellStyle name="Normal 104 2 2 2 3 4" xfId="32946"/>
    <cellStyle name="Normal 104 2 2 2 3 4 2" xfId="32947"/>
    <cellStyle name="Normal 104 2 2 2 3 5" xfId="32948"/>
    <cellStyle name="Normal 104 2 2 2 3 6" xfId="32949"/>
    <cellStyle name="Normal 104 2 2 2 4" xfId="32950"/>
    <cellStyle name="Normal 104 2 2 2 4 2" xfId="32951"/>
    <cellStyle name="Normal 104 2 2 2 4 2 2" xfId="32952"/>
    <cellStyle name="Normal 104 2 2 2 4 2 2 2" xfId="32953"/>
    <cellStyle name="Normal 104 2 2 2 4 2 3" xfId="32954"/>
    <cellStyle name="Normal 104 2 2 2 4 2 4" xfId="32955"/>
    <cellStyle name="Normal 104 2 2 2 4 3" xfId="32956"/>
    <cellStyle name="Normal 104 2 2 2 4 3 2" xfId="32957"/>
    <cellStyle name="Normal 104 2 2 2 4 4" xfId="32958"/>
    <cellStyle name="Normal 104 2 2 2 4 5" xfId="32959"/>
    <cellStyle name="Normal 104 2 2 2 5" xfId="32960"/>
    <cellStyle name="Normal 104 2 2 2 5 2" xfId="32961"/>
    <cellStyle name="Normal 104 2 2 2 5 2 2" xfId="32962"/>
    <cellStyle name="Normal 104 2 2 2 5 3" xfId="32963"/>
    <cellStyle name="Normal 104 2 2 2 5 4" xfId="32964"/>
    <cellStyle name="Normal 104 2 2 2 6" xfId="32965"/>
    <cellStyle name="Normal 104 2 2 2 6 2" xfId="32966"/>
    <cellStyle name="Normal 104 2 2 2 7" xfId="32967"/>
    <cellStyle name="Normal 104 2 2 2 8" xfId="32968"/>
    <cellStyle name="Normal 104 2 2 3" xfId="32969"/>
    <cellStyle name="Normal 104 2 2 3 2" xfId="32970"/>
    <cellStyle name="Normal 104 2 2 3 2 2" xfId="32971"/>
    <cellStyle name="Normal 104 2 2 3 2 2 2" xfId="32972"/>
    <cellStyle name="Normal 104 2 2 3 2 2 2 2" xfId="32973"/>
    <cellStyle name="Normal 104 2 2 3 2 2 3" xfId="32974"/>
    <cellStyle name="Normal 104 2 2 3 2 2 4" xfId="32975"/>
    <cellStyle name="Normal 104 2 2 3 2 3" xfId="32976"/>
    <cellStyle name="Normal 104 2 2 3 2 3 2" xfId="32977"/>
    <cellStyle name="Normal 104 2 2 3 2 4" xfId="32978"/>
    <cellStyle name="Normal 104 2 2 3 2 5" xfId="32979"/>
    <cellStyle name="Normal 104 2 2 3 3" xfId="32980"/>
    <cellStyle name="Normal 104 2 2 3 3 2" xfId="32981"/>
    <cellStyle name="Normal 104 2 2 3 3 2 2" xfId="32982"/>
    <cellStyle name="Normal 104 2 2 3 3 3" xfId="32983"/>
    <cellStyle name="Normal 104 2 2 3 3 4" xfId="32984"/>
    <cellStyle name="Normal 104 2 2 3 4" xfId="32985"/>
    <cellStyle name="Normal 104 2 2 3 4 2" xfId="32986"/>
    <cellStyle name="Normal 104 2 2 3 5" xfId="32987"/>
    <cellStyle name="Normal 104 2 2 3 6" xfId="32988"/>
    <cellStyle name="Normal 104 2 2 4" xfId="32989"/>
    <cellStyle name="Normal 104 2 2 4 2" xfId="32990"/>
    <cellStyle name="Normal 104 2 2 4 2 2" xfId="32991"/>
    <cellStyle name="Normal 104 2 2 4 2 2 2" xfId="32992"/>
    <cellStyle name="Normal 104 2 2 4 2 2 2 2" xfId="32993"/>
    <cellStyle name="Normal 104 2 2 4 2 2 3" xfId="32994"/>
    <cellStyle name="Normal 104 2 2 4 2 2 4" xfId="32995"/>
    <cellStyle name="Normal 104 2 2 4 2 3" xfId="32996"/>
    <cellStyle name="Normal 104 2 2 4 2 3 2" xfId="32997"/>
    <cellStyle name="Normal 104 2 2 4 2 4" xfId="32998"/>
    <cellStyle name="Normal 104 2 2 4 2 5" xfId="32999"/>
    <cellStyle name="Normal 104 2 2 4 3" xfId="33000"/>
    <cellStyle name="Normal 104 2 2 4 3 2" xfId="33001"/>
    <cellStyle name="Normal 104 2 2 4 3 2 2" xfId="33002"/>
    <cellStyle name="Normal 104 2 2 4 3 3" xfId="33003"/>
    <cellStyle name="Normal 104 2 2 4 3 4" xfId="33004"/>
    <cellStyle name="Normal 104 2 2 4 4" xfId="33005"/>
    <cellStyle name="Normal 104 2 2 4 4 2" xfId="33006"/>
    <cellStyle name="Normal 104 2 2 4 5" xfId="33007"/>
    <cellStyle name="Normal 104 2 2 4 6" xfId="33008"/>
    <cellStyle name="Normal 104 2 2 5" xfId="33009"/>
    <cellStyle name="Normal 104 2 2 5 2" xfId="33010"/>
    <cellStyle name="Normal 104 2 2 5 2 2" xfId="33011"/>
    <cellStyle name="Normal 104 2 2 5 2 2 2" xfId="33012"/>
    <cellStyle name="Normal 104 2 2 5 2 3" xfId="33013"/>
    <cellStyle name="Normal 104 2 2 5 2 4" xfId="33014"/>
    <cellStyle name="Normal 104 2 2 5 3" xfId="33015"/>
    <cellStyle name="Normal 104 2 2 5 3 2" xfId="33016"/>
    <cellStyle name="Normal 104 2 2 5 4" xfId="33017"/>
    <cellStyle name="Normal 104 2 2 5 5" xfId="33018"/>
    <cellStyle name="Normal 104 2 2 6" xfId="33019"/>
    <cellStyle name="Normal 104 2 2 6 2" xfId="33020"/>
    <cellStyle name="Normal 104 2 2 6 2 2" xfId="33021"/>
    <cellStyle name="Normal 104 2 2 6 3" xfId="33022"/>
    <cellStyle name="Normal 104 2 2 6 4" xfId="33023"/>
    <cellStyle name="Normal 104 2 2 7" xfId="33024"/>
    <cellStyle name="Normal 104 2 2 7 2" xfId="33025"/>
    <cellStyle name="Normal 104 2 2 8" xfId="33026"/>
    <cellStyle name="Normal 104 2 2 9" xfId="33027"/>
    <cellStyle name="Normal 104 2 3" xfId="33028"/>
    <cellStyle name="Normal 104 2 3 2" xfId="33029"/>
    <cellStyle name="Normal 104 2 3 2 2" xfId="33030"/>
    <cellStyle name="Normal 104 2 3 2 2 2" xfId="33031"/>
    <cellStyle name="Normal 104 2 3 2 2 2 2" xfId="33032"/>
    <cellStyle name="Normal 104 2 3 2 2 2 2 2" xfId="33033"/>
    <cellStyle name="Normal 104 2 3 2 2 2 3" xfId="33034"/>
    <cellStyle name="Normal 104 2 3 2 2 2 4" xfId="33035"/>
    <cellStyle name="Normal 104 2 3 2 2 3" xfId="33036"/>
    <cellStyle name="Normal 104 2 3 2 2 3 2" xfId="33037"/>
    <cellStyle name="Normal 104 2 3 2 2 4" xfId="33038"/>
    <cellStyle name="Normal 104 2 3 2 2 5" xfId="33039"/>
    <cellStyle name="Normal 104 2 3 2 3" xfId="33040"/>
    <cellStyle name="Normal 104 2 3 2 3 2" xfId="33041"/>
    <cellStyle name="Normal 104 2 3 2 3 2 2" xfId="33042"/>
    <cellStyle name="Normal 104 2 3 2 3 3" xfId="33043"/>
    <cellStyle name="Normal 104 2 3 2 3 4" xfId="33044"/>
    <cellStyle name="Normal 104 2 3 2 4" xfId="33045"/>
    <cellStyle name="Normal 104 2 3 2 4 2" xfId="33046"/>
    <cellStyle name="Normal 104 2 3 2 5" xfId="33047"/>
    <cellStyle name="Normal 104 2 3 2 6" xfId="33048"/>
    <cellStyle name="Normal 104 2 3 3" xfId="33049"/>
    <cellStyle name="Normal 104 2 3 3 2" xfId="33050"/>
    <cellStyle name="Normal 104 2 3 3 2 2" xfId="33051"/>
    <cellStyle name="Normal 104 2 3 3 2 2 2" xfId="33052"/>
    <cellStyle name="Normal 104 2 3 3 2 2 2 2" xfId="33053"/>
    <cellStyle name="Normal 104 2 3 3 2 2 3" xfId="33054"/>
    <cellStyle name="Normal 104 2 3 3 2 2 4" xfId="33055"/>
    <cellStyle name="Normal 104 2 3 3 2 3" xfId="33056"/>
    <cellStyle name="Normal 104 2 3 3 2 3 2" xfId="33057"/>
    <cellStyle name="Normal 104 2 3 3 2 4" xfId="33058"/>
    <cellStyle name="Normal 104 2 3 3 2 5" xfId="33059"/>
    <cellStyle name="Normal 104 2 3 3 3" xfId="33060"/>
    <cellStyle name="Normal 104 2 3 3 3 2" xfId="33061"/>
    <cellStyle name="Normal 104 2 3 3 3 2 2" xfId="33062"/>
    <cellStyle name="Normal 104 2 3 3 3 3" xfId="33063"/>
    <cellStyle name="Normal 104 2 3 3 3 4" xfId="33064"/>
    <cellStyle name="Normal 104 2 3 3 4" xfId="33065"/>
    <cellStyle name="Normal 104 2 3 3 4 2" xfId="33066"/>
    <cellStyle name="Normal 104 2 3 3 5" xfId="33067"/>
    <cellStyle name="Normal 104 2 3 3 6" xfId="33068"/>
    <cellStyle name="Normal 104 2 3 4" xfId="33069"/>
    <cellStyle name="Normal 104 2 3 4 2" xfId="33070"/>
    <cellStyle name="Normal 104 2 3 4 2 2" xfId="33071"/>
    <cellStyle name="Normal 104 2 3 4 2 2 2" xfId="33072"/>
    <cellStyle name="Normal 104 2 3 4 2 3" xfId="33073"/>
    <cellStyle name="Normal 104 2 3 4 2 4" xfId="33074"/>
    <cellStyle name="Normal 104 2 3 4 3" xfId="33075"/>
    <cellStyle name="Normal 104 2 3 4 3 2" xfId="33076"/>
    <cellStyle name="Normal 104 2 3 4 4" xfId="33077"/>
    <cellStyle name="Normal 104 2 3 4 5" xfId="33078"/>
    <cellStyle name="Normal 104 2 3 5" xfId="33079"/>
    <cellStyle name="Normal 104 2 3 5 2" xfId="33080"/>
    <cellStyle name="Normal 104 2 3 5 2 2" xfId="33081"/>
    <cellStyle name="Normal 104 2 3 5 3" xfId="33082"/>
    <cellStyle name="Normal 104 2 3 5 4" xfId="33083"/>
    <cellStyle name="Normal 104 2 3 6" xfId="33084"/>
    <cellStyle name="Normal 104 2 3 6 2" xfId="33085"/>
    <cellStyle name="Normal 104 2 3 7" xfId="33086"/>
    <cellStyle name="Normal 104 2 3 8" xfId="33087"/>
    <cellStyle name="Normal 104 2 4" xfId="33088"/>
    <cellStyle name="Normal 104 2 4 2" xfId="33089"/>
    <cellStyle name="Normal 104 2 4 2 2" xfId="33090"/>
    <cellStyle name="Normal 104 2 4 2 2 2" xfId="33091"/>
    <cellStyle name="Normal 104 2 4 2 2 2 2" xfId="33092"/>
    <cellStyle name="Normal 104 2 4 2 2 3" xfId="33093"/>
    <cellStyle name="Normal 104 2 4 2 2 4" xfId="33094"/>
    <cellStyle name="Normal 104 2 4 2 3" xfId="33095"/>
    <cellStyle name="Normal 104 2 4 2 3 2" xfId="33096"/>
    <cellStyle name="Normal 104 2 4 2 4" xfId="33097"/>
    <cellStyle name="Normal 104 2 4 2 5" xfId="33098"/>
    <cellStyle name="Normal 104 2 4 3" xfId="33099"/>
    <cellStyle name="Normal 104 2 4 3 2" xfId="33100"/>
    <cellStyle name="Normal 104 2 4 3 2 2" xfId="33101"/>
    <cellStyle name="Normal 104 2 4 3 3" xfId="33102"/>
    <cellStyle name="Normal 104 2 4 3 4" xfId="33103"/>
    <cellStyle name="Normal 104 2 4 4" xfId="33104"/>
    <cellStyle name="Normal 104 2 4 4 2" xfId="33105"/>
    <cellStyle name="Normal 104 2 4 5" xfId="33106"/>
    <cellStyle name="Normal 104 2 4 6" xfId="33107"/>
    <cellStyle name="Normal 104 2 5" xfId="33108"/>
    <cellStyle name="Normal 104 2 5 2" xfId="33109"/>
    <cellStyle name="Normal 104 2 5 2 2" xfId="33110"/>
    <cellStyle name="Normal 104 2 5 2 2 2" xfId="33111"/>
    <cellStyle name="Normal 104 2 5 2 2 2 2" xfId="33112"/>
    <cellStyle name="Normal 104 2 5 2 2 3" xfId="33113"/>
    <cellStyle name="Normal 104 2 5 2 2 4" xfId="33114"/>
    <cellStyle name="Normal 104 2 5 2 3" xfId="33115"/>
    <cellStyle name="Normal 104 2 5 2 3 2" xfId="33116"/>
    <cellStyle name="Normal 104 2 5 2 4" xfId="33117"/>
    <cellStyle name="Normal 104 2 5 2 5" xfId="33118"/>
    <cellStyle name="Normal 104 2 5 3" xfId="33119"/>
    <cellStyle name="Normal 104 2 5 3 2" xfId="33120"/>
    <cellStyle name="Normal 104 2 5 3 2 2" xfId="33121"/>
    <cellStyle name="Normal 104 2 5 3 3" xfId="33122"/>
    <cellStyle name="Normal 104 2 5 3 4" xfId="33123"/>
    <cellStyle name="Normal 104 2 5 4" xfId="33124"/>
    <cellStyle name="Normal 104 2 5 4 2" xfId="33125"/>
    <cellStyle name="Normal 104 2 5 5" xfId="33126"/>
    <cellStyle name="Normal 104 2 5 6" xfId="33127"/>
    <cellStyle name="Normal 104 2 6" xfId="33128"/>
    <cellStyle name="Normal 104 2 6 2" xfId="33129"/>
    <cellStyle name="Normal 104 2 6 2 2" xfId="33130"/>
    <cellStyle name="Normal 104 2 6 2 2 2" xfId="33131"/>
    <cellStyle name="Normal 104 2 6 2 3" xfId="33132"/>
    <cellStyle name="Normal 104 2 6 2 4" xfId="33133"/>
    <cellStyle name="Normal 104 2 6 3" xfId="33134"/>
    <cellStyle name="Normal 104 2 6 3 2" xfId="33135"/>
    <cellStyle name="Normal 104 2 6 4" xfId="33136"/>
    <cellStyle name="Normal 104 2 6 5" xfId="33137"/>
    <cellStyle name="Normal 104 2 7" xfId="33138"/>
    <cellStyle name="Normal 104 2 7 2" xfId="33139"/>
    <cellStyle name="Normal 104 2 7 2 2" xfId="33140"/>
    <cellStyle name="Normal 104 2 7 3" xfId="33141"/>
    <cellStyle name="Normal 104 2 7 4" xfId="33142"/>
    <cellStyle name="Normal 104 2 8" xfId="33143"/>
    <cellStyle name="Normal 104 2 8 2" xfId="33144"/>
    <cellStyle name="Normal 104 2 9" xfId="33145"/>
    <cellStyle name="Normal 104 3" xfId="33146"/>
    <cellStyle name="Normal 104 3 2" xfId="33147"/>
    <cellStyle name="Normal 104 3 2 2" xfId="33148"/>
    <cellStyle name="Normal 104 3 2 2 2" xfId="33149"/>
    <cellStyle name="Normal 104 3 2 2 2 2" xfId="33150"/>
    <cellStyle name="Normal 104 3 2 2 2 2 2" xfId="33151"/>
    <cellStyle name="Normal 104 3 2 2 2 2 2 2" xfId="33152"/>
    <cellStyle name="Normal 104 3 2 2 2 2 3" xfId="33153"/>
    <cellStyle name="Normal 104 3 2 2 2 2 4" xfId="33154"/>
    <cellStyle name="Normal 104 3 2 2 2 3" xfId="33155"/>
    <cellStyle name="Normal 104 3 2 2 2 3 2" xfId="33156"/>
    <cellStyle name="Normal 104 3 2 2 2 4" xfId="33157"/>
    <cellStyle name="Normal 104 3 2 2 2 5" xfId="33158"/>
    <cellStyle name="Normal 104 3 2 2 3" xfId="33159"/>
    <cellStyle name="Normal 104 3 2 2 3 2" xfId="33160"/>
    <cellStyle name="Normal 104 3 2 2 3 2 2" xfId="33161"/>
    <cellStyle name="Normal 104 3 2 2 3 3" xfId="33162"/>
    <cellStyle name="Normal 104 3 2 2 3 4" xfId="33163"/>
    <cellStyle name="Normal 104 3 2 2 4" xfId="33164"/>
    <cellStyle name="Normal 104 3 2 2 4 2" xfId="33165"/>
    <cellStyle name="Normal 104 3 2 2 5" xfId="33166"/>
    <cellStyle name="Normal 104 3 2 2 6" xfId="33167"/>
    <cellStyle name="Normal 104 3 2 3" xfId="33168"/>
    <cellStyle name="Normal 104 3 2 3 2" xfId="33169"/>
    <cellStyle name="Normal 104 3 2 3 2 2" xfId="33170"/>
    <cellStyle name="Normal 104 3 2 3 2 2 2" xfId="33171"/>
    <cellStyle name="Normal 104 3 2 3 2 2 2 2" xfId="33172"/>
    <cellStyle name="Normal 104 3 2 3 2 2 3" xfId="33173"/>
    <cellStyle name="Normal 104 3 2 3 2 2 4" xfId="33174"/>
    <cellStyle name="Normal 104 3 2 3 2 3" xfId="33175"/>
    <cellStyle name="Normal 104 3 2 3 2 3 2" xfId="33176"/>
    <cellStyle name="Normal 104 3 2 3 2 4" xfId="33177"/>
    <cellStyle name="Normal 104 3 2 3 2 5" xfId="33178"/>
    <cellStyle name="Normal 104 3 2 3 3" xfId="33179"/>
    <cellStyle name="Normal 104 3 2 3 3 2" xfId="33180"/>
    <cellStyle name="Normal 104 3 2 3 3 2 2" xfId="33181"/>
    <cellStyle name="Normal 104 3 2 3 3 3" xfId="33182"/>
    <cellStyle name="Normal 104 3 2 3 3 4" xfId="33183"/>
    <cellStyle name="Normal 104 3 2 3 4" xfId="33184"/>
    <cellStyle name="Normal 104 3 2 3 4 2" xfId="33185"/>
    <cellStyle name="Normal 104 3 2 3 5" xfId="33186"/>
    <cellStyle name="Normal 104 3 2 3 6" xfId="33187"/>
    <cellStyle name="Normal 104 3 2 4" xfId="33188"/>
    <cellStyle name="Normal 104 3 2 4 2" xfId="33189"/>
    <cellStyle name="Normal 104 3 2 4 2 2" xfId="33190"/>
    <cellStyle name="Normal 104 3 2 4 2 2 2" xfId="33191"/>
    <cellStyle name="Normal 104 3 2 4 2 3" xfId="33192"/>
    <cellStyle name="Normal 104 3 2 4 2 4" xfId="33193"/>
    <cellStyle name="Normal 104 3 2 4 3" xfId="33194"/>
    <cellStyle name="Normal 104 3 2 4 3 2" xfId="33195"/>
    <cellStyle name="Normal 104 3 2 4 4" xfId="33196"/>
    <cellStyle name="Normal 104 3 2 4 5" xfId="33197"/>
    <cellStyle name="Normal 104 3 2 5" xfId="33198"/>
    <cellStyle name="Normal 104 3 2 5 2" xfId="33199"/>
    <cellStyle name="Normal 104 3 2 5 2 2" xfId="33200"/>
    <cellStyle name="Normal 104 3 2 5 3" xfId="33201"/>
    <cellStyle name="Normal 104 3 2 5 4" xfId="33202"/>
    <cellStyle name="Normal 104 3 2 6" xfId="33203"/>
    <cellStyle name="Normal 104 3 2 6 2" xfId="33204"/>
    <cellStyle name="Normal 104 3 2 7" xfId="33205"/>
    <cellStyle name="Normal 104 3 2 8" xfId="33206"/>
    <cellStyle name="Normal 104 3 3" xfId="33207"/>
    <cellStyle name="Normal 104 3 3 2" xfId="33208"/>
    <cellStyle name="Normal 104 3 3 2 2" xfId="33209"/>
    <cellStyle name="Normal 104 3 3 2 2 2" xfId="33210"/>
    <cellStyle name="Normal 104 3 3 2 2 2 2" xfId="33211"/>
    <cellStyle name="Normal 104 3 3 2 2 3" xfId="33212"/>
    <cellStyle name="Normal 104 3 3 2 2 4" xfId="33213"/>
    <cellStyle name="Normal 104 3 3 2 3" xfId="33214"/>
    <cellStyle name="Normal 104 3 3 2 3 2" xfId="33215"/>
    <cellStyle name="Normal 104 3 3 2 4" xfId="33216"/>
    <cellStyle name="Normal 104 3 3 2 5" xfId="33217"/>
    <cellStyle name="Normal 104 3 3 3" xfId="33218"/>
    <cellStyle name="Normal 104 3 3 3 2" xfId="33219"/>
    <cellStyle name="Normal 104 3 3 3 2 2" xfId="33220"/>
    <cellStyle name="Normal 104 3 3 3 3" xfId="33221"/>
    <cellStyle name="Normal 104 3 3 3 4" xfId="33222"/>
    <cellStyle name="Normal 104 3 3 4" xfId="33223"/>
    <cellStyle name="Normal 104 3 3 4 2" xfId="33224"/>
    <cellStyle name="Normal 104 3 3 5" xfId="33225"/>
    <cellStyle name="Normal 104 3 3 6" xfId="33226"/>
    <cellStyle name="Normal 104 3 4" xfId="33227"/>
    <cellStyle name="Normal 104 3 4 2" xfId="33228"/>
    <cellStyle name="Normal 104 3 4 2 2" xfId="33229"/>
    <cellStyle name="Normal 104 3 4 2 2 2" xfId="33230"/>
    <cellStyle name="Normal 104 3 4 2 2 2 2" xfId="33231"/>
    <cellStyle name="Normal 104 3 4 2 2 3" xfId="33232"/>
    <cellStyle name="Normal 104 3 4 2 2 4" xfId="33233"/>
    <cellStyle name="Normal 104 3 4 2 3" xfId="33234"/>
    <cellStyle name="Normal 104 3 4 2 3 2" xfId="33235"/>
    <cellStyle name="Normal 104 3 4 2 4" xfId="33236"/>
    <cellStyle name="Normal 104 3 4 2 5" xfId="33237"/>
    <cellStyle name="Normal 104 3 4 3" xfId="33238"/>
    <cellStyle name="Normal 104 3 4 3 2" xfId="33239"/>
    <cellStyle name="Normal 104 3 4 3 2 2" xfId="33240"/>
    <cellStyle name="Normal 104 3 4 3 3" xfId="33241"/>
    <cellStyle name="Normal 104 3 4 3 4" xfId="33242"/>
    <cellStyle name="Normal 104 3 4 4" xfId="33243"/>
    <cellStyle name="Normal 104 3 4 4 2" xfId="33244"/>
    <cellStyle name="Normal 104 3 4 5" xfId="33245"/>
    <cellStyle name="Normal 104 3 4 6" xfId="33246"/>
    <cellStyle name="Normal 104 3 5" xfId="33247"/>
    <cellStyle name="Normal 104 3 5 2" xfId="33248"/>
    <cellStyle name="Normal 104 3 5 2 2" xfId="33249"/>
    <cellStyle name="Normal 104 3 5 2 2 2" xfId="33250"/>
    <cellStyle name="Normal 104 3 5 2 3" xfId="33251"/>
    <cellStyle name="Normal 104 3 5 2 4" xfId="33252"/>
    <cellStyle name="Normal 104 3 5 3" xfId="33253"/>
    <cellStyle name="Normal 104 3 5 3 2" xfId="33254"/>
    <cellStyle name="Normal 104 3 5 4" xfId="33255"/>
    <cellStyle name="Normal 104 3 5 5" xfId="33256"/>
    <cellStyle name="Normal 104 3 6" xfId="33257"/>
    <cellStyle name="Normal 104 3 6 2" xfId="33258"/>
    <cellStyle name="Normal 104 3 6 2 2" xfId="33259"/>
    <cellStyle name="Normal 104 3 6 3" xfId="33260"/>
    <cellStyle name="Normal 104 3 6 4" xfId="33261"/>
    <cellStyle name="Normal 104 3 7" xfId="33262"/>
    <cellStyle name="Normal 104 3 7 2" xfId="33263"/>
    <cellStyle name="Normal 104 3 8" xfId="33264"/>
    <cellStyle name="Normal 104 3 9" xfId="33265"/>
    <cellStyle name="Normal 104 4" xfId="33266"/>
    <cellStyle name="Normal 104 4 2" xfId="33267"/>
    <cellStyle name="Normal 104 4 2 2" xfId="33268"/>
    <cellStyle name="Normal 104 4 2 2 2" xfId="33269"/>
    <cellStyle name="Normal 104 4 2 2 2 2" xfId="33270"/>
    <cellStyle name="Normal 104 4 2 2 2 2 2" xfId="33271"/>
    <cellStyle name="Normal 104 4 2 2 2 3" xfId="33272"/>
    <cellStyle name="Normal 104 4 2 2 2 4" xfId="33273"/>
    <cellStyle name="Normal 104 4 2 2 3" xfId="33274"/>
    <cellStyle name="Normal 104 4 2 2 3 2" xfId="33275"/>
    <cellStyle name="Normal 104 4 2 2 4" xfId="33276"/>
    <cellStyle name="Normal 104 4 2 2 5" xfId="33277"/>
    <cellStyle name="Normal 104 4 2 3" xfId="33278"/>
    <cellStyle name="Normal 104 4 2 3 2" xfId="33279"/>
    <cellStyle name="Normal 104 4 2 3 2 2" xfId="33280"/>
    <cellStyle name="Normal 104 4 2 3 3" xfId="33281"/>
    <cellStyle name="Normal 104 4 2 3 4" xfId="33282"/>
    <cellStyle name="Normal 104 4 2 4" xfId="33283"/>
    <cellStyle name="Normal 104 4 2 4 2" xfId="33284"/>
    <cellStyle name="Normal 104 4 2 5" xfId="33285"/>
    <cellStyle name="Normal 104 4 2 6" xfId="33286"/>
    <cellStyle name="Normal 104 4 3" xfId="33287"/>
    <cellStyle name="Normal 104 4 3 2" xfId="33288"/>
    <cellStyle name="Normal 104 4 3 2 2" xfId="33289"/>
    <cellStyle name="Normal 104 4 3 2 2 2" xfId="33290"/>
    <cellStyle name="Normal 104 4 3 2 2 2 2" xfId="33291"/>
    <cellStyle name="Normal 104 4 3 2 2 3" xfId="33292"/>
    <cellStyle name="Normal 104 4 3 2 2 4" xfId="33293"/>
    <cellStyle name="Normal 104 4 3 2 3" xfId="33294"/>
    <cellStyle name="Normal 104 4 3 2 3 2" xfId="33295"/>
    <cellStyle name="Normal 104 4 3 2 4" xfId="33296"/>
    <cellStyle name="Normal 104 4 3 2 5" xfId="33297"/>
    <cellStyle name="Normal 104 4 3 3" xfId="33298"/>
    <cellStyle name="Normal 104 4 3 3 2" xfId="33299"/>
    <cellStyle name="Normal 104 4 3 3 2 2" xfId="33300"/>
    <cellStyle name="Normal 104 4 3 3 3" xfId="33301"/>
    <cellStyle name="Normal 104 4 3 3 4" xfId="33302"/>
    <cellStyle name="Normal 104 4 3 4" xfId="33303"/>
    <cellStyle name="Normal 104 4 3 4 2" xfId="33304"/>
    <cellStyle name="Normal 104 4 3 5" xfId="33305"/>
    <cellStyle name="Normal 104 4 3 6" xfId="33306"/>
    <cellStyle name="Normal 104 4 4" xfId="33307"/>
    <cellStyle name="Normal 104 4 4 2" xfId="33308"/>
    <cellStyle name="Normal 104 4 4 2 2" xfId="33309"/>
    <cellStyle name="Normal 104 4 4 2 2 2" xfId="33310"/>
    <cellStyle name="Normal 104 4 4 2 3" xfId="33311"/>
    <cellStyle name="Normal 104 4 4 2 4" xfId="33312"/>
    <cellStyle name="Normal 104 4 4 3" xfId="33313"/>
    <cellStyle name="Normal 104 4 4 3 2" xfId="33314"/>
    <cellStyle name="Normal 104 4 4 4" xfId="33315"/>
    <cellStyle name="Normal 104 4 4 5" xfId="33316"/>
    <cellStyle name="Normal 104 4 5" xfId="33317"/>
    <cellStyle name="Normal 104 4 5 2" xfId="33318"/>
    <cellStyle name="Normal 104 4 5 2 2" xfId="33319"/>
    <cellStyle name="Normal 104 4 5 3" xfId="33320"/>
    <cellStyle name="Normal 104 4 5 4" xfId="33321"/>
    <cellStyle name="Normal 104 4 6" xfId="33322"/>
    <cellStyle name="Normal 104 4 6 2" xfId="33323"/>
    <cellStyle name="Normal 104 4 7" xfId="33324"/>
    <cellStyle name="Normal 104 4 8" xfId="33325"/>
    <cellStyle name="Normal 104 5" xfId="33326"/>
    <cellStyle name="Normal 104 5 2" xfId="33327"/>
    <cellStyle name="Normal 104 5 2 2" xfId="33328"/>
    <cellStyle name="Normal 104 5 2 2 2" xfId="33329"/>
    <cellStyle name="Normal 104 5 2 2 2 2" xfId="33330"/>
    <cellStyle name="Normal 104 5 2 2 3" xfId="33331"/>
    <cellStyle name="Normal 104 5 2 2 4" xfId="33332"/>
    <cellStyle name="Normal 104 5 2 3" xfId="33333"/>
    <cellStyle name="Normal 104 5 2 3 2" xfId="33334"/>
    <cellStyle name="Normal 104 5 2 4" xfId="33335"/>
    <cellStyle name="Normal 104 5 2 5" xfId="33336"/>
    <cellStyle name="Normal 104 5 3" xfId="33337"/>
    <cellStyle name="Normal 104 5 3 2" xfId="33338"/>
    <cellStyle name="Normal 104 5 3 2 2" xfId="33339"/>
    <cellStyle name="Normal 104 5 3 3" xfId="33340"/>
    <cellStyle name="Normal 104 5 3 4" xfId="33341"/>
    <cellStyle name="Normal 104 5 4" xfId="33342"/>
    <cellStyle name="Normal 104 5 4 2" xfId="33343"/>
    <cellStyle name="Normal 104 5 5" xfId="33344"/>
    <cellStyle name="Normal 104 5 6" xfId="33345"/>
    <cellStyle name="Normal 104 6" xfId="33346"/>
    <cellStyle name="Normal 104 6 2" xfId="33347"/>
    <cellStyle name="Normal 104 6 2 2" xfId="33348"/>
    <cellStyle name="Normal 104 6 2 2 2" xfId="33349"/>
    <cellStyle name="Normal 104 6 2 2 2 2" xfId="33350"/>
    <cellStyle name="Normal 104 6 2 2 3" xfId="33351"/>
    <cellStyle name="Normal 104 6 2 2 4" xfId="33352"/>
    <cellStyle name="Normal 104 6 2 3" xfId="33353"/>
    <cellStyle name="Normal 104 6 2 3 2" xfId="33354"/>
    <cellStyle name="Normal 104 6 2 4" xfId="33355"/>
    <cellStyle name="Normal 104 6 2 5" xfId="33356"/>
    <cellStyle name="Normal 104 6 3" xfId="33357"/>
    <cellStyle name="Normal 104 6 3 2" xfId="33358"/>
    <cellStyle name="Normal 104 6 3 2 2" xfId="33359"/>
    <cellStyle name="Normal 104 6 3 3" xfId="33360"/>
    <cellStyle name="Normal 104 6 3 4" xfId="33361"/>
    <cellStyle name="Normal 104 6 4" xfId="33362"/>
    <cellStyle name="Normal 104 6 4 2" xfId="33363"/>
    <cellStyle name="Normal 104 6 5" xfId="33364"/>
    <cellStyle name="Normal 104 6 6" xfId="33365"/>
    <cellStyle name="Normal 104 7" xfId="33366"/>
    <cellStyle name="Normal 104 7 2" xfId="33367"/>
    <cellStyle name="Normal 104 7 2 2" xfId="33368"/>
    <cellStyle name="Normal 104 7 2 2 2" xfId="33369"/>
    <cellStyle name="Normal 104 7 2 3" xfId="33370"/>
    <cellStyle name="Normal 104 7 2 4" xfId="33371"/>
    <cellStyle name="Normal 104 7 3" xfId="33372"/>
    <cellStyle name="Normal 104 7 3 2" xfId="33373"/>
    <cellStyle name="Normal 104 7 4" xfId="33374"/>
    <cellStyle name="Normal 104 7 5" xfId="33375"/>
    <cellStyle name="Normal 104 8" xfId="33376"/>
    <cellStyle name="Normal 104 8 2" xfId="33377"/>
    <cellStyle name="Normal 104 8 2 2" xfId="33378"/>
    <cellStyle name="Normal 104 8 3" xfId="33379"/>
    <cellStyle name="Normal 104 8 4" xfId="33380"/>
    <cellStyle name="Normal 104 9" xfId="33381"/>
    <cellStyle name="Normal 104 9 2" xfId="33382"/>
    <cellStyle name="Normal 105" xfId="526"/>
    <cellStyle name="Normal 105 10" xfId="33384"/>
    <cellStyle name="Normal 105 11" xfId="33385"/>
    <cellStyle name="Normal 105 12" xfId="33383"/>
    <cellStyle name="Normal 105 2" xfId="33386"/>
    <cellStyle name="Normal 105 2 10" xfId="33387"/>
    <cellStyle name="Normal 105 2 2" xfId="33388"/>
    <cellStyle name="Normal 105 2 2 2" xfId="33389"/>
    <cellStyle name="Normal 105 2 2 2 2" xfId="33390"/>
    <cellStyle name="Normal 105 2 2 2 2 2" xfId="33391"/>
    <cellStyle name="Normal 105 2 2 2 2 2 2" xfId="33392"/>
    <cellStyle name="Normal 105 2 2 2 2 2 2 2" xfId="33393"/>
    <cellStyle name="Normal 105 2 2 2 2 2 2 2 2" xfId="33394"/>
    <cellStyle name="Normal 105 2 2 2 2 2 2 3" xfId="33395"/>
    <cellStyle name="Normal 105 2 2 2 2 2 2 4" xfId="33396"/>
    <cellStyle name="Normal 105 2 2 2 2 2 3" xfId="33397"/>
    <cellStyle name="Normal 105 2 2 2 2 2 3 2" xfId="33398"/>
    <cellStyle name="Normal 105 2 2 2 2 2 4" xfId="33399"/>
    <cellStyle name="Normal 105 2 2 2 2 2 5" xfId="33400"/>
    <cellStyle name="Normal 105 2 2 2 2 3" xfId="33401"/>
    <cellStyle name="Normal 105 2 2 2 2 3 2" xfId="33402"/>
    <cellStyle name="Normal 105 2 2 2 2 3 2 2" xfId="33403"/>
    <cellStyle name="Normal 105 2 2 2 2 3 3" xfId="33404"/>
    <cellStyle name="Normal 105 2 2 2 2 3 4" xfId="33405"/>
    <cellStyle name="Normal 105 2 2 2 2 4" xfId="33406"/>
    <cellStyle name="Normal 105 2 2 2 2 4 2" xfId="33407"/>
    <cellStyle name="Normal 105 2 2 2 2 5" xfId="33408"/>
    <cellStyle name="Normal 105 2 2 2 2 6" xfId="33409"/>
    <cellStyle name="Normal 105 2 2 2 3" xfId="33410"/>
    <cellStyle name="Normal 105 2 2 2 3 2" xfId="33411"/>
    <cellStyle name="Normal 105 2 2 2 3 2 2" xfId="33412"/>
    <cellStyle name="Normal 105 2 2 2 3 2 2 2" xfId="33413"/>
    <cellStyle name="Normal 105 2 2 2 3 2 2 2 2" xfId="33414"/>
    <cellStyle name="Normal 105 2 2 2 3 2 2 3" xfId="33415"/>
    <cellStyle name="Normal 105 2 2 2 3 2 2 4" xfId="33416"/>
    <cellStyle name="Normal 105 2 2 2 3 2 3" xfId="33417"/>
    <cellStyle name="Normal 105 2 2 2 3 2 3 2" xfId="33418"/>
    <cellStyle name="Normal 105 2 2 2 3 2 4" xfId="33419"/>
    <cellStyle name="Normal 105 2 2 2 3 2 5" xfId="33420"/>
    <cellStyle name="Normal 105 2 2 2 3 3" xfId="33421"/>
    <cellStyle name="Normal 105 2 2 2 3 3 2" xfId="33422"/>
    <cellStyle name="Normal 105 2 2 2 3 3 2 2" xfId="33423"/>
    <cellStyle name="Normal 105 2 2 2 3 3 3" xfId="33424"/>
    <cellStyle name="Normal 105 2 2 2 3 3 4" xfId="33425"/>
    <cellStyle name="Normal 105 2 2 2 3 4" xfId="33426"/>
    <cellStyle name="Normal 105 2 2 2 3 4 2" xfId="33427"/>
    <cellStyle name="Normal 105 2 2 2 3 5" xfId="33428"/>
    <cellStyle name="Normal 105 2 2 2 3 6" xfId="33429"/>
    <cellStyle name="Normal 105 2 2 2 4" xfId="33430"/>
    <cellStyle name="Normal 105 2 2 2 4 2" xfId="33431"/>
    <cellStyle name="Normal 105 2 2 2 4 2 2" xfId="33432"/>
    <cellStyle name="Normal 105 2 2 2 4 2 2 2" xfId="33433"/>
    <cellStyle name="Normal 105 2 2 2 4 2 3" xfId="33434"/>
    <cellStyle name="Normal 105 2 2 2 4 2 4" xfId="33435"/>
    <cellStyle name="Normal 105 2 2 2 4 3" xfId="33436"/>
    <cellStyle name="Normal 105 2 2 2 4 3 2" xfId="33437"/>
    <cellStyle name="Normal 105 2 2 2 4 4" xfId="33438"/>
    <cellStyle name="Normal 105 2 2 2 4 5" xfId="33439"/>
    <cellStyle name="Normal 105 2 2 2 5" xfId="33440"/>
    <cellStyle name="Normal 105 2 2 2 5 2" xfId="33441"/>
    <cellStyle name="Normal 105 2 2 2 5 2 2" xfId="33442"/>
    <cellStyle name="Normal 105 2 2 2 5 3" xfId="33443"/>
    <cellStyle name="Normal 105 2 2 2 5 4" xfId="33444"/>
    <cellStyle name="Normal 105 2 2 2 6" xfId="33445"/>
    <cellStyle name="Normal 105 2 2 2 6 2" xfId="33446"/>
    <cellStyle name="Normal 105 2 2 2 7" xfId="33447"/>
    <cellStyle name="Normal 105 2 2 2 8" xfId="33448"/>
    <cellStyle name="Normal 105 2 2 3" xfId="33449"/>
    <cellStyle name="Normal 105 2 2 3 2" xfId="33450"/>
    <cellStyle name="Normal 105 2 2 3 2 2" xfId="33451"/>
    <cellStyle name="Normal 105 2 2 3 2 2 2" xfId="33452"/>
    <cellStyle name="Normal 105 2 2 3 2 2 2 2" xfId="33453"/>
    <cellStyle name="Normal 105 2 2 3 2 2 3" xfId="33454"/>
    <cellStyle name="Normal 105 2 2 3 2 2 4" xfId="33455"/>
    <cellStyle name="Normal 105 2 2 3 2 3" xfId="33456"/>
    <cellStyle name="Normal 105 2 2 3 2 3 2" xfId="33457"/>
    <cellStyle name="Normal 105 2 2 3 2 4" xfId="33458"/>
    <cellStyle name="Normal 105 2 2 3 2 5" xfId="33459"/>
    <cellStyle name="Normal 105 2 2 3 3" xfId="33460"/>
    <cellStyle name="Normal 105 2 2 3 3 2" xfId="33461"/>
    <cellStyle name="Normal 105 2 2 3 3 2 2" xfId="33462"/>
    <cellStyle name="Normal 105 2 2 3 3 3" xfId="33463"/>
    <cellStyle name="Normal 105 2 2 3 3 4" xfId="33464"/>
    <cellStyle name="Normal 105 2 2 3 4" xfId="33465"/>
    <cellStyle name="Normal 105 2 2 3 4 2" xfId="33466"/>
    <cellStyle name="Normal 105 2 2 3 5" xfId="33467"/>
    <cellStyle name="Normal 105 2 2 3 6" xfId="33468"/>
    <cellStyle name="Normal 105 2 2 4" xfId="33469"/>
    <cellStyle name="Normal 105 2 2 4 2" xfId="33470"/>
    <cellStyle name="Normal 105 2 2 4 2 2" xfId="33471"/>
    <cellStyle name="Normal 105 2 2 4 2 2 2" xfId="33472"/>
    <cellStyle name="Normal 105 2 2 4 2 2 2 2" xfId="33473"/>
    <cellStyle name="Normal 105 2 2 4 2 2 3" xfId="33474"/>
    <cellStyle name="Normal 105 2 2 4 2 2 4" xfId="33475"/>
    <cellStyle name="Normal 105 2 2 4 2 3" xfId="33476"/>
    <cellStyle name="Normal 105 2 2 4 2 3 2" xfId="33477"/>
    <cellStyle name="Normal 105 2 2 4 2 4" xfId="33478"/>
    <cellStyle name="Normal 105 2 2 4 2 5" xfId="33479"/>
    <cellStyle name="Normal 105 2 2 4 3" xfId="33480"/>
    <cellStyle name="Normal 105 2 2 4 3 2" xfId="33481"/>
    <cellStyle name="Normal 105 2 2 4 3 2 2" xfId="33482"/>
    <cellStyle name="Normal 105 2 2 4 3 3" xfId="33483"/>
    <cellStyle name="Normal 105 2 2 4 3 4" xfId="33484"/>
    <cellStyle name="Normal 105 2 2 4 4" xfId="33485"/>
    <cellStyle name="Normal 105 2 2 4 4 2" xfId="33486"/>
    <cellStyle name="Normal 105 2 2 4 5" xfId="33487"/>
    <cellStyle name="Normal 105 2 2 4 6" xfId="33488"/>
    <cellStyle name="Normal 105 2 2 5" xfId="33489"/>
    <cellStyle name="Normal 105 2 2 5 2" xfId="33490"/>
    <cellStyle name="Normal 105 2 2 5 2 2" xfId="33491"/>
    <cellStyle name="Normal 105 2 2 5 2 2 2" xfId="33492"/>
    <cellStyle name="Normal 105 2 2 5 2 3" xfId="33493"/>
    <cellStyle name="Normal 105 2 2 5 2 4" xfId="33494"/>
    <cellStyle name="Normal 105 2 2 5 3" xfId="33495"/>
    <cellStyle name="Normal 105 2 2 5 3 2" xfId="33496"/>
    <cellStyle name="Normal 105 2 2 5 4" xfId="33497"/>
    <cellStyle name="Normal 105 2 2 5 5" xfId="33498"/>
    <cellStyle name="Normal 105 2 2 6" xfId="33499"/>
    <cellStyle name="Normal 105 2 2 6 2" xfId="33500"/>
    <cellStyle name="Normal 105 2 2 6 2 2" xfId="33501"/>
    <cellStyle name="Normal 105 2 2 6 3" xfId="33502"/>
    <cellStyle name="Normal 105 2 2 6 4" xfId="33503"/>
    <cellStyle name="Normal 105 2 2 7" xfId="33504"/>
    <cellStyle name="Normal 105 2 2 7 2" xfId="33505"/>
    <cellStyle name="Normal 105 2 2 8" xfId="33506"/>
    <cellStyle name="Normal 105 2 2 9" xfId="33507"/>
    <cellStyle name="Normal 105 2 3" xfId="33508"/>
    <cellStyle name="Normal 105 2 3 2" xfId="33509"/>
    <cellStyle name="Normal 105 2 3 2 2" xfId="33510"/>
    <cellStyle name="Normal 105 2 3 2 2 2" xfId="33511"/>
    <cellStyle name="Normal 105 2 3 2 2 2 2" xfId="33512"/>
    <cellStyle name="Normal 105 2 3 2 2 2 2 2" xfId="33513"/>
    <cellStyle name="Normal 105 2 3 2 2 2 3" xfId="33514"/>
    <cellStyle name="Normal 105 2 3 2 2 2 4" xfId="33515"/>
    <cellStyle name="Normal 105 2 3 2 2 3" xfId="33516"/>
    <cellStyle name="Normal 105 2 3 2 2 3 2" xfId="33517"/>
    <cellStyle name="Normal 105 2 3 2 2 4" xfId="33518"/>
    <cellStyle name="Normal 105 2 3 2 2 5" xfId="33519"/>
    <cellStyle name="Normal 105 2 3 2 3" xfId="33520"/>
    <cellStyle name="Normal 105 2 3 2 3 2" xfId="33521"/>
    <cellStyle name="Normal 105 2 3 2 3 2 2" xfId="33522"/>
    <cellStyle name="Normal 105 2 3 2 3 3" xfId="33523"/>
    <cellStyle name="Normal 105 2 3 2 3 4" xfId="33524"/>
    <cellStyle name="Normal 105 2 3 2 4" xfId="33525"/>
    <cellStyle name="Normal 105 2 3 2 4 2" xfId="33526"/>
    <cellStyle name="Normal 105 2 3 2 5" xfId="33527"/>
    <cellStyle name="Normal 105 2 3 2 6" xfId="33528"/>
    <cellStyle name="Normal 105 2 3 3" xfId="33529"/>
    <cellStyle name="Normal 105 2 3 3 2" xfId="33530"/>
    <cellStyle name="Normal 105 2 3 3 2 2" xfId="33531"/>
    <cellStyle name="Normal 105 2 3 3 2 2 2" xfId="33532"/>
    <cellStyle name="Normal 105 2 3 3 2 2 2 2" xfId="33533"/>
    <cellStyle name="Normal 105 2 3 3 2 2 3" xfId="33534"/>
    <cellStyle name="Normal 105 2 3 3 2 2 4" xfId="33535"/>
    <cellStyle name="Normal 105 2 3 3 2 3" xfId="33536"/>
    <cellStyle name="Normal 105 2 3 3 2 3 2" xfId="33537"/>
    <cellStyle name="Normal 105 2 3 3 2 4" xfId="33538"/>
    <cellStyle name="Normal 105 2 3 3 2 5" xfId="33539"/>
    <cellStyle name="Normal 105 2 3 3 3" xfId="33540"/>
    <cellStyle name="Normal 105 2 3 3 3 2" xfId="33541"/>
    <cellStyle name="Normal 105 2 3 3 3 2 2" xfId="33542"/>
    <cellStyle name="Normal 105 2 3 3 3 3" xfId="33543"/>
    <cellStyle name="Normal 105 2 3 3 3 4" xfId="33544"/>
    <cellStyle name="Normal 105 2 3 3 4" xfId="33545"/>
    <cellStyle name="Normal 105 2 3 3 4 2" xfId="33546"/>
    <cellStyle name="Normal 105 2 3 3 5" xfId="33547"/>
    <cellStyle name="Normal 105 2 3 3 6" xfId="33548"/>
    <cellStyle name="Normal 105 2 3 4" xfId="33549"/>
    <cellStyle name="Normal 105 2 3 4 2" xfId="33550"/>
    <cellStyle name="Normal 105 2 3 4 2 2" xfId="33551"/>
    <cellStyle name="Normal 105 2 3 4 2 2 2" xfId="33552"/>
    <cellStyle name="Normal 105 2 3 4 2 3" xfId="33553"/>
    <cellStyle name="Normal 105 2 3 4 2 4" xfId="33554"/>
    <cellStyle name="Normal 105 2 3 4 3" xfId="33555"/>
    <cellStyle name="Normal 105 2 3 4 3 2" xfId="33556"/>
    <cellStyle name="Normal 105 2 3 4 4" xfId="33557"/>
    <cellStyle name="Normal 105 2 3 4 5" xfId="33558"/>
    <cellStyle name="Normal 105 2 3 5" xfId="33559"/>
    <cellStyle name="Normal 105 2 3 5 2" xfId="33560"/>
    <cellStyle name="Normal 105 2 3 5 2 2" xfId="33561"/>
    <cellStyle name="Normal 105 2 3 5 3" xfId="33562"/>
    <cellStyle name="Normal 105 2 3 5 4" xfId="33563"/>
    <cellStyle name="Normal 105 2 3 6" xfId="33564"/>
    <cellStyle name="Normal 105 2 3 6 2" xfId="33565"/>
    <cellStyle name="Normal 105 2 3 7" xfId="33566"/>
    <cellStyle name="Normal 105 2 3 8" xfId="33567"/>
    <cellStyle name="Normal 105 2 4" xfId="33568"/>
    <cellStyle name="Normal 105 2 4 2" xfId="33569"/>
    <cellStyle name="Normal 105 2 4 2 2" xfId="33570"/>
    <cellStyle name="Normal 105 2 4 2 2 2" xfId="33571"/>
    <cellStyle name="Normal 105 2 4 2 2 2 2" xfId="33572"/>
    <cellStyle name="Normal 105 2 4 2 2 3" xfId="33573"/>
    <cellStyle name="Normal 105 2 4 2 2 4" xfId="33574"/>
    <cellStyle name="Normal 105 2 4 2 3" xfId="33575"/>
    <cellStyle name="Normal 105 2 4 2 3 2" xfId="33576"/>
    <cellStyle name="Normal 105 2 4 2 4" xfId="33577"/>
    <cellStyle name="Normal 105 2 4 2 5" xfId="33578"/>
    <cellStyle name="Normal 105 2 4 3" xfId="33579"/>
    <cellStyle name="Normal 105 2 4 3 2" xfId="33580"/>
    <cellStyle name="Normal 105 2 4 3 2 2" xfId="33581"/>
    <cellStyle name="Normal 105 2 4 3 3" xfId="33582"/>
    <cellStyle name="Normal 105 2 4 3 4" xfId="33583"/>
    <cellStyle name="Normal 105 2 4 4" xfId="33584"/>
    <cellStyle name="Normal 105 2 4 4 2" xfId="33585"/>
    <cellStyle name="Normal 105 2 4 5" xfId="33586"/>
    <cellStyle name="Normal 105 2 4 6" xfId="33587"/>
    <cellStyle name="Normal 105 2 5" xfId="33588"/>
    <cellStyle name="Normal 105 2 5 2" xfId="33589"/>
    <cellStyle name="Normal 105 2 5 2 2" xfId="33590"/>
    <cellStyle name="Normal 105 2 5 2 2 2" xfId="33591"/>
    <cellStyle name="Normal 105 2 5 2 2 2 2" xfId="33592"/>
    <cellStyle name="Normal 105 2 5 2 2 3" xfId="33593"/>
    <cellStyle name="Normal 105 2 5 2 2 4" xfId="33594"/>
    <cellStyle name="Normal 105 2 5 2 3" xfId="33595"/>
    <cellStyle name="Normal 105 2 5 2 3 2" xfId="33596"/>
    <cellStyle name="Normal 105 2 5 2 4" xfId="33597"/>
    <cellStyle name="Normal 105 2 5 2 5" xfId="33598"/>
    <cellStyle name="Normal 105 2 5 3" xfId="33599"/>
    <cellStyle name="Normal 105 2 5 3 2" xfId="33600"/>
    <cellStyle name="Normal 105 2 5 3 2 2" xfId="33601"/>
    <cellStyle name="Normal 105 2 5 3 3" xfId="33602"/>
    <cellStyle name="Normal 105 2 5 3 4" xfId="33603"/>
    <cellStyle name="Normal 105 2 5 4" xfId="33604"/>
    <cellStyle name="Normal 105 2 5 4 2" xfId="33605"/>
    <cellStyle name="Normal 105 2 5 5" xfId="33606"/>
    <cellStyle name="Normal 105 2 5 6" xfId="33607"/>
    <cellStyle name="Normal 105 2 6" xfId="33608"/>
    <cellStyle name="Normal 105 2 6 2" xfId="33609"/>
    <cellStyle name="Normal 105 2 6 2 2" xfId="33610"/>
    <cellStyle name="Normal 105 2 6 2 2 2" xfId="33611"/>
    <cellStyle name="Normal 105 2 6 2 3" xfId="33612"/>
    <cellStyle name="Normal 105 2 6 2 4" xfId="33613"/>
    <cellStyle name="Normal 105 2 6 3" xfId="33614"/>
    <cellStyle name="Normal 105 2 6 3 2" xfId="33615"/>
    <cellStyle name="Normal 105 2 6 4" xfId="33616"/>
    <cellStyle name="Normal 105 2 6 5" xfId="33617"/>
    <cellStyle name="Normal 105 2 7" xfId="33618"/>
    <cellStyle name="Normal 105 2 7 2" xfId="33619"/>
    <cellStyle name="Normal 105 2 7 2 2" xfId="33620"/>
    <cellStyle name="Normal 105 2 7 3" xfId="33621"/>
    <cellStyle name="Normal 105 2 7 4" xfId="33622"/>
    <cellStyle name="Normal 105 2 8" xfId="33623"/>
    <cellStyle name="Normal 105 2 8 2" xfId="33624"/>
    <cellStyle name="Normal 105 2 9" xfId="33625"/>
    <cellStyle name="Normal 105 3" xfId="33626"/>
    <cellStyle name="Normal 105 3 2" xfId="33627"/>
    <cellStyle name="Normal 105 3 2 2" xfId="33628"/>
    <cellStyle name="Normal 105 3 2 2 2" xfId="33629"/>
    <cellStyle name="Normal 105 3 2 2 2 2" xfId="33630"/>
    <cellStyle name="Normal 105 3 2 2 2 2 2" xfId="33631"/>
    <cellStyle name="Normal 105 3 2 2 2 2 2 2" xfId="33632"/>
    <cellStyle name="Normal 105 3 2 2 2 2 3" xfId="33633"/>
    <cellStyle name="Normal 105 3 2 2 2 2 4" xfId="33634"/>
    <cellStyle name="Normal 105 3 2 2 2 3" xfId="33635"/>
    <cellStyle name="Normal 105 3 2 2 2 3 2" xfId="33636"/>
    <cellStyle name="Normal 105 3 2 2 2 4" xfId="33637"/>
    <cellStyle name="Normal 105 3 2 2 2 5" xfId="33638"/>
    <cellStyle name="Normal 105 3 2 2 3" xfId="33639"/>
    <cellStyle name="Normal 105 3 2 2 3 2" xfId="33640"/>
    <cellStyle name="Normal 105 3 2 2 3 2 2" xfId="33641"/>
    <cellStyle name="Normal 105 3 2 2 3 3" xfId="33642"/>
    <cellStyle name="Normal 105 3 2 2 3 4" xfId="33643"/>
    <cellStyle name="Normal 105 3 2 2 4" xfId="33644"/>
    <cellStyle name="Normal 105 3 2 2 4 2" xfId="33645"/>
    <cellStyle name="Normal 105 3 2 2 5" xfId="33646"/>
    <cellStyle name="Normal 105 3 2 2 6" xfId="33647"/>
    <cellStyle name="Normal 105 3 2 3" xfId="33648"/>
    <cellStyle name="Normal 105 3 2 3 2" xfId="33649"/>
    <cellStyle name="Normal 105 3 2 3 2 2" xfId="33650"/>
    <cellStyle name="Normal 105 3 2 3 2 2 2" xfId="33651"/>
    <cellStyle name="Normal 105 3 2 3 2 2 2 2" xfId="33652"/>
    <cellStyle name="Normal 105 3 2 3 2 2 3" xfId="33653"/>
    <cellStyle name="Normal 105 3 2 3 2 2 4" xfId="33654"/>
    <cellStyle name="Normal 105 3 2 3 2 3" xfId="33655"/>
    <cellStyle name="Normal 105 3 2 3 2 3 2" xfId="33656"/>
    <cellStyle name="Normal 105 3 2 3 2 4" xfId="33657"/>
    <cellStyle name="Normal 105 3 2 3 2 5" xfId="33658"/>
    <cellStyle name="Normal 105 3 2 3 3" xfId="33659"/>
    <cellStyle name="Normal 105 3 2 3 3 2" xfId="33660"/>
    <cellStyle name="Normal 105 3 2 3 3 2 2" xfId="33661"/>
    <cellStyle name="Normal 105 3 2 3 3 3" xfId="33662"/>
    <cellStyle name="Normal 105 3 2 3 3 4" xfId="33663"/>
    <cellStyle name="Normal 105 3 2 3 4" xfId="33664"/>
    <cellStyle name="Normal 105 3 2 3 4 2" xfId="33665"/>
    <cellStyle name="Normal 105 3 2 3 5" xfId="33666"/>
    <cellStyle name="Normal 105 3 2 3 6" xfId="33667"/>
    <cellStyle name="Normal 105 3 2 4" xfId="33668"/>
    <cellStyle name="Normal 105 3 2 4 2" xfId="33669"/>
    <cellStyle name="Normal 105 3 2 4 2 2" xfId="33670"/>
    <cellStyle name="Normal 105 3 2 4 2 2 2" xfId="33671"/>
    <cellStyle name="Normal 105 3 2 4 2 3" xfId="33672"/>
    <cellStyle name="Normal 105 3 2 4 2 4" xfId="33673"/>
    <cellStyle name="Normal 105 3 2 4 3" xfId="33674"/>
    <cellStyle name="Normal 105 3 2 4 3 2" xfId="33675"/>
    <cellStyle name="Normal 105 3 2 4 4" xfId="33676"/>
    <cellStyle name="Normal 105 3 2 4 5" xfId="33677"/>
    <cellStyle name="Normal 105 3 2 5" xfId="33678"/>
    <cellStyle name="Normal 105 3 2 5 2" xfId="33679"/>
    <cellStyle name="Normal 105 3 2 5 2 2" xfId="33680"/>
    <cellStyle name="Normal 105 3 2 5 3" xfId="33681"/>
    <cellStyle name="Normal 105 3 2 5 4" xfId="33682"/>
    <cellStyle name="Normal 105 3 2 6" xfId="33683"/>
    <cellStyle name="Normal 105 3 2 6 2" xfId="33684"/>
    <cellStyle name="Normal 105 3 2 7" xfId="33685"/>
    <cellStyle name="Normal 105 3 2 8" xfId="33686"/>
    <cellStyle name="Normal 105 3 3" xfId="33687"/>
    <cellStyle name="Normal 105 3 3 2" xfId="33688"/>
    <cellStyle name="Normal 105 3 3 2 2" xfId="33689"/>
    <cellStyle name="Normal 105 3 3 2 2 2" xfId="33690"/>
    <cellStyle name="Normal 105 3 3 2 2 2 2" xfId="33691"/>
    <cellStyle name="Normal 105 3 3 2 2 3" xfId="33692"/>
    <cellStyle name="Normal 105 3 3 2 2 4" xfId="33693"/>
    <cellStyle name="Normal 105 3 3 2 3" xfId="33694"/>
    <cellStyle name="Normal 105 3 3 2 3 2" xfId="33695"/>
    <cellStyle name="Normal 105 3 3 2 4" xfId="33696"/>
    <cellStyle name="Normal 105 3 3 2 5" xfId="33697"/>
    <cellStyle name="Normal 105 3 3 3" xfId="33698"/>
    <cellStyle name="Normal 105 3 3 3 2" xfId="33699"/>
    <cellStyle name="Normal 105 3 3 3 2 2" xfId="33700"/>
    <cellStyle name="Normal 105 3 3 3 3" xfId="33701"/>
    <cellStyle name="Normal 105 3 3 3 4" xfId="33702"/>
    <cellStyle name="Normal 105 3 3 4" xfId="33703"/>
    <cellStyle name="Normal 105 3 3 4 2" xfId="33704"/>
    <cellStyle name="Normal 105 3 3 5" xfId="33705"/>
    <cellStyle name="Normal 105 3 3 6" xfId="33706"/>
    <cellStyle name="Normal 105 3 4" xfId="33707"/>
    <cellStyle name="Normal 105 3 4 2" xfId="33708"/>
    <cellStyle name="Normal 105 3 4 2 2" xfId="33709"/>
    <cellStyle name="Normal 105 3 4 2 2 2" xfId="33710"/>
    <cellStyle name="Normal 105 3 4 2 2 2 2" xfId="33711"/>
    <cellStyle name="Normal 105 3 4 2 2 3" xfId="33712"/>
    <cellStyle name="Normal 105 3 4 2 2 4" xfId="33713"/>
    <cellStyle name="Normal 105 3 4 2 3" xfId="33714"/>
    <cellStyle name="Normal 105 3 4 2 3 2" xfId="33715"/>
    <cellStyle name="Normal 105 3 4 2 4" xfId="33716"/>
    <cellStyle name="Normal 105 3 4 2 5" xfId="33717"/>
    <cellStyle name="Normal 105 3 4 3" xfId="33718"/>
    <cellStyle name="Normal 105 3 4 3 2" xfId="33719"/>
    <cellStyle name="Normal 105 3 4 3 2 2" xfId="33720"/>
    <cellStyle name="Normal 105 3 4 3 3" xfId="33721"/>
    <cellStyle name="Normal 105 3 4 3 4" xfId="33722"/>
    <cellStyle name="Normal 105 3 4 4" xfId="33723"/>
    <cellStyle name="Normal 105 3 4 4 2" xfId="33724"/>
    <cellStyle name="Normal 105 3 4 5" xfId="33725"/>
    <cellStyle name="Normal 105 3 4 6" xfId="33726"/>
    <cellStyle name="Normal 105 3 5" xfId="33727"/>
    <cellStyle name="Normal 105 3 5 2" xfId="33728"/>
    <cellStyle name="Normal 105 3 5 2 2" xfId="33729"/>
    <cellStyle name="Normal 105 3 5 2 2 2" xfId="33730"/>
    <cellStyle name="Normal 105 3 5 2 3" xfId="33731"/>
    <cellStyle name="Normal 105 3 5 2 4" xfId="33732"/>
    <cellStyle name="Normal 105 3 5 3" xfId="33733"/>
    <cellStyle name="Normal 105 3 5 3 2" xfId="33734"/>
    <cellStyle name="Normal 105 3 5 4" xfId="33735"/>
    <cellStyle name="Normal 105 3 5 5" xfId="33736"/>
    <cellStyle name="Normal 105 3 6" xfId="33737"/>
    <cellStyle name="Normal 105 3 6 2" xfId="33738"/>
    <cellStyle name="Normal 105 3 6 2 2" xfId="33739"/>
    <cellStyle name="Normal 105 3 6 3" xfId="33740"/>
    <cellStyle name="Normal 105 3 6 4" xfId="33741"/>
    <cellStyle name="Normal 105 3 7" xfId="33742"/>
    <cellStyle name="Normal 105 3 7 2" xfId="33743"/>
    <cellStyle name="Normal 105 3 8" xfId="33744"/>
    <cellStyle name="Normal 105 3 9" xfId="33745"/>
    <cellStyle name="Normal 105 4" xfId="33746"/>
    <cellStyle name="Normal 105 4 2" xfId="33747"/>
    <cellStyle name="Normal 105 4 2 2" xfId="33748"/>
    <cellStyle name="Normal 105 4 2 2 2" xfId="33749"/>
    <cellStyle name="Normal 105 4 2 2 2 2" xfId="33750"/>
    <cellStyle name="Normal 105 4 2 2 2 2 2" xfId="33751"/>
    <cellStyle name="Normal 105 4 2 2 2 3" xfId="33752"/>
    <cellStyle name="Normal 105 4 2 2 2 4" xfId="33753"/>
    <cellStyle name="Normal 105 4 2 2 3" xfId="33754"/>
    <cellStyle name="Normal 105 4 2 2 3 2" xfId="33755"/>
    <cellStyle name="Normal 105 4 2 2 4" xfId="33756"/>
    <cellStyle name="Normal 105 4 2 2 5" xfId="33757"/>
    <cellStyle name="Normal 105 4 2 3" xfId="33758"/>
    <cellStyle name="Normal 105 4 2 3 2" xfId="33759"/>
    <cellStyle name="Normal 105 4 2 3 2 2" xfId="33760"/>
    <cellStyle name="Normal 105 4 2 3 3" xfId="33761"/>
    <cellStyle name="Normal 105 4 2 3 4" xfId="33762"/>
    <cellStyle name="Normal 105 4 2 4" xfId="33763"/>
    <cellStyle name="Normal 105 4 2 4 2" xfId="33764"/>
    <cellStyle name="Normal 105 4 2 5" xfId="33765"/>
    <cellStyle name="Normal 105 4 2 6" xfId="33766"/>
    <cellStyle name="Normal 105 4 3" xfId="33767"/>
    <cellStyle name="Normal 105 4 3 2" xfId="33768"/>
    <cellStyle name="Normal 105 4 3 2 2" xfId="33769"/>
    <cellStyle name="Normal 105 4 3 2 2 2" xfId="33770"/>
    <cellStyle name="Normal 105 4 3 2 2 2 2" xfId="33771"/>
    <cellStyle name="Normal 105 4 3 2 2 3" xfId="33772"/>
    <cellStyle name="Normal 105 4 3 2 2 4" xfId="33773"/>
    <cellStyle name="Normal 105 4 3 2 3" xfId="33774"/>
    <cellStyle name="Normal 105 4 3 2 3 2" xfId="33775"/>
    <cellStyle name="Normal 105 4 3 2 4" xfId="33776"/>
    <cellStyle name="Normal 105 4 3 2 5" xfId="33777"/>
    <cellStyle name="Normal 105 4 3 3" xfId="33778"/>
    <cellStyle name="Normal 105 4 3 3 2" xfId="33779"/>
    <cellStyle name="Normal 105 4 3 3 2 2" xfId="33780"/>
    <cellStyle name="Normal 105 4 3 3 3" xfId="33781"/>
    <cellStyle name="Normal 105 4 3 3 4" xfId="33782"/>
    <cellStyle name="Normal 105 4 3 4" xfId="33783"/>
    <cellStyle name="Normal 105 4 3 4 2" xfId="33784"/>
    <cellStyle name="Normal 105 4 3 5" xfId="33785"/>
    <cellStyle name="Normal 105 4 3 6" xfId="33786"/>
    <cellStyle name="Normal 105 4 4" xfId="33787"/>
    <cellStyle name="Normal 105 4 4 2" xfId="33788"/>
    <cellStyle name="Normal 105 4 4 2 2" xfId="33789"/>
    <cellStyle name="Normal 105 4 4 2 2 2" xfId="33790"/>
    <cellStyle name="Normal 105 4 4 2 3" xfId="33791"/>
    <cellStyle name="Normal 105 4 4 2 4" xfId="33792"/>
    <cellStyle name="Normal 105 4 4 3" xfId="33793"/>
    <cellStyle name="Normal 105 4 4 3 2" xfId="33794"/>
    <cellStyle name="Normal 105 4 4 4" xfId="33795"/>
    <cellStyle name="Normal 105 4 4 5" xfId="33796"/>
    <cellStyle name="Normal 105 4 5" xfId="33797"/>
    <cellStyle name="Normal 105 4 5 2" xfId="33798"/>
    <cellStyle name="Normal 105 4 5 2 2" xfId="33799"/>
    <cellStyle name="Normal 105 4 5 3" xfId="33800"/>
    <cellStyle name="Normal 105 4 5 4" xfId="33801"/>
    <cellStyle name="Normal 105 4 6" xfId="33802"/>
    <cellStyle name="Normal 105 4 6 2" xfId="33803"/>
    <cellStyle name="Normal 105 4 7" xfId="33804"/>
    <cellStyle name="Normal 105 4 8" xfId="33805"/>
    <cellStyle name="Normal 105 5" xfId="33806"/>
    <cellStyle name="Normal 105 5 2" xfId="33807"/>
    <cellStyle name="Normal 105 5 2 2" xfId="33808"/>
    <cellStyle name="Normal 105 5 2 2 2" xfId="33809"/>
    <cellStyle name="Normal 105 5 2 2 2 2" xfId="33810"/>
    <cellStyle name="Normal 105 5 2 2 3" xfId="33811"/>
    <cellStyle name="Normal 105 5 2 2 4" xfId="33812"/>
    <cellStyle name="Normal 105 5 2 3" xfId="33813"/>
    <cellStyle name="Normal 105 5 2 3 2" xfId="33814"/>
    <cellStyle name="Normal 105 5 2 4" xfId="33815"/>
    <cellStyle name="Normal 105 5 2 5" xfId="33816"/>
    <cellStyle name="Normal 105 5 3" xfId="33817"/>
    <cellStyle name="Normal 105 5 3 2" xfId="33818"/>
    <cellStyle name="Normal 105 5 3 2 2" xfId="33819"/>
    <cellStyle name="Normal 105 5 3 3" xfId="33820"/>
    <cellStyle name="Normal 105 5 3 4" xfId="33821"/>
    <cellStyle name="Normal 105 5 4" xfId="33822"/>
    <cellStyle name="Normal 105 5 4 2" xfId="33823"/>
    <cellStyle name="Normal 105 5 5" xfId="33824"/>
    <cellStyle name="Normal 105 5 6" xfId="33825"/>
    <cellStyle name="Normal 105 6" xfId="33826"/>
    <cellStyle name="Normal 105 6 2" xfId="33827"/>
    <cellStyle name="Normal 105 6 2 2" xfId="33828"/>
    <cellStyle name="Normal 105 6 2 2 2" xfId="33829"/>
    <cellStyle name="Normal 105 6 2 2 2 2" xfId="33830"/>
    <cellStyle name="Normal 105 6 2 2 3" xfId="33831"/>
    <cellStyle name="Normal 105 6 2 2 4" xfId="33832"/>
    <cellStyle name="Normal 105 6 2 3" xfId="33833"/>
    <cellStyle name="Normal 105 6 2 3 2" xfId="33834"/>
    <cellStyle name="Normal 105 6 2 4" xfId="33835"/>
    <cellStyle name="Normal 105 6 2 5" xfId="33836"/>
    <cellStyle name="Normal 105 6 3" xfId="33837"/>
    <cellStyle name="Normal 105 6 3 2" xfId="33838"/>
    <cellStyle name="Normal 105 6 3 2 2" xfId="33839"/>
    <cellStyle name="Normal 105 6 3 3" xfId="33840"/>
    <cellStyle name="Normal 105 6 3 4" xfId="33841"/>
    <cellStyle name="Normal 105 6 4" xfId="33842"/>
    <cellStyle name="Normal 105 6 4 2" xfId="33843"/>
    <cellStyle name="Normal 105 6 5" xfId="33844"/>
    <cellStyle name="Normal 105 6 6" xfId="33845"/>
    <cellStyle name="Normal 105 7" xfId="33846"/>
    <cellStyle name="Normal 105 7 2" xfId="33847"/>
    <cellStyle name="Normal 105 7 2 2" xfId="33848"/>
    <cellStyle name="Normal 105 7 2 2 2" xfId="33849"/>
    <cellStyle name="Normal 105 7 2 3" xfId="33850"/>
    <cellStyle name="Normal 105 7 2 4" xfId="33851"/>
    <cellStyle name="Normal 105 7 3" xfId="33852"/>
    <cellStyle name="Normal 105 7 3 2" xfId="33853"/>
    <cellStyle name="Normal 105 7 4" xfId="33854"/>
    <cellStyle name="Normal 105 7 5" xfId="33855"/>
    <cellStyle name="Normal 105 8" xfId="33856"/>
    <cellStyle name="Normal 105 8 2" xfId="33857"/>
    <cellStyle name="Normal 105 8 2 2" xfId="33858"/>
    <cellStyle name="Normal 105 8 3" xfId="33859"/>
    <cellStyle name="Normal 105 8 4" xfId="33860"/>
    <cellStyle name="Normal 105 9" xfId="33861"/>
    <cellStyle name="Normal 105 9 2" xfId="33862"/>
    <cellStyle name="Normal 106" xfId="527"/>
    <cellStyle name="Normal 106 10" xfId="33864"/>
    <cellStyle name="Normal 106 11" xfId="33865"/>
    <cellStyle name="Normal 106 12" xfId="33863"/>
    <cellStyle name="Normal 106 2" xfId="33866"/>
    <cellStyle name="Normal 106 2 10" xfId="33867"/>
    <cellStyle name="Normal 106 2 2" xfId="33868"/>
    <cellStyle name="Normal 106 2 2 2" xfId="33869"/>
    <cellStyle name="Normal 106 2 2 2 2" xfId="33870"/>
    <cellStyle name="Normal 106 2 2 2 2 2" xfId="33871"/>
    <cellStyle name="Normal 106 2 2 2 2 2 2" xfId="33872"/>
    <cellStyle name="Normal 106 2 2 2 2 2 2 2" xfId="33873"/>
    <cellStyle name="Normal 106 2 2 2 2 2 2 2 2" xfId="33874"/>
    <cellStyle name="Normal 106 2 2 2 2 2 2 3" xfId="33875"/>
    <cellStyle name="Normal 106 2 2 2 2 2 2 4" xfId="33876"/>
    <cellStyle name="Normal 106 2 2 2 2 2 3" xfId="33877"/>
    <cellStyle name="Normal 106 2 2 2 2 2 3 2" xfId="33878"/>
    <cellStyle name="Normal 106 2 2 2 2 2 4" xfId="33879"/>
    <cellStyle name="Normal 106 2 2 2 2 2 5" xfId="33880"/>
    <cellStyle name="Normal 106 2 2 2 2 3" xfId="33881"/>
    <cellStyle name="Normal 106 2 2 2 2 3 2" xfId="33882"/>
    <cellStyle name="Normal 106 2 2 2 2 3 2 2" xfId="33883"/>
    <cellStyle name="Normal 106 2 2 2 2 3 3" xfId="33884"/>
    <cellStyle name="Normal 106 2 2 2 2 3 4" xfId="33885"/>
    <cellStyle name="Normal 106 2 2 2 2 4" xfId="33886"/>
    <cellStyle name="Normal 106 2 2 2 2 4 2" xfId="33887"/>
    <cellStyle name="Normal 106 2 2 2 2 5" xfId="33888"/>
    <cellStyle name="Normal 106 2 2 2 2 6" xfId="33889"/>
    <cellStyle name="Normal 106 2 2 2 3" xfId="33890"/>
    <cellStyle name="Normal 106 2 2 2 3 2" xfId="33891"/>
    <cellStyle name="Normal 106 2 2 2 3 2 2" xfId="33892"/>
    <cellStyle name="Normal 106 2 2 2 3 2 2 2" xfId="33893"/>
    <cellStyle name="Normal 106 2 2 2 3 2 2 2 2" xfId="33894"/>
    <cellStyle name="Normal 106 2 2 2 3 2 2 3" xfId="33895"/>
    <cellStyle name="Normal 106 2 2 2 3 2 2 4" xfId="33896"/>
    <cellStyle name="Normal 106 2 2 2 3 2 3" xfId="33897"/>
    <cellStyle name="Normal 106 2 2 2 3 2 3 2" xfId="33898"/>
    <cellStyle name="Normal 106 2 2 2 3 2 4" xfId="33899"/>
    <cellStyle name="Normal 106 2 2 2 3 2 5" xfId="33900"/>
    <cellStyle name="Normal 106 2 2 2 3 3" xfId="33901"/>
    <cellStyle name="Normal 106 2 2 2 3 3 2" xfId="33902"/>
    <cellStyle name="Normal 106 2 2 2 3 3 2 2" xfId="33903"/>
    <cellStyle name="Normal 106 2 2 2 3 3 3" xfId="33904"/>
    <cellStyle name="Normal 106 2 2 2 3 3 4" xfId="33905"/>
    <cellStyle name="Normal 106 2 2 2 3 4" xfId="33906"/>
    <cellStyle name="Normal 106 2 2 2 3 4 2" xfId="33907"/>
    <cellStyle name="Normal 106 2 2 2 3 5" xfId="33908"/>
    <cellStyle name="Normal 106 2 2 2 3 6" xfId="33909"/>
    <cellStyle name="Normal 106 2 2 2 4" xfId="33910"/>
    <cellStyle name="Normal 106 2 2 2 4 2" xfId="33911"/>
    <cellStyle name="Normal 106 2 2 2 4 2 2" xfId="33912"/>
    <cellStyle name="Normal 106 2 2 2 4 2 2 2" xfId="33913"/>
    <cellStyle name="Normal 106 2 2 2 4 2 3" xfId="33914"/>
    <cellStyle name="Normal 106 2 2 2 4 2 4" xfId="33915"/>
    <cellStyle name="Normal 106 2 2 2 4 3" xfId="33916"/>
    <cellStyle name="Normal 106 2 2 2 4 3 2" xfId="33917"/>
    <cellStyle name="Normal 106 2 2 2 4 4" xfId="33918"/>
    <cellStyle name="Normal 106 2 2 2 4 5" xfId="33919"/>
    <cellStyle name="Normal 106 2 2 2 5" xfId="33920"/>
    <cellStyle name="Normal 106 2 2 2 5 2" xfId="33921"/>
    <cellStyle name="Normal 106 2 2 2 5 2 2" xfId="33922"/>
    <cellStyle name="Normal 106 2 2 2 5 3" xfId="33923"/>
    <cellStyle name="Normal 106 2 2 2 5 4" xfId="33924"/>
    <cellStyle name="Normal 106 2 2 2 6" xfId="33925"/>
    <cellStyle name="Normal 106 2 2 2 6 2" xfId="33926"/>
    <cellStyle name="Normal 106 2 2 2 7" xfId="33927"/>
    <cellStyle name="Normal 106 2 2 2 8" xfId="33928"/>
    <cellStyle name="Normal 106 2 2 3" xfId="33929"/>
    <cellStyle name="Normal 106 2 2 3 2" xfId="33930"/>
    <cellStyle name="Normal 106 2 2 3 2 2" xfId="33931"/>
    <cellStyle name="Normal 106 2 2 3 2 2 2" xfId="33932"/>
    <cellStyle name="Normal 106 2 2 3 2 2 2 2" xfId="33933"/>
    <cellStyle name="Normal 106 2 2 3 2 2 3" xfId="33934"/>
    <cellStyle name="Normal 106 2 2 3 2 2 4" xfId="33935"/>
    <cellStyle name="Normal 106 2 2 3 2 3" xfId="33936"/>
    <cellStyle name="Normal 106 2 2 3 2 3 2" xfId="33937"/>
    <cellStyle name="Normal 106 2 2 3 2 4" xfId="33938"/>
    <cellStyle name="Normal 106 2 2 3 2 5" xfId="33939"/>
    <cellStyle name="Normal 106 2 2 3 3" xfId="33940"/>
    <cellStyle name="Normal 106 2 2 3 3 2" xfId="33941"/>
    <cellStyle name="Normal 106 2 2 3 3 2 2" xfId="33942"/>
    <cellStyle name="Normal 106 2 2 3 3 3" xfId="33943"/>
    <cellStyle name="Normal 106 2 2 3 3 4" xfId="33944"/>
    <cellStyle name="Normal 106 2 2 3 4" xfId="33945"/>
    <cellStyle name="Normal 106 2 2 3 4 2" xfId="33946"/>
    <cellStyle name="Normal 106 2 2 3 5" xfId="33947"/>
    <cellStyle name="Normal 106 2 2 3 6" xfId="33948"/>
    <cellStyle name="Normal 106 2 2 4" xfId="33949"/>
    <cellStyle name="Normal 106 2 2 4 2" xfId="33950"/>
    <cellStyle name="Normal 106 2 2 4 2 2" xfId="33951"/>
    <cellStyle name="Normal 106 2 2 4 2 2 2" xfId="33952"/>
    <cellStyle name="Normal 106 2 2 4 2 2 2 2" xfId="33953"/>
    <cellStyle name="Normal 106 2 2 4 2 2 3" xfId="33954"/>
    <cellStyle name="Normal 106 2 2 4 2 2 4" xfId="33955"/>
    <cellStyle name="Normal 106 2 2 4 2 3" xfId="33956"/>
    <cellStyle name="Normal 106 2 2 4 2 3 2" xfId="33957"/>
    <cellStyle name="Normal 106 2 2 4 2 4" xfId="33958"/>
    <cellStyle name="Normal 106 2 2 4 2 5" xfId="33959"/>
    <cellStyle name="Normal 106 2 2 4 3" xfId="33960"/>
    <cellStyle name="Normal 106 2 2 4 3 2" xfId="33961"/>
    <cellStyle name="Normal 106 2 2 4 3 2 2" xfId="33962"/>
    <cellStyle name="Normal 106 2 2 4 3 3" xfId="33963"/>
    <cellStyle name="Normal 106 2 2 4 3 4" xfId="33964"/>
    <cellStyle name="Normal 106 2 2 4 4" xfId="33965"/>
    <cellStyle name="Normal 106 2 2 4 4 2" xfId="33966"/>
    <cellStyle name="Normal 106 2 2 4 5" xfId="33967"/>
    <cellStyle name="Normal 106 2 2 4 6" xfId="33968"/>
    <cellStyle name="Normal 106 2 2 5" xfId="33969"/>
    <cellStyle name="Normal 106 2 2 5 2" xfId="33970"/>
    <cellStyle name="Normal 106 2 2 5 2 2" xfId="33971"/>
    <cellStyle name="Normal 106 2 2 5 2 2 2" xfId="33972"/>
    <cellStyle name="Normal 106 2 2 5 2 3" xfId="33973"/>
    <cellStyle name="Normal 106 2 2 5 2 4" xfId="33974"/>
    <cellStyle name="Normal 106 2 2 5 3" xfId="33975"/>
    <cellStyle name="Normal 106 2 2 5 3 2" xfId="33976"/>
    <cellStyle name="Normal 106 2 2 5 4" xfId="33977"/>
    <cellStyle name="Normal 106 2 2 5 5" xfId="33978"/>
    <cellStyle name="Normal 106 2 2 6" xfId="33979"/>
    <cellStyle name="Normal 106 2 2 6 2" xfId="33980"/>
    <cellStyle name="Normal 106 2 2 6 2 2" xfId="33981"/>
    <cellStyle name="Normal 106 2 2 6 3" xfId="33982"/>
    <cellStyle name="Normal 106 2 2 6 4" xfId="33983"/>
    <cellStyle name="Normal 106 2 2 7" xfId="33984"/>
    <cellStyle name="Normal 106 2 2 7 2" xfId="33985"/>
    <cellStyle name="Normal 106 2 2 8" xfId="33986"/>
    <cellStyle name="Normal 106 2 2 9" xfId="33987"/>
    <cellStyle name="Normal 106 2 3" xfId="33988"/>
    <cellStyle name="Normal 106 2 3 2" xfId="33989"/>
    <cellStyle name="Normal 106 2 3 2 2" xfId="33990"/>
    <cellStyle name="Normal 106 2 3 2 2 2" xfId="33991"/>
    <cellStyle name="Normal 106 2 3 2 2 2 2" xfId="33992"/>
    <cellStyle name="Normal 106 2 3 2 2 2 2 2" xfId="33993"/>
    <cellStyle name="Normal 106 2 3 2 2 2 3" xfId="33994"/>
    <cellStyle name="Normal 106 2 3 2 2 2 4" xfId="33995"/>
    <cellStyle name="Normal 106 2 3 2 2 3" xfId="33996"/>
    <cellStyle name="Normal 106 2 3 2 2 3 2" xfId="33997"/>
    <cellStyle name="Normal 106 2 3 2 2 4" xfId="33998"/>
    <cellStyle name="Normal 106 2 3 2 2 5" xfId="33999"/>
    <cellStyle name="Normal 106 2 3 2 3" xfId="34000"/>
    <cellStyle name="Normal 106 2 3 2 3 2" xfId="34001"/>
    <cellStyle name="Normal 106 2 3 2 3 2 2" xfId="34002"/>
    <cellStyle name="Normal 106 2 3 2 3 3" xfId="34003"/>
    <cellStyle name="Normal 106 2 3 2 3 4" xfId="34004"/>
    <cellStyle name="Normal 106 2 3 2 4" xfId="34005"/>
    <cellStyle name="Normal 106 2 3 2 4 2" xfId="34006"/>
    <cellStyle name="Normal 106 2 3 2 5" xfId="34007"/>
    <cellStyle name="Normal 106 2 3 2 6" xfId="34008"/>
    <cellStyle name="Normal 106 2 3 3" xfId="34009"/>
    <cellStyle name="Normal 106 2 3 3 2" xfId="34010"/>
    <cellStyle name="Normal 106 2 3 3 2 2" xfId="34011"/>
    <cellStyle name="Normal 106 2 3 3 2 2 2" xfId="34012"/>
    <cellStyle name="Normal 106 2 3 3 2 2 2 2" xfId="34013"/>
    <cellStyle name="Normal 106 2 3 3 2 2 3" xfId="34014"/>
    <cellStyle name="Normal 106 2 3 3 2 2 4" xfId="34015"/>
    <cellStyle name="Normal 106 2 3 3 2 3" xfId="34016"/>
    <cellStyle name="Normal 106 2 3 3 2 3 2" xfId="34017"/>
    <cellStyle name="Normal 106 2 3 3 2 4" xfId="34018"/>
    <cellStyle name="Normal 106 2 3 3 2 5" xfId="34019"/>
    <cellStyle name="Normal 106 2 3 3 3" xfId="34020"/>
    <cellStyle name="Normal 106 2 3 3 3 2" xfId="34021"/>
    <cellStyle name="Normal 106 2 3 3 3 2 2" xfId="34022"/>
    <cellStyle name="Normal 106 2 3 3 3 3" xfId="34023"/>
    <cellStyle name="Normal 106 2 3 3 3 4" xfId="34024"/>
    <cellStyle name="Normal 106 2 3 3 4" xfId="34025"/>
    <cellStyle name="Normal 106 2 3 3 4 2" xfId="34026"/>
    <cellStyle name="Normal 106 2 3 3 5" xfId="34027"/>
    <cellStyle name="Normal 106 2 3 3 6" xfId="34028"/>
    <cellStyle name="Normal 106 2 3 4" xfId="34029"/>
    <cellStyle name="Normal 106 2 3 4 2" xfId="34030"/>
    <cellStyle name="Normal 106 2 3 4 2 2" xfId="34031"/>
    <cellStyle name="Normal 106 2 3 4 2 2 2" xfId="34032"/>
    <cellStyle name="Normal 106 2 3 4 2 3" xfId="34033"/>
    <cellStyle name="Normal 106 2 3 4 2 4" xfId="34034"/>
    <cellStyle name="Normal 106 2 3 4 3" xfId="34035"/>
    <cellStyle name="Normal 106 2 3 4 3 2" xfId="34036"/>
    <cellStyle name="Normal 106 2 3 4 4" xfId="34037"/>
    <cellStyle name="Normal 106 2 3 4 5" xfId="34038"/>
    <cellStyle name="Normal 106 2 3 5" xfId="34039"/>
    <cellStyle name="Normal 106 2 3 5 2" xfId="34040"/>
    <cellStyle name="Normal 106 2 3 5 2 2" xfId="34041"/>
    <cellStyle name="Normal 106 2 3 5 3" xfId="34042"/>
    <cellStyle name="Normal 106 2 3 5 4" xfId="34043"/>
    <cellStyle name="Normal 106 2 3 6" xfId="34044"/>
    <cellStyle name="Normal 106 2 3 6 2" xfId="34045"/>
    <cellStyle name="Normal 106 2 3 7" xfId="34046"/>
    <cellStyle name="Normal 106 2 3 8" xfId="34047"/>
    <cellStyle name="Normal 106 2 4" xfId="34048"/>
    <cellStyle name="Normal 106 2 4 2" xfId="34049"/>
    <cellStyle name="Normal 106 2 4 2 2" xfId="34050"/>
    <cellStyle name="Normal 106 2 4 2 2 2" xfId="34051"/>
    <cellStyle name="Normal 106 2 4 2 2 2 2" xfId="34052"/>
    <cellStyle name="Normal 106 2 4 2 2 3" xfId="34053"/>
    <cellStyle name="Normal 106 2 4 2 2 4" xfId="34054"/>
    <cellStyle name="Normal 106 2 4 2 3" xfId="34055"/>
    <cellStyle name="Normal 106 2 4 2 3 2" xfId="34056"/>
    <cellStyle name="Normal 106 2 4 2 4" xfId="34057"/>
    <cellStyle name="Normal 106 2 4 2 5" xfId="34058"/>
    <cellStyle name="Normal 106 2 4 3" xfId="34059"/>
    <cellStyle name="Normal 106 2 4 3 2" xfId="34060"/>
    <cellStyle name="Normal 106 2 4 3 2 2" xfId="34061"/>
    <cellStyle name="Normal 106 2 4 3 3" xfId="34062"/>
    <cellStyle name="Normal 106 2 4 3 4" xfId="34063"/>
    <cellStyle name="Normal 106 2 4 4" xfId="34064"/>
    <cellStyle name="Normal 106 2 4 4 2" xfId="34065"/>
    <cellStyle name="Normal 106 2 4 5" xfId="34066"/>
    <cellStyle name="Normal 106 2 4 6" xfId="34067"/>
    <cellStyle name="Normal 106 2 5" xfId="34068"/>
    <cellStyle name="Normal 106 2 5 2" xfId="34069"/>
    <cellStyle name="Normal 106 2 5 2 2" xfId="34070"/>
    <cellStyle name="Normal 106 2 5 2 2 2" xfId="34071"/>
    <cellStyle name="Normal 106 2 5 2 2 2 2" xfId="34072"/>
    <cellStyle name="Normal 106 2 5 2 2 3" xfId="34073"/>
    <cellStyle name="Normal 106 2 5 2 2 4" xfId="34074"/>
    <cellStyle name="Normal 106 2 5 2 3" xfId="34075"/>
    <cellStyle name="Normal 106 2 5 2 3 2" xfId="34076"/>
    <cellStyle name="Normal 106 2 5 2 4" xfId="34077"/>
    <cellStyle name="Normal 106 2 5 2 5" xfId="34078"/>
    <cellStyle name="Normal 106 2 5 3" xfId="34079"/>
    <cellStyle name="Normal 106 2 5 3 2" xfId="34080"/>
    <cellStyle name="Normal 106 2 5 3 2 2" xfId="34081"/>
    <cellStyle name="Normal 106 2 5 3 3" xfId="34082"/>
    <cellStyle name="Normal 106 2 5 3 4" xfId="34083"/>
    <cellStyle name="Normal 106 2 5 4" xfId="34084"/>
    <cellStyle name="Normal 106 2 5 4 2" xfId="34085"/>
    <cellStyle name="Normal 106 2 5 5" xfId="34086"/>
    <cellStyle name="Normal 106 2 5 6" xfId="34087"/>
    <cellStyle name="Normal 106 2 6" xfId="34088"/>
    <cellStyle name="Normal 106 2 6 2" xfId="34089"/>
    <cellStyle name="Normal 106 2 6 2 2" xfId="34090"/>
    <cellStyle name="Normal 106 2 6 2 2 2" xfId="34091"/>
    <cellStyle name="Normal 106 2 6 2 3" xfId="34092"/>
    <cellStyle name="Normal 106 2 6 2 4" xfId="34093"/>
    <cellStyle name="Normal 106 2 6 3" xfId="34094"/>
    <cellStyle name="Normal 106 2 6 3 2" xfId="34095"/>
    <cellStyle name="Normal 106 2 6 4" xfId="34096"/>
    <cellStyle name="Normal 106 2 6 5" xfId="34097"/>
    <cellStyle name="Normal 106 2 7" xfId="34098"/>
    <cellStyle name="Normal 106 2 7 2" xfId="34099"/>
    <cellStyle name="Normal 106 2 7 2 2" xfId="34100"/>
    <cellStyle name="Normal 106 2 7 3" xfId="34101"/>
    <cellStyle name="Normal 106 2 7 4" xfId="34102"/>
    <cellStyle name="Normal 106 2 8" xfId="34103"/>
    <cellStyle name="Normal 106 2 8 2" xfId="34104"/>
    <cellStyle name="Normal 106 2 9" xfId="34105"/>
    <cellStyle name="Normal 106 3" xfId="34106"/>
    <cellStyle name="Normal 106 3 2" xfId="34107"/>
    <cellStyle name="Normal 106 3 2 2" xfId="34108"/>
    <cellStyle name="Normal 106 3 2 2 2" xfId="34109"/>
    <cellStyle name="Normal 106 3 2 2 2 2" xfId="34110"/>
    <cellStyle name="Normal 106 3 2 2 2 2 2" xfId="34111"/>
    <cellStyle name="Normal 106 3 2 2 2 2 2 2" xfId="34112"/>
    <cellStyle name="Normal 106 3 2 2 2 2 3" xfId="34113"/>
    <cellStyle name="Normal 106 3 2 2 2 2 4" xfId="34114"/>
    <cellStyle name="Normal 106 3 2 2 2 3" xfId="34115"/>
    <cellStyle name="Normal 106 3 2 2 2 3 2" xfId="34116"/>
    <cellStyle name="Normal 106 3 2 2 2 4" xfId="34117"/>
    <cellStyle name="Normal 106 3 2 2 2 5" xfId="34118"/>
    <cellStyle name="Normal 106 3 2 2 3" xfId="34119"/>
    <cellStyle name="Normal 106 3 2 2 3 2" xfId="34120"/>
    <cellStyle name="Normal 106 3 2 2 3 2 2" xfId="34121"/>
    <cellStyle name="Normal 106 3 2 2 3 3" xfId="34122"/>
    <cellStyle name="Normal 106 3 2 2 3 4" xfId="34123"/>
    <cellStyle name="Normal 106 3 2 2 4" xfId="34124"/>
    <cellStyle name="Normal 106 3 2 2 4 2" xfId="34125"/>
    <cellStyle name="Normal 106 3 2 2 5" xfId="34126"/>
    <cellStyle name="Normal 106 3 2 2 6" xfId="34127"/>
    <cellStyle name="Normal 106 3 2 3" xfId="34128"/>
    <cellStyle name="Normal 106 3 2 3 2" xfId="34129"/>
    <cellStyle name="Normal 106 3 2 3 2 2" xfId="34130"/>
    <cellStyle name="Normal 106 3 2 3 2 2 2" xfId="34131"/>
    <cellStyle name="Normal 106 3 2 3 2 2 2 2" xfId="34132"/>
    <cellStyle name="Normal 106 3 2 3 2 2 3" xfId="34133"/>
    <cellStyle name="Normal 106 3 2 3 2 2 4" xfId="34134"/>
    <cellStyle name="Normal 106 3 2 3 2 3" xfId="34135"/>
    <cellStyle name="Normal 106 3 2 3 2 3 2" xfId="34136"/>
    <cellStyle name="Normal 106 3 2 3 2 4" xfId="34137"/>
    <cellStyle name="Normal 106 3 2 3 2 5" xfId="34138"/>
    <cellStyle name="Normal 106 3 2 3 3" xfId="34139"/>
    <cellStyle name="Normal 106 3 2 3 3 2" xfId="34140"/>
    <cellStyle name="Normal 106 3 2 3 3 2 2" xfId="34141"/>
    <cellStyle name="Normal 106 3 2 3 3 3" xfId="34142"/>
    <cellStyle name="Normal 106 3 2 3 3 4" xfId="34143"/>
    <cellStyle name="Normal 106 3 2 3 4" xfId="34144"/>
    <cellStyle name="Normal 106 3 2 3 4 2" xfId="34145"/>
    <cellStyle name="Normal 106 3 2 3 5" xfId="34146"/>
    <cellStyle name="Normal 106 3 2 3 6" xfId="34147"/>
    <cellStyle name="Normal 106 3 2 4" xfId="34148"/>
    <cellStyle name="Normal 106 3 2 4 2" xfId="34149"/>
    <cellStyle name="Normal 106 3 2 4 2 2" xfId="34150"/>
    <cellStyle name="Normal 106 3 2 4 2 2 2" xfId="34151"/>
    <cellStyle name="Normal 106 3 2 4 2 3" xfId="34152"/>
    <cellStyle name="Normal 106 3 2 4 2 4" xfId="34153"/>
    <cellStyle name="Normal 106 3 2 4 3" xfId="34154"/>
    <cellStyle name="Normal 106 3 2 4 3 2" xfId="34155"/>
    <cellStyle name="Normal 106 3 2 4 4" xfId="34156"/>
    <cellStyle name="Normal 106 3 2 4 5" xfId="34157"/>
    <cellStyle name="Normal 106 3 2 5" xfId="34158"/>
    <cellStyle name="Normal 106 3 2 5 2" xfId="34159"/>
    <cellStyle name="Normal 106 3 2 5 2 2" xfId="34160"/>
    <cellStyle name="Normal 106 3 2 5 3" xfId="34161"/>
    <cellStyle name="Normal 106 3 2 5 4" xfId="34162"/>
    <cellStyle name="Normal 106 3 2 6" xfId="34163"/>
    <cellStyle name="Normal 106 3 2 6 2" xfId="34164"/>
    <cellStyle name="Normal 106 3 2 7" xfId="34165"/>
    <cellStyle name="Normal 106 3 2 8" xfId="34166"/>
    <cellStyle name="Normal 106 3 3" xfId="34167"/>
    <cellStyle name="Normal 106 3 3 2" xfId="34168"/>
    <cellStyle name="Normal 106 3 3 2 2" xfId="34169"/>
    <cellStyle name="Normal 106 3 3 2 2 2" xfId="34170"/>
    <cellStyle name="Normal 106 3 3 2 2 2 2" xfId="34171"/>
    <cellStyle name="Normal 106 3 3 2 2 3" xfId="34172"/>
    <cellStyle name="Normal 106 3 3 2 2 4" xfId="34173"/>
    <cellStyle name="Normal 106 3 3 2 3" xfId="34174"/>
    <cellStyle name="Normal 106 3 3 2 3 2" xfId="34175"/>
    <cellStyle name="Normal 106 3 3 2 4" xfId="34176"/>
    <cellStyle name="Normal 106 3 3 2 5" xfId="34177"/>
    <cellStyle name="Normal 106 3 3 3" xfId="34178"/>
    <cellStyle name="Normal 106 3 3 3 2" xfId="34179"/>
    <cellStyle name="Normal 106 3 3 3 2 2" xfId="34180"/>
    <cellStyle name="Normal 106 3 3 3 3" xfId="34181"/>
    <cellStyle name="Normal 106 3 3 3 4" xfId="34182"/>
    <cellStyle name="Normal 106 3 3 4" xfId="34183"/>
    <cellStyle name="Normal 106 3 3 4 2" xfId="34184"/>
    <cellStyle name="Normal 106 3 3 5" xfId="34185"/>
    <cellStyle name="Normal 106 3 3 6" xfId="34186"/>
    <cellStyle name="Normal 106 3 4" xfId="34187"/>
    <cellStyle name="Normal 106 3 4 2" xfId="34188"/>
    <cellStyle name="Normal 106 3 4 2 2" xfId="34189"/>
    <cellStyle name="Normal 106 3 4 2 2 2" xfId="34190"/>
    <cellStyle name="Normal 106 3 4 2 2 2 2" xfId="34191"/>
    <cellStyle name="Normal 106 3 4 2 2 3" xfId="34192"/>
    <cellStyle name="Normal 106 3 4 2 2 4" xfId="34193"/>
    <cellStyle name="Normal 106 3 4 2 3" xfId="34194"/>
    <cellStyle name="Normal 106 3 4 2 3 2" xfId="34195"/>
    <cellStyle name="Normal 106 3 4 2 4" xfId="34196"/>
    <cellStyle name="Normal 106 3 4 2 5" xfId="34197"/>
    <cellStyle name="Normal 106 3 4 3" xfId="34198"/>
    <cellStyle name="Normal 106 3 4 3 2" xfId="34199"/>
    <cellStyle name="Normal 106 3 4 3 2 2" xfId="34200"/>
    <cellStyle name="Normal 106 3 4 3 3" xfId="34201"/>
    <cellStyle name="Normal 106 3 4 3 4" xfId="34202"/>
    <cellStyle name="Normal 106 3 4 4" xfId="34203"/>
    <cellStyle name="Normal 106 3 4 4 2" xfId="34204"/>
    <cellStyle name="Normal 106 3 4 5" xfId="34205"/>
    <cellStyle name="Normal 106 3 4 6" xfId="34206"/>
    <cellStyle name="Normal 106 3 5" xfId="34207"/>
    <cellStyle name="Normal 106 3 5 2" xfId="34208"/>
    <cellStyle name="Normal 106 3 5 2 2" xfId="34209"/>
    <cellStyle name="Normal 106 3 5 2 2 2" xfId="34210"/>
    <cellStyle name="Normal 106 3 5 2 3" xfId="34211"/>
    <cellStyle name="Normal 106 3 5 2 4" xfId="34212"/>
    <cellStyle name="Normal 106 3 5 3" xfId="34213"/>
    <cellStyle name="Normal 106 3 5 3 2" xfId="34214"/>
    <cellStyle name="Normal 106 3 5 4" xfId="34215"/>
    <cellStyle name="Normal 106 3 5 5" xfId="34216"/>
    <cellStyle name="Normal 106 3 6" xfId="34217"/>
    <cellStyle name="Normal 106 3 6 2" xfId="34218"/>
    <cellStyle name="Normal 106 3 6 2 2" xfId="34219"/>
    <cellStyle name="Normal 106 3 6 3" xfId="34220"/>
    <cellStyle name="Normal 106 3 6 4" xfId="34221"/>
    <cellStyle name="Normal 106 3 7" xfId="34222"/>
    <cellStyle name="Normal 106 3 7 2" xfId="34223"/>
    <cellStyle name="Normal 106 3 8" xfId="34224"/>
    <cellStyle name="Normal 106 3 9" xfId="34225"/>
    <cellStyle name="Normal 106 4" xfId="34226"/>
    <cellStyle name="Normal 106 4 2" xfId="34227"/>
    <cellStyle name="Normal 106 4 2 2" xfId="34228"/>
    <cellStyle name="Normal 106 4 2 2 2" xfId="34229"/>
    <cellStyle name="Normal 106 4 2 2 2 2" xfId="34230"/>
    <cellStyle name="Normal 106 4 2 2 2 2 2" xfId="34231"/>
    <cellStyle name="Normal 106 4 2 2 2 3" xfId="34232"/>
    <cellStyle name="Normal 106 4 2 2 2 4" xfId="34233"/>
    <cellStyle name="Normal 106 4 2 2 3" xfId="34234"/>
    <cellStyle name="Normal 106 4 2 2 3 2" xfId="34235"/>
    <cellStyle name="Normal 106 4 2 2 4" xfId="34236"/>
    <cellStyle name="Normal 106 4 2 2 5" xfId="34237"/>
    <cellStyle name="Normal 106 4 2 3" xfId="34238"/>
    <cellStyle name="Normal 106 4 2 3 2" xfId="34239"/>
    <cellStyle name="Normal 106 4 2 3 2 2" xfId="34240"/>
    <cellStyle name="Normal 106 4 2 3 3" xfId="34241"/>
    <cellStyle name="Normal 106 4 2 3 4" xfId="34242"/>
    <cellStyle name="Normal 106 4 2 4" xfId="34243"/>
    <cellStyle name="Normal 106 4 2 4 2" xfId="34244"/>
    <cellStyle name="Normal 106 4 2 5" xfId="34245"/>
    <cellStyle name="Normal 106 4 2 6" xfId="34246"/>
    <cellStyle name="Normal 106 4 3" xfId="34247"/>
    <cellStyle name="Normal 106 4 3 2" xfId="34248"/>
    <cellStyle name="Normal 106 4 3 2 2" xfId="34249"/>
    <cellStyle name="Normal 106 4 3 2 2 2" xfId="34250"/>
    <cellStyle name="Normal 106 4 3 2 2 2 2" xfId="34251"/>
    <cellStyle name="Normal 106 4 3 2 2 3" xfId="34252"/>
    <cellStyle name="Normal 106 4 3 2 2 4" xfId="34253"/>
    <cellStyle name="Normal 106 4 3 2 3" xfId="34254"/>
    <cellStyle name="Normal 106 4 3 2 3 2" xfId="34255"/>
    <cellStyle name="Normal 106 4 3 2 4" xfId="34256"/>
    <cellStyle name="Normal 106 4 3 2 5" xfId="34257"/>
    <cellStyle name="Normal 106 4 3 3" xfId="34258"/>
    <cellStyle name="Normal 106 4 3 3 2" xfId="34259"/>
    <cellStyle name="Normal 106 4 3 3 2 2" xfId="34260"/>
    <cellStyle name="Normal 106 4 3 3 3" xfId="34261"/>
    <cellStyle name="Normal 106 4 3 3 4" xfId="34262"/>
    <cellStyle name="Normal 106 4 3 4" xfId="34263"/>
    <cellStyle name="Normal 106 4 3 4 2" xfId="34264"/>
    <cellStyle name="Normal 106 4 3 5" xfId="34265"/>
    <cellStyle name="Normal 106 4 3 6" xfId="34266"/>
    <cellStyle name="Normal 106 4 4" xfId="34267"/>
    <cellStyle name="Normal 106 4 4 2" xfId="34268"/>
    <cellStyle name="Normal 106 4 4 2 2" xfId="34269"/>
    <cellStyle name="Normal 106 4 4 2 2 2" xfId="34270"/>
    <cellStyle name="Normal 106 4 4 2 3" xfId="34271"/>
    <cellStyle name="Normal 106 4 4 2 4" xfId="34272"/>
    <cellStyle name="Normal 106 4 4 3" xfId="34273"/>
    <cellStyle name="Normal 106 4 4 3 2" xfId="34274"/>
    <cellStyle name="Normal 106 4 4 4" xfId="34275"/>
    <cellStyle name="Normal 106 4 4 5" xfId="34276"/>
    <cellStyle name="Normal 106 4 5" xfId="34277"/>
    <cellStyle name="Normal 106 4 5 2" xfId="34278"/>
    <cellStyle name="Normal 106 4 5 2 2" xfId="34279"/>
    <cellStyle name="Normal 106 4 5 3" xfId="34280"/>
    <cellStyle name="Normal 106 4 5 4" xfId="34281"/>
    <cellStyle name="Normal 106 4 6" xfId="34282"/>
    <cellStyle name="Normal 106 4 6 2" xfId="34283"/>
    <cellStyle name="Normal 106 4 7" xfId="34284"/>
    <cellStyle name="Normal 106 4 8" xfId="34285"/>
    <cellStyle name="Normal 106 5" xfId="34286"/>
    <cellStyle name="Normal 106 5 2" xfId="34287"/>
    <cellStyle name="Normal 106 5 2 2" xfId="34288"/>
    <cellStyle name="Normal 106 5 2 2 2" xfId="34289"/>
    <cellStyle name="Normal 106 5 2 2 2 2" xfId="34290"/>
    <cellStyle name="Normal 106 5 2 2 3" xfId="34291"/>
    <cellStyle name="Normal 106 5 2 2 4" xfId="34292"/>
    <cellStyle name="Normal 106 5 2 3" xfId="34293"/>
    <cellStyle name="Normal 106 5 2 3 2" xfId="34294"/>
    <cellStyle name="Normal 106 5 2 4" xfId="34295"/>
    <cellStyle name="Normal 106 5 2 5" xfId="34296"/>
    <cellStyle name="Normal 106 5 3" xfId="34297"/>
    <cellStyle name="Normal 106 5 3 2" xfId="34298"/>
    <cellStyle name="Normal 106 5 3 2 2" xfId="34299"/>
    <cellStyle name="Normal 106 5 3 3" xfId="34300"/>
    <cellStyle name="Normal 106 5 3 4" xfId="34301"/>
    <cellStyle name="Normal 106 5 4" xfId="34302"/>
    <cellStyle name="Normal 106 5 4 2" xfId="34303"/>
    <cellStyle name="Normal 106 5 5" xfId="34304"/>
    <cellStyle name="Normal 106 5 6" xfId="34305"/>
    <cellStyle name="Normal 106 6" xfId="34306"/>
    <cellStyle name="Normal 106 6 2" xfId="34307"/>
    <cellStyle name="Normal 106 6 2 2" xfId="34308"/>
    <cellStyle name="Normal 106 6 2 2 2" xfId="34309"/>
    <cellStyle name="Normal 106 6 2 2 2 2" xfId="34310"/>
    <cellStyle name="Normal 106 6 2 2 3" xfId="34311"/>
    <cellStyle name="Normal 106 6 2 2 4" xfId="34312"/>
    <cellStyle name="Normal 106 6 2 3" xfId="34313"/>
    <cellStyle name="Normal 106 6 2 3 2" xfId="34314"/>
    <cellStyle name="Normal 106 6 2 4" xfId="34315"/>
    <cellStyle name="Normal 106 6 2 5" xfId="34316"/>
    <cellStyle name="Normal 106 6 3" xfId="34317"/>
    <cellStyle name="Normal 106 6 3 2" xfId="34318"/>
    <cellStyle name="Normal 106 6 3 2 2" xfId="34319"/>
    <cellStyle name="Normal 106 6 3 3" xfId="34320"/>
    <cellStyle name="Normal 106 6 3 4" xfId="34321"/>
    <cellStyle name="Normal 106 6 4" xfId="34322"/>
    <cellStyle name="Normal 106 6 4 2" xfId="34323"/>
    <cellStyle name="Normal 106 6 5" xfId="34324"/>
    <cellStyle name="Normal 106 6 6" xfId="34325"/>
    <cellStyle name="Normal 106 7" xfId="34326"/>
    <cellStyle name="Normal 106 7 2" xfId="34327"/>
    <cellStyle name="Normal 106 7 2 2" xfId="34328"/>
    <cellStyle name="Normal 106 7 2 2 2" xfId="34329"/>
    <cellStyle name="Normal 106 7 2 3" xfId="34330"/>
    <cellStyle name="Normal 106 7 2 4" xfId="34331"/>
    <cellStyle name="Normal 106 7 3" xfId="34332"/>
    <cellStyle name="Normal 106 7 3 2" xfId="34333"/>
    <cellStyle name="Normal 106 7 4" xfId="34334"/>
    <cellStyle name="Normal 106 7 5" xfId="34335"/>
    <cellStyle name="Normal 106 8" xfId="34336"/>
    <cellStyle name="Normal 106 8 2" xfId="34337"/>
    <cellStyle name="Normal 106 8 2 2" xfId="34338"/>
    <cellStyle name="Normal 106 8 3" xfId="34339"/>
    <cellStyle name="Normal 106 8 4" xfId="34340"/>
    <cellStyle name="Normal 106 9" xfId="34341"/>
    <cellStyle name="Normal 106 9 2" xfId="34342"/>
    <cellStyle name="Normal 107" xfId="528"/>
    <cellStyle name="Normal 107 10" xfId="34344"/>
    <cellStyle name="Normal 107 11" xfId="34345"/>
    <cellStyle name="Normal 107 12" xfId="34343"/>
    <cellStyle name="Normal 107 2" xfId="34346"/>
    <cellStyle name="Normal 107 2 10" xfId="34347"/>
    <cellStyle name="Normal 107 2 2" xfId="34348"/>
    <cellStyle name="Normal 107 2 2 2" xfId="34349"/>
    <cellStyle name="Normal 107 2 2 2 2" xfId="34350"/>
    <cellStyle name="Normal 107 2 2 2 2 2" xfId="34351"/>
    <cellStyle name="Normal 107 2 2 2 2 2 2" xfId="34352"/>
    <cellStyle name="Normal 107 2 2 2 2 2 2 2" xfId="34353"/>
    <cellStyle name="Normal 107 2 2 2 2 2 2 2 2" xfId="34354"/>
    <cellStyle name="Normal 107 2 2 2 2 2 2 3" xfId="34355"/>
    <cellStyle name="Normal 107 2 2 2 2 2 2 4" xfId="34356"/>
    <cellStyle name="Normal 107 2 2 2 2 2 3" xfId="34357"/>
    <cellStyle name="Normal 107 2 2 2 2 2 3 2" xfId="34358"/>
    <cellStyle name="Normal 107 2 2 2 2 2 4" xfId="34359"/>
    <cellStyle name="Normal 107 2 2 2 2 2 5" xfId="34360"/>
    <cellStyle name="Normal 107 2 2 2 2 3" xfId="34361"/>
    <cellStyle name="Normal 107 2 2 2 2 3 2" xfId="34362"/>
    <cellStyle name="Normal 107 2 2 2 2 3 2 2" xfId="34363"/>
    <cellStyle name="Normal 107 2 2 2 2 3 3" xfId="34364"/>
    <cellStyle name="Normal 107 2 2 2 2 3 4" xfId="34365"/>
    <cellStyle name="Normal 107 2 2 2 2 4" xfId="34366"/>
    <cellStyle name="Normal 107 2 2 2 2 4 2" xfId="34367"/>
    <cellStyle name="Normal 107 2 2 2 2 5" xfId="34368"/>
    <cellStyle name="Normal 107 2 2 2 2 6" xfId="34369"/>
    <cellStyle name="Normal 107 2 2 2 3" xfId="34370"/>
    <cellStyle name="Normal 107 2 2 2 3 2" xfId="34371"/>
    <cellStyle name="Normal 107 2 2 2 3 2 2" xfId="34372"/>
    <cellStyle name="Normal 107 2 2 2 3 2 2 2" xfId="34373"/>
    <cellStyle name="Normal 107 2 2 2 3 2 2 2 2" xfId="34374"/>
    <cellStyle name="Normal 107 2 2 2 3 2 2 3" xfId="34375"/>
    <cellStyle name="Normal 107 2 2 2 3 2 2 4" xfId="34376"/>
    <cellStyle name="Normal 107 2 2 2 3 2 3" xfId="34377"/>
    <cellStyle name="Normal 107 2 2 2 3 2 3 2" xfId="34378"/>
    <cellStyle name="Normal 107 2 2 2 3 2 4" xfId="34379"/>
    <cellStyle name="Normal 107 2 2 2 3 2 5" xfId="34380"/>
    <cellStyle name="Normal 107 2 2 2 3 3" xfId="34381"/>
    <cellStyle name="Normal 107 2 2 2 3 3 2" xfId="34382"/>
    <cellStyle name="Normal 107 2 2 2 3 3 2 2" xfId="34383"/>
    <cellStyle name="Normal 107 2 2 2 3 3 3" xfId="34384"/>
    <cellStyle name="Normal 107 2 2 2 3 3 4" xfId="34385"/>
    <cellStyle name="Normal 107 2 2 2 3 4" xfId="34386"/>
    <cellStyle name="Normal 107 2 2 2 3 4 2" xfId="34387"/>
    <cellStyle name="Normal 107 2 2 2 3 5" xfId="34388"/>
    <cellStyle name="Normal 107 2 2 2 3 6" xfId="34389"/>
    <cellStyle name="Normal 107 2 2 2 4" xfId="34390"/>
    <cellStyle name="Normal 107 2 2 2 4 2" xfId="34391"/>
    <cellStyle name="Normal 107 2 2 2 4 2 2" xfId="34392"/>
    <cellStyle name="Normal 107 2 2 2 4 2 2 2" xfId="34393"/>
    <cellStyle name="Normal 107 2 2 2 4 2 3" xfId="34394"/>
    <cellStyle name="Normal 107 2 2 2 4 2 4" xfId="34395"/>
    <cellStyle name="Normal 107 2 2 2 4 3" xfId="34396"/>
    <cellStyle name="Normal 107 2 2 2 4 3 2" xfId="34397"/>
    <cellStyle name="Normal 107 2 2 2 4 4" xfId="34398"/>
    <cellStyle name="Normal 107 2 2 2 4 5" xfId="34399"/>
    <cellStyle name="Normal 107 2 2 2 5" xfId="34400"/>
    <cellStyle name="Normal 107 2 2 2 5 2" xfId="34401"/>
    <cellStyle name="Normal 107 2 2 2 5 2 2" xfId="34402"/>
    <cellStyle name="Normal 107 2 2 2 5 3" xfId="34403"/>
    <cellStyle name="Normal 107 2 2 2 5 4" xfId="34404"/>
    <cellStyle name="Normal 107 2 2 2 6" xfId="34405"/>
    <cellStyle name="Normal 107 2 2 2 6 2" xfId="34406"/>
    <cellStyle name="Normal 107 2 2 2 7" xfId="34407"/>
    <cellStyle name="Normal 107 2 2 2 8" xfId="34408"/>
    <cellStyle name="Normal 107 2 2 3" xfId="34409"/>
    <cellStyle name="Normal 107 2 2 3 2" xfId="34410"/>
    <cellStyle name="Normal 107 2 2 3 2 2" xfId="34411"/>
    <cellStyle name="Normal 107 2 2 3 2 2 2" xfId="34412"/>
    <cellStyle name="Normal 107 2 2 3 2 2 2 2" xfId="34413"/>
    <cellStyle name="Normal 107 2 2 3 2 2 3" xfId="34414"/>
    <cellStyle name="Normal 107 2 2 3 2 2 4" xfId="34415"/>
    <cellStyle name="Normal 107 2 2 3 2 3" xfId="34416"/>
    <cellStyle name="Normal 107 2 2 3 2 3 2" xfId="34417"/>
    <cellStyle name="Normal 107 2 2 3 2 4" xfId="34418"/>
    <cellStyle name="Normal 107 2 2 3 2 5" xfId="34419"/>
    <cellStyle name="Normal 107 2 2 3 3" xfId="34420"/>
    <cellStyle name="Normal 107 2 2 3 3 2" xfId="34421"/>
    <cellStyle name="Normal 107 2 2 3 3 2 2" xfId="34422"/>
    <cellStyle name="Normal 107 2 2 3 3 3" xfId="34423"/>
    <cellStyle name="Normal 107 2 2 3 3 4" xfId="34424"/>
    <cellStyle name="Normal 107 2 2 3 4" xfId="34425"/>
    <cellStyle name="Normal 107 2 2 3 4 2" xfId="34426"/>
    <cellStyle name="Normal 107 2 2 3 5" xfId="34427"/>
    <cellStyle name="Normal 107 2 2 3 6" xfId="34428"/>
    <cellStyle name="Normal 107 2 2 4" xfId="34429"/>
    <cellStyle name="Normal 107 2 2 4 2" xfId="34430"/>
    <cellStyle name="Normal 107 2 2 4 2 2" xfId="34431"/>
    <cellStyle name="Normal 107 2 2 4 2 2 2" xfId="34432"/>
    <cellStyle name="Normal 107 2 2 4 2 2 2 2" xfId="34433"/>
    <cellStyle name="Normal 107 2 2 4 2 2 3" xfId="34434"/>
    <cellStyle name="Normal 107 2 2 4 2 2 4" xfId="34435"/>
    <cellStyle name="Normal 107 2 2 4 2 3" xfId="34436"/>
    <cellStyle name="Normal 107 2 2 4 2 3 2" xfId="34437"/>
    <cellStyle name="Normal 107 2 2 4 2 4" xfId="34438"/>
    <cellStyle name="Normal 107 2 2 4 2 5" xfId="34439"/>
    <cellStyle name="Normal 107 2 2 4 3" xfId="34440"/>
    <cellStyle name="Normal 107 2 2 4 3 2" xfId="34441"/>
    <cellStyle name="Normal 107 2 2 4 3 2 2" xfId="34442"/>
    <cellStyle name="Normal 107 2 2 4 3 3" xfId="34443"/>
    <cellStyle name="Normal 107 2 2 4 3 4" xfId="34444"/>
    <cellStyle name="Normal 107 2 2 4 4" xfId="34445"/>
    <cellStyle name="Normal 107 2 2 4 4 2" xfId="34446"/>
    <cellStyle name="Normal 107 2 2 4 5" xfId="34447"/>
    <cellStyle name="Normal 107 2 2 4 6" xfId="34448"/>
    <cellStyle name="Normal 107 2 2 5" xfId="34449"/>
    <cellStyle name="Normal 107 2 2 5 2" xfId="34450"/>
    <cellStyle name="Normal 107 2 2 5 2 2" xfId="34451"/>
    <cellStyle name="Normal 107 2 2 5 2 2 2" xfId="34452"/>
    <cellStyle name="Normal 107 2 2 5 2 3" xfId="34453"/>
    <cellStyle name="Normal 107 2 2 5 2 4" xfId="34454"/>
    <cellStyle name="Normal 107 2 2 5 3" xfId="34455"/>
    <cellStyle name="Normal 107 2 2 5 3 2" xfId="34456"/>
    <cellStyle name="Normal 107 2 2 5 4" xfId="34457"/>
    <cellStyle name="Normal 107 2 2 5 5" xfId="34458"/>
    <cellStyle name="Normal 107 2 2 6" xfId="34459"/>
    <cellStyle name="Normal 107 2 2 6 2" xfId="34460"/>
    <cellStyle name="Normal 107 2 2 6 2 2" xfId="34461"/>
    <cellStyle name="Normal 107 2 2 6 3" xfId="34462"/>
    <cellStyle name="Normal 107 2 2 6 4" xfId="34463"/>
    <cellStyle name="Normal 107 2 2 7" xfId="34464"/>
    <cellStyle name="Normal 107 2 2 7 2" xfId="34465"/>
    <cellStyle name="Normal 107 2 2 8" xfId="34466"/>
    <cellStyle name="Normal 107 2 2 9" xfId="34467"/>
    <cellStyle name="Normal 107 2 3" xfId="34468"/>
    <cellStyle name="Normal 107 2 3 2" xfId="34469"/>
    <cellStyle name="Normal 107 2 3 2 2" xfId="34470"/>
    <cellStyle name="Normal 107 2 3 2 2 2" xfId="34471"/>
    <cellStyle name="Normal 107 2 3 2 2 2 2" xfId="34472"/>
    <cellStyle name="Normal 107 2 3 2 2 2 2 2" xfId="34473"/>
    <cellStyle name="Normal 107 2 3 2 2 2 3" xfId="34474"/>
    <cellStyle name="Normal 107 2 3 2 2 2 4" xfId="34475"/>
    <cellStyle name="Normal 107 2 3 2 2 3" xfId="34476"/>
    <cellStyle name="Normal 107 2 3 2 2 3 2" xfId="34477"/>
    <cellStyle name="Normal 107 2 3 2 2 4" xfId="34478"/>
    <cellStyle name="Normal 107 2 3 2 2 5" xfId="34479"/>
    <cellStyle name="Normal 107 2 3 2 3" xfId="34480"/>
    <cellStyle name="Normal 107 2 3 2 3 2" xfId="34481"/>
    <cellStyle name="Normal 107 2 3 2 3 2 2" xfId="34482"/>
    <cellStyle name="Normal 107 2 3 2 3 3" xfId="34483"/>
    <cellStyle name="Normal 107 2 3 2 3 4" xfId="34484"/>
    <cellStyle name="Normal 107 2 3 2 4" xfId="34485"/>
    <cellStyle name="Normal 107 2 3 2 4 2" xfId="34486"/>
    <cellStyle name="Normal 107 2 3 2 5" xfId="34487"/>
    <cellStyle name="Normal 107 2 3 2 6" xfId="34488"/>
    <cellStyle name="Normal 107 2 3 3" xfId="34489"/>
    <cellStyle name="Normal 107 2 3 3 2" xfId="34490"/>
    <cellStyle name="Normal 107 2 3 3 2 2" xfId="34491"/>
    <cellStyle name="Normal 107 2 3 3 2 2 2" xfId="34492"/>
    <cellStyle name="Normal 107 2 3 3 2 2 2 2" xfId="34493"/>
    <cellStyle name="Normal 107 2 3 3 2 2 3" xfId="34494"/>
    <cellStyle name="Normal 107 2 3 3 2 2 4" xfId="34495"/>
    <cellStyle name="Normal 107 2 3 3 2 3" xfId="34496"/>
    <cellStyle name="Normal 107 2 3 3 2 3 2" xfId="34497"/>
    <cellStyle name="Normal 107 2 3 3 2 4" xfId="34498"/>
    <cellStyle name="Normal 107 2 3 3 2 5" xfId="34499"/>
    <cellStyle name="Normal 107 2 3 3 3" xfId="34500"/>
    <cellStyle name="Normal 107 2 3 3 3 2" xfId="34501"/>
    <cellStyle name="Normal 107 2 3 3 3 2 2" xfId="34502"/>
    <cellStyle name="Normal 107 2 3 3 3 3" xfId="34503"/>
    <cellStyle name="Normal 107 2 3 3 3 4" xfId="34504"/>
    <cellStyle name="Normal 107 2 3 3 4" xfId="34505"/>
    <cellStyle name="Normal 107 2 3 3 4 2" xfId="34506"/>
    <cellStyle name="Normal 107 2 3 3 5" xfId="34507"/>
    <cellStyle name="Normal 107 2 3 3 6" xfId="34508"/>
    <cellStyle name="Normal 107 2 3 4" xfId="34509"/>
    <cellStyle name="Normal 107 2 3 4 2" xfId="34510"/>
    <cellStyle name="Normal 107 2 3 4 2 2" xfId="34511"/>
    <cellStyle name="Normal 107 2 3 4 2 2 2" xfId="34512"/>
    <cellStyle name="Normal 107 2 3 4 2 3" xfId="34513"/>
    <cellStyle name="Normal 107 2 3 4 2 4" xfId="34514"/>
    <cellStyle name="Normal 107 2 3 4 3" xfId="34515"/>
    <cellStyle name="Normal 107 2 3 4 3 2" xfId="34516"/>
    <cellStyle name="Normal 107 2 3 4 4" xfId="34517"/>
    <cellStyle name="Normal 107 2 3 4 5" xfId="34518"/>
    <cellStyle name="Normal 107 2 3 5" xfId="34519"/>
    <cellStyle name="Normal 107 2 3 5 2" xfId="34520"/>
    <cellStyle name="Normal 107 2 3 5 2 2" xfId="34521"/>
    <cellStyle name="Normal 107 2 3 5 3" xfId="34522"/>
    <cellStyle name="Normal 107 2 3 5 4" xfId="34523"/>
    <cellStyle name="Normal 107 2 3 6" xfId="34524"/>
    <cellStyle name="Normal 107 2 3 6 2" xfId="34525"/>
    <cellStyle name="Normal 107 2 3 7" xfId="34526"/>
    <cellStyle name="Normal 107 2 3 8" xfId="34527"/>
    <cellStyle name="Normal 107 2 4" xfId="34528"/>
    <cellStyle name="Normal 107 2 4 2" xfId="34529"/>
    <cellStyle name="Normal 107 2 4 2 2" xfId="34530"/>
    <cellStyle name="Normal 107 2 4 2 2 2" xfId="34531"/>
    <cellStyle name="Normal 107 2 4 2 2 2 2" xfId="34532"/>
    <cellStyle name="Normal 107 2 4 2 2 3" xfId="34533"/>
    <cellStyle name="Normal 107 2 4 2 2 4" xfId="34534"/>
    <cellStyle name="Normal 107 2 4 2 3" xfId="34535"/>
    <cellStyle name="Normal 107 2 4 2 3 2" xfId="34536"/>
    <cellStyle name="Normal 107 2 4 2 4" xfId="34537"/>
    <cellStyle name="Normal 107 2 4 2 5" xfId="34538"/>
    <cellStyle name="Normal 107 2 4 3" xfId="34539"/>
    <cellStyle name="Normal 107 2 4 3 2" xfId="34540"/>
    <cellStyle name="Normal 107 2 4 3 2 2" xfId="34541"/>
    <cellStyle name="Normal 107 2 4 3 3" xfId="34542"/>
    <cellStyle name="Normal 107 2 4 3 4" xfId="34543"/>
    <cellStyle name="Normal 107 2 4 4" xfId="34544"/>
    <cellStyle name="Normal 107 2 4 4 2" xfId="34545"/>
    <cellStyle name="Normal 107 2 4 5" xfId="34546"/>
    <cellStyle name="Normal 107 2 4 6" xfId="34547"/>
    <cellStyle name="Normal 107 2 5" xfId="34548"/>
    <cellStyle name="Normal 107 2 5 2" xfId="34549"/>
    <cellStyle name="Normal 107 2 5 2 2" xfId="34550"/>
    <cellStyle name="Normal 107 2 5 2 2 2" xfId="34551"/>
    <cellStyle name="Normal 107 2 5 2 2 2 2" xfId="34552"/>
    <cellStyle name="Normal 107 2 5 2 2 3" xfId="34553"/>
    <cellStyle name="Normal 107 2 5 2 2 4" xfId="34554"/>
    <cellStyle name="Normal 107 2 5 2 3" xfId="34555"/>
    <cellStyle name="Normal 107 2 5 2 3 2" xfId="34556"/>
    <cellStyle name="Normal 107 2 5 2 4" xfId="34557"/>
    <cellStyle name="Normal 107 2 5 2 5" xfId="34558"/>
    <cellStyle name="Normal 107 2 5 3" xfId="34559"/>
    <cellStyle name="Normal 107 2 5 3 2" xfId="34560"/>
    <cellStyle name="Normal 107 2 5 3 2 2" xfId="34561"/>
    <cellStyle name="Normal 107 2 5 3 3" xfId="34562"/>
    <cellStyle name="Normal 107 2 5 3 4" xfId="34563"/>
    <cellStyle name="Normal 107 2 5 4" xfId="34564"/>
    <cellStyle name="Normal 107 2 5 4 2" xfId="34565"/>
    <cellStyle name="Normal 107 2 5 5" xfId="34566"/>
    <cellStyle name="Normal 107 2 5 6" xfId="34567"/>
    <cellStyle name="Normal 107 2 6" xfId="34568"/>
    <cellStyle name="Normal 107 2 6 2" xfId="34569"/>
    <cellStyle name="Normal 107 2 6 2 2" xfId="34570"/>
    <cellStyle name="Normal 107 2 6 2 2 2" xfId="34571"/>
    <cellStyle name="Normal 107 2 6 2 3" xfId="34572"/>
    <cellStyle name="Normal 107 2 6 2 4" xfId="34573"/>
    <cellStyle name="Normal 107 2 6 3" xfId="34574"/>
    <cellStyle name="Normal 107 2 6 3 2" xfId="34575"/>
    <cellStyle name="Normal 107 2 6 4" xfId="34576"/>
    <cellStyle name="Normal 107 2 6 5" xfId="34577"/>
    <cellStyle name="Normal 107 2 7" xfId="34578"/>
    <cellStyle name="Normal 107 2 7 2" xfId="34579"/>
    <cellStyle name="Normal 107 2 7 2 2" xfId="34580"/>
    <cellStyle name="Normal 107 2 7 3" xfId="34581"/>
    <cellStyle name="Normal 107 2 7 4" xfId="34582"/>
    <cellStyle name="Normal 107 2 8" xfId="34583"/>
    <cellStyle name="Normal 107 2 8 2" xfId="34584"/>
    <cellStyle name="Normal 107 2 9" xfId="34585"/>
    <cellStyle name="Normal 107 3" xfId="34586"/>
    <cellStyle name="Normal 107 3 2" xfId="34587"/>
    <cellStyle name="Normal 107 3 2 2" xfId="34588"/>
    <cellStyle name="Normal 107 3 2 2 2" xfId="34589"/>
    <cellStyle name="Normal 107 3 2 2 2 2" xfId="34590"/>
    <cellStyle name="Normal 107 3 2 2 2 2 2" xfId="34591"/>
    <cellStyle name="Normal 107 3 2 2 2 2 2 2" xfId="34592"/>
    <cellStyle name="Normal 107 3 2 2 2 2 3" xfId="34593"/>
    <cellStyle name="Normal 107 3 2 2 2 2 4" xfId="34594"/>
    <cellStyle name="Normal 107 3 2 2 2 3" xfId="34595"/>
    <cellStyle name="Normal 107 3 2 2 2 3 2" xfId="34596"/>
    <cellStyle name="Normal 107 3 2 2 2 4" xfId="34597"/>
    <cellStyle name="Normal 107 3 2 2 2 5" xfId="34598"/>
    <cellStyle name="Normal 107 3 2 2 3" xfId="34599"/>
    <cellStyle name="Normal 107 3 2 2 3 2" xfId="34600"/>
    <cellStyle name="Normal 107 3 2 2 3 2 2" xfId="34601"/>
    <cellStyle name="Normal 107 3 2 2 3 3" xfId="34602"/>
    <cellStyle name="Normal 107 3 2 2 3 4" xfId="34603"/>
    <cellStyle name="Normal 107 3 2 2 4" xfId="34604"/>
    <cellStyle name="Normal 107 3 2 2 4 2" xfId="34605"/>
    <cellStyle name="Normal 107 3 2 2 5" xfId="34606"/>
    <cellStyle name="Normal 107 3 2 2 6" xfId="34607"/>
    <cellStyle name="Normal 107 3 2 3" xfId="34608"/>
    <cellStyle name="Normal 107 3 2 3 2" xfId="34609"/>
    <cellStyle name="Normal 107 3 2 3 2 2" xfId="34610"/>
    <cellStyle name="Normal 107 3 2 3 2 2 2" xfId="34611"/>
    <cellStyle name="Normal 107 3 2 3 2 2 2 2" xfId="34612"/>
    <cellStyle name="Normal 107 3 2 3 2 2 3" xfId="34613"/>
    <cellStyle name="Normal 107 3 2 3 2 2 4" xfId="34614"/>
    <cellStyle name="Normal 107 3 2 3 2 3" xfId="34615"/>
    <cellStyle name="Normal 107 3 2 3 2 3 2" xfId="34616"/>
    <cellStyle name="Normal 107 3 2 3 2 4" xfId="34617"/>
    <cellStyle name="Normal 107 3 2 3 2 5" xfId="34618"/>
    <cellStyle name="Normal 107 3 2 3 3" xfId="34619"/>
    <cellStyle name="Normal 107 3 2 3 3 2" xfId="34620"/>
    <cellStyle name="Normal 107 3 2 3 3 2 2" xfId="34621"/>
    <cellStyle name="Normal 107 3 2 3 3 3" xfId="34622"/>
    <cellStyle name="Normal 107 3 2 3 3 4" xfId="34623"/>
    <cellStyle name="Normal 107 3 2 3 4" xfId="34624"/>
    <cellStyle name="Normal 107 3 2 3 4 2" xfId="34625"/>
    <cellStyle name="Normal 107 3 2 3 5" xfId="34626"/>
    <cellStyle name="Normal 107 3 2 3 6" xfId="34627"/>
    <cellStyle name="Normal 107 3 2 4" xfId="34628"/>
    <cellStyle name="Normal 107 3 2 4 2" xfId="34629"/>
    <cellStyle name="Normal 107 3 2 4 2 2" xfId="34630"/>
    <cellStyle name="Normal 107 3 2 4 2 2 2" xfId="34631"/>
    <cellStyle name="Normal 107 3 2 4 2 3" xfId="34632"/>
    <cellStyle name="Normal 107 3 2 4 2 4" xfId="34633"/>
    <cellStyle name="Normal 107 3 2 4 3" xfId="34634"/>
    <cellStyle name="Normal 107 3 2 4 3 2" xfId="34635"/>
    <cellStyle name="Normal 107 3 2 4 4" xfId="34636"/>
    <cellStyle name="Normal 107 3 2 4 5" xfId="34637"/>
    <cellStyle name="Normal 107 3 2 5" xfId="34638"/>
    <cellStyle name="Normal 107 3 2 5 2" xfId="34639"/>
    <cellStyle name="Normal 107 3 2 5 2 2" xfId="34640"/>
    <cellStyle name="Normal 107 3 2 5 3" xfId="34641"/>
    <cellStyle name="Normal 107 3 2 5 4" xfId="34642"/>
    <cellStyle name="Normal 107 3 2 6" xfId="34643"/>
    <cellStyle name="Normal 107 3 2 6 2" xfId="34644"/>
    <cellStyle name="Normal 107 3 2 7" xfId="34645"/>
    <cellStyle name="Normal 107 3 2 8" xfId="34646"/>
    <cellStyle name="Normal 107 3 3" xfId="34647"/>
    <cellStyle name="Normal 107 3 3 2" xfId="34648"/>
    <cellStyle name="Normal 107 3 3 2 2" xfId="34649"/>
    <cellStyle name="Normal 107 3 3 2 2 2" xfId="34650"/>
    <cellStyle name="Normal 107 3 3 2 2 2 2" xfId="34651"/>
    <cellStyle name="Normal 107 3 3 2 2 3" xfId="34652"/>
    <cellStyle name="Normal 107 3 3 2 2 4" xfId="34653"/>
    <cellStyle name="Normal 107 3 3 2 3" xfId="34654"/>
    <cellStyle name="Normal 107 3 3 2 3 2" xfId="34655"/>
    <cellStyle name="Normal 107 3 3 2 4" xfId="34656"/>
    <cellStyle name="Normal 107 3 3 2 5" xfId="34657"/>
    <cellStyle name="Normal 107 3 3 3" xfId="34658"/>
    <cellStyle name="Normal 107 3 3 3 2" xfId="34659"/>
    <cellStyle name="Normal 107 3 3 3 2 2" xfId="34660"/>
    <cellStyle name="Normal 107 3 3 3 3" xfId="34661"/>
    <cellStyle name="Normal 107 3 3 3 4" xfId="34662"/>
    <cellStyle name="Normal 107 3 3 4" xfId="34663"/>
    <cellStyle name="Normal 107 3 3 4 2" xfId="34664"/>
    <cellStyle name="Normal 107 3 3 5" xfId="34665"/>
    <cellStyle name="Normal 107 3 3 6" xfId="34666"/>
    <cellStyle name="Normal 107 3 4" xfId="34667"/>
    <cellStyle name="Normal 107 3 4 2" xfId="34668"/>
    <cellStyle name="Normal 107 3 4 2 2" xfId="34669"/>
    <cellStyle name="Normal 107 3 4 2 2 2" xfId="34670"/>
    <cellStyle name="Normal 107 3 4 2 2 2 2" xfId="34671"/>
    <cellStyle name="Normal 107 3 4 2 2 3" xfId="34672"/>
    <cellStyle name="Normal 107 3 4 2 2 4" xfId="34673"/>
    <cellStyle name="Normal 107 3 4 2 3" xfId="34674"/>
    <cellStyle name="Normal 107 3 4 2 3 2" xfId="34675"/>
    <cellStyle name="Normal 107 3 4 2 4" xfId="34676"/>
    <cellStyle name="Normal 107 3 4 2 5" xfId="34677"/>
    <cellStyle name="Normal 107 3 4 3" xfId="34678"/>
    <cellStyle name="Normal 107 3 4 3 2" xfId="34679"/>
    <cellStyle name="Normal 107 3 4 3 2 2" xfId="34680"/>
    <cellStyle name="Normal 107 3 4 3 3" xfId="34681"/>
    <cellStyle name="Normal 107 3 4 3 4" xfId="34682"/>
    <cellStyle name="Normal 107 3 4 4" xfId="34683"/>
    <cellStyle name="Normal 107 3 4 4 2" xfId="34684"/>
    <cellStyle name="Normal 107 3 4 5" xfId="34685"/>
    <cellStyle name="Normal 107 3 4 6" xfId="34686"/>
    <cellStyle name="Normal 107 3 5" xfId="34687"/>
    <cellStyle name="Normal 107 3 5 2" xfId="34688"/>
    <cellStyle name="Normal 107 3 5 2 2" xfId="34689"/>
    <cellStyle name="Normal 107 3 5 2 2 2" xfId="34690"/>
    <cellStyle name="Normal 107 3 5 2 3" xfId="34691"/>
    <cellStyle name="Normal 107 3 5 2 4" xfId="34692"/>
    <cellStyle name="Normal 107 3 5 3" xfId="34693"/>
    <cellStyle name="Normal 107 3 5 3 2" xfId="34694"/>
    <cellStyle name="Normal 107 3 5 4" xfId="34695"/>
    <cellStyle name="Normal 107 3 5 5" xfId="34696"/>
    <cellStyle name="Normal 107 3 6" xfId="34697"/>
    <cellStyle name="Normal 107 3 6 2" xfId="34698"/>
    <cellStyle name="Normal 107 3 6 2 2" xfId="34699"/>
    <cellStyle name="Normal 107 3 6 3" xfId="34700"/>
    <cellStyle name="Normal 107 3 6 4" xfId="34701"/>
    <cellStyle name="Normal 107 3 7" xfId="34702"/>
    <cellStyle name="Normal 107 3 7 2" xfId="34703"/>
    <cellStyle name="Normal 107 3 8" xfId="34704"/>
    <cellStyle name="Normal 107 3 9" xfId="34705"/>
    <cellStyle name="Normal 107 4" xfId="34706"/>
    <cellStyle name="Normal 107 4 2" xfId="34707"/>
    <cellStyle name="Normal 107 4 2 2" xfId="34708"/>
    <cellStyle name="Normal 107 4 2 2 2" xfId="34709"/>
    <cellStyle name="Normal 107 4 2 2 2 2" xfId="34710"/>
    <cellStyle name="Normal 107 4 2 2 2 2 2" xfId="34711"/>
    <cellStyle name="Normal 107 4 2 2 2 3" xfId="34712"/>
    <cellStyle name="Normal 107 4 2 2 2 4" xfId="34713"/>
    <cellStyle name="Normal 107 4 2 2 3" xfId="34714"/>
    <cellStyle name="Normal 107 4 2 2 3 2" xfId="34715"/>
    <cellStyle name="Normal 107 4 2 2 4" xfId="34716"/>
    <cellStyle name="Normal 107 4 2 2 5" xfId="34717"/>
    <cellStyle name="Normal 107 4 2 3" xfId="34718"/>
    <cellStyle name="Normal 107 4 2 3 2" xfId="34719"/>
    <cellStyle name="Normal 107 4 2 3 2 2" xfId="34720"/>
    <cellStyle name="Normal 107 4 2 3 3" xfId="34721"/>
    <cellStyle name="Normal 107 4 2 3 4" xfId="34722"/>
    <cellStyle name="Normal 107 4 2 4" xfId="34723"/>
    <cellStyle name="Normal 107 4 2 4 2" xfId="34724"/>
    <cellStyle name="Normal 107 4 2 5" xfId="34725"/>
    <cellStyle name="Normal 107 4 2 6" xfId="34726"/>
    <cellStyle name="Normal 107 4 3" xfId="34727"/>
    <cellStyle name="Normal 107 4 3 2" xfId="34728"/>
    <cellStyle name="Normal 107 4 3 2 2" xfId="34729"/>
    <cellStyle name="Normal 107 4 3 2 2 2" xfId="34730"/>
    <cellStyle name="Normal 107 4 3 2 2 2 2" xfId="34731"/>
    <cellStyle name="Normal 107 4 3 2 2 3" xfId="34732"/>
    <cellStyle name="Normal 107 4 3 2 2 4" xfId="34733"/>
    <cellStyle name="Normal 107 4 3 2 3" xfId="34734"/>
    <cellStyle name="Normal 107 4 3 2 3 2" xfId="34735"/>
    <cellStyle name="Normal 107 4 3 2 4" xfId="34736"/>
    <cellStyle name="Normal 107 4 3 2 5" xfId="34737"/>
    <cellStyle name="Normal 107 4 3 3" xfId="34738"/>
    <cellStyle name="Normal 107 4 3 3 2" xfId="34739"/>
    <cellStyle name="Normal 107 4 3 3 2 2" xfId="34740"/>
    <cellStyle name="Normal 107 4 3 3 3" xfId="34741"/>
    <cellStyle name="Normal 107 4 3 3 4" xfId="34742"/>
    <cellStyle name="Normal 107 4 3 4" xfId="34743"/>
    <cellStyle name="Normal 107 4 3 4 2" xfId="34744"/>
    <cellStyle name="Normal 107 4 3 5" xfId="34745"/>
    <cellStyle name="Normal 107 4 3 6" xfId="34746"/>
    <cellStyle name="Normal 107 4 4" xfId="34747"/>
    <cellStyle name="Normal 107 4 4 2" xfId="34748"/>
    <cellStyle name="Normal 107 4 4 2 2" xfId="34749"/>
    <cellStyle name="Normal 107 4 4 2 2 2" xfId="34750"/>
    <cellStyle name="Normal 107 4 4 2 3" xfId="34751"/>
    <cellStyle name="Normal 107 4 4 2 4" xfId="34752"/>
    <cellStyle name="Normal 107 4 4 3" xfId="34753"/>
    <cellStyle name="Normal 107 4 4 3 2" xfId="34754"/>
    <cellStyle name="Normal 107 4 4 4" xfId="34755"/>
    <cellStyle name="Normal 107 4 4 5" xfId="34756"/>
    <cellStyle name="Normal 107 4 5" xfId="34757"/>
    <cellStyle name="Normal 107 4 5 2" xfId="34758"/>
    <cellStyle name="Normal 107 4 5 2 2" xfId="34759"/>
    <cellStyle name="Normal 107 4 5 3" xfId="34760"/>
    <cellStyle name="Normal 107 4 5 4" xfId="34761"/>
    <cellStyle name="Normal 107 4 6" xfId="34762"/>
    <cellStyle name="Normal 107 4 6 2" xfId="34763"/>
    <cellStyle name="Normal 107 4 7" xfId="34764"/>
    <cellStyle name="Normal 107 4 8" xfId="34765"/>
    <cellStyle name="Normal 107 5" xfId="34766"/>
    <cellStyle name="Normal 107 5 2" xfId="34767"/>
    <cellStyle name="Normal 107 5 2 2" xfId="34768"/>
    <cellStyle name="Normal 107 5 2 2 2" xfId="34769"/>
    <cellStyle name="Normal 107 5 2 2 2 2" xfId="34770"/>
    <cellStyle name="Normal 107 5 2 2 3" xfId="34771"/>
    <cellStyle name="Normal 107 5 2 2 4" xfId="34772"/>
    <cellStyle name="Normal 107 5 2 3" xfId="34773"/>
    <cellStyle name="Normal 107 5 2 3 2" xfId="34774"/>
    <cellStyle name="Normal 107 5 2 4" xfId="34775"/>
    <cellStyle name="Normal 107 5 2 5" xfId="34776"/>
    <cellStyle name="Normal 107 5 3" xfId="34777"/>
    <cellStyle name="Normal 107 5 3 2" xfId="34778"/>
    <cellStyle name="Normal 107 5 3 2 2" xfId="34779"/>
    <cellStyle name="Normal 107 5 3 3" xfId="34780"/>
    <cellStyle name="Normal 107 5 3 4" xfId="34781"/>
    <cellStyle name="Normal 107 5 4" xfId="34782"/>
    <cellStyle name="Normal 107 5 4 2" xfId="34783"/>
    <cellStyle name="Normal 107 5 5" xfId="34784"/>
    <cellStyle name="Normal 107 5 6" xfId="34785"/>
    <cellStyle name="Normal 107 6" xfId="34786"/>
    <cellStyle name="Normal 107 6 2" xfId="34787"/>
    <cellStyle name="Normal 107 6 2 2" xfId="34788"/>
    <cellStyle name="Normal 107 6 2 2 2" xfId="34789"/>
    <cellStyle name="Normal 107 6 2 2 2 2" xfId="34790"/>
    <cellStyle name="Normal 107 6 2 2 3" xfId="34791"/>
    <cellStyle name="Normal 107 6 2 2 4" xfId="34792"/>
    <cellStyle name="Normal 107 6 2 3" xfId="34793"/>
    <cellStyle name="Normal 107 6 2 3 2" xfId="34794"/>
    <cellStyle name="Normal 107 6 2 4" xfId="34795"/>
    <cellStyle name="Normal 107 6 2 5" xfId="34796"/>
    <cellStyle name="Normal 107 6 3" xfId="34797"/>
    <cellStyle name="Normal 107 6 3 2" xfId="34798"/>
    <cellStyle name="Normal 107 6 3 2 2" xfId="34799"/>
    <cellStyle name="Normal 107 6 3 3" xfId="34800"/>
    <cellStyle name="Normal 107 6 3 4" xfId="34801"/>
    <cellStyle name="Normal 107 6 4" xfId="34802"/>
    <cellStyle name="Normal 107 6 4 2" xfId="34803"/>
    <cellStyle name="Normal 107 6 5" xfId="34804"/>
    <cellStyle name="Normal 107 6 6" xfId="34805"/>
    <cellStyle name="Normal 107 7" xfId="34806"/>
    <cellStyle name="Normal 107 7 2" xfId="34807"/>
    <cellStyle name="Normal 107 7 2 2" xfId="34808"/>
    <cellStyle name="Normal 107 7 2 2 2" xfId="34809"/>
    <cellStyle name="Normal 107 7 2 3" xfId="34810"/>
    <cellStyle name="Normal 107 7 2 4" xfId="34811"/>
    <cellStyle name="Normal 107 7 3" xfId="34812"/>
    <cellStyle name="Normal 107 7 3 2" xfId="34813"/>
    <cellStyle name="Normal 107 7 4" xfId="34814"/>
    <cellStyle name="Normal 107 7 5" xfId="34815"/>
    <cellStyle name="Normal 107 8" xfId="34816"/>
    <cellStyle name="Normal 107 8 2" xfId="34817"/>
    <cellStyle name="Normal 107 8 2 2" xfId="34818"/>
    <cellStyle name="Normal 107 8 3" xfId="34819"/>
    <cellStyle name="Normal 107 8 4" xfId="34820"/>
    <cellStyle name="Normal 107 9" xfId="34821"/>
    <cellStyle name="Normal 107 9 2" xfId="34822"/>
    <cellStyle name="Normal 108" xfId="529"/>
    <cellStyle name="Normal 108 2" xfId="34824"/>
    <cellStyle name="Normal 108 2 2" xfId="53445"/>
    <cellStyle name="Normal 108 2 3" xfId="53446"/>
    <cellStyle name="Normal 108 3" xfId="53447"/>
    <cellStyle name="Normal 108 3 2" xfId="53448"/>
    <cellStyle name="Normal 108 4" xfId="53449"/>
    <cellStyle name="Normal 108 5" xfId="34823"/>
    <cellStyle name="Normal 109" xfId="530"/>
    <cellStyle name="Normal 109 2" xfId="53450"/>
    <cellStyle name="Normal 109 3" xfId="53451"/>
    <cellStyle name="Normal 109 4" xfId="34825"/>
    <cellStyle name="Normal 11" xfId="204"/>
    <cellStyle name="Normal 11 2" xfId="53452"/>
    <cellStyle name="Normal 11 2 2" xfId="53453"/>
    <cellStyle name="Normal 11 2 2 2" xfId="53454"/>
    <cellStyle name="Normal 11 2 2 2 2" xfId="53455"/>
    <cellStyle name="Normal 11 2 3" xfId="53456"/>
    <cellStyle name="Normal 11 2 3 2" xfId="53457"/>
    <cellStyle name="Normal 11 2 3 3" xfId="53458"/>
    <cellStyle name="Normal 11 2 4" xfId="53459"/>
    <cellStyle name="Normal 11 2 5" xfId="53460"/>
    <cellStyle name="Normal 11 2 6" xfId="53461"/>
    <cellStyle name="Normal 11 3" xfId="53462"/>
    <cellStyle name="Normal 11 3 2" xfId="53463"/>
    <cellStyle name="Normal 11 3 2 2" xfId="53464"/>
    <cellStyle name="Normal 11 3 3" xfId="53465"/>
    <cellStyle name="Normal 11 3 3 2" xfId="53466"/>
    <cellStyle name="Normal 11 3 4" xfId="53467"/>
    <cellStyle name="Normal 11 4" xfId="53468"/>
    <cellStyle name="Normal 11 4 2" xfId="53469"/>
    <cellStyle name="Normal 11 4 2 2" xfId="53470"/>
    <cellStyle name="Normal 11 4 3" xfId="53471"/>
    <cellStyle name="Normal 11 5" xfId="53472"/>
    <cellStyle name="Normal 11 5 2" xfId="53473"/>
    <cellStyle name="Normal 11 5 2 2" xfId="53474"/>
    <cellStyle name="Normal 11 5 3" xfId="53475"/>
    <cellStyle name="Normal 11 6" xfId="53476"/>
    <cellStyle name="Normal 11 7" xfId="53477"/>
    <cellStyle name="Normal 11 8" xfId="53478"/>
    <cellStyle name="Normal 11 9" xfId="34826"/>
    <cellStyle name="Normal 110" xfId="531"/>
    <cellStyle name="Normal 110 10" xfId="34828"/>
    <cellStyle name="Normal 110 11" xfId="34829"/>
    <cellStyle name="Normal 110 12" xfId="34827"/>
    <cellStyle name="Normal 110 2" xfId="34830"/>
    <cellStyle name="Normal 110 2 10" xfId="34831"/>
    <cellStyle name="Normal 110 2 2" xfId="34832"/>
    <cellStyle name="Normal 110 2 2 2" xfId="34833"/>
    <cellStyle name="Normal 110 2 2 2 2" xfId="34834"/>
    <cellStyle name="Normal 110 2 2 2 2 2" xfId="34835"/>
    <cellStyle name="Normal 110 2 2 2 2 2 2" xfId="34836"/>
    <cellStyle name="Normal 110 2 2 2 2 2 2 2" xfId="34837"/>
    <cellStyle name="Normal 110 2 2 2 2 2 2 2 2" xfId="34838"/>
    <cellStyle name="Normal 110 2 2 2 2 2 2 3" xfId="34839"/>
    <cellStyle name="Normal 110 2 2 2 2 2 2 4" xfId="34840"/>
    <cellStyle name="Normal 110 2 2 2 2 2 3" xfId="34841"/>
    <cellStyle name="Normal 110 2 2 2 2 2 3 2" xfId="34842"/>
    <cellStyle name="Normal 110 2 2 2 2 2 4" xfId="34843"/>
    <cellStyle name="Normal 110 2 2 2 2 2 5" xfId="34844"/>
    <cellStyle name="Normal 110 2 2 2 2 3" xfId="34845"/>
    <cellStyle name="Normal 110 2 2 2 2 3 2" xfId="34846"/>
    <cellStyle name="Normal 110 2 2 2 2 3 2 2" xfId="34847"/>
    <cellStyle name="Normal 110 2 2 2 2 3 3" xfId="34848"/>
    <cellStyle name="Normal 110 2 2 2 2 3 4" xfId="34849"/>
    <cellStyle name="Normal 110 2 2 2 2 4" xfId="34850"/>
    <cellStyle name="Normal 110 2 2 2 2 4 2" xfId="34851"/>
    <cellStyle name="Normal 110 2 2 2 2 5" xfId="34852"/>
    <cellStyle name="Normal 110 2 2 2 2 6" xfId="34853"/>
    <cellStyle name="Normal 110 2 2 2 3" xfId="34854"/>
    <cellStyle name="Normal 110 2 2 2 3 2" xfId="34855"/>
    <cellStyle name="Normal 110 2 2 2 3 2 2" xfId="34856"/>
    <cellStyle name="Normal 110 2 2 2 3 2 2 2" xfId="34857"/>
    <cellStyle name="Normal 110 2 2 2 3 2 2 2 2" xfId="34858"/>
    <cellStyle name="Normal 110 2 2 2 3 2 2 3" xfId="34859"/>
    <cellStyle name="Normal 110 2 2 2 3 2 2 4" xfId="34860"/>
    <cellStyle name="Normal 110 2 2 2 3 2 3" xfId="34861"/>
    <cellStyle name="Normal 110 2 2 2 3 2 3 2" xfId="34862"/>
    <cellStyle name="Normal 110 2 2 2 3 2 4" xfId="34863"/>
    <cellStyle name="Normal 110 2 2 2 3 2 5" xfId="34864"/>
    <cellStyle name="Normal 110 2 2 2 3 3" xfId="34865"/>
    <cellStyle name="Normal 110 2 2 2 3 3 2" xfId="34866"/>
    <cellStyle name="Normal 110 2 2 2 3 3 2 2" xfId="34867"/>
    <cellStyle name="Normal 110 2 2 2 3 3 3" xfId="34868"/>
    <cellStyle name="Normal 110 2 2 2 3 3 4" xfId="34869"/>
    <cellStyle name="Normal 110 2 2 2 3 4" xfId="34870"/>
    <cellStyle name="Normal 110 2 2 2 3 4 2" xfId="34871"/>
    <cellStyle name="Normal 110 2 2 2 3 5" xfId="34872"/>
    <cellStyle name="Normal 110 2 2 2 3 6" xfId="34873"/>
    <cellStyle name="Normal 110 2 2 2 4" xfId="34874"/>
    <cellStyle name="Normal 110 2 2 2 4 2" xfId="34875"/>
    <cellStyle name="Normal 110 2 2 2 4 2 2" xfId="34876"/>
    <cellStyle name="Normal 110 2 2 2 4 2 2 2" xfId="34877"/>
    <cellStyle name="Normal 110 2 2 2 4 2 3" xfId="34878"/>
    <cellStyle name="Normal 110 2 2 2 4 2 4" xfId="34879"/>
    <cellStyle name="Normal 110 2 2 2 4 3" xfId="34880"/>
    <cellStyle name="Normal 110 2 2 2 4 3 2" xfId="34881"/>
    <cellStyle name="Normal 110 2 2 2 4 4" xfId="34882"/>
    <cellStyle name="Normal 110 2 2 2 4 5" xfId="34883"/>
    <cellStyle name="Normal 110 2 2 2 5" xfId="34884"/>
    <cellStyle name="Normal 110 2 2 2 5 2" xfId="34885"/>
    <cellStyle name="Normal 110 2 2 2 5 2 2" xfId="34886"/>
    <cellStyle name="Normal 110 2 2 2 5 3" xfId="34887"/>
    <cellStyle name="Normal 110 2 2 2 5 4" xfId="34888"/>
    <cellStyle name="Normal 110 2 2 2 6" xfId="34889"/>
    <cellStyle name="Normal 110 2 2 2 6 2" xfId="34890"/>
    <cellStyle name="Normal 110 2 2 2 7" xfId="34891"/>
    <cellStyle name="Normal 110 2 2 2 8" xfId="34892"/>
    <cellStyle name="Normal 110 2 2 3" xfId="34893"/>
    <cellStyle name="Normal 110 2 2 3 2" xfId="34894"/>
    <cellStyle name="Normal 110 2 2 3 2 2" xfId="34895"/>
    <cellStyle name="Normal 110 2 2 3 2 2 2" xfId="34896"/>
    <cellStyle name="Normal 110 2 2 3 2 2 2 2" xfId="34897"/>
    <cellStyle name="Normal 110 2 2 3 2 2 3" xfId="34898"/>
    <cellStyle name="Normal 110 2 2 3 2 2 4" xfId="34899"/>
    <cellStyle name="Normal 110 2 2 3 2 3" xfId="34900"/>
    <cellStyle name="Normal 110 2 2 3 2 3 2" xfId="34901"/>
    <cellStyle name="Normal 110 2 2 3 2 4" xfId="34902"/>
    <cellStyle name="Normal 110 2 2 3 2 5" xfId="34903"/>
    <cellStyle name="Normal 110 2 2 3 3" xfId="34904"/>
    <cellStyle name="Normal 110 2 2 3 3 2" xfId="34905"/>
    <cellStyle name="Normal 110 2 2 3 3 2 2" xfId="34906"/>
    <cellStyle name="Normal 110 2 2 3 3 3" xfId="34907"/>
    <cellStyle name="Normal 110 2 2 3 3 4" xfId="34908"/>
    <cellStyle name="Normal 110 2 2 3 4" xfId="34909"/>
    <cellStyle name="Normal 110 2 2 3 4 2" xfId="34910"/>
    <cellStyle name="Normal 110 2 2 3 5" xfId="34911"/>
    <cellStyle name="Normal 110 2 2 3 6" xfId="34912"/>
    <cellStyle name="Normal 110 2 2 4" xfId="34913"/>
    <cellStyle name="Normal 110 2 2 4 2" xfId="34914"/>
    <cellStyle name="Normal 110 2 2 4 2 2" xfId="34915"/>
    <cellStyle name="Normal 110 2 2 4 2 2 2" xfId="34916"/>
    <cellStyle name="Normal 110 2 2 4 2 2 2 2" xfId="34917"/>
    <cellStyle name="Normal 110 2 2 4 2 2 3" xfId="34918"/>
    <cellStyle name="Normal 110 2 2 4 2 2 4" xfId="34919"/>
    <cellStyle name="Normal 110 2 2 4 2 3" xfId="34920"/>
    <cellStyle name="Normal 110 2 2 4 2 3 2" xfId="34921"/>
    <cellStyle name="Normal 110 2 2 4 2 4" xfId="34922"/>
    <cellStyle name="Normal 110 2 2 4 2 5" xfId="34923"/>
    <cellStyle name="Normal 110 2 2 4 3" xfId="34924"/>
    <cellStyle name="Normal 110 2 2 4 3 2" xfId="34925"/>
    <cellStyle name="Normal 110 2 2 4 3 2 2" xfId="34926"/>
    <cellStyle name="Normal 110 2 2 4 3 3" xfId="34927"/>
    <cellStyle name="Normal 110 2 2 4 3 4" xfId="34928"/>
    <cellStyle name="Normal 110 2 2 4 4" xfId="34929"/>
    <cellStyle name="Normal 110 2 2 4 4 2" xfId="34930"/>
    <cellStyle name="Normal 110 2 2 4 5" xfId="34931"/>
    <cellStyle name="Normal 110 2 2 4 6" xfId="34932"/>
    <cellStyle name="Normal 110 2 2 5" xfId="34933"/>
    <cellStyle name="Normal 110 2 2 5 2" xfId="34934"/>
    <cellStyle name="Normal 110 2 2 5 2 2" xfId="34935"/>
    <cellStyle name="Normal 110 2 2 5 2 2 2" xfId="34936"/>
    <cellStyle name="Normal 110 2 2 5 2 3" xfId="34937"/>
    <cellStyle name="Normal 110 2 2 5 2 4" xfId="34938"/>
    <cellStyle name="Normal 110 2 2 5 3" xfId="34939"/>
    <cellStyle name="Normal 110 2 2 5 3 2" xfId="34940"/>
    <cellStyle name="Normal 110 2 2 5 4" xfId="34941"/>
    <cellStyle name="Normal 110 2 2 5 5" xfId="34942"/>
    <cellStyle name="Normal 110 2 2 6" xfId="34943"/>
    <cellStyle name="Normal 110 2 2 6 2" xfId="34944"/>
    <cellStyle name="Normal 110 2 2 6 2 2" xfId="34945"/>
    <cellStyle name="Normal 110 2 2 6 3" xfId="34946"/>
    <cellStyle name="Normal 110 2 2 6 4" xfId="34947"/>
    <cellStyle name="Normal 110 2 2 7" xfId="34948"/>
    <cellStyle name="Normal 110 2 2 7 2" xfId="34949"/>
    <cellStyle name="Normal 110 2 2 8" xfId="34950"/>
    <cellStyle name="Normal 110 2 2 9" xfId="34951"/>
    <cellStyle name="Normal 110 2 3" xfId="34952"/>
    <cellStyle name="Normal 110 2 3 2" xfId="34953"/>
    <cellStyle name="Normal 110 2 3 2 2" xfId="34954"/>
    <cellStyle name="Normal 110 2 3 2 2 2" xfId="34955"/>
    <cellStyle name="Normal 110 2 3 2 2 2 2" xfId="34956"/>
    <cellStyle name="Normal 110 2 3 2 2 2 2 2" xfId="34957"/>
    <cellStyle name="Normal 110 2 3 2 2 2 3" xfId="34958"/>
    <cellStyle name="Normal 110 2 3 2 2 2 4" xfId="34959"/>
    <cellStyle name="Normal 110 2 3 2 2 3" xfId="34960"/>
    <cellStyle name="Normal 110 2 3 2 2 3 2" xfId="34961"/>
    <cellStyle name="Normal 110 2 3 2 2 4" xfId="34962"/>
    <cellStyle name="Normal 110 2 3 2 2 5" xfId="34963"/>
    <cellStyle name="Normal 110 2 3 2 3" xfId="34964"/>
    <cellStyle name="Normal 110 2 3 2 3 2" xfId="34965"/>
    <cellStyle name="Normal 110 2 3 2 3 2 2" xfId="34966"/>
    <cellStyle name="Normal 110 2 3 2 3 3" xfId="34967"/>
    <cellStyle name="Normal 110 2 3 2 3 4" xfId="34968"/>
    <cellStyle name="Normal 110 2 3 2 4" xfId="34969"/>
    <cellStyle name="Normal 110 2 3 2 4 2" xfId="34970"/>
    <cellStyle name="Normal 110 2 3 2 5" xfId="34971"/>
    <cellStyle name="Normal 110 2 3 2 6" xfId="34972"/>
    <cellStyle name="Normal 110 2 3 3" xfId="34973"/>
    <cellStyle name="Normal 110 2 3 3 2" xfId="34974"/>
    <cellStyle name="Normal 110 2 3 3 2 2" xfId="34975"/>
    <cellStyle name="Normal 110 2 3 3 2 2 2" xfId="34976"/>
    <cellStyle name="Normal 110 2 3 3 2 2 2 2" xfId="34977"/>
    <cellStyle name="Normal 110 2 3 3 2 2 3" xfId="34978"/>
    <cellStyle name="Normal 110 2 3 3 2 2 4" xfId="34979"/>
    <cellStyle name="Normal 110 2 3 3 2 3" xfId="34980"/>
    <cellStyle name="Normal 110 2 3 3 2 3 2" xfId="34981"/>
    <cellStyle name="Normal 110 2 3 3 2 4" xfId="34982"/>
    <cellStyle name="Normal 110 2 3 3 2 5" xfId="34983"/>
    <cellStyle name="Normal 110 2 3 3 3" xfId="34984"/>
    <cellStyle name="Normal 110 2 3 3 3 2" xfId="34985"/>
    <cellStyle name="Normal 110 2 3 3 3 2 2" xfId="34986"/>
    <cellStyle name="Normal 110 2 3 3 3 3" xfId="34987"/>
    <cellStyle name="Normal 110 2 3 3 3 4" xfId="34988"/>
    <cellStyle name="Normal 110 2 3 3 4" xfId="34989"/>
    <cellStyle name="Normal 110 2 3 3 4 2" xfId="34990"/>
    <cellStyle name="Normal 110 2 3 3 5" xfId="34991"/>
    <cellStyle name="Normal 110 2 3 3 6" xfId="34992"/>
    <cellStyle name="Normal 110 2 3 4" xfId="34993"/>
    <cellStyle name="Normal 110 2 3 4 2" xfId="34994"/>
    <cellStyle name="Normal 110 2 3 4 2 2" xfId="34995"/>
    <cellStyle name="Normal 110 2 3 4 2 2 2" xfId="34996"/>
    <cellStyle name="Normal 110 2 3 4 2 3" xfId="34997"/>
    <cellStyle name="Normal 110 2 3 4 2 4" xfId="34998"/>
    <cellStyle name="Normal 110 2 3 4 3" xfId="34999"/>
    <cellStyle name="Normal 110 2 3 4 3 2" xfId="35000"/>
    <cellStyle name="Normal 110 2 3 4 4" xfId="35001"/>
    <cellStyle name="Normal 110 2 3 4 5" xfId="35002"/>
    <cellStyle name="Normal 110 2 3 5" xfId="35003"/>
    <cellStyle name="Normal 110 2 3 5 2" xfId="35004"/>
    <cellStyle name="Normal 110 2 3 5 2 2" xfId="35005"/>
    <cellStyle name="Normal 110 2 3 5 3" xfId="35006"/>
    <cellStyle name="Normal 110 2 3 5 4" xfId="35007"/>
    <cellStyle name="Normal 110 2 3 6" xfId="35008"/>
    <cellStyle name="Normal 110 2 3 6 2" xfId="35009"/>
    <cellStyle name="Normal 110 2 3 7" xfId="35010"/>
    <cellStyle name="Normal 110 2 3 8" xfId="35011"/>
    <cellStyle name="Normal 110 2 4" xfId="35012"/>
    <cellStyle name="Normal 110 2 4 2" xfId="35013"/>
    <cellStyle name="Normal 110 2 4 2 2" xfId="35014"/>
    <cellStyle name="Normal 110 2 4 2 2 2" xfId="35015"/>
    <cellStyle name="Normal 110 2 4 2 2 2 2" xfId="35016"/>
    <cellStyle name="Normal 110 2 4 2 2 3" xfId="35017"/>
    <cellStyle name="Normal 110 2 4 2 2 4" xfId="35018"/>
    <cellStyle name="Normal 110 2 4 2 3" xfId="35019"/>
    <cellStyle name="Normal 110 2 4 2 3 2" xfId="35020"/>
    <cellStyle name="Normal 110 2 4 2 4" xfId="35021"/>
    <cellStyle name="Normal 110 2 4 2 5" xfId="35022"/>
    <cellStyle name="Normal 110 2 4 3" xfId="35023"/>
    <cellStyle name="Normal 110 2 4 3 2" xfId="35024"/>
    <cellStyle name="Normal 110 2 4 3 2 2" xfId="35025"/>
    <cellStyle name="Normal 110 2 4 3 3" xfId="35026"/>
    <cellStyle name="Normal 110 2 4 3 4" xfId="35027"/>
    <cellStyle name="Normal 110 2 4 4" xfId="35028"/>
    <cellStyle name="Normal 110 2 4 4 2" xfId="35029"/>
    <cellStyle name="Normal 110 2 4 5" xfId="35030"/>
    <cellStyle name="Normal 110 2 4 6" xfId="35031"/>
    <cellStyle name="Normal 110 2 5" xfId="35032"/>
    <cellStyle name="Normal 110 2 5 2" xfId="35033"/>
    <cellStyle name="Normal 110 2 5 2 2" xfId="35034"/>
    <cellStyle name="Normal 110 2 5 2 2 2" xfId="35035"/>
    <cellStyle name="Normal 110 2 5 2 2 2 2" xfId="35036"/>
    <cellStyle name="Normal 110 2 5 2 2 3" xfId="35037"/>
    <cellStyle name="Normal 110 2 5 2 2 4" xfId="35038"/>
    <cellStyle name="Normal 110 2 5 2 3" xfId="35039"/>
    <cellStyle name="Normal 110 2 5 2 3 2" xfId="35040"/>
    <cellStyle name="Normal 110 2 5 2 4" xfId="35041"/>
    <cellStyle name="Normal 110 2 5 2 5" xfId="35042"/>
    <cellStyle name="Normal 110 2 5 3" xfId="35043"/>
    <cellStyle name="Normal 110 2 5 3 2" xfId="35044"/>
    <cellStyle name="Normal 110 2 5 3 2 2" xfId="35045"/>
    <cellStyle name="Normal 110 2 5 3 3" xfId="35046"/>
    <cellStyle name="Normal 110 2 5 3 4" xfId="35047"/>
    <cellStyle name="Normal 110 2 5 4" xfId="35048"/>
    <cellStyle name="Normal 110 2 5 4 2" xfId="35049"/>
    <cellStyle name="Normal 110 2 5 5" xfId="35050"/>
    <cellStyle name="Normal 110 2 5 6" xfId="35051"/>
    <cellStyle name="Normal 110 2 6" xfId="35052"/>
    <cellStyle name="Normal 110 2 6 2" xfId="35053"/>
    <cellStyle name="Normal 110 2 6 2 2" xfId="35054"/>
    <cellStyle name="Normal 110 2 6 2 2 2" xfId="35055"/>
    <cellStyle name="Normal 110 2 6 2 3" xfId="35056"/>
    <cellStyle name="Normal 110 2 6 2 4" xfId="35057"/>
    <cellStyle name="Normal 110 2 6 3" xfId="35058"/>
    <cellStyle name="Normal 110 2 6 3 2" xfId="35059"/>
    <cellStyle name="Normal 110 2 6 4" xfId="35060"/>
    <cellStyle name="Normal 110 2 6 5" xfId="35061"/>
    <cellStyle name="Normal 110 2 7" xfId="35062"/>
    <cellStyle name="Normal 110 2 7 2" xfId="35063"/>
    <cellStyle name="Normal 110 2 7 2 2" xfId="35064"/>
    <cellStyle name="Normal 110 2 7 3" xfId="35065"/>
    <cellStyle name="Normal 110 2 7 4" xfId="35066"/>
    <cellStyle name="Normal 110 2 8" xfId="35067"/>
    <cellStyle name="Normal 110 2 8 2" xfId="35068"/>
    <cellStyle name="Normal 110 2 9" xfId="35069"/>
    <cellStyle name="Normal 110 3" xfId="35070"/>
    <cellStyle name="Normal 110 3 2" xfId="35071"/>
    <cellStyle name="Normal 110 3 2 2" xfId="35072"/>
    <cellStyle name="Normal 110 3 2 2 2" xfId="35073"/>
    <cellStyle name="Normal 110 3 2 2 2 2" xfId="35074"/>
    <cellStyle name="Normal 110 3 2 2 2 2 2" xfId="35075"/>
    <cellStyle name="Normal 110 3 2 2 2 2 2 2" xfId="35076"/>
    <cellStyle name="Normal 110 3 2 2 2 2 3" xfId="35077"/>
    <cellStyle name="Normal 110 3 2 2 2 2 4" xfId="35078"/>
    <cellStyle name="Normal 110 3 2 2 2 3" xfId="35079"/>
    <cellStyle name="Normal 110 3 2 2 2 3 2" xfId="35080"/>
    <cellStyle name="Normal 110 3 2 2 2 4" xfId="35081"/>
    <cellStyle name="Normal 110 3 2 2 2 5" xfId="35082"/>
    <cellStyle name="Normal 110 3 2 2 3" xfId="35083"/>
    <cellStyle name="Normal 110 3 2 2 3 2" xfId="35084"/>
    <cellStyle name="Normal 110 3 2 2 3 2 2" xfId="35085"/>
    <cellStyle name="Normal 110 3 2 2 3 3" xfId="35086"/>
    <cellStyle name="Normal 110 3 2 2 3 4" xfId="35087"/>
    <cellStyle name="Normal 110 3 2 2 4" xfId="35088"/>
    <cellStyle name="Normal 110 3 2 2 4 2" xfId="35089"/>
    <cellStyle name="Normal 110 3 2 2 5" xfId="35090"/>
    <cellStyle name="Normal 110 3 2 2 6" xfId="35091"/>
    <cellStyle name="Normal 110 3 2 3" xfId="35092"/>
    <cellStyle name="Normal 110 3 2 3 2" xfId="35093"/>
    <cellStyle name="Normal 110 3 2 3 2 2" xfId="35094"/>
    <cellStyle name="Normal 110 3 2 3 2 2 2" xfId="35095"/>
    <cellStyle name="Normal 110 3 2 3 2 2 2 2" xfId="35096"/>
    <cellStyle name="Normal 110 3 2 3 2 2 3" xfId="35097"/>
    <cellStyle name="Normal 110 3 2 3 2 2 4" xfId="35098"/>
    <cellStyle name="Normal 110 3 2 3 2 3" xfId="35099"/>
    <cellStyle name="Normal 110 3 2 3 2 3 2" xfId="35100"/>
    <cellStyle name="Normal 110 3 2 3 2 4" xfId="35101"/>
    <cellStyle name="Normal 110 3 2 3 2 5" xfId="35102"/>
    <cellStyle name="Normal 110 3 2 3 3" xfId="35103"/>
    <cellStyle name="Normal 110 3 2 3 3 2" xfId="35104"/>
    <cellStyle name="Normal 110 3 2 3 3 2 2" xfId="35105"/>
    <cellStyle name="Normal 110 3 2 3 3 3" xfId="35106"/>
    <cellStyle name="Normal 110 3 2 3 3 4" xfId="35107"/>
    <cellStyle name="Normal 110 3 2 3 4" xfId="35108"/>
    <cellStyle name="Normal 110 3 2 3 4 2" xfId="35109"/>
    <cellStyle name="Normal 110 3 2 3 5" xfId="35110"/>
    <cellStyle name="Normal 110 3 2 3 6" xfId="35111"/>
    <cellStyle name="Normal 110 3 2 4" xfId="35112"/>
    <cellStyle name="Normal 110 3 2 4 2" xfId="35113"/>
    <cellStyle name="Normal 110 3 2 4 2 2" xfId="35114"/>
    <cellStyle name="Normal 110 3 2 4 2 2 2" xfId="35115"/>
    <cellStyle name="Normal 110 3 2 4 2 3" xfId="35116"/>
    <cellStyle name="Normal 110 3 2 4 2 4" xfId="35117"/>
    <cellStyle name="Normal 110 3 2 4 3" xfId="35118"/>
    <cellStyle name="Normal 110 3 2 4 3 2" xfId="35119"/>
    <cellStyle name="Normal 110 3 2 4 4" xfId="35120"/>
    <cellStyle name="Normal 110 3 2 4 5" xfId="35121"/>
    <cellStyle name="Normal 110 3 2 5" xfId="35122"/>
    <cellStyle name="Normal 110 3 2 5 2" xfId="35123"/>
    <cellStyle name="Normal 110 3 2 5 2 2" xfId="35124"/>
    <cellStyle name="Normal 110 3 2 5 3" xfId="35125"/>
    <cellStyle name="Normal 110 3 2 5 4" xfId="35126"/>
    <cellStyle name="Normal 110 3 2 6" xfId="35127"/>
    <cellStyle name="Normal 110 3 2 6 2" xfId="35128"/>
    <cellStyle name="Normal 110 3 2 7" xfId="35129"/>
    <cellStyle name="Normal 110 3 2 8" xfId="35130"/>
    <cellStyle name="Normal 110 3 3" xfId="35131"/>
    <cellStyle name="Normal 110 3 3 2" xfId="35132"/>
    <cellStyle name="Normal 110 3 3 2 2" xfId="35133"/>
    <cellStyle name="Normal 110 3 3 2 2 2" xfId="35134"/>
    <cellStyle name="Normal 110 3 3 2 2 2 2" xfId="35135"/>
    <cellStyle name="Normal 110 3 3 2 2 3" xfId="35136"/>
    <cellStyle name="Normal 110 3 3 2 2 4" xfId="35137"/>
    <cellStyle name="Normal 110 3 3 2 3" xfId="35138"/>
    <cellStyle name="Normal 110 3 3 2 3 2" xfId="35139"/>
    <cellStyle name="Normal 110 3 3 2 4" xfId="35140"/>
    <cellStyle name="Normal 110 3 3 2 5" xfId="35141"/>
    <cellStyle name="Normal 110 3 3 3" xfId="35142"/>
    <cellStyle name="Normal 110 3 3 3 2" xfId="35143"/>
    <cellStyle name="Normal 110 3 3 3 2 2" xfId="35144"/>
    <cellStyle name="Normal 110 3 3 3 3" xfId="35145"/>
    <cellStyle name="Normal 110 3 3 3 4" xfId="35146"/>
    <cellStyle name="Normal 110 3 3 4" xfId="35147"/>
    <cellStyle name="Normal 110 3 3 4 2" xfId="35148"/>
    <cellStyle name="Normal 110 3 3 5" xfId="35149"/>
    <cellStyle name="Normal 110 3 3 6" xfId="35150"/>
    <cellStyle name="Normal 110 3 4" xfId="35151"/>
    <cellStyle name="Normal 110 3 4 2" xfId="35152"/>
    <cellStyle name="Normal 110 3 4 2 2" xfId="35153"/>
    <cellStyle name="Normal 110 3 4 2 2 2" xfId="35154"/>
    <cellStyle name="Normal 110 3 4 2 2 2 2" xfId="35155"/>
    <cellStyle name="Normal 110 3 4 2 2 3" xfId="35156"/>
    <cellStyle name="Normal 110 3 4 2 2 4" xfId="35157"/>
    <cellStyle name="Normal 110 3 4 2 3" xfId="35158"/>
    <cellStyle name="Normal 110 3 4 2 3 2" xfId="35159"/>
    <cellStyle name="Normal 110 3 4 2 4" xfId="35160"/>
    <cellStyle name="Normal 110 3 4 2 5" xfId="35161"/>
    <cellStyle name="Normal 110 3 4 3" xfId="35162"/>
    <cellStyle name="Normal 110 3 4 3 2" xfId="35163"/>
    <cellStyle name="Normal 110 3 4 3 2 2" xfId="35164"/>
    <cellStyle name="Normal 110 3 4 3 3" xfId="35165"/>
    <cellStyle name="Normal 110 3 4 3 4" xfId="35166"/>
    <cellStyle name="Normal 110 3 4 4" xfId="35167"/>
    <cellStyle name="Normal 110 3 4 4 2" xfId="35168"/>
    <cellStyle name="Normal 110 3 4 5" xfId="35169"/>
    <cellStyle name="Normal 110 3 4 6" xfId="35170"/>
    <cellStyle name="Normal 110 3 5" xfId="35171"/>
    <cellStyle name="Normal 110 3 5 2" xfId="35172"/>
    <cellStyle name="Normal 110 3 5 2 2" xfId="35173"/>
    <cellStyle name="Normal 110 3 5 2 2 2" xfId="35174"/>
    <cellStyle name="Normal 110 3 5 2 3" xfId="35175"/>
    <cellStyle name="Normal 110 3 5 2 4" xfId="35176"/>
    <cellStyle name="Normal 110 3 5 3" xfId="35177"/>
    <cellStyle name="Normal 110 3 5 3 2" xfId="35178"/>
    <cellStyle name="Normal 110 3 5 4" xfId="35179"/>
    <cellStyle name="Normal 110 3 5 5" xfId="35180"/>
    <cellStyle name="Normal 110 3 6" xfId="35181"/>
    <cellStyle name="Normal 110 3 6 2" xfId="35182"/>
    <cellStyle name="Normal 110 3 6 2 2" xfId="35183"/>
    <cellStyle name="Normal 110 3 6 3" xfId="35184"/>
    <cellStyle name="Normal 110 3 6 4" xfId="35185"/>
    <cellStyle name="Normal 110 3 7" xfId="35186"/>
    <cellStyle name="Normal 110 3 7 2" xfId="35187"/>
    <cellStyle name="Normal 110 3 8" xfId="35188"/>
    <cellStyle name="Normal 110 3 9" xfId="35189"/>
    <cellStyle name="Normal 110 4" xfId="35190"/>
    <cellStyle name="Normal 110 4 2" xfId="35191"/>
    <cellStyle name="Normal 110 4 2 2" xfId="35192"/>
    <cellStyle name="Normal 110 4 2 2 2" xfId="35193"/>
    <cellStyle name="Normal 110 4 2 2 2 2" xfId="35194"/>
    <cellStyle name="Normal 110 4 2 2 2 2 2" xfId="35195"/>
    <cellStyle name="Normal 110 4 2 2 2 3" xfId="35196"/>
    <cellStyle name="Normal 110 4 2 2 2 4" xfId="35197"/>
    <cellStyle name="Normal 110 4 2 2 3" xfId="35198"/>
    <cellStyle name="Normal 110 4 2 2 3 2" xfId="35199"/>
    <cellStyle name="Normal 110 4 2 2 4" xfId="35200"/>
    <cellStyle name="Normal 110 4 2 2 5" xfId="35201"/>
    <cellStyle name="Normal 110 4 2 3" xfId="35202"/>
    <cellStyle name="Normal 110 4 2 3 2" xfId="35203"/>
    <cellStyle name="Normal 110 4 2 3 2 2" xfId="35204"/>
    <cellStyle name="Normal 110 4 2 3 3" xfId="35205"/>
    <cellStyle name="Normal 110 4 2 3 4" xfId="35206"/>
    <cellStyle name="Normal 110 4 2 4" xfId="35207"/>
    <cellStyle name="Normal 110 4 2 4 2" xfId="35208"/>
    <cellStyle name="Normal 110 4 2 5" xfId="35209"/>
    <cellStyle name="Normal 110 4 2 6" xfId="35210"/>
    <cellStyle name="Normal 110 4 3" xfId="35211"/>
    <cellStyle name="Normal 110 4 3 2" xfId="35212"/>
    <cellStyle name="Normal 110 4 3 2 2" xfId="35213"/>
    <cellStyle name="Normal 110 4 3 2 2 2" xfId="35214"/>
    <cellStyle name="Normal 110 4 3 2 2 2 2" xfId="35215"/>
    <cellStyle name="Normal 110 4 3 2 2 3" xfId="35216"/>
    <cellStyle name="Normal 110 4 3 2 2 4" xfId="35217"/>
    <cellStyle name="Normal 110 4 3 2 3" xfId="35218"/>
    <cellStyle name="Normal 110 4 3 2 3 2" xfId="35219"/>
    <cellStyle name="Normal 110 4 3 2 4" xfId="35220"/>
    <cellStyle name="Normal 110 4 3 2 5" xfId="35221"/>
    <cellStyle name="Normal 110 4 3 3" xfId="35222"/>
    <cellStyle name="Normal 110 4 3 3 2" xfId="35223"/>
    <cellStyle name="Normal 110 4 3 3 2 2" xfId="35224"/>
    <cellStyle name="Normal 110 4 3 3 3" xfId="35225"/>
    <cellStyle name="Normal 110 4 3 3 4" xfId="35226"/>
    <cellStyle name="Normal 110 4 3 4" xfId="35227"/>
    <cellStyle name="Normal 110 4 3 4 2" xfId="35228"/>
    <cellStyle name="Normal 110 4 3 5" xfId="35229"/>
    <cellStyle name="Normal 110 4 3 6" xfId="35230"/>
    <cellStyle name="Normal 110 4 4" xfId="35231"/>
    <cellStyle name="Normal 110 4 4 2" xfId="35232"/>
    <cellStyle name="Normal 110 4 4 2 2" xfId="35233"/>
    <cellStyle name="Normal 110 4 4 2 2 2" xfId="35234"/>
    <cellStyle name="Normal 110 4 4 2 3" xfId="35235"/>
    <cellStyle name="Normal 110 4 4 2 4" xfId="35236"/>
    <cellStyle name="Normal 110 4 4 3" xfId="35237"/>
    <cellStyle name="Normal 110 4 4 3 2" xfId="35238"/>
    <cellStyle name="Normal 110 4 4 4" xfId="35239"/>
    <cellStyle name="Normal 110 4 4 5" xfId="35240"/>
    <cellStyle name="Normal 110 4 5" xfId="35241"/>
    <cellStyle name="Normal 110 4 5 2" xfId="35242"/>
    <cellStyle name="Normal 110 4 5 2 2" xfId="35243"/>
    <cellStyle name="Normal 110 4 5 3" xfId="35244"/>
    <cellStyle name="Normal 110 4 5 4" xfId="35245"/>
    <cellStyle name="Normal 110 4 6" xfId="35246"/>
    <cellStyle name="Normal 110 4 6 2" xfId="35247"/>
    <cellStyle name="Normal 110 4 7" xfId="35248"/>
    <cellStyle name="Normal 110 4 8" xfId="35249"/>
    <cellStyle name="Normal 110 5" xfId="35250"/>
    <cellStyle name="Normal 110 5 2" xfId="35251"/>
    <cellStyle name="Normal 110 5 2 2" xfId="35252"/>
    <cellStyle name="Normal 110 5 2 2 2" xfId="35253"/>
    <cellStyle name="Normal 110 5 2 2 2 2" xfId="35254"/>
    <cellStyle name="Normal 110 5 2 2 3" xfId="35255"/>
    <cellStyle name="Normal 110 5 2 2 4" xfId="35256"/>
    <cellStyle name="Normal 110 5 2 3" xfId="35257"/>
    <cellStyle name="Normal 110 5 2 3 2" xfId="35258"/>
    <cellStyle name="Normal 110 5 2 4" xfId="35259"/>
    <cellStyle name="Normal 110 5 2 5" xfId="35260"/>
    <cellStyle name="Normal 110 5 3" xfId="35261"/>
    <cellStyle name="Normal 110 5 3 2" xfId="35262"/>
    <cellStyle name="Normal 110 5 3 2 2" xfId="35263"/>
    <cellStyle name="Normal 110 5 3 3" xfId="35264"/>
    <cellStyle name="Normal 110 5 3 4" xfId="35265"/>
    <cellStyle name="Normal 110 5 4" xfId="35266"/>
    <cellStyle name="Normal 110 5 4 2" xfId="35267"/>
    <cellStyle name="Normal 110 5 5" xfId="35268"/>
    <cellStyle name="Normal 110 5 6" xfId="35269"/>
    <cellStyle name="Normal 110 6" xfId="35270"/>
    <cellStyle name="Normal 110 6 2" xfId="35271"/>
    <cellStyle name="Normal 110 6 2 2" xfId="35272"/>
    <cellStyle name="Normal 110 6 2 2 2" xfId="35273"/>
    <cellStyle name="Normal 110 6 2 2 2 2" xfId="35274"/>
    <cellStyle name="Normal 110 6 2 2 3" xfId="35275"/>
    <cellStyle name="Normal 110 6 2 2 4" xfId="35276"/>
    <cellStyle name="Normal 110 6 2 3" xfId="35277"/>
    <cellStyle name="Normal 110 6 2 3 2" xfId="35278"/>
    <cellStyle name="Normal 110 6 2 4" xfId="35279"/>
    <cellStyle name="Normal 110 6 2 5" xfId="35280"/>
    <cellStyle name="Normal 110 6 3" xfId="35281"/>
    <cellStyle name="Normal 110 6 3 2" xfId="35282"/>
    <cellStyle name="Normal 110 6 3 2 2" xfId="35283"/>
    <cellStyle name="Normal 110 6 3 3" xfId="35284"/>
    <cellStyle name="Normal 110 6 3 4" xfId="35285"/>
    <cellStyle name="Normal 110 6 4" xfId="35286"/>
    <cellStyle name="Normal 110 6 4 2" xfId="35287"/>
    <cellStyle name="Normal 110 6 5" xfId="35288"/>
    <cellStyle name="Normal 110 6 6" xfId="35289"/>
    <cellStyle name="Normal 110 7" xfId="35290"/>
    <cellStyle name="Normal 110 7 2" xfId="35291"/>
    <cellStyle name="Normal 110 7 2 2" xfId="35292"/>
    <cellStyle name="Normal 110 7 2 2 2" xfId="35293"/>
    <cellStyle name="Normal 110 7 2 3" xfId="35294"/>
    <cellStyle name="Normal 110 7 2 4" xfId="35295"/>
    <cellStyle name="Normal 110 7 3" xfId="35296"/>
    <cellStyle name="Normal 110 7 3 2" xfId="35297"/>
    <cellStyle name="Normal 110 7 4" xfId="35298"/>
    <cellStyle name="Normal 110 7 5" xfId="35299"/>
    <cellStyle name="Normal 110 8" xfId="35300"/>
    <cellStyle name="Normal 110 8 2" xfId="35301"/>
    <cellStyle name="Normal 110 8 2 2" xfId="35302"/>
    <cellStyle name="Normal 110 8 3" xfId="35303"/>
    <cellStyle name="Normal 110 8 4" xfId="35304"/>
    <cellStyle name="Normal 110 9" xfId="35305"/>
    <cellStyle name="Normal 110 9 2" xfId="35306"/>
    <cellStyle name="Normal 111" xfId="532"/>
    <cellStyle name="Normal 111 10" xfId="35308"/>
    <cellStyle name="Normal 111 11" xfId="35309"/>
    <cellStyle name="Normal 111 12" xfId="35307"/>
    <cellStyle name="Normal 111 2" xfId="35310"/>
    <cellStyle name="Normal 111 2 10" xfId="35311"/>
    <cellStyle name="Normal 111 2 2" xfId="35312"/>
    <cellStyle name="Normal 111 2 2 2" xfId="35313"/>
    <cellStyle name="Normal 111 2 2 2 2" xfId="35314"/>
    <cellStyle name="Normal 111 2 2 2 2 2" xfId="35315"/>
    <cellStyle name="Normal 111 2 2 2 2 2 2" xfId="35316"/>
    <cellStyle name="Normal 111 2 2 2 2 2 2 2" xfId="35317"/>
    <cellStyle name="Normal 111 2 2 2 2 2 2 2 2" xfId="35318"/>
    <cellStyle name="Normal 111 2 2 2 2 2 2 3" xfId="35319"/>
    <cellStyle name="Normal 111 2 2 2 2 2 2 4" xfId="35320"/>
    <cellStyle name="Normal 111 2 2 2 2 2 3" xfId="35321"/>
    <cellStyle name="Normal 111 2 2 2 2 2 3 2" xfId="35322"/>
    <cellStyle name="Normal 111 2 2 2 2 2 4" xfId="35323"/>
    <cellStyle name="Normal 111 2 2 2 2 2 5" xfId="35324"/>
    <cellStyle name="Normal 111 2 2 2 2 3" xfId="35325"/>
    <cellStyle name="Normal 111 2 2 2 2 3 2" xfId="35326"/>
    <cellStyle name="Normal 111 2 2 2 2 3 2 2" xfId="35327"/>
    <cellStyle name="Normal 111 2 2 2 2 3 3" xfId="35328"/>
    <cellStyle name="Normal 111 2 2 2 2 3 4" xfId="35329"/>
    <cellStyle name="Normal 111 2 2 2 2 4" xfId="35330"/>
    <cellStyle name="Normal 111 2 2 2 2 4 2" xfId="35331"/>
    <cellStyle name="Normal 111 2 2 2 2 5" xfId="35332"/>
    <cellStyle name="Normal 111 2 2 2 2 6" xfId="35333"/>
    <cellStyle name="Normal 111 2 2 2 3" xfId="35334"/>
    <cellStyle name="Normal 111 2 2 2 3 2" xfId="35335"/>
    <cellStyle name="Normal 111 2 2 2 3 2 2" xfId="35336"/>
    <cellStyle name="Normal 111 2 2 2 3 2 2 2" xfId="35337"/>
    <cellStyle name="Normal 111 2 2 2 3 2 2 2 2" xfId="35338"/>
    <cellStyle name="Normal 111 2 2 2 3 2 2 3" xfId="35339"/>
    <cellStyle name="Normal 111 2 2 2 3 2 2 4" xfId="35340"/>
    <cellStyle name="Normal 111 2 2 2 3 2 3" xfId="35341"/>
    <cellStyle name="Normal 111 2 2 2 3 2 3 2" xfId="35342"/>
    <cellStyle name="Normal 111 2 2 2 3 2 4" xfId="35343"/>
    <cellStyle name="Normal 111 2 2 2 3 2 5" xfId="35344"/>
    <cellStyle name="Normal 111 2 2 2 3 3" xfId="35345"/>
    <cellStyle name="Normal 111 2 2 2 3 3 2" xfId="35346"/>
    <cellStyle name="Normal 111 2 2 2 3 3 2 2" xfId="35347"/>
    <cellStyle name="Normal 111 2 2 2 3 3 3" xfId="35348"/>
    <cellStyle name="Normal 111 2 2 2 3 3 4" xfId="35349"/>
    <cellStyle name="Normal 111 2 2 2 3 4" xfId="35350"/>
    <cellStyle name="Normal 111 2 2 2 3 4 2" xfId="35351"/>
    <cellStyle name="Normal 111 2 2 2 3 5" xfId="35352"/>
    <cellStyle name="Normal 111 2 2 2 3 6" xfId="35353"/>
    <cellStyle name="Normal 111 2 2 2 4" xfId="35354"/>
    <cellStyle name="Normal 111 2 2 2 4 2" xfId="35355"/>
    <cellStyle name="Normal 111 2 2 2 4 2 2" xfId="35356"/>
    <cellStyle name="Normal 111 2 2 2 4 2 2 2" xfId="35357"/>
    <cellStyle name="Normal 111 2 2 2 4 2 3" xfId="35358"/>
    <cellStyle name="Normal 111 2 2 2 4 2 4" xfId="35359"/>
    <cellStyle name="Normal 111 2 2 2 4 3" xfId="35360"/>
    <cellStyle name="Normal 111 2 2 2 4 3 2" xfId="35361"/>
    <cellStyle name="Normal 111 2 2 2 4 4" xfId="35362"/>
    <cellStyle name="Normal 111 2 2 2 4 5" xfId="35363"/>
    <cellStyle name="Normal 111 2 2 2 5" xfId="35364"/>
    <cellStyle name="Normal 111 2 2 2 5 2" xfId="35365"/>
    <cellStyle name="Normal 111 2 2 2 5 2 2" xfId="35366"/>
    <cellStyle name="Normal 111 2 2 2 5 3" xfId="35367"/>
    <cellStyle name="Normal 111 2 2 2 5 4" xfId="35368"/>
    <cellStyle name="Normal 111 2 2 2 6" xfId="35369"/>
    <cellStyle name="Normal 111 2 2 2 6 2" xfId="35370"/>
    <cellStyle name="Normal 111 2 2 2 7" xfId="35371"/>
    <cellStyle name="Normal 111 2 2 2 8" xfId="35372"/>
    <cellStyle name="Normal 111 2 2 3" xfId="35373"/>
    <cellStyle name="Normal 111 2 2 3 2" xfId="35374"/>
    <cellStyle name="Normal 111 2 2 3 2 2" xfId="35375"/>
    <cellStyle name="Normal 111 2 2 3 2 2 2" xfId="35376"/>
    <cellStyle name="Normal 111 2 2 3 2 2 2 2" xfId="35377"/>
    <cellStyle name="Normal 111 2 2 3 2 2 3" xfId="35378"/>
    <cellStyle name="Normal 111 2 2 3 2 2 4" xfId="35379"/>
    <cellStyle name="Normal 111 2 2 3 2 3" xfId="35380"/>
    <cellStyle name="Normal 111 2 2 3 2 3 2" xfId="35381"/>
    <cellStyle name="Normal 111 2 2 3 2 4" xfId="35382"/>
    <cellStyle name="Normal 111 2 2 3 2 5" xfId="35383"/>
    <cellStyle name="Normal 111 2 2 3 3" xfId="35384"/>
    <cellStyle name="Normal 111 2 2 3 3 2" xfId="35385"/>
    <cellStyle name="Normal 111 2 2 3 3 2 2" xfId="35386"/>
    <cellStyle name="Normal 111 2 2 3 3 3" xfId="35387"/>
    <cellStyle name="Normal 111 2 2 3 3 4" xfId="35388"/>
    <cellStyle name="Normal 111 2 2 3 4" xfId="35389"/>
    <cellStyle name="Normal 111 2 2 3 4 2" xfId="35390"/>
    <cellStyle name="Normal 111 2 2 3 5" xfId="35391"/>
    <cellStyle name="Normal 111 2 2 3 6" xfId="35392"/>
    <cellStyle name="Normal 111 2 2 4" xfId="35393"/>
    <cellStyle name="Normal 111 2 2 4 2" xfId="35394"/>
    <cellStyle name="Normal 111 2 2 4 2 2" xfId="35395"/>
    <cellStyle name="Normal 111 2 2 4 2 2 2" xfId="35396"/>
    <cellStyle name="Normal 111 2 2 4 2 2 2 2" xfId="35397"/>
    <cellStyle name="Normal 111 2 2 4 2 2 3" xfId="35398"/>
    <cellStyle name="Normal 111 2 2 4 2 2 4" xfId="35399"/>
    <cellStyle name="Normal 111 2 2 4 2 3" xfId="35400"/>
    <cellStyle name="Normal 111 2 2 4 2 3 2" xfId="35401"/>
    <cellStyle name="Normal 111 2 2 4 2 4" xfId="35402"/>
    <cellStyle name="Normal 111 2 2 4 2 5" xfId="35403"/>
    <cellStyle name="Normal 111 2 2 4 3" xfId="35404"/>
    <cellStyle name="Normal 111 2 2 4 3 2" xfId="35405"/>
    <cellStyle name="Normal 111 2 2 4 3 2 2" xfId="35406"/>
    <cellStyle name="Normal 111 2 2 4 3 3" xfId="35407"/>
    <cellStyle name="Normal 111 2 2 4 3 4" xfId="35408"/>
    <cellStyle name="Normal 111 2 2 4 4" xfId="35409"/>
    <cellStyle name="Normal 111 2 2 4 4 2" xfId="35410"/>
    <cellStyle name="Normal 111 2 2 4 5" xfId="35411"/>
    <cellStyle name="Normal 111 2 2 4 6" xfId="35412"/>
    <cellStyle name="Normal 111 2 2 5" xfId="35413"/>
    <cellStyle name="Normal 111 2 2 5 2" xfId="35414"/>
    <cellStyle name="Normal 111 2 2 5 2 2" xfId="35415"/>
    <cellStyle name="Normal 111 2 2 5 2 2 2" xfId="35416"/>
    <cellStyle name="Normal 111 2 2 5 2 3" xfId="35417"/>
    <cellStyle name="Normal 111 2 2 5 2 4" xfId="35418"/>
    <cellStyle name="Normal 111 2 2 5 3" xfId="35419"/>
    <cellStyle name="Normal 111 2 2 5 3 2" xfId="35420"/>
    <cellStyle name="Normal 111 2 2 5 4" xfId="35421"/>
    <cellStyle name="Normal 111 2 2 5 5" xfId="35422"/>
    <cellStyle name="Normal 111 2 2 6" xfId="35423"/>
    <cellStyle name="Normal 111 2 2 6 2" xfId="35424"/>
    <cellStyle name="Normal 111 2 2 6 2 2" xfId="35425"/>
    <cellStyle name="Normal 111 2 2 6 3" xfId="35426"/>
    <cellStyle name="Normal 111 2 2 6 4" xfId="35427"/>
    <cellStyle name="Normal 111 2 2 7" xfId="35428"/>
    <cellStyle name="Normal 111 2 2 7 2" xfId="35429"/>
    <cellStyle name="Normal 111 2 2 8" xfId="35430"/>
    <cellStyle name="Normal 111 2 2 9" xfId="35431"/>
    <cellStyle name="Normal 111 2 3" xfId="35432"/>
    <cellStyle name="Normal 111 2 3 2" xfId="35433"/>
    <cellStyle name="Normal 111 2 3 2 2" xfId="35434"/>
    <cellStyle name="Normal 111 2 3 2 2 2" xfId="35435"/>
    <cellStyle name="Normal 111 2 3 2 2 2 2" xfId="35436"/>
    <cellStyle name="Normal 111 2 3 2 2 2 2 2" xfId="35437"/>
    <cellStyle name="Normal 111 2 3 2 2 2 3" xfId="35438"/>
    <cellStyle name="Normal 111 2 3 2 2 2 4" xfId="35439"/>
    <cellStyle name="Normal 111 2 3 2 2 3" xfId="35440"/>
    <cellStyle name="Normal 111 2 3 2 2 3 2" xfId="35441"/>
    <cellStyle name="Normal 111 2 3 2 2 4" xfId="35442"/>
    <cellStyle name="Normal 111 2 3 2 2 5" xfId="35443"/>
    <cellStyle name="Normal 111 2 3 2 3" xfId="35444"/>
    <cellStyle name="Normal 111 2 3 2 3 2" xfId="35445"/>
    <cellStyle name="Normal 111 2 3 2 3 2 2" xfId="35446"/>
    <cellStyle name="Normal 111 2 3 2 3 3" xfId="35447"/>
    <cellStyle name="Normal 111 2 3 2 3 4" xfId="35448"/>
    <cellStyle name="Normal 111 2 3 2 4" xfId="35449"/>
    <cellStyle name="Normal 111 2 3 2 4 2" xfId="35450"/>
    <cellStyle name="Normal 111 2 3 2 5" xfId="35451"/>
    <cellStyle name="Normal 111 2 3 2 6" xfId="35452"/>
    <cellStyle name="Normal 111 2 3 3" xfId="35453"/>
    <cellStyle name="Normal 111 2 3 3 2" xfId="35454"/>
    <cellStyle name="Normal 111 2 3 3 2 2" xfId="35455"/>
    <cellStyle name="Normal 111 2 3 3 2 2 2" xfId="35456"/>
    <cellStyle name="Normal 111 2 3 3 2 2 2 2" xfId="35457"/>
    <cellStyle name="Normal 111 2 3 3 2 2 3" xfId="35458"/>
    <cellStyle name="Normal 111 2 3 3 2 2 4" xfId="35459"/>
    <cellStyle name="Normal 111 2 3 3 2 3" xfId="35460"/>
    <cellStyle name="Normal 111 2 3 3 2 3 2" xfId="35461"/>
    <cellStyle name="Normal 111 2 3 3 2 4" xfId="35462"/>
    <cellStyle name="Normal 111 2 3 3 2 5" xfId="35463"/>
    <cellStyle name="Normal 111 2 3 3 3" xfId="35464"/>
    <cellStyle name="Normal 111 2 3 3 3 2" xfId="35465"/>
    <cellStyle name="Normal 111 2 3 3 3 2 2" xfId="35466"/>
    <cellStyle name="Normal 111 2 3 3 3 3" xfId="35467"/>
    <cellStyle name="Normal 111 2 3 3 3 4" xfId="35468"/>
    <cellStyle name="Normal 111 2 3 3 4" xfId="35469"/>
    <cellStyle name="Normal 111 2 3 3 4 2" xfId="35470"/>
    <cellStyle name="Normal 111 2 3 3 5" xfId="35471"/>
    <cellStyle name="Normal 111 2 3 3 6" xfId="35472"/>
    <cellStyle name="Normal 111 2 3 4" xfId="35473"/>
    <cellStyle name="Normal 111 2 3 4 2" xfId="35474"/>
    <cellStyle name="Normal 111 2 3 4 2 2" xfId="35475"/>
    <cellStyle name="Normal 111 2 3 4 2 2 2" xfId="35476"/>
    <cellStyle name="Normal 111 2 3 4 2 3" xfId="35477"/>
    <cellStyle name="Normal 111 2 3 4 2 4" xfId="35478"/>
    <cellStyle name="Normal 111 2 3 4 3" xfId="35479"/>
    <cellStyle name="Normal 111 2 3 4 3 2" xfId="35480"/>
    <cellStyle name="Normal 111 2 3 4 4" xfId="35481"/>
    <cellStyle name="Normal 111 2 3 4 5" xfId="35482"/>
    <cellStyle name="Normal 111 2 3 5" xfId="35483"/>
    <cellStyle name="Normal 111 2 3 5 2" xfId="35484"/>
    <cellStyle name="Normal 111 2 3 5 2 2" xfId="35485"/>
    <cellStyle name="Normal 111 2 3 5 3" xfId="35486"/>
    <cellStyle name="Normal 111 2 3 5 4" xfId="35487"/>
    <cellStyle name="Normal 111 2 3 6" xfId="35488"/>
    <cellStyle name="Normal 111 2 3 6 2" xfId="35489"/>
    <cellStyle name="Normal 111 2 3 7" xfId="35490"/>
    <cellStyle name="Normal 111 2 3 8" xfId="35491"/>
    <cellStyle name="Normal 111 2 4" xfId="35492"/>
    <cellStyle name="Normal 111 2 4 2" xfId="35493"/>
    <cellStyle name="Normal 111 2 4 2 2" xfId="35494"/>
    <cellStyle name="Normal 111 2 4 2 2 2" xfId="35495"/>
    <cellStyle name="Normal 111 2 4 2 2 2 2" xfId="35496"/>
    <cellStyle name="Normal 111 2 4 2 2 3" xfId="35497"/>
    <cellStyle name="Normal 111 2 4 2 2 4" xfId="35498"/>
    <cellStyle name="Normal 111 2 4 2 3" xfId="35499"/>
    <cellStyle name="Normal 111 2 4 2 3 2" xfId="35500"/>
    <cellStyle name="Normal 111 2 4 2 4" xfId="35501"/>
    <cellStyle name="Normal 111 2 4 2 5" xfId="35502"/>
    <cellStyle name="Normal 111 2 4 3" xfId="35503"/>
    <cellStyle name="Normal 111 2 4 3 2" xfId="35504"/>
    <cellStyle name="Normal 111 2 4 3 2 2" xfId="35505"/>
    <cellStyle name="Normal 111 2 4 3 3" xfId="35506"/>
    <cellStyle name="Normal 111 2 4 3 4" xfId="35507"/>
    <cellStyle name="Normal 111 2 4 4" xfId="35508"/>
    <cellStyle name="Normal 111 2 4 4 2" xfId="35509"/>
    <cellStyle name="Normal 111 2 4 5" xfId="35510"/>
    <cellStyle name="Normal 111 2 4 6" xfId="35511"/>
    <cellStyle name="Normal 111 2 5" xfId="35512"/>
    <cellStyle name="Normal 111 2 5 2" xfId="35513"/>
    <cellStyle name="Normal 111 2 5 2 2" xfId="35514"/>
    <cellStyle name="Normal 111 2 5 2 2 2" xfId="35515"/>
    <cellStyle name="Normal 111 2 5 2 2 2 2" xfId="35516"/>
    <cellStyle name="Normal 111 2 5 2 2 3" xfId="35517"/>
    <cellStyle name="Normal 111 2 5 2 2 4" xfId="35518"/>
    <cellStyle name="Normal 111 2 5 2 3" xfId="35519"/>
    <cellStyle name="Normal 111 2 5 2 3 2" xfId="35520"/>
    <cellStyle name="Normal 111 2 5 2 4" xfId="35521"/>
    <cellStyle name="Normal 111 2 5 2 5" xfId="35522"/>
    <cellStyle name="Normal 111 2 5 3" xfId="35523"/>
    <cellStyle name="Normal 111 2 5 3 2" xfId="35524"/>
    <cellStyle name="Normal 111 2 5 3 2 2" xfId="35525"/>
    <cellStyle name="Normal 111 2 5 3 3" xfId="35526"/>
    <cellStyle name="Normal 111 2 5 3 4" xfId="35527"/>
    <cellStyle name="Normal 111 2 5 4" xfId="35528"/>
    <cellStyle name="Normal 111 2 5 4 2" xfId="35529"/>
    <cellStyle name="Normal 111 2 5 5" xfId="35530"/>
    <cellStyle name="Normal 111 2 5 6" xfId="35531"/>
    <cellStyle name="Normal 111 2 6" xfId="35532"/>
    <cellStyle name="Normal 111 2 6 2" xfId="35533"/>
    <cellStyle name="Normal 111 2 6 2 2" xfId="35534"/>
    <cellStyle name="Normal 111 2 6 2 2 2" xfId="35535"/>
    <cellStyle name="Normal 111 2 6 2 3" xfId="35536"/>
    <cellStyle name="Normal 111 2 6 2 4" xfId="35537"/>
    <cellStyle name="Normal 111 2 6 3" xfId="35538"/>
    <cellStyle name="Normal 111 2 6 3 2" xfId="35539"/>
    <cellStyle name="Normal 111 2 6 4" xfId="35540"/>
    <cellStyle name="Normal 111 2 6 5" xfId="35541"/>
    <cellStyle name="Normal 111 2 7" xfId="35542"/>
    <cellStyle name="Normal 111 2 7 2" xfId="35543"/>
    <cellStyle name="Normal 111 2 7 2 2" xfId="35544"/>
    <cellStyle name="Normal 111 2 7 3" xfId="35545"/>
    <cellStyle name="Normal 111 2 7 4" xfId="35546"/>
    <cellStyle name="Normal 111 2 8" xfId="35547"/>
    <cellStyle name="Normal 111 2 8 2" xfId="35548"/>
    <cellStyle name="Normal 111 2 9" xfId="35549"/>
    <cellStyle name="Normal 111 3" xfId="35550"/>
    <cellStyle name="Normal 111 3 2" xfId="35551"/>
    <cellStyle name="Normal 111 3 2 2" xfId="35552"/>
    <cellStyle name="Normal 111 3 2 2 2" xfId="35553"/>
    <cellStyle name="Normal 111 3 2 2 2 2" xfId="35554"/>
    <cellStyle name="Normal 111 3 2 2 2 2 2" xfId="35555"/>
    <cellStyle name="Normal 111 3 2 2 2 2 2 2" xfId="35556"/>
    <cellStyle name="Normal 111 3 2 2 2 2 3" xfId="35557"/>
    <cellStyle name="Normal 111 3 2 2 2 2 4" xfId="35558"/>
    <cellStyle name="Normal 111 3 2 2 2 3" xfId="35559"/>
    <cellStyle name="Normal 111 3 2 2 2 3 2" xfId="35560"/>
    <cellStyle name="Normal 111 3 2 2 2 4" xfId="35561"/>
    <cellStyle name="Normal 111 3 2 2 2 5" xfId="35562"/>
    <cellStyle name="Normal 111 3 2 2 3" xfId="35563"/>
    <cellStyle name="Normal 111 3 2 2 3 2" xfId="35564"/>
    <cellStyle name="Normal 111 3 2 2 3 2 2" xfId="35565"/>
    <cellStyle name="Normal 111 3 2 2 3 3" xfId="35566"/>
    <cellStyle name="Normal 111 3 2 2 3 4" xfId="35567"/>
    <cellStyle name="Normal 111 3 2 2 4" xfId="35568"/>
    <cellStyle name="Normal 111 3 2 2 4 2" xfId="35569"/>
    <cellStyle name="Normal 111 3 2 2 5" xfId="35570"/>
    <cellStyle name="Normal 111 3 2 2 6" xfId="35571"/>
    <cellStyle name="Normal 111 3 2 3" xfId="35572"/>
    <cellStyle name="Normal 111 3 2 3 2" xfId="35573"/>
    <cellStyle name="Normal 111 3 2 3 2 2" xfId="35574"/>
    <cellStyle name="Normal 111 3 2 3 2 2 2" xfId="35575"/>
    <cellStyle name="Normal 111 3 2 3 2 2 2 2" xfId="35576"/>
    <cellStyle name="Normal 111 3 2 3 2 2 3" xfId="35577"/>
    <cellStyle name="Normal 111 3 2 3 2 2 4" xfId="35578"/>
    <cellStyle name="Normal 111 3 2 3 2 3" xfId="35579"/>
    <cellStyle name="Normal 111 3 2 3 2 3 2" xfId="35580"/>
    <cellStyle name="Normal 111 3 2 3 2 4" xfId="35581"/>
    <cellStyle name="Normal 111 3 2 3 2 5" xfId="35582"/>
    <cellStyle name="Normal 111 3 2 3 3" xfId="35583"/>
    <cellStyle name="Normal 111 3 2 3 3 2" xfId="35584"/>
    <cellStyle name="Normal 111 3 2 3 3 2 2" xfId="35585"/>
    <cellStyle name="Normal 111 3 2 3 3 3" xfId="35586"/>
    <cellStyle name="Normal 111 3 2 3 3 4" xfId="35587"/>
    <cellStyle name="Normal 111 3 2 3 4" xfId="35588"/>
    <cellStyle name="Normal 111 3 2 3 4 2" xfId="35589"/>
    <cellStyle name="Normal 111 3 2 3 5" xfId="35590"/>
    <cellStyle name="Normal 111 3 2 3 6" xfId="35591"/>
    <cellStyle name="Normal 111 3 2 4" xfId="35592"/>
    <cellStyle name="Normal 111 3 2 4 2" xfId="35593"/>
    <cellStyle name="Normal 111 3 2 4 2 2" xfId="35594"/>
    <cellStyle name="Normal 111 3 2 4 2 2 2" xfId="35595"/>
    <cellStyle name="Normal 111 3 2 4 2 3" xfId="35596"/>
    <cellStyle name="Normal 111 3 2 4 2 4" xfId="35597"/>
    <cellStyle name="Normal 111 3 2 4 3" xfId="35598"/>
    <cellStyle name="Normal 111 3 2 4 3 2" xfId="35599"/>
    <cellStyle name="Normal 111 3 2 4 4" xfId="35600"/>
    <cellStyle name="Normal 111 3 2 4 5" xfId="35601"/>
    <cellStyle name="Normal 111 3 2 5" xfId="35602"/>
    <cellStyle name="Normal 111 3 2 5 2" xfId="35603"/>
    <cellStyle name="Normal 111 3 2 5 2 2" xfId="35604"/>
    <cellStyle name="Normal 111 3 2 5 3" xfId="35605"/>
    <cellStyle name="Normal 111 3 2 5 4" xfId="35606"/>
    <cellStyle name="Normal 111 3 2 6" xfId="35607"/>
    <cellStyle name="Normal 111 3 2 6 2" xfId="35608"/>
    <cellStyle name="Normal 111 3 2 7" xfId="35609"/>
    <cellStyle name="Normal 111 3 2 8" xfId="35610"/>
    <cellStyle name="Normal 111 3 3" xfId="35611"/>
    <cellStyle name="Normal 111 3 3 2" xfId="35612"/>
    <cellStyle name="Normal 111 3 3 2 2" xfId="35613"/>
    <cellStyle name="Normal 111 3 3 2 2 2" xfId="35614"/>
    <cellStyle name="Normal 111 3 3 2 2 2 2" xfId="35615"/>
    <cellStyle name="Normal 111 3 3 2 2 3" xfId="35616"/>
    <cellStyle name="Normal 111 3 3 2 2 4" xfId="35617"/>
    <cellStyle name="Normal 111 3 3 2 3" xfId="35618"/>
    <cellStyle name="Normal 111 3 3 2 3 2" xfId="35619"/>
    <cellStyle name="Normal 111 3 3 2 4" xfId="35620"/>
    <cellStyle name="Normal 111 3 3 2 5" xfId="35621"/>
    <cellStyle name="Normal 111 3 3 3" xfId="35622"/>
    <cellStyle name="Normal 111 3 3 3 2" xfId="35623"/>
    <cellStyle name="Normal 111 3 3 3 2 2" xfId="35624"/>
    <cellStyle name="Normal 111 3 3 3 3" xfId="35625"/>
    <cellStyle name="Normal 111 3 3 3 4" xfId="35626"/>
    <cellStyle name="Normal 111 3 3 4" xfId="35627"/>
    <cellStyle name="Normal 111 3 3 4 2" xfId="35628"/>
    <cellStyle name="Normal 111 3 3 5" xfId="35629"/>
    <cellStyle name="Normal 111 3 3 6" xfId="35630"/>
    <cellStyle name="Normal 111 3 4" xfId="35631"/>
    <cellStyle name="Normal 111 3 4 2" xfId="35632"/>
    <cellStyle name="Normal 111 3 4 2 2" xfId="35633"/>
    <cellStyle name="Normal 111 3 4 2 2 2" xfId="35634"/>
    <cellStyle name="Normal 111 3 4 2 2 2 2" xfId="35635"/>
    <cellStyle name="Normal 111 3 4 2 2 3" xfId="35636"/>
    <cellStyle name="Normal 111 3 4 2 2 4" xfId="35637"/>
    <cellStyle name="Normal 111 3 4 2 3" xfId="35638"/>
    <cellStyle name="Normal 111 3 4 2 3 2" xfId="35639"/>
    <cellStyle name="Normal 111 3 4 2 4" xfId="35640"/>
    <cellStyle name="Normal 111 3 4 2 5" xfId="35641"/>
    <cellStyle name="Normal 111 3 4 3" xfId="35642"/>
    <cellStyle name="Normal 111 3 4 3 2" xfId="35643"/>
    <cellStyle name="Normal 111 3 4 3 2 2" xfId="35644"/>
    <cellStyle name="Normal 111 3 4 3 3" xfId="35645"/>
    <cellStyle name="Normal 111 3 4 3 4" xfId="35646"/>
    <cellStyle name="Normal 111 3 4 4" xfId="35647"/>
    <cellStyle name="Normal 111 3 4 4 2" xfId="35648"/>
    <cellStyle name="Normal 111 3 4 5" xfId="35649"/>
    <cellStyle name="Normal 111 3 4 6" xfId="35650"/>
    <cellStyle name="Normal 111 3 5" xfId="35651"/>
    <cellStyle name="Normal 111 3 5 2" xfId="35652"/>
    <cellStyle name="Normal 111 3 5 2 2" xfId="35653"/>
    <cellStyle name="Normal 111 3 5 2 2 2" xfId="35654"/>
    <cellStyle name="Normal 111 3 5 2 3" xfId="35655"/>
    <cellStyle name="Normal 111 3 5 2 4" xfId="35656"/>
    <cellStyle name="Normal 111 3 5 3" xfId="35657"/>
    <cellStyle name="Normal 111 3 5 3 2" xfId="35658"/>
    <cellStyle name="Normal 111 3 5 4" xfId="35659"/>
    <cellStyle name="Normal 111 3 5 5" xfId="35660"/>
    <cellStyle name="Normal 111 3 6" xfId="35661"/>
    <cellStyle name="Normal 111 3 6 2" xfId="35662"/>
    <cellStyle name="Normal 111 3 6 2 2" xfId="35663"/>
    <cellStyle name="Normal 111 3 6 3" xfId="35664"/>
    <cellStyle name="Normal 111 3 6 4" xfId="35665"/>
    <cellStyle name="Normal 111 3 7" xfId="35666"/>
    <cellStyle name="Normal 111 3 7 2" xfId="35667"/>
    <cellStyle name="Normal 111 3 8" xfId="35668"/>
    <cellStyle name="Normal 111 3 9" xfId="35669"/>
    <cellStyle name="Normal 111 4" xfId="35670"/>
    <cellStyle name="Normal 111 4 2" xfId="35671"/>
    <cellStyle name="Normal 111 4 2 2" xfId="35672"/>
    <cellStyle name="Normal 111 4 2 2 2" xfId="35673"/>
    <cellStyle name="Normal 111 4 2 2 2 2" xfId="35674"/>
    <cellStyle name="Normal 111 4 2 2 2 2 2" xfId="35675"/>
    <cellStyle name="Normal 111 4 2 2 2 3" xfId="35676"/>
    <cellStyle name="Normal 111 4 2 2 2 4" xfId="35677"/>
    <cellStyle name="Normal 111 4 2 2 3" xfId="35678"/>
    <cellStyle name="Normal 111 4 2 2 3 2" xfId="35679"/>
    <cellStyle name="Normal 111 4 2 2 4" xfId="35680"/>
    <cellStyle name="Normal 111 4 2 2 5" xfId="35681"/>
    <cellStyle name="Normal 111 4 2 3" xfId="35682"/>
    <cellStyle name="Normal 111 4 2 3 2" xfId="35683"/>
    <cellStyle name="Normal 111 4 2 3 2 2" xfId="35684"/>
    <cellStyle name="Normal 111 4 2 3 3" xfId="35685"/>
    <cellStyle name="Normal 111 4 2 3 4" xfId="35686"/>
    <cellStyle name="Normal 111 4 2 4" xfId="35687"/>
    <cellStyle name="Normal 111 4 2 4 2" xfId="35688"/>
    <cellStyle name="Normal 111 4 2 5" xfId="35689"/>
    <cellStyle name="Normal 111 4 2 6" xfId="35690"/>
    <cellStyle name="Normal 111 4 3" xfId="35691"/>
    <cellStyle name="Normal 111 4 3 2" xfId="35692"/>
    <cellStyle name="Normal 111 4 3 2 2" xfId="35693"/>
    <cellStyle name="Normal 111 4 3 2 2 2" xfId="35694"/>
    <cellStyle name="Normal 111 4 3 2 2 2 2" xfId="35695"/>
    <cellStyle name="Normal 111 4 3 2 2 3" xfId="35696"/>
    <cellStyle name="Normal 111 4 3 2 2 4" xfId="35697"/>
    <cellStyle name="Normal 111 4 3 2 3" xfId="35698"/>
    <cellStyle name="Normal 111 4 3 2 3 2" xfId="35699"/>
    <cellStyle name="Normal 111 4 3 2 4" xfId="35700"/>
    <cellStyle name="Normal 111 4 3 2 5" xfId="35701"/>
    <cellStyle name="Normal 111 4 3 3" xfId="35702"/>
    <cellStyle name="Normal 111 4 3 3 2" xfId="35703"/>
    <cellStyle name="Normal 111 4 3 3 2 2" xfId="35704"/>
    <cellStyle name="Normal 111 4 3 3 3" xfId="35705"/>
    <cellStyle name="Normal 111 4 3 3 4" xfId="35706"/>
    <cellStyle name="Normal 111 4 3 4" xfId="35707"/>
    <cellStyle name="Normal 111 4 3 4 2" xfId="35708"/>
    <cellStyle name="Normal 111 4 3 5" xfId="35709"/>
    <cellStyle name="Normal 111 4 3 6" xfId="35710"/>
    <cellStyle name="Normal 111 4 4" xfId="35711"/>
    <cellStyle name="Normal 111 4 4 2" xfId="35712"/>
    <cellStyle name="Normal 111 4 4 2 2" xfId="35713"/>
    <cellStyle name="Normal 111 4 4 2 2 2" xfId="35714"/>
    <cellStyle name="Normal 111 4 4 2 3" xfId="35715"/>
    <cellStyle name="Normal 111 4 4 2 4" xfId="35716"/>
    <cellStyle name="Normal 111 4 4 3" xfId="35717"/>
    <cellStyle name="Normal 111 4 4 3 2" xfId="35718"/>
    <cellStyle name="Normal 111 4 4 4" xfId="35719"/>
    <cellStyle name="Normal 111 4 4 5" xfId="35720"/>
    <cellStyle name="Normal 111 4 5" xfId="35721"/>
    <cellStyle name="Normal 111 4 5 2" xfId="35722"/>
    <cellStyle name="Normal 111 4 5 2 2" xfId="35723"/>
    <cellStyle name="Normal 111 4 5 3" xfId="35724"/>
    <cellStyle name="Normal 111 4 5 4" xfId="35725"/>
    <cellStyle name="Normal 111 4 6" xfId="35726"/>
    <cellStyle name="Normal 111 4 6 2" xfId="35727"/>
    <cellStyle name="Normal 111 4 7" xfId="35728"/>
    <cellStyle name="Normal 111 4 8" xfId="35729"/>
    <cellStyle name="Normal 111 5" xfId="35730"/>
    <cellStyle name="Normal 111 5 2" xfId="35731"/>
    <cellStyle name="Normal 111 5 2 2" xfId="35732"/>
    <cellStyle name="Normal 111 5 2 2 2" xfId="35733"/>
    <cellStyle name="Normal 111 5 2 2 2 2" xfId="35734"/>
    <cellStyle name="Normal 111 5 2 2 3" xfId="35735"/>
    <cellStyle name="Normal 111 5 2 2 4" xfId="35736"/>
    <cellStyle name="Normal 111 5 2 3" xfId="35737"/>
    <cellStyle name="Normal 111 5 2 3 2" xfId="35738"/>
    <cellStyle name="Normal 111 5 2 4" xfId="35739"/>
    <cellStyle name="Normal 111 5 2 5" xfId="35740"/>
    <cellStyle name="Normal 111 5 3" xfId="35741"/>
    <cellStyle name="Normal 111 5 3 2" xfId="35742"/>
    <cellStyle name="Normal 111 5 3 2 2" xfId="35743"/>
    <cellStyle name="Normal 111 5 3 3" xfId="35744"/>
    <cellStyle name="Normal 111 5 3 4" xfId="35745"/>
    <cellStyle name="Normal 111 5 4" xfId="35746"/>
    <cellStyle name="Normal 111 5 4 2" xfId="35747"/>
    <cellStyle name="Normal 111 5 5" xfId="35748"/>
    <cellStyle name="Normal 111 5 6" xfId="35749"/>
    <cellStyle name="Normal 111 6" xfId="35750"/>
    <cellStyle name="Normal 111 6 2" xfId="35751"/>
    <cellStyle name="Normal 111 6 2 2" xfId="35752"/>
    <cellStyle name="Normal 111 6 2 2 2" xfId="35753"/>
    <cellStyle name="Normal 111 6 2 2 2 2" xfId="35754"/>
    <cellStyle name="Normal 111 6 2 2 3" xfId="35755"/>
    <cellStyle name="Normal 111 6 2 2 4" xfId="35756"/>
    <cellStyle name="Normal 111 6 2 3" xfId="35757"/>
    <cellStyle name="Normal 111 6 2 3 2" xfId="35758"/>
    <cellStyle name="Normal 111 6 2 4" xfId="35759"/>
    <cellStyle name="Normal 111 6 2 5" xfId="35760"/>
    <cellStyle name="Normal 111 6 3" xfId="35761"/>
    <cellStyle name="Normal 111 6 3 2" xfId="35762"/>
    <cellStyle name="Normal 111 6 3 2 2" xfId="35763"/>
    <cellStyle name="Normal 111 6 3 3" xfId="35764"/>
    <cellStyle name="Normal 111 6 3 4" xfId="35765"/>
    <cellStyle name="Normal 111 6 4" xfId="35766"/>
    <cellStyle name="Normal 111 6 4 2" xfId="35767"/>
    <cellStyle name="Normal 111 6 5" xfId="35768"/>
    <cellStyle name="Normal 111 6 6" xfId="35769"/>
    <cellStyle name="Normal 111 7" xfId="35770"/>
    <cellStyle name="Normal 111 7 2" xfId="35771"/>
    <cellStyle name="Normal 111 7 2 2" xfId="35772"/>
    <cellStyle name="Normal 111 7 2 2 2" xfId="35773"/>
    <cellStyle name="Normal 111 7 2 3" xfId="35774"/>
    <cellStyle name="Normal 111 7 2 4" xfId="35775"/>
    <cellStyle name="Normal 111 7 3" xfId="35776"/>
    <cellStyle name="Normal 111 7 3 2" xfId="35777"/>
    <cellStyle name="Normal 111 7 4" xfId="35778"/>
    <cellStyle name="Normal 111 7 5" xfId="35779"/>
    <cellStyle name="Normal 111 8" xfId="35780"/>
    <cellStyle name="Normal 111 8 2" xfId="35781"/>
    <cellStyle name="Normal 111 8 2 2" xfId="35782"/>
    <cellStyle name="Normal 111 8 3" xfId="35783"/>
    <cellStyle name="Normal 111 8 4" xfId="35784"/>
    <cellStyle name="Normal 111 9" xfId="35785"/>
    <cellStyle name="Normal 111 9 2" xfId="35786"/>
    <cellStyle name="Normal 112" xfId="533"/>
    <cellStyle name="Normal 112 10" xfId="35788"/>
    <cellStyle name="Normal 112 11" xfId="35789"/>
    <cellStyle name="Normal 112 12" xfId="35787"/>
    <cellStyle name="Normal 112 2" xfId="35790"/>
    <cellStyle name="Normal 112 2 10" xfId="35791"/>
    <cellStyle name="Normal 112 2 2" xfId="35792"/>
    <cellStyle name="Normal 112 2 2 2" xfId="35793"/>
    <cellStyle name="Normal 112 2 2 2 2" xfId="35794"/>
    <cellStyle name="Normal 112 2 2 2 2 2" xfId="35795"/>
    <cellStyle name="Normal 112 2 2 2 2 2 2" xfId="35796"/>
    <cellStyle name="Normal 112 2 2 2 2 2 2 2" xfId="35797"/>
    <cellStyle name="Normal 112 2 2 2 2 2 2 2 2" xfId="35798"/>
    <cellStyle name="Normal 112 2 2 2 2 2 2 3" xfId="35799"/>
    <cellStyle name="Normal 112 2 2 2 2 2 2 4" xfId="35800"/>
    <cellStyle name="Normal 112 2 2 2 2 2 3" xfId="35801"/>
    <cellStyle name="Normal 112 2 2 2 2 2 3 2" xfId="35802"/>
    <cellStyle name="Normal 112 2 2 2 2 2 4" xfId="35803"/>
    <cellStyle name="Normal 112 2 2 2 2 2 5" xfId="35804"/>
    <cellStyle name="Normal 112 2 2 2 2 3" xfId="35805"/>
    <cellStyle name="Normal 112 2 2 2 2 3 2" xfId="35806"/>
    <cellStyle name="Normal 112 2 2 2 2 3 2 2" xfId="35807"/>
    <cellStyle name="Normal 112 2 2 2 2 3 3" xfId="35808"/>
    <cellStyle name="Normal 112 2 2 2 2 3 4" xfId="35809"/>
    <cellStyle name="Normal 112 2 2 2 2 4" xfId="35810"/>
    <cellStyle name="Normal 112 2 2 2 2 4 2" xfId="35811"/>
    <cellStyle name="Normal 112 2 2 2 2 5" xfId="35812"/>
    <cellStyle name="Normal 112 2 2 2 2 6" xfId="35813"/>
    <cellStyle name="Normal 112 2 2 2 3" xfId="35814"/>
    <cellStyle name="Normal 112 2 2 2 3 2" xfId="35815"/>
    <cellStyle name="Normal 112 2 2 2 3 2 2" xfId="35816"/>
    <cellStyle name="Normal 112 2 2 2 3 2 2 2" xfId="35817"/>
    <cellStyle name="Normal 112 2 2 2 3 2 2 2 2" xfId="35818"/>
    <cellStyle name="Normal 112 2 2 2 3 2 2 3" xfId="35819"/>
    <cellStyle name="Normal 112 2 2 2 3 2 2 4" xfId="35820"/>
    <cellStyle name="Normal 112 2 2 2 3 2 3" xfId="35821"/>
    <cellStyle name="Normal 112 2 2 2 3 2 3 2" xfId="35822"/>
    <cellStyle name="Normal 112 2 2 2 3 2 4" xfId="35823"/>
    <cellStyle name="Normal 112 2 2 2 3 2 5" xfId="35824"/>
    <cellStyle name="Normal 112 2 2 2 3 3" xfId="35825"/>
    <cellStyle name="Normal 112 2 2 2 3 3 2" xfId="35826"/>
    <cellStyle name="Normal 112 2 2 2 3 3 2 2" xfId="35827"/>
    <cellStyle name="Normal 112 2 2 2 3 3 3" xfId="35828"/>
    <cellStyle name="Normal 112 2 2 2 3 3 4" xfId="35829"/>
    <cellStyle name="Normal 112 2 2 2 3 4" xfId="35830"/>
    <cellStyle name="Normal 112 2 2 2 3 4 2" xfId="35831"/>
    <cellStyle name="Normal 112 2 2 2 3 5" xfId="35832"/>
    <cellStyle name="Normal 112 2 2 2 3 6" xfId="35833"/>
    <cellStyle name="Normal 112 2 2 2 4" xfId="35834"/>
    <cellStyle name="Normal 112 2 2 2 4 2" xfId="35835"/>
    <cellStyle name="Normal 112 2 2 2 4 2 2" xfId="35836"/>
    <cellStyle name="Normal 112 2 2 2 4 2 2 2" xfId="35837"/>
    <cellStyle name="Normal 112 2 2 2 4 2 3" xfId="35838"/>
    <cellStyle name="Normal 112 2 2 2 4 2 4" xfId="35839"/>
    <cellStyle name="Normal 112 2 2 2 4 3" xfId="35840"/>
    <cellStyle name="Normal 112 2 2 2 4 3 2" xfId="35841"/>
    <cellStyle name="Normal 112 2 2 2 4 4" xfId="35842"/>
    <cellStyle name="Normal 112 2 2 2 4 5" xfId="35843"/>
    <cellStyle name="Normal 112 2 2 2 5" xfId="35844"/>
    <cellStyle name="Normal 112 2 2 2 5 2" xfId="35845"/>
    <cellStyle name="Normal 112 2 2 2 5 2 2" xfId="35846"/>
    <cellStyle name="Normal 112 2 2 2 5 3" xfId="35847"/>
    <cellStyle name="Normal 112 2 2 2 5 4" xfId="35848"/>
    <cellStyle name="Normal 112 2 2 2 6" xfId="35849"/>
    <cellStyle name="Normal 112 2 2 2 6 2" xfId="35850"/>
    <cellStyle name="Normal 112 2 2 2 7" xfId="35851"/>
    <cellStyle name="Normal 112 2 2 2 8" xfId="35852"/>
    <cellStyle name="Normal 112 2 2 3" xfId="35853"/>
    <cellStyle name="Normal 112 2 2 3 2" xfId="35854"/>
    <cellStyle name="Normal 112 2 2 3 2 2" xfId="35855"/>
    <cellStyle name="Normal 112 2 2 3 2 2 2" xfId="35856"/>
    <cellStyle name="Normal 112 2 2 3 2 2 2 2" xfId="35857"/>
    <cellStyle name="Normal 112 2 2 3 2 2 3" xfId="35858"/>
    <cellStyle name="Normal 112 2 2 3 2 2 4" xfId="35859"/>
    <cellStyle name="Normal 112 2 2 3 2 3" xfId="35860"/>
    <cellStyle name="Normal 112 2 2 3 2 3 2" xfId="35861"/>
    <cellStyle name="Normal 112 2 2 3 2 4" xfId="35862"/>
    <cellStyle name="Normal 112 2 2 3 2 5" xfId="35863"/>
    <cellStyle name="Normal 112 2 2 3 3" xfId="35864"/>
    <cellStyle name="Normal 112 2 2 3 3 2" xfId="35865"/>
    <cellStyle name="Normal 112 2 2 3 3 2 2" xfId="35866"/>
    <cellStyle name="Normal 112 2 2 3 3 3" xfId="35867"/>
    <cellStyle name="Normal 112 2 2 3 3 4" xfId="35868"/>
    <cellStyle name="Normal 112 2 2 3 4" xfId="35869"/>
    <cellStyle name="Normal 112 2 2 3 4 2" xfId="35870"/>
    <cellStyle name="Normal 112 2 2 3 5" xfId="35871"/>
    <cellStyle name="Normal 112 2 2 3 6" xfId="35872"/>
    <cellStyle name="Normal 112 2 2 4" xfId="35873"/>
    <cellStyle name="Normal 112 2 2 4 2" xfId="35874"/>
    <cellStyle name="Normal 112 2 2 4 2 2" xfId="35875"/>
    <cellStyle name="Normal 112 2 2 4 2 2 2" xfId="35876"/>
    <cellStyle name="Normal 112 2 2 4 2 2 2 2" xfId="35877"/>
    <cellStyle name="Normal 112 2 2 4 2 2 3" xfId="35878"/>
    <cellStyle name="Normal 112 2 2 4 2 2 4" xfId="35879"/>
    <cellStyle name="Normal 112 2 2 4 2 3" xfId="35880"/>
    <cellStyle name="Normal 112 2 2 4 2 3 2" xfId="35881"/>
    <cellStyle name="Normal 112 2 2 4 2 4" xfId="35882"/>
    <cellStyle name="Normal 112 2 2 4 2 5" xfId="35883"/>
    <cellStyle name="Normal 112 2 2 4 3" xfId="35884"/>
    <cellStyle name="Normal 112 2 2 4 3 2" xfId="35885"/>
    <cellStyle name="Normal 112 2 2 4 3 2 2" xfId="35886"/>
    <cellStyle name="Normal 112 2 2 4 3 3" xfId="35887"/>
    <cellStyle name="Normal 112 2 2 4 3 4" xfId="35888"/>
    <cellStyle name="Normal 112 2 2 4 4" xfId="35889"/>
    <cellStyle name="Normal 112 2 2 4 4 2" xfId="35890"/>
    <cellStyle name="Normal 112 2 2 4 5" xfId="35891"/>
    <cellStyle name="Normal 112 2 2 4 6" xfId="35892"/>
    <cellStyle name="Normal 112 2 2 5" xfId="35893"/>
    <cellStyle name="Normal 112 2 2 5 2" xfId="35894"/>
    <cellStyle name="Normal 112 2 2 5 2 2" xfId="35895"/>
    <cellStyle name="Normal 112 2 2 5 2 2 2" xfId="35896"/>
    <cellStyle name="Normal 112 2 2 5 2 3" xfId="35897"/>
    <cellStyle name="Normal 112 2 2 5 2 4" xfId="35898"/>
    <cellStyle name="Normal 112 2 2 5 3" xfId="35899"/>
    <cellStyle name="Normal 112 2 2 5 3 2" xfId="35900"/>
    <cellStyle name="Normal 112 2 2 5 4" xfId="35901"/>
    <cellStyle name="Normal 112 2 2 5 5" xfId="35902"/>
    <cellStyle name="Normal 112 2 2 6" xfId="35903"/>
    <cellStyle name="Normal 112 2 2 6 2" xfId="35904"/>
    <cellStyle name="Normal 112 2 2 6 2 2" xfId="35905"/>
    <cellStyle name="Normal 112 2 2 6 3" xfId="35906"/>
    <cellStyle name="Normal 112 2 2 6 4" xfId="35907"/>
    <cellStyle name="Normal 112 2 2 7" xfId="35908"/>
    <cellStyle name="Normal 112 2 2 7 2" xfId="35909"/>
    <cellStyle name="Normal 112 2 2 8" xfId="35910"/>
    <cellStyle name="Normal 112 2 2 9" xfId="35911"/>
    <cellStyle name="Normal 112 2 3" xfId="35912"/>
    <cellStyle name="Normal 112 2 3 2" xfId="35913"/>
    <cellStyle name="Normal 112 2 3 2 2" xfId="35914"/>
    <cellStyle name="Normal 112 2 3 2 2 2" xfId="35915"/>
    <cellStyle name="Normal 112 2 3 2 2 2 2" xfId="35916"/>
    <cellStyle name="Normal 112 2 3 2 2 2 2 2" xfId="35917"/>
    <cellStyle name="Normal 112 2 3 2 2 2 3" xfId="35918"/>
    <cellStyle name="Normal 112 2 3 2 2 2 4" xfId="35919"/>
    <cellStyle name="Normal 112 2 3 2 2 3" xfId="35920"/>
    <cellStyle name="Normal 112 2 3 2 2 3 2" xfId="35921"/>
    <cellStyle name="Normal 112 2 3 2 2 4" xfId="35922"/>
    <cellStyle name="Normal 112 2 3 2 2 5" xfId="35923"/>
    <cellStyle name="Normal 112 2 3 2 3" xfId="35924"/>
    <cellStyle name="Normal 112 2 3 2 3 2" xfId="35925"/>
    <cellStyle name="Normal 112 2 3 2 3 2 2" xfId="35926"/>
    <cellStyle name="Normal 112 2 3 2 3 3" xfId="35927"/>
    <cellStyle name="Normal 112 2 3 2 3 4" xfId="35928"/>
    <cellStyle name="Normal 112 2 3 2 4" xfId="35929"/>
    <cellStyle name="Normal 112 2 3 2 4 2" xfId="35930"/>
    <cellStyle name="Normal 112 2 3 2 5" xfId="35931"/>
    <cellStyle name="Normal 112 2 3 2 6" xfId="35932"/>
    <cellStyle name="Normal 112 2 3 3" xfId="35933"/>
    <cellStyle name="Normal 112 2 3 3 2" xfId="35934"/>
    <cellStyle name="Normal 112 2 3 3 2 2" xfId="35935"/>
    <cellStyle name="Normal 112 2 3 3 2 2 2" xfId="35936"/>
    <cellStyle name="Normal 112 2 3 3 2 2 2 2" xfId="35937"/>
    <cellStyle name="Normal 112 2 3 3 2 2 3" xfId="35938"/>
    <cellStyle name="Normal 112 2 3 3 2 2 4" xfId="35939"/>
    <cellStyle name="Normal 112 2 3 3 2 3" xfId="35940"/>
    <cellStyle name="Normal 112 2 3 3 2 3 2" xfId="35941"/>
    <cellStyle name="Normal 112 2 3 3 2 4" xfId="35942"/>
    <cellStyle name="Normal 112 2 3 3 2 5" xfId="35943"/>
    <cellStyle name="Normal 112 2 3 3 3" xfId="35944"/>
    <cellStyle name="Normal 112 2 3 3 3 2" xfId="35945"/>
    <cellStyle name="Normal 112 2 3 3 3 2 2" xfId="35946"/>
    <cellStyle name="Normal 112 2 3 3 3 3" xfId="35947"/>
    <cellStyle name="Normal 112 2 3 3 3 4" xfId="35948"/>
    <cellStyle name="Normal 112 2 3 3 4" xfId="35949"/>
    <cellStyle name="Normal 112 2 3 3 4 2" xfId="35950"/>
    <cellStyle name="Normal 112 2 3 3 5" xfId="35951"/>
    <cellStyle name="Normal 112 2 3 3 6" xfId="35952"/>
    <cellStyle name="Normal 112 2 3 4" xfId="35953"/>
    <cellStyle name="Normal 112 2 3 4 2" xfId="35954"/>
    <cellStyle name="Normal 112 2 3 4 2 2" xfId="35955"/>
    <cellStyle name="Normal 112 2 3 4 2 2 2" xfId="35956"/>
    <cellStyle name="Normal 112 2 3 4 2 3" xfId="35957"/>
    <cellStyle name="Normal 112 2 3 4 2 4" xfId="35958"/>
    <cellStyle name="Normal 112 2 3 4 3" xfId="35959"/>
    <cellStyle name="Normal 112 2 3 4 3 2" xfId="35960"/>
    <cellStyle name="Normal 112 2 3 4 4" xfId="35961"/>
    <cellStyle name="Normal 112 2 3 4 5" xfId="35962"/>
    <cellStyle name="Normal 112 2 3 5" xfId="35963"/>
    <cellStyle name="Normal 112 2 3 5 2" xfId="35964"/>
    <cellStyle name="Normal 112 2 3 5 2 2" xfId="35965"/>
    <cellStyle name="Normal 112 2 3 5 3" xfId="35966"/>
    <cellStyle name="Normal 112 2 3 5 4" xfId="35967"/>
    <cellStyle name="Normal 112 2 3 6" xfId="35968"/>
    <cellStyle name="Normal 112 2 3 6 2" xfId="35969"/>
    <cellStyle name="Normal 112 2 3 7" xfId="35970"/>
    <cellStyle name="Normal 112 2 3 8" xfId="35971"/>
    <cellStyle name="Normal 112 2 4" xfId="35972"/>
    <cellStyle name="Normal 112 2 4 2" xfId="35973"/>
    <cellStyle name="Normal 112 2 4 2 2" xfId="35974"/>
    <cellStyle name="Normal 112 2 4 2 2 2" xfId="35975"/>
    <cellStyle name="Normal 112 2 4 2 2 2 2" xfId="35976"/>
    <cellStyle name="Normal 112 2 4 2 2 3" xfId="35977"/>
    <cellStyle name="Normal 112 2 4 2 2 4" xfId="35978"/>
    <cellStyle name="Normal 112 2 4 2 3" xfId="35979"/>
    <cellStyle name="Normal 112 2 4 2 3 2" xfId="35980"/>
    <cellStyle name="Normal 112 2 4 2 4" xfId="35981"/>
    <cellStyle name="Normal 112 2 4 2 5" xfId="35982"/>
    <cellStyle name="Normal 112 2 4 3" xfId="35983"/>
    <cellStyle name="Normal 112 2 4 3 2" xfId="35984"/>
    <cellStyle name="Normal 112 2 4 3 2 2" xfId="35985"/>
    <cellStyle name="Normal 112 2 4 3 3" xfId="35986"/>
    <cellStyle name="Normal 112 2 4 3 4" xfId="35987"/>
    <cellStyle name="Normal 112 2 4 4" xfId="35988"/>
    <cellStyle name="Normal 112 2 4 4 2" xfId="35989"/>
    <cellStyle name="Normal 112 2 4 5" xfId="35990"/>
    <cellStyle name="Normal 112 2 4 6" xfId="35991"/>
    <cellStyle name="Normal 112 2 5" xfId="35992"/>
    <cellStyle name="Normal 112 2 5 2" xfId="35993"/>
    <cellStyle name="Normal 112 2 5 2 2" xfId="35994"/>
    <cellStyle name="Normal 112 2 5 2 2 2" xfId="35995"/>
    <cellStyle name="Normal 112 2 5 2 2 2 2" xfId="35996"/>
    <cellStyle name="Normal 112 2 5 2 2 3" xfId="35997"/>
    <cellStyle name="Normal 112 2 5 2 2 4" xfId="35998"/>
    <cellStyle name="Normal 112 2 5 2 3" xfId="35999"/>
    <cellStyle name="Normal 112 2 5 2 3 2" xfId="36000"/>
    <cellStyle name="Normal 112 2 5 2 4" xfId="36001"/>
    <cellStyle name="Normal 112 2 5 2 5" xfId="36002"/>
    <cellStyle name="Normal 112 2 5 3" xfId="36003"/>
    <cellStyle name="Normal 112 2 5 3 2" xfId="36004"/>
    <cellStyle name="Normal 112 2 5 3 2 2" xfId="36005"/>
    <cellStyle name="Normal 112 2 5 3 3" xfId="36006"/>
    <cellStyle name="Normal 112 2 5 3 4" xfId="36007"/>
    <cellStyle name="Normal 112 2 5 4" xfId="36008"/>
    <cellStyle name="Normal 112 2 5 4 2" xfId="36009"/>
    <cellStyle name="Normal 112 2 5 5" xfId="36010"/>
    <cellStyle name="Normal 112 2 5 6" xfId="36011"/>
    <cellStyle name="Normal 112 2 6" xfId="36012"/>
    <cellStyle name="Normal 112 2 6 2" xfId="36013"/>
    <cellStyle name="Normal 112 2 6 2 2" xfId="36014"/>
    <cellStyle name="Normal 112 2 6 2 2 2" xfId="36015"/>
    <cellStyle name="Normal 112 2 6 2 3" xfId="36016"/>
    <cellStyle name="Normal 112 2 6 2 4" xfId="36017"/>
    <cellStyle name="Normal 112 2 6 3" xfId="36018"/>
    <cellStyle name="Normal 112 2 6 3 2" xfId="36019"/>
    <cellStyle name="Normal 112 2 6 4" xfId="36020"/>
    <cellStyle name="Normal 112 2 6 5" xfId="36021"/>
    <cellStyle name="Normal 112 2 7" xfId="36022"/>
    <cellStyle name="Normal 112 2 7 2" xfId="36023"/>
    <cellStyle name="Normal 112 2 7 2 2" xfId="36024"/>
    <cellStyle name="Normal 112 2 7 3" xfId="36025"/>
    <cellStyle name="Normal 112 2 7 4" xfId="36026"/>
    <cellStyle name="Normal 112 2 8" xfId="36027"/>
    <cellStyle name="Normal 112 2 8 2" xfId="36028"/>
    <cellStyle name="Normal 112 2 9" xfId="36029"/>
    <cellStyle name="Normal 112 3" xfId="36030"/>
    <cellStyle name="Normal 112 3 2" xfId="36031"/>
    <cellStyle name="Normal 112 3 2 2" xfId="36032"/>
    <cellStyle name="Normal 112 3 2 2 2" xfId="36033"/>
    <cellStyle name="Normal 112 3 2 2 2 2" xfId="36034"/>
    <cellStyle name="Normal 112 3 2 2 2 2 2" xfId="36035"/>
    <cellStyle name="Normal 112 3 2 2 2 2 2 2" xfId="36036"/>
    <cellStyle name="Normal 112 3 2 2 2 2 3" xfId="36037"/>
    <cellStyle name="Normal 112 3 2 2 2 2 4" xfId="36038"/>
    <cellStyle name="Normal 112 3 2 2 2 3" xfId="36039"/>
    <cellStyle name="Normal 112 3 2 2 2 3 2" xfId="36040"/>
    <cellStyle name="Normal 112 3 2 2 2 4" xfId="36041"/>
    <cellStyle name="Normal 112 3 2 2 2 5" xfId="36042"/>
    <cellStyle name="Normal 112 3 2 2 3" xfId="36043"/>
    <cellStyle name="Normal 112 3 2 2 3 2" xfId="36044"/>
    <cellStyle name="Normal 112 3 2 2 3 2 2" xfId="36045"/>
    <cellStyle name="Normal 112 3 2 2 3 3" xfId="36046"/>
    <cellStyle name="Normal 112 3 2 2 3 4" xfId="36047"/>
    <cellStyle name="Normal 112 3 2 2 4" xfId="36048"/>
    <cellStyle name="Normal 112 3 2 2 4 2" xfId="36049"/>
    <cellStyle name="Normal 112 3 2 2 5" xfId="36050"/>
    <cellStyle name="Normal 112 3 2 2 6" xfId="36051"/>
    <cellStyle name="Normal 112 3 2 3" xfId="36052"/>
    <cellStyle name="Normal 112 3 2 3 2" xfId="36053"/>
    <cellStyle name="Normal 112 3 2 3 2 2" xfId="36054"/>
    <cellStyle name="Normal 112 3 2 3 2 2 2" xfId="36055"/>
    <cellStyle name="Normal 112 3 2 3 2 2 2 2" xfId="36056"/>
    <cellStyle name="Normal 112 3 2 3 2 2 3" xfId="36057"/>
    <cellStyle name="Normal 112 3 2 3 2 2 4" xfId="36058"/>
    <cellStyle name="Normal 112 3 2 3 2 3" xfId="36059"/>
    <cellStyle name="Normal 112 3 2 3 2 3 2" xfId="36060"/>
    <cellStyle name="Normal 112 3 2 3 2 4" xfId="36061"/>
    <cellStyle name="Normal 112 3 2 3 2 5" xfId="36062"/>
    <cellStyle name="Normal 112 3 2 3 3" xfId="36063"/>
    <cellStyle name="Normal 112 3 2 3 3 2" xfId="36064"/>
    <cellStyle name="Normal 112 3 2 3 3 2 2" xfId="36065"/>
    <cellStyle name="Normal 112 3 2 3 3 3" xfId="36066"/>
    <cellStyle name="Normal 112 3 2 3 3 4" xfId="36067"/>
    <cellStyle name="Normal 112 3 2 3 4" xfId="36068"/>
    <cellStyle name="Normal 112 3 2 3 4 2" xfId="36069"/>
    <cellStyle name="Normal 112 3 2 3 5" xfId="36070"/>
    <cellStyle name="Normal 112 3 2 3 6" xfId="36071"/>
    <cellStyle name="Normal 112 3 2 4" xfId="36072"/>
    <cellStyle name="Normal 112 3 2 4 2" xfId="36073"/>
    <cellStyle name="Normal 112 3 2 4 2 2" xfId="36074"/>
    <cellStyle name="Normal 112 3 2 4 2 2 2" xfId="36075"/>
    <cellStyle name="Normal 112 3 2 4 2 3" xfId="36076"/>
    <cellStyle name="Normal 112 3 2 4 2 4" xfId="36077"/>
    <cellStyle name="Normal 112 3 2 4 3" xfId="36078"/>
    <cellStyle name="Normal 112 3 2 4 3 2" xfId="36079"/>
    <cellStyle name="Normal 112 3 2 4 4" xfId="36080"/>
    <cellStyle name="Normal 112 3 2 4 5" xfId="36081"/>
    <cellStyle name="Normal 112 3 2 5" xfId="36082"/>
    <cellStyle name="Normal 112 3 2 5 2" xfId="36083"/>
    <cellStyle name="Normal 112 3 2 5 2 2" xfId="36084"/>
    <cellStyle name="Normal 112 3 2 5 3" xfId="36085"/>
    <cellStyle name="Normal 112 3 2 5 4" xfId="36086"/>
    <cellStyle name="Normal 112 3 2 6" xfId="36087"/>
    <cellStyle name="Normal 112 3 2 6 2" xfId="36088"/>
    <cellStyle name="Normal 112 3 2 7" xfId="36089"/>
    <cellStyle name="Normal 112 3 2 8" xfId="36090"/>
    <cellStyle name="Normal 112 3 3" xfId="36091"/>
    <cellStyle name="Normal 112 3 3 2" xfId="36092"/>
    <cellStyle name="Normal 112 3 3 2 2" xfId="36093"/>
    <cellStyle name="Normal 112 3 3 2 2 2" xfId="36094"/>
    <cellStyle name="Normal 112 3 3 2 2 2 2" xfId="36095"/>
    <cellStyle name="Normal 112 3 3 2 2 3" xfId="36096"/>
    <cellStyle name="Normal 112 3 3 2 2 4" xfId="36097"/>
    <cellStyle name="Normal 112 3 3 2 3" xfId="36098"/>
    <cellStyle name="Normal 112 3 3 2 3 2" xfId="36099"/>
    <cellStyle name="Normal 112 3 3 2 4" xfId="36100"/>
    <cellStyle name="Normal 112 3 3 2 5" xfId="36101"/>
    <cellStyle name="Normal 112 3 3 3" xfId="36102"/>
    <cellStyle name="Normal 112 3 3 3 2" xfId="36103"/>
    <cellStyle name="Normal 112 3 3 3 2 2" xfId="36104"/>
    <cellStyle name="Normal 112 3 3 3 3" xfId="36105"/>
    <cellStyle name="Normal 112 3 3 3 4" xfId="36106"/>
    <cellStyle name="Normal 112 3 3 4" xfId="36107"/>
    <cellStyle name="Normal 112 3 3 4 2" xfId="36108"/>
    <cellStyle name="Normal 112 3 3 5" xfId="36109"/>
    <cellStyle name="Normal 112 3 3 6" xfId="36110"/>
    <cellStyle name="Normal 112 3 4" xfId="36111"/>
    <cellStyle name="Normal 112 3 4 2" xfId="36112"/>
    <cellStyle name="Normal 112 3 4 2 2" xfId="36113"/>
    <cellStyle name="Normal 112 3 4 2 2 2" xfId="36114"/>
    <cellStyle name="Normal 112 3 4 2 2 2 2" xfId="36115"/>
    <cellStyle name="Normal 112 3 4 2 2 3" xfId="36116"/>
    <cellStyle name="Normal 112 3 4 2 2 4" xfId="36117"/>
    <cellStyle name="Normal 112 3 4 2 3" xfId="36118"/>
    <cellStyle name="Normal 112 3 4 2 3 2" xfId="36119"/>
    <cellStyle name="Normal 112 3 4 2 4" xfId="36120"/>
    <cellStyle name="Normal 112 3 4 2 5" xfId="36121"/>
    <cellStyle name="Normal 112 3 4 3" xfId="36122"/>
    <cellStyle name="Normal 112 3 4 3 2" xfId="36123"/>
    <cellStyle name="Normal 112 3 4 3 2 2" xfId="36124"/>
    <cellStyle name="Normal 112 3 4 3 3" xfId="36125"/>
    <cellStyle name="Normal 112 3 4 3 4" xfId="36126"/>
    <cellStyle name="Normal 112 3 4 4" xfId="36127"/>
    <cellStyle name="Normal 112 3 4 4 2" xfId="36128"/>
    <cellStyle name="Normal 112 3 4 5" xfId="36129"/>
    <cellStyle name="Normal 112 3 4 6" xfId="36130"/>
    <cellStyle name="Normal 112 3 5" xfId="36131"/>
    <cellStyle name="Normal 112 3 5 2" xfId="36132"/>
    <cellStyle name="Normal 112 3 5 2 2" xfId="36133"/>
    <cellStyle name="Normal 112 3 5 2 2 2" xfId="36134"/>
    <cellStyle name="Normal 112 3 5 2 3" xfId="36135"/>
    <cellStyle name="Normal 112 3 5 2 4" xfId="36136"/>
    <cellStyle name="Normal 112 3 5 3" xfId="36137"/>
    <cellStyle name="Normal 112 3 5 3 2" xfId="36138"/>
    <cellStyle name="Normal 112 3 5 4" xfId="36139"/>
    <cellStyle name="Normal 112 3 5 5" xfId="36140"/>
    <cellStyle name="Normal 112 3 6" xfId="36141"/>
    <cellStyle name="Normal 112 3 6 2" xfId="36142"/>
    <cellStyle name="Normal 112 3 6 2 2" xfId="36143"/>
    <cellStyle name="Normal 112 3 6 3" xfId="36144"/>
    <cellStyle name="Normal 112 3 6 4" xfId="36145"/>
    <cellStyle name="Normal 112 3 7" xfId="36146"/>
    <cellStyle name="Normal 112 3 7 2" xfId="36147"/>
    <cellStyle name="Normal 112 3 8" xfId="36148"/>
    <cellStyle name="Normal 112 3 9" xfId="36149"/>
    <cellStyle name="Normal 112 4" xfId="36150"/>
    <cellStyle name="Normal 112 4 2" xfId="36151"/>
    <cellStyle name="Normal 112 4 2 2" xfId="36152"/>
    <cellStyle name="Normal 112 4 2 2 2" xfId="36153"/>
    <cellStyle name="Normal 112 4 2 2 2 2" xfId="36154"/>
    <cellStyle name="Normal 112 4 2 2 2 2 2" xfId="36155"/>
    <cellStyle name="Normal 112 4 2 2 2 3" xfId="36156"/>
    <cellStyle name="Normal 112 4 2 2 2 4" xfId="36157"/>
    <cellStyle name="Normal 112 4 2 2 3" xfId="36158"/>
    <cellStyle name="Normal 112 4 2 2 3 2" xfId="36159"/>
    <cellStyle name="Normal 112 4 2 2 4" xfId="36160"/>
    <cellStyle name="Normal 112 4 2 2 5" xfId="36161"/>
    <cellStyle name="Normal 112 4 2 3" xfId="36162"/>
    <cellStyle name="Normal 112 4 2 3 2" xfId="36163"/>
    <cellStyle name="Normal 112 4 2 3 2 2" xfId="36164"/>
    <cellStyle name="Normal 112 4 2 3 3" xfId="36165"/>
    <cellStyle name="Normal 112 4 2 3 4" xfId="36166"/>
    <cellStyle name="Normal 112 4 2 4" xfId="36167"/>
    <cellStyle name="Normal 112 4 2 4 2" xfId="36168"/>
    <cellStyle name="Normal 112 4 2 5" xfId="36169"/>
    <cellStyle name="Normal 112 4 2 6" xfId="36170"/>
    <cellStyle name="Normal 112 4 3" xfId="36171"/>
    <cellStyle name="Normal 112 4 3 2" xfId="36172"/>
    <cellStyle name="Normal 112 4 3 2 2" xfId="36173"/>
    <cellStyle name="Normal 112 4 3 2 2 2" xfId="36174"/>
    <cellStyle name="Normal 112 4 3 2 2 2 2" xfId="36175"/>
    <cellStyle name="Normal 112 4 3 2 2 3" xfId="36176"/>
    <cellStyle name="Normal 112 4 3 2 2 4" xfId="36177"/>
    <cellStyle name="Normal 112 4 3 2 3" xfId="36178"/>
    <cellStyle name="Normal 112 4 3 2 3 2" xfId="36179"/>
    <cellStyle name="Normal 112 4 3 2 4" xfId="36180"/>
    <cellStyle name="Normal 112 4 3 2 5" xfId="36181"/>
    <cellStyle name="Normal 112 4 3 3" xfId="36182"/>
    <cellStyle name="Normal 112 4 3 3 2" xfId="36183"/>
    <cellStyle name="Normal 112 4 3 3 2 2" xfId="36184"/>
    <cellStyle name="Normal 112 4 3 3 3" xfId="36185"/>
    <cellStyle name="Normal 112 4 3 3 4" xfId="36186"/>
    <cellStyle name="Normal 112 4 3 4" xfId="36187"/>
    <cellStyle name="Normal 112 4 3 4 2" xfId="36188"/>
    <cellStyle name="Normal 112 4 3 5" xfId="36189"/>
    <cellStyle name="Normal 112 4 3 6" xfId="36190"/>
    <cellStyle name="Normal 112 4 4" xfId="36191"/>
    <cellStyle name="Normal 112 4 4 2" xfId="36192"/>
    <cellStyle name="Normal 112 4 4 2 2" xfId="36193"/>
    <cellStyle name="Normal 112 4 4 2 2 2" xfId="36194"/>
    <cellStyle name="Normal 112 4 4 2 3" xfId="36195"/>
    <cellStyle name="Normal 112 4 4 2 4" xfId="36196"/>
    <cellStyle name="Normal 112 4 4 3" xfId="36197"/>
    <cellStyle name="Normal 112 4 4 3 2" xfId="36198"/>
    <cellStyle name="Normal 112 4 4 4" xfId="36199"/>
    <cellStyle name="Normal 112 4 4 5" xfId="36200"/>
    <cellStyle name="Normal 112 4 5" xfId="36201"/>
    <cellStyle name="Normal 112 4 5 2" xfId="36202"/>
    <cellStyle name="Normal 112 4 5 2 2" xfId="36203"/>
    <cellStyle name="Normal 112 4 5 3" xfId="36204"/>
    <cellStyle name="Normal 112 4 5 4" xfId="36205"/>
    <cellStyle name="Normal 112 4 6" xfId="36206"/>
    <cellStyle name="Normal 112 4 6 2" xfId="36207"/>
    <cellStyle name="Normal 112 4 7" xfId="36208"/>
    <cellStyle name="Normal 112 4 8" xfId="36209"/>
    <cellStyle name="Normal 112 5" xfId="36210"/>
    <cellStyle name="Normal 112 5 2" xfId="36211"/>
    <cellStyle name="Normal 112 5 2 2" xfId="36212"/>
    <cellStyle name="Normal 112 5 2 2 2" xfId="36213"/>
    <cellStyle name="Normal 112 5 2 2 2 2" xfId="36214"/>
    <cellStyle name="Normal 112 5 2 2 3" xfId="36215"/>
    <cellStyle name="Normal 112 5 2 2 4" xfId="36216"/>
    <cellStyle name="Normal 112 5 2 3" xfId="36217"/>
    <cellStyle name="Normal 112 5 2 3 2" xfId="36218"/>
    <cellStyle name="Normal 112 5 2 4" xfId="36219"/>
    <cellStyle name="Normal 112 5 2 5" xfId="36220"/>
    <cellStyle name="Normal 112 5 3" xfId="36221"/>
    <cellStyle name="Normal 112 5 3 2" xfId="36222"/>
    <cellStyle name="Normal 112 5 3 2 2" xfId="36223"/>
    <cellStyle name="Normal 112 5 3 3" xfId="36224"/>
    <cellStyle name="Normal 112 5 3 4" xfId="36225"/>
    <cellStyle name="Normal 112 5 4" xfId="36226"/>
    <cellStyle name="Normal 112 5 4 2" xfId="36227"/>
    <cellStyle name="Normal 112 5 5" xfId="36228"/>
    <cellStyle name="Normal 112 5 6" xfId="36229"/>
    <cellStyle name="Normal 112 6" xfId="36230"/>
    <cellStyle name="Normal 112 6 2" xfId="36231"/>
    <cellStyle name="Normal 112 6 2 2" xfId="36232"/>
    <cellStyle name="Normal 112 6 2 2 2" xfId="36233"/>
    <cellStyle name="Normal 112 6 2 2 2 2" xfId="36234"/>
    <cellStyle name="Normal 112 6 2 2 3" xfId="36235"/>
    <cellStyle name="Normal 112 6 2 2 4" xfId="36236"/>
    <cellStyle name="Normal 112 6 2 3" xfId="36237"/>
    <cellStyle name="Normal 112 6 2 3 2" xfId="36238"/>
    <cellStyle name="Normal 112 6 2 4" xfId="36239"/>
    <cellStyle name="Normal 112 6 2 5" xfId="36240"/>
    <cellStyle name="Normal 112 6 3" xfId="36241"/>
    <cellStyle name="Normal 112 6 3 2" xfId="36242"/>
    <cellStyle name="Normal 112 6 3 2 2" xfId="36243"/>
    <cellStyle name="Normal 112 6 3 3" xfId="36244"/>
    <cellStyle name="Normal 112 6 3 4" xfId="36245"/>
    <cellStyle name="Normal 112 6 4" xfId="36246"/>
    <cellStyle name="Normal 112 6 4 2" xfId="36247"/>
    <cellStyle name="Normal 112 6 5" xfId="36248"/>
    <cellStyle name="Normal 112 6 6" xfId="36249"/>
    <cellStyle name="Normal 112 7" xfId="36250"/>
    <cellStyle name="Normal 112 7 2" xfId="36251"/>
    <cellStyle name="Normal 112 7 2 2" xfId="36252"/>
    <cellStyle name="Normal 112 7 2 2 2" xfId="36253"/>
    <cellStyle name="Normal 112 7 2 3" xfId="36254"/>
    <cellStyle name="Normal 112 7 2 4" xfId="36255"/>
    <cellStyle name="Normal 112 7 3" xfId="36256"/>
    <cellStyle name="Normal 112 7 3 2" xfId="36257"/>
    <cellStyle name="Normal 112 7 4" xfId="36258"/>
    <cellStyle name="Normal 112 7 5" xfId="36259"/>
    <cellStyle name="Normal 112 8" xfId="36260"/>
    <cellStyle name="Normal 112 8 2" xfId="36261"/>
    <cellStyle name="Normal 112 8 2 2" xfId="36262"/>
    <cellStyle name="Normal 112 8 3" xfId="36263"/>
    <cellStyle name="Normal 112 8 4" xfId="36264"/>
    <cellStyle name="Normal 112 9" xfId="36265"/>
    <cellStyle name="Normal 112 9 2" xfId="36266"/>
    <cellStyle name="Normal 113" xfId="534"/>
    <cellStyle name="Normal 113 2" xfId="53479"/>
    <cellStyle name="Normal 113 3" xfId="36267"/>
    <cellStyle name="Normal 114" xfId="36268"/>
    <cellStyle name="Normal 114 2" xfId="53480"/>
    <cellStyle name="Normal 115" xfId="36269"/>
    <cellStyle name="Normal 115 10" xfId="36270"/>
    <cellStyle name="Normal 115 2" xfId="36271"/>
    <cellStyle name="Normal 115 2 2" xfId="36272"/>
    <cellStyle name="Normal 115 2 2 2" xfId="36273"/>
    <cellStyle name="Normal 115 2 2 2 2" xfId="36274"/>
    <cellStyle name="Normal 115 2 2 2 2 2" xfId="36275"/>
    <cellStyle name="Normal 115 2 2 2 2 2 2" xfId="36276"/>
    <cellStyle name="Normal 115 2 2 2 2 2 2 2" xfId="36277"/>
    <cellStyle name="Normal 115 2 2 2 2 2 3" xfId="36278"/>
    <cellStyle name="Normal 115 2 2 2 2 2 4" xfId="36279"/>
    <cellStyle name="Normal 115 2 2 2 2 3" xfId="36280"/>
    <cellStyle name="Normal 115 2 2 2 2 3 2" xfId="36281"/>
    <cellStyle name="Normal 115 2 2 2 2 4" xfId="36282"/>
    <cellStyle name="Normal 115 2 2 2 2 5" xfId="36283"/>
    <cellStyle name="Normal 115 2 2 2 3" xfId="36284"/>
    <cellStyle name="Normal 115 2 2 2 3 2" xfId="36285"/>
    <cellStyle name="Normal 115 2 2 2 3 2 2" xfId="36286"/>
    <cellStyle name="Normal 115 2 2 2 3 3" xfId="36287"/>
    <cellStyle name="Normal 115 2 2 2 3 4" xfId="36288"/>
    <cellStyle name="Normal 115 2 2 2 4" xfId="36289"/>
    <cellStyle name="Normal 115 2 2 2 4 2" xfId="36290"/>
    <cellStyle name="Normal 115 2 2 2 5" xfId="36291"/>
    <cellStyle name="Normal 115 2 2 2 6" xfId="36292"/>
    <cellStyle name="Normal 115 2 2 3" xfId="36293"/>
    <cellStyle name="Normal 115 2 2 3 2" xfId="36294"/>
    <cellStyle name="Normal 115 2 2 3 2 2" xfId="36295"/>
    <cellStyle name="Normal 115 2 2 3 2 2 2" xfId="36296"/>
    <cellStyle name="Normal 115 2 2 3 2 2 2 2" xfId="36297"/>
    <cellStyle name="Normal 115 2 2 3 2 2 3" xfId="36298"/>
    <cellStyle name="Normal 115 2 2 3 2 2 4" xfId="36299"/>
    <cellStyle name="Normal 115 2 2 3 2 3" xfId="36300"/>
    <cellStyle name="Normal 115 2 2 3 2 3 2" xfId="36301"/>
    <cellStyle name="Normal 115 2 2 3 2 4" xfId="36302"/>
    <cellStyle name="Normal 115 2 2 3 2 5" xfId="36303"/>
    <cellStyle name="Normal 115 2 2 3 3" xfId="36304"/>
    <cellStyle name="Normal 115 2 2 3 3 2" xfId="36305"/>
    <cellStyle name="Normal 115 2 2 3 3 2 2" xfId="36306"/>
    <cellStyle name="Normal 115 2 2 3 3 3" xfId="36307"/>
    <cellStyle name="Normal 115 2 2 3 3 4" xfId="36308"/>
    <cellStyle name="Normal 115 2 2 3 4" xfId="36309"/>
    <cellStyle name="Normal 115 2 2 3 4 2" xfId="36310"/>
    <cellStyle name="Normal 115 2 2 3 5" xfId="36311"/>
    <cellStyle name="Normal 115 2 2 3 6" xfId="36312"/>
    <cellStyle name="Normal 115 2 2 4" xfId="36313"/>
    <cellStyle name="Normal 115 2 2 4 2" xfId="36314"/>
    <cellStyle name="Normal 115 2 2 4 2 2" xfId="36315"/>
    <cellStyle name="Normal 115 2 2 4 2 2 2" xfId="36316"/>
    <cellStyle name="Normal 115 2 2 4 2 3" xfId="36317"/>
    <cellStyle name="Normal 115 2 2 4 2 4" xfId="36318"/>
    <cellStyle name="Normal 115 2 2 4 3" xfId="36319"/>
    <cellStyle name="Normal 115 2 2 4 3 2" xfId="36320"/>
    <cellStyle name="Normal 115 2 2 4 4" xfId="36321"/>
    <cellStyle name="Normal 115 2 2 4 5" xfId="36322"/>
    <cellStyle name="Normal 115 2 2 5" xfId="36323"/>
    <cellStyle name="Normal 115 2 2 5 2" xfId="36324"/>
    <cellStyle name="Normal 115 2 2 5 2 2" xfId="36325"/>
    <cellStyle name="Normal 115 2 2 5 3" xfId="36326"/>
    <cellStyle name="Normal 115 2 2 5 4" xfId="36327"/>
    <cellStyle name="Normal 115 2 2 6" xfId="36328"/>
    <cellStyle name="Normal 115 2 2 6 2" xfId="36329"/>
    <cellStyle name="Normal 115 2 2 7" xfId="36330"/>
    <cellStyle name="Normal 115 2 2 8" xfId="36331"/>
    <cellStyle name="Normal 115 2 3" xfId="36332"/>
    <cellStyle name="Normal 115 2 3 2" xfId="36333"/>
    <cellStyle name="Normal 115 2 3 2 2" xfId="36334"/>
    <cellStyle name="Normal 115 2 3 2 2 2" xfId="36335"/>
    <cellStyle name="Normal 115 2 3 2 2 2 2" xfId="36336"/>
    <cellStyle name="Normal 115 2 3 2 2 3" xfId="36337"/>
    <cellStyle name="Normal 115 2 3 2 2 4" xfId="36338"/>
    <cellStyle name="Normal 115 2 3 2 3" xfId="36339"/>
    <cellStyle name="Normal 115 2 3 2 3 2" xfId="36340"/>
    <cellStyle name="Normal 115 2 3 2 4" xfId="36341"/>
    <cellStyle name="Normal 115 2 3 2 5" xfId="36342"/>
    <cellStyle name="Normal 115 2 3 3" xfId="36343"/>
    <cellStyle name="Normal 115 2 3 3 2" xfId="36344"/>
    <cellStyle name="Normal 115 2 3 3 2 2" xfId="36345"/>
    <cellStyle name="Normal 115 2 3 3 3" xfId="36346"/>
    <cellStyle name="Normal 115 2 3 3 4" xfId="36347"/>
    <cellStyle name="Normal 115 2 3 4" xfId="36348"/>
    <cellStyle name="Normal 115 2 3 4 2" xfId="36349"/>
    <cellStyle name="Normal 115 2 3 5" xfId="36350"/>
    <cellStyle name="Normal 115 2 3 6" xfId="36351"/>
    <cellStyle name="Normal 115 2 4" xfId="36352"/>
    <cellStyle name="Normal 115 2 4 2" xfId="36353"/>
    <cellStyle name="Normal 115 2 4 2 2" xfId="36354"/>
    <cellStyle name="Normal 115 2 4 2 2 2" xfId="36355"/>
    <cellStyle name="Normal 115 2 4 2 2 2 2" xfId="36356"/>
    <cellStyle name="Normal 115 2 4 2 2 3" xfId="36357"/>
    <cellStyle name="Normal 115 2 4 2 2 4" xfId="36358"/>
    <cellStyle name="Normal 115 2 4 2 3" xfId="36359"/>
    <cellStyle name="Normal 115 2 4 2 3 2" xfId="36360"/>
    <cellStyle name="Normal 115 2 4 2 4" xfId="36361"/>
    <cellStyle name="Normal 115 2 4 2 5" xfId="36362"/>
    <cellStyle name="Normal 115 2 4 3" xfId="36363"/>
    <cellStyle name="Normal 115 2 4 3 2" xfId="36364"/>
    <cellStyle name="Normal 115 2 4 3 2 2" xfId="36365"/>
    <cellStyle name="Normal 115 2 4 3 3" xfId="36366"/>
    <cellStyle name="Normal 115 2 4 3 4" xfId="36367"/>
    <cellStyle name="Normal 115 2 4 4" xfId="36368"/>
    <cellStyle name="Normal 115 2 4 4 2" xfId="36369"/>
    <cellStyle name="Normal 115 2 4 5" xfId="36370"/>
    <cellStyle name="Normal 115 2 4 6" xfId="36371"/>
    <cellStyle name="Normal 115 2 5" xfId="36372"/>
    <cellStyle name="Normal 115 2 5 2" xfId="36373"/>
    <cellStyle name="Normal 115 2 5 2 2" xfId="36374"/>
    <cellStyle name="Normal 115 2 5 2 2 2" xfId="36375"/>
    <cellStyle name="Normal 115 2 5 2 3" xfId="36376"/>
    <cellStyle name="Normal 115 2 5 2 4" xfId="36377"/>
    <cellStyle name="Normal 115 2 5 3" xfId="36378"/>
    <cellStyle name="Normal 115 2 5 3 2" xfId="36379"/>
    <cellStyle name="Normal 115 2 5 4" xfId="36380"/>
    <cellStyle name="Normal 115 2 5 5" xfId="36381"/>
    <cellStyle name="Normal 115 2 6" xfId="36382"/>
    <cellStyle name="Normal 115 2 6 2" xfId="36383"/>
    <cellStyle name="Normal 115 2 6 2 2" xfId="36384"/>
    <cellStyle name="Normal 115 2 6 3" xfId="36385"/>
    <cellStyle name="Normal 115 2 6 4" xfId="36386"/>
    <cellStyle name="Normal 115 2 7" xfId="36387"/>
    <cellStyle name="Normal 115 2 7 2" xfId="36388"/>
    <cellStyle name="Normal 115 2 8" xfId="36389"/>
    <cellStyle name="Normal 115 2 9" xfId="36390"/>
    <cellStyle name="Normal 115 3" xfId="36391"/>
    <cellStyle name="Normal 115 3 2" xfId="36392"/>
    <cellStyle name="Normal 115 3 2 2" xfId="36393"/>
    <cellStyle name="Normal 115 3 2 2 2" xfId="36394"/>
    <cellStyle name="Normal 115 3 2 2 2 2" xfId="36395"/>
    <cellStyle name="Normal 115 3 2 2 2 2 2" xfId="36396"/>
    <cellStyle name="Normal 115 3 2 2 2 3" xfId="36397"/>
    <cellStyle name="Normal 115 3 2 2 2 4" xfId="36398"/>
    <cellStyle name="Normal 115 3 2 2 3" xfId="36399"/>
    <cellStyle name="Normal 115 3 2 2 3 2" xfId="36400"/>
    <cellStyle name="Normal 115 3 2 2 4" xfId="36401"/>
    <cellStyle name="Normal 115 3 2 2 5" xfId="36402"/>
    <cellStyle name="Normal 115 3 2 3" xfId="36403"/>
    <cellStyle name="Normal 115 3 2 3 2" xfId="36404"/>
    <cellStyle name="Normal 115 3 2 3 2 2" xfId="36405"/>
    <cellStyle name="Normal 115 3 2 3 3" xfId="36406"/>
    <cellStyle name="Normal 115 3 2 3 4" xfId="36407"/>
    <cellStyle name="Normal 115 3 2 4" xfId="36408"/>
    <cellStyle name="Normal 115 3 2 4 2" xfId="36409"/>
    <cellStyle name="Normal 115 3 2 5" xfId="36410"/>
    <cellStyle name="Normal 115 3 2 6" xfId="36411"/>
    <cellStyle name="Normal 115 3 3" xfId="36412"/>
    <cellStyle name="Normal 115 3 3 2" xfId="36413"/>
    <cellStyle name="Normal 115 3 3 2 2" xfId="36414"/>
    <cellStyle name="Normal 115 3 3 2 2 2" xfId="36415"/>
    <cellStyle name="Normal 115 3 3 2 2 2 2" xfId="36416"/>
    <cellStyle name="Normal 115 3 3 2 2 3" xfId="36417"/>
    <cellStyle name="Normal 115 3 3 2 2 4" xfId="36418"/>
    <cellStyle name="Normal 115 3 3 2 3" xfId="36419"/>
    <cellStyle name="Normal 115 3 3 2 3 2" xfId="36420"/>
    <cellStyle name="Normal 115 3 3 2 4" xfId="36421"/>
    <cellStyle name="Normal 115 3 3 2 5" xfId="36422"/>
    <cellStyle name="Normal 115 3 3 3" xfId="36423"/>
    <cellStyle name="Normal 115 3 3 3 2" xfId="36424"/>
    <cellStyle name="Normal 115 3 3 3 2 2" xfId="36425"/>
    <cellStyle name="Normal 115 3 3 3 3" xfId="36426"/>
    <cellStyle name="Normal 115 3 3 3 4" xfId="36427"/>
    <cellStyle name="Normal 115 3 3 4" xfId="36428"/>
    <cellStyle name="Normal 115 3 3 4 2" xfId="36429"/>
    <cellStyle name="Normal 115 3 3 5" xfId="36430"/>
    <cellStyle name="Normal 115 3 3 6" xfId="36431"/>
    <cellStyle name="Normal 115 3 4" xfId="36432"/>
    <cellStyle name="Normal 115 3 4 2" xfId="36433"/>
    <cellStyle name="Normal 115 3 4 2 2" xfId="36434"/>
    <cellStyle name="Normal 115 3 4 2 2 2" xfId="36435"/>
    <cellStyle name="Normal 115 3 4 2 3" xfId="36436"/>
    <cellStyle name="Normal 115 3 4 2 4" xfId="36437"/>
    <cellStyle name="Normal 115 3 4 3" xfId="36438"/>
    <cellStyle name="Normal 115 3 4 3 2" xfId="36439"/>
    <cellStyle name="Normal 115 3 4 4" xfId="36440"/>
    <cellStyle name="Normal 115 3 4 5" xfId="36441"/>
    <cellStyle name="Normal 115 3 5" xfId="36442"/>
    <cellStyle name="Normal 115 3 5 2" xfId="36443"/>
    <cellStyle name="Normal 115 3 5 2 2" xfId="36444"/>
    <cellStyle name="Normal 115 3 5 3" xfId="36445"/>
    <cellStyle name="Normal 115 3 5 4" xfId="36446"/>
    <cellStyle name="Normal 115 3 6" xfId="36447"/>
    <cellStyle name="Normal 115 3 6 2" xfId="36448"/>
    <cellStyle name="Normal 115 3 7" xfId="36449"/>
    <cellStyle name="Normal 115 3 8" xfId="36450"/>
    <cellStyle name="Normal 115 4" xfId="36451"/>
    <cellStyle name="Normal 115 4 2" xfId="36452"/>
    <cellStyle name="Normal 115 4 2 2" xfId="36453"/>
    <cellStyle name="Normal 115 4 2 2 2" xfId="36454"/>
    <cellStyle name="Normal 115 4 2 2 2 2" xfId="36455"/>
    <cellStyle name="Normal 115 4 2 2 3" xfId="36456"/>
    <cellStyle name="Normal 115 4 2 2 4" xfId="36457"/>
    <cellStyle name="Normal 115 4 2 3" xfId="36458"/>
    <cellStyle name="Normal 115 4 2 3 2" xfId="36459"/>
    <cellStyle name="Normal 115 4 2 4" xfId="36460"/>
    <cellStyle name="Normal 115 4 2 5" xfId="36461"/>
    <cellStyle name="Normal 115 4 3" xfId="36462"/>
    <cellStyle name="Normal 115 4 3 2" xfId="36463"/>
    <cellStyle name="Normal 115 4 3 2 2" xfId="36464"/>
    <cellStyle name="Normal 115 4 3 3" xfId="36465"/>
    <cellStyle name="Normal 115 4 3 4" xfId="36466"/>
    <cellStyle name="Normal 115 4 4" xfId="36467"/>
    <cellStyle name="Normal 115 4 4 2" xfId="36468"/>
    <cellStyle name="Normal 115 4 5" xfId="36469"/>
    <cellStyle name="Normal 115 4 6" xfId="36470"/>
    <cellStyle name="Normal 115 5" xfId="36471"/>
    <cellStyle name="Normal 115 5 2" xfId="36472"/>
    <cellStyle name="Normal 115 5 2 2" xfId="36473"/>
    <cellStyle name="Normal 115 5 2 2 2" xfId="36474"/>
    <cellStyle name="Normal 115 5 2 2 2 2" xfId="36475"/>
    <cellStyle name="Normal 115 5 2 2 3" xfId="36476"/>
    <cellStyle name="Normal 115 5 2 2 4" xfId="36477"/>
    <cellStyle name="Normal 115 5 2 3" xfId="36478"/>
    <cellStyle name="Normal 115 5 2 3 2" xfId="36479"/>
    <cellStyle name="Normal 115 5 2 4" xfId="36480"/>
    <cellStyle name="Normal 115 5 2 5" xfId="36481"/>
    <cellStyle name="Normal 115 5 3" xfId="36482"/>
    <cellStyle name="Normal 115 5 3 2" xfId="36483"/>
    <cellStyle name="Normal 115 5 3 2 2" xfId="36484"/>
    <cellStyle name="Normal 115 5 3 3" xfId="36485"/>
    <cellStyle name="Normal 115 5 3 4" xfId="36486"/>
    <cellStyle name="Normal 115 5 4" xfId="36487"/>
    <cellStyle name="Normal 115 5 4 2" xfId="36488"/>
    <cellStyle name="Normal 115 5 5" xfId="36489"/>
    <cellStyle name="Normal 115 5 6" xfId="36490"/>
    <cellStyle name="Normal 115 6" xfId="36491"/>
    <cellStyle name="Normal 115 6 2" xfId="36492"/>
    <cellStyle name="Normal 115 6 2 2" xfId="36493"/>
    <cellStyle name="Normal 115 6 2 2 2" xfId="36494"/>
    <cellStyle name="Normal 115 6 2 3" xfId="36495"/>
    <cellStyle name="Normal 115 6 2 4" xfId="36496"/>
    <cellStyle name="Normal 115 6 3" xfId="36497"/>
    <cellStyle name="Normal 115 6 3 2" xfId="36498"/>
    <cellStyle name="Normal 115 6 4" xfId="36499"/>
    <cellStyle name="Normal 115 6 5" xfId="36500"/>
    <cellStyle name="Normal 115 7" xfId="36501"/>
    <cellStyle name="Normal 115 7 2" xfId="36502"/>
    <cellStyle name="Normal 115 7 2 2" xfId="36503"/>
    <cellStyle name="Normal 115 7 3" xfId="36504"/>
    <cellStyle name="Normal 115 7 4" xfId="36505"/>
    <cellStyle name="Normal 115 8" xfId="36506"/>
    <cellStyle name="Normal 115 8 2" xfId="36507"/>
    <cellStyle name="Normal 115 9" xfId="36508"/>
    <cellStyle name="Normal 116" xfId="36509"/>
    <cellStyle name="Normal 116 10" xfId="36510"/>
    <cellStyle name="Normal 116 2" xfId="36511"/>
    <cellStyle name="Normal 116 2 2" xfId="36512"/>
    <cellStyle name="Normal 116 2 2 2" xfId="36513"/>
    <cellStyle name="Normal 116 2 2 2 2" xfId="36514"/>
    <cellStyle name="Normal 116 2 2 2 2 2" xfId="36515"/>
    <cellStyle name="Normal 116 2 2 2 2 2 2" xfId="36516"/>
    <cellStyle name="Normal 116 2 2 2 2 2 2 2" xfId="36517"/>
    <cellStyle name="Normal 116 2 2 2 2 2 3" xfId="36518"/>
    <cellStyle name="Normal 116 2 2 2 2 2 4" xfId="36519"/>
    <cellStyle name="Normal 116 2 2 2 2 3" xfId="36520"/>
    <cellStyle name="Normal 116 2 2 2 2 3 2" xfId="36521"/>
    <cellStyle name="Normal 116 2 2 2 2 4" xfId="36522"/>
    <cellStyle name="Normal 116 2 2 2 2 5" xfId="36523"/>
    <cellStyle name="Normal 116 2 2 2 3" xfId="36524"/>
    <cellStyle name="Normal 116 2 2 2 3 2" xfId="36525"/>
    <cellStyle name="Normal 116 2 2 2 3 2 2" xfId="36526"/>
    <cellStyle name="Normal 116 2 2 2 3 3" xfId="36527"/>
    <cellStyle name="Normal 116 2 2 2 3 4" xfId="36528"/>
    <cellStyle name="Normal 116 2 2 2 4" xfId="36529"/>
    <cellStyle name="Normal 116 2 2 2 4 2" xfId="36530"/>
    <cellStyle name="Normal 116 2 2 2 5" xfId="36531"/>
    <cellStyle name="Normal 116 2 2 2 6" xfId="36532"/>
    <cellStyle name="Normal 116 2 2 3" xfId="36533"/>
    <cellStyle name="Normal 116 2 2 3 2" xfId="36534"/>
    <cellStyle name="Normal 116 2 2 3 2 2" xfId="36535"/>
    <cellStyle name="Normal 116 2 2 3 2 2 2" xfId="36536"/>
    <cellStyle name="Normal 116 2 2 3 2 2 2 2" xfId="36537"/>
    <cellStyle name="Normal 116 2 2 3 2 2 3" xfId="36538"/>
    <cellStyle name="Normal 116 2 2 3 2 2 4" xfId="36539"/>
    <cellStyle name="Normal 116 2 2 3 2 3" xfId="36540"/>
    <cellStyle name="Normal 116 2 2 3 2 3 2" xfId="36541"/>
    <cellStyle name="Normal 116 2 2 3 2 4" xfId="36542"/>
    <cellStyle name="Normal 116 2 2 3 2 5" xfId="36543"/>
    <cellStyle name="Normal 116 2 2 3 3" xfId="36544"/>
    <cellStyle name="Normal 116 2 2 3 3 2" xfId="36545"/>
    <cellStyle name="Normal 116 2 2 3 3 2 2" xfId="36546"/>
    <cellStyle name="Normal 116 2 2 3 3 3" xfId="36547"/>
    <cellStyle name="Normal 116 2 2 3 3 4" xfId="36548"/>
    <cellStyle name="Normal 116 2 2 3 4" xfId="36549"/>
    <cellStyle name="Normal 116 2 2 3 4 2" xfId="36550"/>
    <cellStyle name="Normal 116 2 2 3 5" xfId="36551"/>
    <cellStyle name="Normal 116 2 2 3 6" xfId="36552"/>
    <cellStyle name="Normal 116 2 2 4" xfId="36553"/>
    <cellStyle name="Normal 116 2 2 4 2" xfId="36554"/>
    <cellStyle name="Normal 116 2 2 4 2 2" xfId="36555"/>
    <cellStyle name="Normal 116 2 2 4 2 2 2" xfId="36556"/>
    <cellStyle name="Normal 116 2 2 4 2 3" xfId="36557"/>
    <cellStyle name="Normal 116 2 2 4 2 4" xfId="36558"/>
    <cellStyle name="Normal 116 2 2 4 3" xfId="36559"/>
    <cellStyle name="Normal 116 2 2 4 3 2" xfId="36560"/>
    <cellStyle name="Normal 116 2 2 4 4" xfId="36561"/>
    <cellStyle name="Normal 116 2 2 4 5" xfId="36562"/>
    <cellStyle name="Normal 116 2 2 5" xfId="36563"/>
    <cellStyle name="Normal 116 2 2 5 2" xfId="36564"/>
    <cellStyle name="Normal 116 2 2 5 2 2" xfId="36565"/>
    <cellStyle name="Normal 116 2 2 5 3" xfId="36566"/>
    <cellStyle name="Normal 116 2 2 5 4" xfId="36567"/>
    <cellStyle name="Normal 116 2 2 6" xfId="36568"/>
    <cellStyle name="Normal 116 2 2 6 2" xfId="36569"/>
    <cellStyle name="Normal 116 2 2 7" xfId="36570"/>
    <cellStyle name="Normal 116 2 2 8" xfId="36571"/>
    <cellStyle name="Normal 116 2 3" xfId="36572"/>
    <cellStyle name="Normal 116 2 3 2" xfId="36573"/>
    <cellStyle name="Normal 116 2 3 2 2" xfId="36574"/>
    <cellStyle name="Normal 116 2 3 2 2 2" xfId="36575"/>
    <cellStyle name="Normal 116 2 3 2 2 2 2" xfId="36576"/>
    <cellStyle name="Normal 116 2 3 2 2 3" xfId="36577"/>
    <cellStyle name="Normal 116 2 3 2 2 4" xfId="36578"/>
    <cellStyle name="Normal 116 2 3 2 3" xfId="36579"/>
    <cellStyle name="Normal 116 2 3 2 3 2" xfId="36580"/>
    <cellStyle name="Normal 116 2 3 2 4" xfId="36581"/>
    <cellStyle name="Normal 116 2 3 2 5" xfId="36582"/>
    <cellStyle name="Normal 116 2 3 3" xfId="36583"/>
    <cellStyle name="Normal 116 2 3 3 2" xfId="36584"/>
    <cellStyle name="Normal 116 2 3 3 2 2" xfId="36585"/>
    <cellStyle name="Normal 116 2 3 3 3" xfId="36586"/>
    <cellStyle name="Normal 116 2 3 3 4" xfId="36587"/>
    <cellStyle name="Normal 116 2 3 4" xfId="36588"/>
    <cellStyle name="Normal 116 2 3 4 2" xfId="36589"/>
    <cellStyle name="Normal 116 2 3 5" xfId="36590"/>
    <cellStyle name="Normal 116 2 3 6" xfId="36591"/>
    <cellStyle name="Normal 116 2 4" xfId="36592"/>
    <cellStyle name="Normal 116 2 4 2" xfId="36593"/>
    <cellStyle name="Normal 116 2 4 2 2" xfId="36594"/>
    <cellStyle name="Normal 116 2 4 2 2 2" xfId="36595"/>
    <cellStyle name="Normal 116 2 4 2 2 2 2" xfId="36596"/>
    <cellStyle name="Normal 116 2 4 2 2 3" xfId="36597"/>
    <cellStyle name="Normal 116 2 4 2 2 4" xfId="36598"/>
    <cellStyle name="Normal 116 2 4 2 3" xfId="36599"/>
    <cellStyle name="Normal 116 2 4 2 3 2" xfId="36600"/>
    <cellStyle name="Normal 116 2 4 2 4" xfId="36601"/>
    <cellStyle name="Normal 116 2 4 2 5" xfId="36602"/>
    <cellStyle name="Normal 116 2 4 3" xfId="36603"/>
    <cellStyle name="Normal 116 2 4 3 2" xfId="36604"/>
    <cellStyle name="Normal 116 2 4 3 2 2" xfId="36605"/>
    <cellStyle name="Normal 116 2 4 3 3" xfId="36606"/>
    <cellStyle name="Normal 116 2 4 3 4" xfId="36607"/>
    <cellStyle name="Normal 116 2 4 4" xfId="36608"/>
    <cellStyle name="Normal 116 2 4 4 2" xfId="36609"/>
    <cellStyle name="Normal 116 2 4 5" xfId="36610"/>
    <cellStyle name="Normal 116 2 4 6" xfId="36611"/>
    <cellStyle name="Normal 116 2 5" xfId="36612"/>
    <cellStyle name="Normal 116 2 5 2" xfId="36613"/>
    <cellStyle name="Normal 116 2 5 2 2" xfId="36614"/>
    <cellStyle name="Normal 116 2 5 2 2 2" xfId="36615"/>
    <cellStyle name="Normal 116 2 5 2 3" xfId="36616"/>
    <cellStyle name="Normal 116 2 5 2 4" xfId="36617"/>
    <cellStyle name="Normal 116 2 5 3" xfId="36618"/>
    <cellStyle name="Normal 116 2 5 3 2" xfId="36619"/>
    <cellStyle name="Normal 116 2 5 4" xfId="36620"/>
    <cellStyle name="Normal 116 2 5 5" xfId="36621"/>
    <cellStyle name="Normal 116 2 6" xfId="36622"/>
    <cellStyle name="Normal 116 2 6 2" xfId="36623"/>
    <cellStyle name="Normal 116 2 6 2 2" xfId="36624"/>
    <cellStyle name="Normal 116 2 6 3" xfId="36625"/>
    <cellStyle name="Normal 116 2 6 4" xfId="36626"/>
    <cellStyle name="Normal 116 2 7" xfId="36627"/>
    <cellStyle name="Normal 116 2 7 2" xfId="36628"/>
    <cellStyle name="Normal 116 2 8" xfId="36629"/>
    <cellStyle name="Normal 116 2 9" xfId="36630"/>
    <cellStyle name="Normal 116 3" xfId="36631"/>
    <cellStyle name="Normal 116 3 2" xfId="36632"/>
    <cellStyle name="Normal 116 3 2 2" xfId="36633"/>
    <cellStyle name="Normal 116 3 2 2 2" xfId="36634"/>
    <cellStyle name="Normal 116 3 2 2 2 2" xfId="36635"/>
    <cellStyle name="Normal 116 3 2 2 2 2 2" xfId="36636"/>
    <cellStyle name="Normal 116 3 2 2 2 3" xfId="36637"/>
    <cellStyle name="Normal 116 3 2 2 2 4" xfId="36638"/>
    <cellStyle name="Normal 116 3 2 2 3" xfId="36639"/>
    <cellStyle name="Normal 116 3 2 2 3 2" xfId="36640"/>
    <cellStyle name="Normal 116 3 2 2 4" xfId="36641"/>
    <cellStyle name="Normal 116 3 2 2 5" xfId="36642"/>
    <cellStyle name="Normal 116 3 2 3" xfId="36643"/>
    <cellStyle name="Normal 116 3 2 3 2" xfId="36644"/>
    <cellStyle name="Normal 116 3 2 3 2 2" xfId="36645"/>
    <cellStyle name="Normal 116 3 2 3 3" xfId="36646"/>
    <cellStyle name="Normal 116 3 2 3 4" xfId="36647"/>
    <cellStyle name="Normal 116 3 2 4" xfId="36648"/>
    <cellStyle name="Normal 116 3 2 4 2" xfId="36649"/>
    <cellStyle name="Normal 116 3 2 5" xfId="36650"/>
    <cellStyle name="Normal 116 3 2 6" xfId="36651"/>
    <cellStyle name="Normal 116 3 3" xfId="36652"/>
    <cellStyle name="Normal 116 3 3 2" xfId="36653"/>
    <cellStyle name="Normal 116 3 3 2 2" xfId="36654"/>
    <cellStyle name="Normal 116 3 3 2 2 2" xfId="36655"/>
    <cellStyle name="Normal 116 3 3 2 2 2 2" xfId="36656"/>
    <cellStyle name="Normal 116 3 3 2 2 3" xfId="36657"/>
    <cellStyle name="Normal 116 3 3 2 2 4" xfId="36658"/>
    <cellStyle name="Normal 116 3 3 2 3" xfId="36659"/>
    <cellStyle name="Normal 116 3 3 2 3 2" xfId="36660"/>
    <cellStyle name="Normal 116 3 3 2 4" xfId="36661"/>
    <cellStyle name="Normal 116 3 3 2 5" xfId="36662"/>
    <cellStyle name="Normal 116 3 3 3" xfId="36663"/>
    <cellStyle name="Normal 116 3 3 3 2" xfId="36664"/>
    <cellStyle name="Normal 116 3 3 3 2 2" xfId="36665"/>
    <cellStyle name="Normal 116 3 3 3 3" xfId="36666"/>
    <cellStyle name="Normal 116 3 3 3 4" xfId="36667"/>
    <cellStyle name="Normal 116 3 3 4" xfId="36668"/>
    <cellStyle name="Normal 116 3 3 4 2" xfId="36669"/>
    <cellStyle name="Normal 116 3 3 5" xfId="36670"/>
    <cellStyle name="Normal 116 3 3 6" xfId="36671"/>
    <cellStyle name="Normal 116 3 4" xfId="36672"/>
    <cellStyle name="Normal 116 3 4 2" xfId="36673"/>
    <cellStyle name="Normal 116 3 4 2 2" xfId="36674"/>
    <cellStyle name="Normal 116 3 4 2 2 2" xfId="36675"/>
    <cellStyle name="Normal 116 3 4 2 3" xfId="36676"/>
    <cellStyle name="Normal 116 3 4 2 4" xfId="36677"/>
    <cellStyle name="Normal 116 3 4 3" xfId="36678"/>
    <cellStyle name="Normal 116 3 4 3 2" xfId="36679"/>
    <cellStyle name="Normal 116 3 4 4" xfId="36680"/>
    <cellStyle name="Normal 116 3 4 5" xfId="36681"/>
    <cellStyle name="Normal 116 3 5" xfId="36682"/>
    <cellStyle name="Normal 116 3 5 2" xfId="36683"/>
    <cellStyle name="Normal 116 3 5 2 2" xfId="36684"/>
    <cellStyle name="Normal 116 3 5 3" xfId="36685"/>
    <cellStyle name="Normal 116 3 5 4" xfId="36686"/>
    <cellStyle name="Normal 116 3 6" xfId="36687"/>
    <cellStyle name="Normal 116 3 6 2" xfId="36688"/>
    <cellStyle name="Normal 116 3 7" xfId="36689"/>
    <cellStyle name="Normal 116 3 8" xfId="36690"/>
    <cellStyle name="Normal 116 4" xfId="36691"/>
    <cellStyle name="Normal 116 4 2" xfId="36692"/>
    <cellStyle name="Normal 116 4 2 2" xfId="36693"/>
    <cellStyle name="Normal 116 4 2 2 2" xfId="36694"/>
    <cellStyle name="Normal 116 4 2 2 2 2" xfId="36695"/>
    <cellStyle name="Normal 116 4 2 2 3" xfId="36696"/>
    <cellStyle name="Normal 116 4 2 2 4" xfId="36697"/>
    <cellStyle name="Normal 116 4 2 3" xfId="36698"/>
    <cellStyle name="Normal 116 4 2 3 2" xfId="36699"/>
    <cellStyle name="Normal 116 4 2 4" xfId="36700"/>
    <cellStyle name="Normal 116 4 2 5" xfId="36701"/>
    <cellStyle name="Normal 116 4 3" xfId="36702"/>
    <cellStyle name="Normal 116 4 3 2" xfId="36703"/>
    <cellStyle name="Normal 116 4 3 2 2" xfId="36704"/>
    <cellStyle name="Normal 116 4 3 3" xfId="36705"/>
    <cellStyle name="Normal 116 4 3 4" xfId="36706"/>
    <cellStyle name="Normal 116 4 4" xfId="36707"/>
    <cellStyle name="Normal 116 4 4 2" xfId="36708"/>
    <cellStyle name="Normal 116 4 5" xfId="36709"/>
    <cellStyle name="Normal 116 4 6" xfId="36710"/>
    <cellStyle name="Normal 116 5" xfId="36711"/>
    <cellStyle name="Normal 116 5 2" xfId="36712"/>
    <cellStyle name="Normal 116 5 2 2" xfId="36713"/>
    <cellStyle name="Normal 116 5 2 2 2" xfId="36714"/>
    <cellStyle name="Normal 116 5 2 2 2 2" xfId="36715"/>
    <cellStyle name="Normal 116 5 2 2 3" xfId="36716"/>
    <cellStyle name="Normal 116 5 2 2 4" xfId="36717"/>
    <cellStyle name="Normal 116 5 2 3" xfId="36718"/>
    <cellStyle name="Normal 116 5 2 3 2" xfId="36719"/>
    <cellStyle name="Normal 116 5 2 4" xfId="36720"/>
    <cellStyle name="Normal 116 5 2 5" xfId="36721"/>
    <cellStyle name="Normal 116 5 3" xfId="36722"/>
    <cellStyle name="Normal 116 5 3 2" xfId="36723"/>
    <cellStyle name="Normal 116 5 3 2 2" xfId="36724"/>
    <cellStyle name="Normal 116 5 3 3" xfId="36725"/>
    <cellStyle name="Normal 116 5 3 4" xfId="36726"/>
    <cellStyle name="Normal 116 5 4" xfId="36727"/>
    <cellStyle name="Normal 116 5 4 2" xfId="36728"/>
    <cellStyle name="Normal 116 5 5" xfId="36729"/>
    <cellStyle name="Normal 116 5 6" xfId="36730"/>
    <cellStyle name="Normal 116 6" xfId="36731"/>
    <cellStyle name="Normal 116 6 2" xfId="36732"/>
    <cellStyle name="Normal 116 6 2 2" xfId="36733"/>
    <cellStyle name="Normal 116 6 2 2 2" xfId="36734"/>
    <cellStyle name="Normal 116 6 2 3" xfId="36735"/>
    <cellStyle name="Normal 116 6 2 4" xfId="36736"/>
    <cellStyle name="Normal 116 6 3" xfId="36737"/>
    <cellStyle name="Normal 116 6 3 2" xfId="36738"/>
    <cellStyle name="Normal 116 6 4" xfId="36739"/>
    <cellStyle name="Normal 116 6 5" xfId="36740"/>
    <cellStyle name="Normal 116 7" xfId="36741"/>
    <cellStyle name="Normal 116 7 2" xfId="36742"/>
    <cellStyle name="Normal 116 7 2 2" xfId="36743"/>
    <cellStyle name="Normal 116 7 3" xfId="36744"/>
    <cellStyle name="Normal 116 7 4" xfId="36745"/>
    <cellStyle name="Normal 116 8" xfId="36746"/>
    <cellStyle name="Normal 116 8 2" xfId="36747"/>
    <cellStyle name="Normal 116 9" xfId="36748"/>
    <cellStyle name="Normal 117" xfId="36749"/>
    <cellStyle name="Normal 117 10" xfId="36750"/>
    <cellStyle name="Normal 117 2" xfId="36751"/>
    <cellStyle name="Normal 117 2 2" xfId="36752"/>
    <cellStyle name="Normal 117 2 2 2" xfId="36753"/>
    <cellStyle name="Normal 117 2 2 2 2" xfId="36754"/>
    <cellStyle name="Normal 117 2 2 2 2 2" xfId="36755"/>
    <cellStyle name="Normal 117 2 2 2 2 2 2" xfId="36756"/>
    <cellStyle name="Normal 117 2 2 2 2 2 2 2" xfId="36757"/>
    <cellStyle name="Normal 117 2 2 2 2 2 3" xfId="36758"/>
    <cellStyle name="Normal 117 2 2 2 2 2 4" xfId="36759"/>
    <cellStyle name="Normal 117 2 2 2 2 3" xfId="36760"/>
    <cellStyle name="Normal 117 2 2 2 2 3 2" xfId="36761"/>
    <cellStyle name="Normal 117 2 2 2 2 4" xfId="36762"/>
    <cellStyle name="Normal 117 2 2 2 2 5" xfId="36763"/>
    <cellStyle name="Normal 117 2 2 2 3" xfId="36764"/>
    <cellStyle name="Normal 117 2 2 2 3 2" xfId="36765"/>
    <cellStyle name="Normal 117 2 2 2 3 2 2" xfId="36766"/>
    <cellStyle name="Normal 117 2 2 2 3 3" xfId="36767"/>
    <cellStyle name="Normal 117 2 2 2 3 4" xfId="36768"/>
    <cellStyle name="Normal 117 2 2 2 4" xfId="36769"/>
    <cellStyle name="Normal 117 2 2 2 4 2" xfId="36770"/>
    <cellStyle name="Normal 117 2 2 2 5" xfId="36771"/>
    <cellStyle name="Normal 117 2 2 2 6" xfId="36772"/>
    <cellStyle name="Normal 117 2 2 3" xfId="36773"/>
    <cellStyle name="Normal 117 2 2 3 2" xfId="36774"/>
    <cellStyle name="Normal 117 2 2 3 2 2" xfId="36775"/>
    <cellStyle name="Normal 117 2 2 3 2 2 2" xfId="36776"/>
    <cellStyle name="Normal 117 2 2 3 2 2 2 2" xfId="36777"/>
    <cellStyle name="Normal 117 2 2 3 2 2 3" xfId="36778"/>
    <cellStyle name="Normal 117 2 2 3 2 2 4" xfId="36779"/>
    <cellStyle name="Normal 117 2 2 3 2 3" xfId="36780"/>
    <cellStyle name="Normal 117 2 2 3 2 3 2" xfId="36781"/>
    <cellStyle name="Normal 117 2 2 3 2 4" xfId="36782"/>
    <cellStyle name="Normal 117 2 2 3 2 5" xfId="36783"/>
    <cellStyle name="Normal 117 2 2 3 3" xfId="36784"/>
    <cellStyle name="Normal 117 2 2 3 3 2" xfId="36785"/>
    <cellStyle name="Normal 117 2 2 3 3 2 2" xfId="36786"/>
    <cellStyle name="Normal 117 2 2 3 3 3" xfId="36787"/>
    <cellStyle name="Normal 117 2 2 3 3 4" xfId="36788"/>
    <cellStyle name="Normal 117 2 2 3 4" xfId="36789"/>
    <cellStyle name="Normal 117 2 2 3 4 2" xfId="36790"/>
    <cellStyle name="Normal 117 2 2 3 5" xfId="36791"/>
    <cellStyle name="Normal 117 2 2 3 6" xfId="36792"/>
    <cellStyle name="Normal 117 2 2 4" xfId="36793"/>
    <cellStyle name="Normal 117 2 2 4 2" xfId="36794"/>
    <cellStyle name="Normal 117 2 2 4 2 2" xfId="36795"/>
    <cellStyle name="Normal 117 2 2 4 2 2 2" xfId="36796"/>
    <cellStyle name="Normal 117 2 2 4 2 3" xfId="36797"/>
    <cellStyle name="Normal 117 2 2 4 2 4" xfId="36798"/>
    <cellStyle name="Normal 117 2 2 4 3" xfId="36799"/>
    <cellStyle name="Normal 117 2 2 4 3 2" xfId="36800"/>
    <cellStyle name="Normal 117 2 2 4 4" xfId="36801"/>
    <cellStyle name="Normal 117 2 2 4 5" xfId="36802"/>
    <cellStyle name="Normal 117 2 2 5" xfId="36803"/>
    <cellStyle name="Normal 117 2 2 5 2" xfId="36804"/>
    <cellStyle name="Normal 117 2 2 5 2 2" xfId="36805"/>
    <cellStyle name="Normal 117 2 2 5 3" xfId="36806"/>
    <cellStyle name="Normal 117 2 2 5 4" xfId="36807"/>
    <cellStyle name="Normal 117 2 2 6" xfId="36808"/>
    <cellStyle name="Normal 117 2 2 6 2" xfId="36809"/>
    <cellStyle name="Normal 117 2 2 7" xfId="36810"/>
    <cellStyle name="Normal 117 2 2 8" xfId="36811"/>
    <cellStyle name="Normal 117 2 3" xfId="36812"/>
    <cellStyle name="Normal 117 2 3 2" xfId="36813"/>
    <cellStyle name="Normal 117 2 3 2 2" xfId="36814"/>
    <cellStyle name="Normal 117 2 3 2 2 2" xfId="36815"/>
    <cellStyle name="Normal 117 2 3 2 2 2 2" xfId="36816"/>
    <cellStyle name="Normal 117 2 3 2 2 3" xfId="36817"/>
    <cellStyle name="Normal 117 2 3 2 2 4" xfId="36818"/>
    <cellStyle name="Normal 117 2 3 2 3" xfId="36819"/>
    <cellStyle name="Normal 117 2 3 2 3 2" xfId="36820"/>
    <cellStyle name="Normal 117 2 3 2 4" xfId="36821"/>
    <cellStyle name="Normal 117 2 3 2 5" xfId="36822"/>
    <cellStyle name="Normal 117 2 3 3" xfId="36823"/>
    <cellStyle name="Normal 117 2 3 3 2" xfId="36824"/>
    <cellStyle name="Normal 117 2 3 3 2 2" xfId="36825"/>
    <cellStyle name="Normal 117 2 3 3 3" xfId="36826"/>
    <cellStyle name="Normal 117 2 3 3 4" xfId="36827"/>
    <cellStyle name="Normal 117 2 3 4" xfId="36828"/>
    <cellStyle name="Normal 117 2 3 4 2" xfId="36829"/>
    <cellStyle name="Normal 117 2 3 5" xfId="36830"/>
    <cellStyle name="Normal 117 2 3 6" xfId="36831"/>
    <cellStyle name="Normal 117 2 4" xfId="36832"/>
    <cellStyle name="Normal 117 2 4 2" xfId="36833"/>
    <cellStyle name="Normal 117 2 4 2 2" xfId="36834"/>
    <cellStyle name="Normal 117 2 4 2 2 2" xfId="36835"/>
    <cellStyle name="Normal 117 2 4 2 2 2 2" xfId="36836"/>
    <cellStyle name="Normal 117 2 4 2 2 3" xfId="36837"/>
    <cellStyle name="Normal 117 2 4 2 2 4" xfId="36838"/>
    <cellStyle name="Normal 117 2 4 2 3" xfId="36839"/>
    <cellStyle name="Normal 117 2 4 2 3 2" xfId="36840"/>
    <cellStyle name="Normal 117 2 4 2 4" xfId="36841"/>
    <cellStyle name="Normal 117 2 4 2 5" xfId="36842"/>
    <cellStyle name="Normal 117 2 4 3" xfId="36843"/>
    <cellStyle name="Normal 117 2 4 3 2" xfId="36844"/>
    <cellStyle name="Normal 117 2 4 3 2 2" xfId="36845"/>
    <cellStyle name="Normal 117 2 4 3 3" xfId="36846"/>
    <cellStyle name="Normal 117 2 4 3 4" xfId="36847"/>
    <cellStyle name="Normal 117 2 4 4" xfId="36848"/>
    <cellStyle name="Normal 117 2 4 4 2" xfId="36849"/>
    <cellStyle name="Normal 117 2 4 5" xfId="36850"/>
    <cellStyle name="Normal 117 2 4 6" xfId="36851"/>
    <cellStyle name="Normal 117 2 5" xfId="36852"/>
    <cellStyle name="Normal 117 2 5 2" xfId="36853"/>
    <cellStyle name="Normal 117 2 5 2 2" xfId="36854"/>
    <cellStyle name="Normal 117 2 5 2 2 2" xfId="36855"/>
    <cellStyle name="Normal 117 2 5 2 3" xfId="36856"/>
    <cellStyle name="Normal 117 2 5 2 4" xfId="36857"/>
    <cellStyle name="Normal 117 2 5 3" xfId="36858"/>
    <cellStyle name="Normal 117 2 5 3 2" xfId="36859"/>
    <cellStyle name="Normal 117 2 5 4" xfId="36860"/>
    <cellStyle name="Normal 117 2 5 5" xfId="36861"/>
    <cellStyle name="Normal 117 2 6" xfId="36862"/>
    <cellStyle name="Normal 117 2 6 2" xfId="36863"/>
    <cellStyle name="Normal 117 2 6 2 2" xfId="36864"/>
    <cellStyle name="Normal 117 2 6 3" xfId="36865"/>
    <cellStyle name="Normal 117 2 6 4" xfId="36866"/>
    <cellStyle name="Normal 117 2 7" xfId="36867"/>
    <cellStyle name="Normal 117 2 7 2" xfId="36868"/>
    <cellStyle name="Normal 117 2 8" xfId="36869"/>
    <cellStyle name="Normal 117 2 9" xfId="36870"/>
    <cellStyle name="Normal 117 3" xfId="36871"/>
    <cellStyle name="Normal 117 3 2" xfId="36872"/>
    <cellStyle name="Normal 117 3 2 2" xfId="36873"/>
    <cellStyle name="Normal 117 3 2 2 2" xfId="36874"/>
    <cellStyle name="Normal 117 3 2 2 2 2" xfId="36875"/>
    <cellStyle name="Normal 117 3 2 2 2 2 2" xfId="36876"/>
    <cellStyle name="Normal 117 3 2 2 2 3" xfId="36877"/>
    <cellStyle name="Normal 117 3 2 2 2 4" xfId="36878"/>
    <cellStyle name="Normal 117 3 2 2 3" xfId="36879"/>
    <cellStyle name="Normal 117 3 2 2 3 2" xfId="36880"/>
    <cellStyle name="Normal 117 3 2 2 4" xfId="36881"/>
    <cellStyle name="Normal 117 3 2 2 5" xfId="36882"/>
    <cellStyle name="Normal 117 3 2 3" xfId="36883"/>
    <cellStyle name="Normal 117 3 2 3 2" xfId="36884"/>
    <cellStyle name="Normal 117 3 2 3 2 2" xfId="36885"/>
    <cellStyle name="Normal 117 3 2 3 3" xfId="36886"/>
    <cellStyle name="Normal 117 3 2 3 4" xfId="36887"/>
    <cellStyle name="Normal 117 3 2 4" xfId="36888"/>
    <cellStyle name="Normal 117 3 2 4 2" xfId="36889"/>
    <cellStyle name="Normal 117 3 2 5" xfId="36890"/>
    <cellStyle name="Normal 117 3 2 6" xfId="36891"/>
    <cellStyle name="Normal 117 3 3" xfId="36892"/>
    <cellStyle name="Normal 117 3 3 2" xfId="36893"/>
    <cellStyle name="Normal 117 3 3 2 2" xfId="36894"/>
    <cellStyle name="Normal 117 3 3 2 2 2" xfId="36895"/>
    <cellStyle name="Normal 117 3 3 2 2 2 2" xfId="36896"/>
    <cellStyle name="Normal 117 3 3 2 2 3" xfId="36897"/>
    <cellStyle name="Normal 117 3 3 2 2 4" xfId="36898"/>
    <cellStyle name="Normal 117 3 3 2 3" xfId="36899"/>
    <cellStyle name="Normal 117 3 3 2 3 2" xfId="36900"/>
    <cellStyle name="Normal 117 3 3 2 4" xfId="36901"/>
    <cellStyle name="Normal 117 3 3 2 5" xfId="36902"/>
    <cellStyle name="Normal 117 3 3 3" xfId="36903"/>
    <cellStyle name="Normal 117 3 3 3 2" xfId="36904"/>
    <cellStyle name="Normal 117 3 3 3 2 2" xfId="36905"/>
    <cellStyle name="Normal 117 3 3 3 3" xfId="36906"/>
    <cellStyle name="Normal 117 3 3 3 4" xfId="36907"/>
    <cellStyle name="Normal 117 3 3 4" xfId="36908"/>
    <cellStyle name="Normal 117 3 3 4 2" xfId="36909"/>
    <cellStyle name="Normal 117 3 3 5" xfId="36910"/>
    <cellStyle name="Normal 117 3 3 6" xfId="36911"/>
    <cellStyle name="Normal 117 3 4" xfId="36912"/>
    <cellStyle name="Normal 117 3 4 2" xfId="36913"/>
    <cellStyle name="Normal 117 3 4 2 2" xfId="36914"/>
    <cellStyle name="Normal 117 3 4 2 2 2" xfId="36915"/>
    <cellStyle name="Normal 117 3 4 2 3" xfId="36916"/>
    <cellStyle name="Normal 117 3 4 2 4" xfId="36917"/>
    <cellStyle name="Normal 117 3 4 3" xfId="36918"/>
    <cellStyle name="Normal 117 3 4 3 2" xfId="36919"/>
    <cellStyle name="Normal 117 3 4 4" xfId="36920"/>
    <cellStyle name="Normal 117 3 4 5" xfId="36921"/>
    <cellStyle name="Normal 117 3 5" xfId="36922"/>
    <cellStyle name="Normal 117 3 5 2" xfId="36923"/>
    <cellStyle name="Normal 117 3 5 2 2" xfId="36924"/>
    <cellStyle name="Normal 117 3 5 3" xfId="36925"/>
    <cellStyle name="Normal 117 3 5 4" xfId="36926"/>
    <cellStyle name="Normal 117 3 6" xfId="36927"/>
    <cellStyle name="Normal 117 3 6 2" xfId="36928"/>
    <cellStyle name="Normal 117 3 7" xfId="36929"/>
    <cellStyle name="Normal 117 3 8" xfId="36930"/>
    <cellStyle name="Normal 117 4" xfId="36931"/>
    <cellStyle name="Normal 117 4 2" xfId="36932"/>
    <cellStyle name="Normal 117 4 2 2" xfId="36933"/>
    <cellStyle name="Normal 117 4 2 2 2" xfId="36934"/>
    <cellStyle name="Normal 117 4 2 2 2 2" xfId="36935"/>
    <cellStyle name="Normal 117 4 2 2 3" xfId="36936"/>
    <cellStyle name="Normal 117 4 2 2 4" xfId="36937"/>
    <cellStyle name="Normal 117 4 2 3" xfId="36938"/>
    <cellStyle name="Normal 117 4 2 3 2" xfId="36939"/>
    <cellStyle name="Normal 117 4 2 4" xfId="36940"/>
    <cellStyle name="Normal 117 4 2 5" xfId="36941"/>
    <cellStyle name="Normal 117 4 3" xfId="36942"/>
    <cellStyle name="Normal 117 4 3 2" xfId="36943"/>
    <cellStyle name="Normal 117 4 3 2 2" xfId="36944"/>
    <cellStyle name="Normal 117 4 3 3" xfId="36945"/>
    <cellStyle name="Normal 117 4 3 4" xfId="36946"/>
    <cellStyle name="Normal 117 4 4" xfId="36947"/>
    <cellStyle name="Normal 117 4 4 2" xfId="36948"/>
    <cellStyle name="Normal 117 4 5" xfId="36949"/>
    <cellStyle name="Normal 117 4 6" xfId="36950"/>
    <cellStyle name="Normal 117 5" xfId="36951"/>
    <cellStyle name="Normal 117 5 2" xfId="36952"/>
    <cellStyle name="Normal 117 5 2 2" xfId="36953"/>
    <cellStyle name="Normal 117 5 2 2 2" xfId="36954"/>
    <cellStyle name="Normal 117 5 2 2 2 2" xfId="36955"/>
    <cellStyle name="Normal 117 5 2 2 3" xfId="36956"/>
    <cellStyle name="Normal 117 5 2 2 4" xfId="36957"/>
    <cellStyle name="Normal 117 5 2 3" xfId="36958"/>
    <cellStyle name="Normal 117 5 2 3 2" xfId="36959"/>
    <cellStyle name="Normal 117 5 2 4" xfId="36960"/>
    <cellStyle name="Normal 117 5 2 5" xfId="36961"/>
    <cellStyle name="Normal 117 5 3" xfId="36962"/>
    <cellStyle name="Normal 117 5 3 2" xfId="36963"/>
    <cellStyle name="Normal 117 5 3 2 2" xfId="36964"/>
    <cellStyle name="Normal 117 5 3 3" xfId="36965"/>
    <cellStyle name="Normal 117 5 3 4" xfId="36966"/>
    <cellStyle name="Normal 117 5 4" xfId="36967"/>
    <cellStyle name="Normal 117 5 4 2" xfId="36968"/>
    <cellStyle name="Normal 117 5 5" xfId="36969"/>
    <cellStyle name="Normal 117 5 6" xfId="36970"/>
    <cellStyle name="Normal 117 6" xfId="36971"/>
    <cellStyle name="Normal 117 6 2" xfId="36972"/>
    <cellStyle name="Normal 117 6 2 2" xfId="36973"/>
    <cellStyle name="Normal 117 6 2 2 2" xfId="36974"/>
    <cellStyle name="Normal 117 6 2 3" xfId="36975"/>
    <cellStyle name="Normal 117 6 2 4" xfId="36976"/>
    <cellStyle name="Normal 117 6 3" xfId="36977"/>
    <cellStyle name="Normal 117 6 3 2" xfId="36978"/>
    <cellStyle name="Normal 117 6 4" xfId="36979"/>
    <cellStyle name="Normal 117 6 5" xfId="36980"/>
    <cellStyle name="Normal 117 7" xfId="36981"/>
    <cellStyle name="Normal 117 7 2" xfId="36982"/>
    <cellStyle name="Normal 117 7 2 2" xfId="36983"/>
    <cellStyle name="Normal 117 7 3" xfId="36984"/>
    <cellStyle name="Normal 117 7 4" xfId="36985"/>
    <cellStyle name="Normal 117 8" xfId="36986"/>
    <cellStyle name="Normal 117 8 2" xfId="36987"/>
    <cellStyle name="Normal 117 9" xfId="36988"/>
    <cellStyle name="Normal 118" xfId="36989"/>
    <cellStyle name="Normal 118 10" xfId="36990"/>
    <cellStyle name="Normal 118 2" xfId="36991"/>
    <cellStyle name="Normal 118 2 2" xfId="36992"/>
    <cellStyle name="Normal 118 2 2 2" xfId="36993"/>
    <cellStyle name="Normal 118 2 2 2 2" xfId="36994"/>
    <cellStyle name="Normal 118 2 2 2 2 2" xfId="36995"/>
    <cellStyle name="Normal 118 2 2 2 2 2 2" xfId="36996"/>
    <cellStyle name="Normal 118 2 2 2 2 2 2 2" xfId="36997"/>
    <cellStyle name="Normal 118 2 2 2 2 2 3" xfId="36998"/>
    <cellStyle name="Normal 118 2 2 2 2 2 4" xfId="36999"/>
    <cellStyle name="Normal 118 2 2 2 2 3" xfId="37000"/>
    <cellStyle name="Normal 118 2 2 2 2 3 2" xfId="37001"/>
    <cellStyle name="Normal 118 2 2 2 2 4" xfId="37002"/>
    <cellStyle name="Normal 118 2 2 2 2 5" xfId="37003"/>
    <cellStyle name="Normal 118 2 2 2 3" xfId="37004"/>
    <cellStyle name="Normal 118 2 2 2 3 2" xfId="37005"/>
    <cellStyle name="Normal 118 2 2 2 3 2 2" xfId="37006"/>
    <cellStyle name="Normal 118 2 2 2 3 3" xfId="37007"/>
    <cellStyle name="Normal 118 2 2 2 3 4" xfId="37008"/>
    <cellStyle name="Normal 118 2 2 2 4" xfId="37009"/>
    <cellStyle name="Normal 118 2 2 2 4 2" xfId="37010"/>
    <cellStyle name="Normal 118 2 2 2 5" xfId="37011"/>
    <cellStyle name="Normal 118 2 2 2 6" xfId="37012"/>
    <cellStyle name="Normal 118 2 2 3" xfId="37013"/>
    <cellStyle name="Normal 118 2 2 3 2" xfId="37014"/>
    <cellStyle name="Normal 118 2 2 3 2 2" xfId="37015"/>
    <cellStyle name="Normal 118 2 2 3 2 2 2" xfId="37016"/>
    <cellStyle name="Normal 118 2 2 3 2 2 2 2" xfId="37017"/>
    <cellStyle name="Normal 118 2 2 3 2 2 3" xfId="37018"/>
    <cellStyle name="Normal 118 2 2 3 2 2 4" xfId="37019"/>
    <cellStyle name="Normal 118 2 2 3 2 3" xfId="37020"/>
    <cellStyle name="Normal 118 2 2 3 2 3 2" xfId="37021"/>
    <cellStyle name="Normal 118 2 2 3 2 4" xfId="37022"/>
    <cellStyle name="Normal 118 2 2 3 2 5" xfId="37023"/>
    <cellStyle name="Normal 118 2 2 3 3" xfId="37024"/>
    <cellStyle name="Normal 118 2 2 3 3 2" xfId="37025"/>
    <cellStyle name="Normal 118 2 2 3 3 2 2" xfId="37026"/>
    <cellStyle name="Normal 118 2 2 3 3 3" xfId="37027"/>
    <cellStyle name="Normal 118 2 2 3 3 4" xfId="37028"/>
    <cellStyle name="Normal 118 2 2 3 4" xfId="37029"/>
    <cellStyle name="Normal 118 2 2 3 4 2" xfId="37030"/>
    <cellStyle name="Normal 118 2 2 3 5" xfId="37031"/>
    <cellStyle name="Normal 118 2 2 3 6" xfId="37032"/>
    <cellStyle name="Normal 118 2 2 4" xfId="37033"/>
    <cellStyle name="Normal 118 2 2 4 2" xfId="37034"/>
    <cellStyle name="Normal 118 2 2 4 2 2" xfId="37035"/>
    <cellStyle name="Normal 118 2 2 4 2 2 2" xfId="37036"/>
    <cellStyle name="Normal 118 2 2 4 2 3" xfId="37037"/>
    <cellStyle name="Normal 118 2 2 4 2 4" xfId="37038"/>
    <cellStyle name="Normal 118 2 2 4 3" xfId="37039"/>
    <cellStyle name="Normal 118 2 2 4 3 2" xfId="37040"/>
    <cellStyle name="Normal 118 2 2 4 4" xfId="37041"/>
    <cellStyle name="Normal 118 2 2 4 5" xfId="37042"/>
    <cellStyle name="Normal 118 2 2 5" xfId="37043"/>
    <cellStyle name="Normal 118 2 2 5 2" xfId="37044"/>
    <cellStyle name="Normal 118 2 2 5 2 2" xfId="37045"/>
    <cellStyle name="Normal 118 2 2 5 3" xfId="37046"/>
    <cellStyle name="Normal 118 2 2 5 4" xfId="37047"/>
    <cellStyle name="Normal 118 2 2 6" xfId="37048"/>
    <cellStyle name="Normal 118 2 2 6 2" xfId="37049"/>
    <cellStyle name="Normal 118 2 2 7" xfId="37050"/>
    <cellStyle name="Normal 118 2 2 8" xfId="37051"/>
    <cellStyle name="Normal 118 2 3" xfId="37052"/>
    <cellStyle name="Normal 118 2 3 2" xfId="37053"/>
    <cellStyle name="Normal 118 2 3 2 2" xfId="37054"/>
    <cellStyle name="Normal 118 2 3 2 2 2" xfId="37055"/>
    <cellStyle name="Normal 118 2 3 2 2 2 2" xfId="37056"/>
    <cellStyle name="Normal 118 2 3 2 2 3" xfId="37057"/>
    <cellStyle name="Normal 118 2 3 2 2 4" xfId="37058"/>
    <cellStyle name="Normal 118 2 3 2 3" xfId="37059"/>
    <cellStyle name="Normal 118 2 3 2 3 2" xfId="37060"/>
    <cellStyle name="Normal 118 2 3 2 4" xfId="37061"/>
    <cellStyle name="Normal 118 2 3 2 5" xfId="37062"/>
    <cellStyle name="Normal 118 2 3 3" xfId="37063"/>
    <cellStyle name="Normal 118 2 3 3 2" xfId="37064"/>
    <cellStyle name="Normal 118 2 3 3 2 2" xfId="37065"/>
    <cellStyle name="Normal 118 2 3 3 3" xfId="37066"/>
    <cellStyle name="Normal 118 2 3 3 4" xfId="37067"/>
    <cellStyle name="Normal 118 2 3 4" xfId="37068"/>
    <cellStyle name="Normal 118 2 3 4 2" xfId="37069"/>
    <cellStyle name="Normal 118 2 3 5" xfId="37070"/>
    <cellStyle name="Normal 118 2 3 6" xfId="37071"/>
    <cellStyle name="Normal 118 2 4" xfId="37072"/>
    <cellStyle name="Normal 118 2 4 2" xfId="37073"/>
    <cellStyle name="Normal 118 2 4 2 2" xfId="37074"/>
    <cellStyle name="Normal 118 2 4 2 2 2" xfId="37075"/>
    <cellStyle name="Normal 118 2 4 2 2 2 2" xfId="37076"/>
    <cellStyle name="Normal 118 2 4 2 2 3" xfId="37077"/>
    <cellStyle name="Normal 118 2 4 2 2 4" xfId="37078"/>
    <cellStyle name="Normal 118 2 4 2 3" xfId="37079"/>
    <cellStyle name="Normal 118 2 4 2 3 2" xfId="37080"/>
    <cellStyle name="Normal 118 2 4 2 4" xfId="37081"/>
    <cellStyle name="Normal 118 2 4 2 5" xfId="37082"/>
    <cellStyle name="Normal 118 2 4 3" xfId="37083"/>
    <cellStyle name="Normal 118 2 4 3 2" xfId="37084"/>
    <cellStyle name="Normal 118 2 4 3 2 2" xfId="37085"/>
    <cellStyle name="Normal 118 2 4 3 3" xfId="37086"/>
    <cellStyle name="Normal 118 2 4 3 4" xfId="37087"/>
    <cellStyle name="Normal 118 2 4 4" xfId="37088"/>
    <cellStyle name="Normal 118 2 4 4 2" xfId="37089"/>
    <cellStyle name="Normal 118 2 4 5" xfId="37090"/>
    <cellStyle name="Normal 118 2 4 6" xfId="37091"/>
    <cellStyle name="Normal 118 2 5" xfId="37092"/>
    <cellStyle name="Normal 118 2 5 2" xfId="37093"/>
    <cellStyle name="Normal 118 2 5 2 2" xfId="37094"/>
    <cellStyle name="Normal 118 2 5 2 2 2" xfId="37095"/>
    <cellStyle name="Normal 118 2 5 2 3" xfId="37096"/>
    <cellStyle name="Normal 118 2 5 2 4" xfId="37097"/>
    <cellStyle name="Normal 118 2 5 3" xfId="37098"/>
    <cellStyle name="Normal 118 2 5 3 2" xfId="37099"/>
    <cellStyle name="Normal 118 2 5 4" xfId="37100"/>
    <cellStyle name="Normal 118 2 5 5" xfId="37101"/>
    <cellStyle name="Normal 118 2 6" xfId="37102"/>
    <cellStyle name="Normal 118 2 6 2" xfId="37103"/>
    <cellStyle name="Normal 118 2 6 2 2" xfId="37104"/>
    <cellStyle name="Normal 118 2 6 3" xfId="37105"/>
    <cellStyle name="Normal 118 2 6 4" xfId="37106"/>
    <cellStyle name="Normal 118 2 7" xfId="37107"/>
    <cellStyle name="Normal 118 2 7 2" xfId="37108"/>
    <cellStyle name="Normal 118 2 8" xfId="37109"/>
    <cellStyle name="Normal 118 2 9" xfId="37110"/>
    <cellStyle name="Normal 118 3" xfId="37111"/>
    <cellStyle name="Normal 118 3 2" xfId="37112"/>
    <cellStyle name="Normal 118 3 2 2" xfId="37113"/>
    <cellStyle name="Normal 118 3 2 2 2" xfId="37114"/>
    <cellStyle name="Normal 118 3 2 2 2 2" xfId="37115"/>
    <cellStyle name="Normal 118 3 2 2 2 2 2" xfId="37116"/>
    <cellStyle name="Normal 118 3 2 2 2 3" xfId="37117"/>
    <cellStyle name="Normal 118 3 2 2 2 4" xfId="37118"/>
    <cellStyle name="Normal 118 3 2 2 3" xfId="37119"/>
    <cellStyle name="Normal 118 3 2 2 3 2" xfId="37120"/>
    <cellStyle name="Normal 118 3 2 2 4" xfId="37121"/>
    <cellStyle name="Normal 118 3 2 2 5" xfId="37122"/>
    <cellStyle name="Normal 118 3 2 3" xfId="37123"/>
    <cellStyle name="Normal 118 3 2 3 2" xfId="37124"/>
    <cellStyle name="Normal 118 3 2 3 2 2" xfId="37125"/>
    <cellStyle name="Normal 118 3 2 3 3" xfId="37126"/>
    <cellStyle name="Normal 118 3 2 3 4" xfId="37127"/>
    <cellStyle name="Normal 118 3 2 4" xfId="37128"/>
    <cellStyle name="Normal 118 3 2 4 2" xfId="37129"/>
    <cellStyle name="Normal 118 3 2 5" xfId="37130"/>
    <cellStyle name="Normal 118 3 2 6" xfId="37131"/>
    <cellStyle name="Normal 118 3 3" xfId="37132"/>
    <cellStyle name="Normal 118 3 3 2" xfId="37133"/>
    <cellStyle name="Normal 118 3 3 2 2" xfId="37134"/>
    <cellStyle name="Normal 118 3 3 2 2 2" xfId="37135"/>
    <cellStyle name="Normal 118 3 3 2 2 2 2" xfId="37136"/>
    <cellStyle name="Normal 118 3 3 2 2 3" xfId="37137"/>
    <cellStyle name="Normal 118 3 3 2 2 4" xfId="37138"/>
    <cellStyle name="Normal 118 3 3 2 3" xfId="37139"/>
    <cellStyle name="Normal 118 3 3 2 3 2" xfId="37140"/>
    <cellStyle name="Normal 118 3 3 2 4" xfId="37141"/>
    <cellStyle name="Normal 118 3 3 2 5" xfId="37142"/>
    <cellStyle name="Normal 118 3 3 3" xfId="37143"/>
    <cellStyle name="Normal 118 3 3 3 2" xfId="37144"/>
    <cellStyle name="Normal 118 3 3 3 2 2" xfId="37145"/>
    <cellStyle name="Normal 118 3 3 3 3" xfId="37146"/>
    <cellStyle name="Normal 118 3 3 3 4" xfId="37147"/>
    <cellStyle name="Normal 118 3 3 4" xfId="37148"/>
    <cellStyle name="Normal 118 3 3 4 2" xfId="37149"/>
    <cellStyle name="Normal 118 3 3 5" xfId="37150"/>
    <cellStyle name="Normal 118 3 3 6" xfId="37151"/>
    <cellStyle name="Normal 118 3 4" xfId="37152"/>
    <cellStyle name="Normal 118 3 4 2" xfId="37153"/>
    <cellStyle name="Normal 118 3 4 2 2" xfId="37154"/>
    <cellStyle name="Normal 118 3 4 2 2 2" xfId="37155"/>
    <cellStyle name="Normal 118 3 4 2 3" xfId="37156"/>
    <cellStyle name="Normal 118 3 4 2 4" xfId="37157"/>
    <cellStyle name="Normal 118 3 4 3" xfId="37158"/>
    <cellStyle name="Normal 118 3 4 3 2" xfId="37159"/>
    <cellStyle name="Normal 118 3 4 4" xfId="37160"/>
    <cellStyle name="Normal 118 3 4 5" xfId="37161"/>
    <cellStyle name="Normal 118 3 5" xfId="37162"/>
    <cellStyle name="Normal 118 3 5 2" xfId="37163"/>
    <cellStyle name="Normal 118 3 5 2 2" xfId="37164"/>
    <cellStyle name="Normal 118 3 5 3" xfId="37165"/>
    <cellStyle name="Normal 118 3 5 4" xfId="37166"/>
    <cellStyle name="Normal 118 3 6" xfId="37167"/>
    <cellStyle name="Normal 118 3 6 2" xfId="37168"/>
    <cellStyle name="Normal 118 3 7" xfId="37169"/>
    <cellStyle name="Normal 118 3 8" xfId="37170"/>
    <cellStyle name="Normal 118 4" xfId="37171"/>
    <cellStyle name="Normal 118 4 2" xfId="37172"/>
    <cellStyle name="Normal 118 4 2 2" xfId="37173"/>
    <cellStyle name="Normal 118 4 2 2 2" xfId="37174"/>
    <cellStyle name="Normal 118 4 2 2 2 2" xfId="37175"/>
    <cellStyle name="Normal 118 4 2 2 3" xfId="37176"/>
    <cellStyle name="Normal 118 4 2 2 4" xfId="37177"/>
    <cellStyle name="Normal 118 4 2 3" xfId="37178"/>
    <cellStyle name="Normal 118 4 2 3 2" xfId="37179"/>
    <cellStyle name="Normal 118 4 2 4" xfId="37180"/>
    <cellStyle name="Normal 118 4 2 5" xfId="37181"/>
    <cellStyle name="Normal 118 4 3" xfId="37182"/>
    <cellStyle name="Normal 118 4 3 2" xfId="37183"/>
    <cellStyle name="Normal 118 4 3 2 2" xfId="37184"/>
    <cellStyle name="Normal 118 4 3 3" xfId="37185"/>
    <cellStyle name="Normal 118 4 3 4" xfId="37186"/>
    <cellStyle name="Normal 118 4 4" xfId="37187"/>
    <cellStyle name="Normal 118 4 4 2" xfId="37188"/>
    <cellStyle name="Normal 118 4 5" xfId="37189"/>
    <cellStyle name="Normal 118 4 6" xfId="37190"/>
    <cellStyle name="Normal 118 5" xfId="37191"/>
    <cellStyle name="Normal 118 5 2" xfId="37192"/>
    <cellStyle name="Normal 118 5 2 2" xfId="37193"/>
    <cellStyle name="Normal 118 5 2 2 2" xfId="37194"/>
    <cellStyle name="Normal 118 5 2 2 2 2" xfId="37195"/>
    <cellStyle name="Normal 118 5 2 2 3" xfId="37196"/>
    <cellStyle name="Normal 118 5 2 2 4" xfId="37197"/>
    <cellStyle name="Normal 118 5 2 3" xfId="37198"/>
    <cellStyle name="Normal 118 5 2 3 2" xfId="37199"/>
    <cellStyle name="Normal 118 5 2 4" xfId="37200"/>
    <cellStyle name="Normal 118 5 2 5" xfId="37201"/>
    <cellStyle name="Normal 118 5 3" xfId="37202"/>
    <cellStyle name="Normal 118 5 3 2" xfId="37203"/>
    <cellStyle name="Normal 118 5 3 2 2" xfId="37204"/>
    <cellStyle name="Normal 118 5 3 3" xfId="37205"/>
    <cellStyle name="Normal 118 5 3 4" xfId="37206"/>
    <cellStyle name="Normal 118 5 4" xfId="37207"/>
    <cellStyle name="Normal 118 5 4 2" xfId="37208"/>
    <cellStyle name="Normal 118 5 5" xfId="37209"/>
    <cellStyle name="Normal 118 5 6" xfId="37210"/>
    <cellStyle name="Normal 118 6" xfId="37211"/>
    <cellStyle name="Normal 118 6 2" xfId="37212"/>
    <cellStyle name="Normal 118 6 2 2" xfId="37213"/>
    <cellStyle name="Normal 118 6 2 2 2" xfId="37214"/>
    <cellStyle name="Normal 118 6 2 3" xfId="37215"/>
    <cellStyle name="Normal 118 6 2 4" xfId="37216"/>
    <cellStyle name="Normal 118 6 3" xfId="37217"/>
    <cellStyle name="Normal 118 6 3 2" xfId="37218"/>
    <cellStyle name="Normal 118 6 4" xfId="37219"/>
    <cellStyle name="Normal 118 6 5" xfId="37220"/>
    <cellStyle name="Normal 118 7" xfId="37221"/>
    <cellStyle name="Normal 118 7 2" xfId="37222"/>
    <cellStyle name="Normal 118 7 2 2" xfId="37223"/>
    <cellStyle name="Normal 118 7 3" xfId="37224"/>
    <cellStyle name="Normal 118 7 4" xfId="37225"/>
    <cellStyle name="Normal 118 8" xfId="37226"/>
    <cellStyle name="Normal 118 8 2" xfId="37227"/>
    <cellStyle name="Normal 118 9" xfId="37228"/>
    <cellStyle name="Normal 119" xfId="37229"/>
    <cellStyle name="Normal 119 10" xfId="37230"/>
    <cellStyle name="Normal 119 2" xfId="37231"/>
    <cellStyle name="Normal 119 2 2" xfId="37232"/>
    <cellStyle name="Normal 119 2 2 2" xfId="37233"/>
    <cellStyle name="Normal 119 2 2 2 2" xfId="37234"/>
    <cellStyle name="Normal 119 2 2 2 2 2" xfId="37235"/>
    <cellStyle name="Normal 119 2 2 2 2 2 2" xfId="37236"/>
    <cellStyle name="Normal 119 2 2 2 2 2 2 2" xfId="37237"/>
    <cellStyle name="Normal 119 2 2 2 2 2 3" xfId="37238"/>
    <cellStyle name="Normal 119 2 2 2 2 2 4" xfId="37239"/>
    <cellStyle name="Normal 119 2 2 2 2 3" xfId="37240"/>
    <cellStyle name="Normal 119 2 2 2 2 3 2" xfId="37241"/>
    <cellStyle name="Normal 119 2 2 2 2 4" xfId="37242"/>
    <cellStyle name="Normal 119 2 2 2 2 5" xfId="37243"/>
    <cellStyle name="Normal 119 2 2 2 3" xfId="37244"/>
    <cellStyle name="Normal 119 2 2 2 3 2" xfId="37245"/>
    <cellStyle name="Normal 119 2 2 2 3 2 2" xfId="37246"/>
    <cellStyle name="Normal 119 2 2 2 3 3" xfId="37247"/>
    <cellStyle name="Normal 119 2 2 2 3 4" xfId="37248"/>
    <cellStyle name="Normal 119 2 2 2 4" xfId="37249"/>
    <cellStyle name="Normal 119 2 2 2 4 2" xfId="37250"/>
    <cellStyle name="Normal 119 2 2 2 5" xfId="37251"/>
    <cellStyle name="Normal 119 2 2 2 6" xfId="37252"/>
    <cellStyle name="Normal 119 2 2 3" xfId="37253"/>
    <cellStyle name="Normal 119 2 2 3 2" xfId="37254"/>
    <cellStyle name="Normal 119 2 2 3 2 2" xfId="37255"/>
    <cellStyle name="Normal 119 2 2 3 2 2 2" xfId="37256"/>
    <cellStyle name="Normal 119 2 2 3 2 2 2 2" xfId="37257"/>
    <cellStyle name="Normal 119 2 2 3 2 2 3" xfId="37258"/>
    <cellStyle name="Normal 119 2 2 3 2 2 4" xfId="37259"/>
    <cellStyle name="Normal 119 2 2 3 2 3" xfId="37260"/>
    <cellStyle name="Normal 119 2 2 3 2 3 2" xfId="37261"/>
    <cellStyle name="Normal 119 2 2 3 2 4" xfId="37262"/>
    <cellStyle name="Normal 119 2 2 3 2 5" xfId="37263"/>
    <cellStyle name="Normal 119 2 2 3 3" xfId="37264"/>
    <cellStyle name="Normal 119 2 2 3 3 2" xfId="37265"/>
    <cellStyle name="Normal 119 2 2 3 3 2 2" xfId="37266"/>
    <cellStyle name="Normal 119 2 2 3 3 3" xfId="37267"/>
    <cellStyle name="Normal 119 2 2 3 3 4" xfId="37268"/>
    <cellStyle name="Normal 119 2 2 3 4" xfId="37269"/>
    <cellStyle name="Normal 119 2 2 3 4 2" xfId="37270"/>
    <cellStyle name="Normal 119 2 2 3 5" xfId="37271"/>
    <cellStyle name="Normal 119 2 2 3 6" xfId="37272"/>
    <cellStyle name="Normal 119 2 2 4" xfId="37273"/>
    <cellStyle name="Normal 119 2 2 4 2" xfId="37274"/>
    <cellStyle name="Normal 119 2 2 4 2 2" xfId="37275"/>
    <cellStyle name="Normal 119 2 2 4 2 2 2" xfId="37276"/>
    <cellStyle name="Normal 119 2 2 4 2 3" xfId="37277"/>
    <cellStyle name="Normal 119 2 2 4 2 4" xfId="37278"/>
    <cellStyle name="Normal 119 2 2 4 3" xfId="37279"/>
    <cellStyle name="Normal 119 2 2 4 3 2" xfId="37280"/>
    <cellStyle name="Normal 119 2 2 4 4" xfId="37281"/>
    <cellStyle name="Normal 119 2 2 4 5" xfId="37282"/>
    <cellStyle name="Normal 119 2 2 5" xfId="37283"/>
    <cellStyle name="Normal 119 2 2 5 2" xfId="37284"/>
    <cellStyle name="Normal 119 2 2 5 2 2" xfId="37285"/>
    <cellStyle name="Normal 119 2 2 5 3" xfId="37286"/>
    <cellStyle name="Normal 119 2 2 5 4" xfId="37287"/>
    <cellStyle name="Normal 119 2 2 6" xfId="37288"/>
    <cellStyle name="Normal 119 2 2 6 2" xfId="37289"/>
    <cellStyle name="Normal 119 2 2 7" xfId="37290"/>
    <cellStyle name="Normal 119 2 2 8" xfId="37291"/>
    <cellStyle name="Normal 119 2 3" xfId="37292"/>
    <cellStyle name="Normal 119 2 3 2" xfId="37293"/>
    <cellStyle name="Normal 119 2 3 2 2" xfId="37294"/>
    <cellStyle name="Normal 119 2 3 2 2 2" xfId="37295"/>
    <cellStyle name="Normal 119 2 3 2 2 2 2" xfId="37296"/>
    <cellStyle name="Normal 119 2 3 2 2 3" xfId="37297"/>
    <cellStyle name="Normal 119 2 3 2 2 4" xfId="37298"/>
    <cellStyle name="Normal 119 2 3 2 3" xfId="37299"/>
    <cellStyle name="Normal 119 2 3 2 3 2" xfId="37300"/>
    <cellStyle name="Normal 119 2 3 2 4" xfId="37301"/>
    <cellStyle name="Normal 119 2 3 2 5" xfId="37302"/>
    <cellStyle name="Normal 119 2 3 3" xfId="37303"/>
    <cellStyle name="Normal 119 2 3 3 2" xfId="37304"/>
    <cellStyle name="Normal 119 2 3 3 2 2" xfId="37305"/>
    <cellStyle name="Normal 119 2 3 3 3" xfId="37306"/>
    <cellStyle name="Normal 119 2 3 3 4" xfId="37307"/>
    <cellStyle name="Normal 119 2 3 4" xfId="37308"/>
    <cellStyle name="Normal 119 2 3 4 2" xfId="37309"/>
    <cellStyle name="Normal 119 2 3 5" xfId="37310"/>
    <cellStyle name="Normal 119 2 3 6" xfId="37311"/>
    <cellStyle name="Normal 119 2 4" xfId="37312"/>
    <cellStyle name="Normal 119 2 4 2" xfId="37313"/>
    <cellStyle name="Normal 119 2 4 2 2" xfId="37314"/>
    <cellStyle name="Normal 119 2 4 2 2 2" xfId="37315"/>
    <cellStyle name="Normal 119 2 4 2 2 2 2" xfId="37316"/>
    <cellStyle name="Normal 119 2 4 2 2 3" xfId="37317"/>
    <cellStyle name="Normal 119 2 4 2 2 4" xfId="37318"/>
    <cellStyle name="Normal 119 2 4 2 3" xfId="37319"/>
    <cellStyle name="Normal 119 2 4 2 3 2" xfId="37320"/>
    <cellStyle name="Normal 119 2 4 2 4" xfId="37321"/>
    <cellStyle name="Normal 119 2 4 2 5" xfId="37322"/>
    <cellStyle name="Normal 119 2 4 3" xfId="37323"/>
    <cellStyle name="Normal 119 2 4 3 2" xfId="37324"/>
    <cellStyle name="Normal 119 2 4 3 2 2" xfId="37325"/>
    <cellStyle name="Normal 119 2 4 3 3" xfId="37326"/>
    <cellStyle name="Normal 119 2 4 3 4" xfId="37327"/>
    <cellStyle name="Normal 119 2 4 4" xfId="37328"/>
    <cellStyle name="Normal 119 2 4 4 2" xfId="37329"/>
    <cellStyle name="Normal 119 2 4 5" xfId="37330"/>
    <cellStyle name="Normal 119 2 4 6" xfId="37331"/>
    <cellStyle name="Normal 119 2 5" xfId="37332"/>
    <cellStyle name="Normal 119 2 5 2" xfId="37333"/>
    <cellStyle name="Normal 119 2 5 2 2" xfId="37334"/>
    <cellStyle name="Normal 119 2 5 2 2 2" xfId="37335"/>
    <cellStyle name="Normal 119 2 5 2 3" xfId="37336"/>
    <cellStyle name="Normal 119 2 5 2 4" xfId="37337"/>
    <cellStyle name="Normal 119 2 5 3" xfId="37338"/>
    <cellStyle name="Normal 119 2 5 3 2" xfId="37339"/>
    <cellStyle name="Normal 119 2 5 4" xfId="37340"/>
    <cellStyle name="Normal 119 2 5 5" xfId="37341"/>
    <cellStyle name="Normal 119 2 6" xfId="37342"/>
    <cellStyle name="Normal 119 2 6 2" xfId="37343"/>
    <cellStyle name="Normal 119 2 6 2 2" xfId="37344"/>
    <cellStyle name="Normal 119 2 6 3" xfId="37345"/>
    <cellStyle name="Normal 119 2 6 4" xfId="37346"/>
    <cellStyle name="Normal 119 2 7" xfId="37347"/>
    <cellStyle name="Normal 119 2 7 2" xfId="37348"/>
    <cellStyle name="Normal 119 2 8" xfId="37349"/>
    <cellStyle name="Normal 119 2 9" xfId="37350"/>
    <cellStyle name="Normal 119 3" xfId="37351"/>
    <cellStyle name="Normal 119 3 2" xfId="37352"/>
    <cellStyle name="Normal 119 3 2 2" xfId="37353"/>
    <cellStyle name="Normal 119 3 2 2 2" xfId="37354"/>
    <cellStyle name="Normal 119 3 2 2 2 2" xfId="37355"/>
    <cellStyle name="Normal 119 3 2 2 2 2 2" xfId="37356"/>
    <cellStyle name="Normal 119 3 2 2 2 3" xfId="37357"/>
    <cellStyle name="Normal 119 3 2 2 2 4" xfId="37358"/>
    <cellStyle name="Normal 119 3 2 2 3" xfId="37359"/>
    <cellStyle name="Normal 119 3 2 2 3 2" xfId="37360"/>
    <cellStyle name="Normal 119 3 2 2 4" xfId="37361"/>
    <cellStyle name="Normal 119 3 2 2 5" xfId="37362"/>
    <cellStyle name="Normal 119 3 2 3" xfId="37363"/>
    <cellStyle name="Normal 119 3 2 3 2" xfId="37364"/>
    <cellStyle name="Normal 119 3 2 3 2 2" xfId="37365"/>
    <cellStyle name="Normal 119 3 2 3 3" xfId="37366"/>
    <cellStyle name="Normal 119 3 2 3 4" xfId="37367"/>
    <cellStyle name="Normal 119 3 2 4" xfId="37368"/>
    <cellStyle name="Normal 119 3 2 4 2" xfId="37369"/>
    <cellStyle name="Normal 119 3 2 5" xfId="37370"/>
    <cellStyle name="Normal 119 3 2 6" xfId="37371"/>
    <cellStyle name="Normal 119 3 3" xfId="37372"/>
    <cellStyle name="Normal 119 3 3 2" xfId="37373"/>
    <cellStyle name="Normal 119 3 3 2 2" xfId="37374"/>
    <cellStyle name="Normal 119 3 3 2 2 2" xfId="37375"/>
    <cellStyle name="Normal 119 3 3 2 2 2 2" xfId="37376"/>
    <cellStyle name="Normal 119 3 3 2 2 3" xfId="37377"/>
    <cellStyle name="Normal 119 3 3 2 2 4" xfId="37378"/>
    <cellStyle name="Normal 119 3 3 2 3" xfId="37379"/>
    <cellStyle name="Normal 119 3 3 2 3 2" xfId="37380"/>
    <cellStyle name="Normal 119 3 3 2 4" xfId="37381"/>
    <cellStyle name="Normal 119 3 3 2 5" xfId="37382"/>
    <cellStyle name="Normal 119 3 3 3" xfId="37383"/>
    <cellStyle name="Normal 119 3 3 3 2" xfId="37384"/>
    <cellStyle name="Normal 119 3 3 3 2 2" xfId="37385"/>
    <cellStyle name="Normal 119 3 3 3 3" xfId="37386"/>
    <cellStyle name="Normal 119 3 3 3 4" xfId="37387"/>
    <cellStyle name="Normal 119 3 3 4" xfId="37388"/>
    <cellStyle name="Normal 119 3 3 4 2" xfId="37389"/>
    <cellStyle name="Normal 119 3 3 5" xfId="37390"/>
    <cellStyle name="Normal 119 3 3 6" xfId="37391"/>
    <cellStyle name="Normal 119 3 4" xfId="37392"/>
    <cellStyle name="Normal 119 3 4 2" xfId="37393"/>
    <cellStyle name="Normal 119 3 4 2 2" xfId="37394"/>
    <cellStyle name="Normal 119 3 4 2 2 2" xfId="37395"/>
    <cellStyle name="Normal 119 3 4 2 3" xfId="37396"/>
    <cellStyle name="Normal 119 3 4 2 4" xfId="37397"/>
    <cellStyle name="Normal 119 3 4 3" xfId="37398"/>
    <cellStyle name="Normal 119 3 4 3 2" xfId="37399"/>
    <cellStyle name="Normal 119 3 4 4" xfId="37400"/>
    <cellStyle name="Normal 119 3 4 5" xfId="37401"/>
    <cellStyle name="Normal 119 3 5" xfId="37402"/>
    <cellStyle name="Normal 119 3 5 2" xfId="37403"/>
    <cellStyle name="Normal 119 3 5 2 2" xfId="37404"/>
    <cellStyle name="Normal 119 3 5 3" xfId="37405"/>
    <cellStyle name="Normal 119 3 5 4" xfId="37406"/>
    <cellStyle name="Normal 119 3 6" xfId="37407"/>
    <cellStyle name="Normal 119 3 6 2" xfId="37408"/>
    <cellStyle name="Normal 119 3 7" xfId="37409"/>
    <cellStyle name="Normal 119 3 8" xfId="37410"/>
    <cellStyle name="Normal 119 4" xfId="37411"/>
    <cellStyle name="Normal 119 4 2" xfId="37412"/>
    <cellStyle name="Normal 119 4 2 2" xfId="37413"/>
    <cellStyle name="Normal 119 4 2 2 2" xfId="37414"/>
    <cellStyle name="Normal 119 4 2 2 2 2" xfId="37415"/>
    <cellStyle name="Normal 119 4 2 2 3" xfId="37416"/>
    <cellStyle name="Normal 119 4 2 2 4" xfId="37417"/>
    <cellStyle name="Normal 119 4 2 3" xfId="37418"/>
    <cellStyle name="Normal 119 4 2 3 2" xfId="37419"/>
    <cellStyle name="Normal 119 4 2 4" xfId="37420"/>
    <cellStyle name="Normal 119 4 2 5" xfId="37421"/>
    <cellStyle name="Normal 119 4 3" xfId="37422"/>
    <cellStyle name="Normal 119 4 3 2" xfId="37423"/>
    <cellStyle name="Normal 119 4 3 2 2" xfId="37424"/>
    <cellStyle name="Normal 119 4 3 3" xfId="37425"/>
    <cellStyle name="Normal 119 4 3 4" xfId="37426"/>
    <cellStyle name="Normal 119 4 4" xfId="37427"/>
    <cellStyle name="Normal 119 4 4 2" xfId="37428"/>
    <cellStyle name="Normal 119 4 5" xfId="37429"/>
    <cellStyle name="Normal 119 4 6" xfId="37430"/>
    <cellStyle name="Normal 119 5" xfId="37431"/>
    <cellStyle name="Normal 119 5 2" xfId="37432"/>
    <cellStyle name="Normal 119 5 2 2" xfId="37433"/>
    <cellStyle name="Normal 119 5 2 2 2" xfId="37434"/>
    <cellStyle name="Normal 119 5 2 2 2 2" xfId="37435"/>
    <cellStyle name="Normal 119 5 2 2 3" xfId="37436"/>
    <cellStyle name="Normal 119 5 2 2 4" xfId="37437"/>
    <cellStyle name="Normal 119 5 2 3" xfId="37438"/>
    <cellStyle name="Normal 119 5 2 3 2" xfId="37439"/>
    <cellStyle name="Normal 119 5 2 4" xfId="37440"/>
    <cellStyle name="Normal 119 5 2 5" xfId="37441"/>
    <cellStyle name="Normal 119 5 3" xfId="37442"/>
    <cellStyle name="Normal 119 5 3 2" xfId="37443"/>
    <cellStyle name="Normal 119 5 3 2 2" xfId="37444"/>
    <cellStyle name="Normal 119 5 3 3" xfId="37445"/>
    <cellStyle name="Normal 119 5 3 4" xfId="37446"/>
    <cellStyle name="Normal 119 5 4" xfId="37447"/>
    <cellStyle name="Normal 119 5 4 2" xfId="37448"/>
    <cellStyle name="Normal 119 5 5" xfId="37449"/>
    <cellStyle name="Normal 119 5 6" xfId="37450"/>
    <cellStyle name="Normal 119 6" xfId="37451"/>
    <cellStyle name="Normal 119 6 2" xfId="37452"/>
    <cellStyle name="Normal 119 6 2 2" xfId="37453"/>
    <cellStyle name="Normal 119 6 2 2 2" xfId="37454"/>
    <cellStyle name="Normal 119 6 2 3" xfId="37455"/>
    <cellStyle name="Normal 119 6 2 4" xfId="37456"/>
    <cellStyle name="Normal 119 6 3" xfId="37457"/>
    <cellStyle name="Normal 119 6 3 2" xfId="37458"/>
    <cellStyle name="Normal 119 6 4" xfId="37459"/>
    <cellStyle name="Normal 119 6 5" xfId="37460"/>
    <cellStyle name="Normal 119 7" xfId="37461"/>
    <cellStyle name="Normal 119 7 2" xfId="37462"/>
    <cellStyle name="Normal 119 7 2 2" xfId="37463"/>
    <cellStyle name="Normal 119 7 3" xfId="37464"/>
    <cellStyle name="Normal 119 7 4" xfId="37465"/>
    <cellStyle name="Normal 119 8" xfId="37466"/>
    <cellStyle name="Normal 119 8 2" xfId="37467"/>
    <cellStyle name="Normal 119 9" xfId="37468"/>
    <cellStyle name="Normal 12" xfId="3"/>
    <cellStyle name="Normal 12 2" xfId="233"/>
    <cellStyle name="Normal 12 2 2" xfId="53482"/>
    <cellStyle name="Normal 12 2 2 2" xfId="53483"/>
    <cellStyle name="Normal 12 2 2 3" xfId="53484"/>
    <cellStyle name="Normal 12 2 3" xfId="53485"/>
    <cellStyle name="Normal 12 2 3 2" xfId="53486"/>
    <cellStyle name="Normal 12 2 3 3" xfId="53487"/>
    <cellStyle name="Normal 12 2 4" xfId="53488"/>
    <cellStyle name="Normal 12 2 5" xfId="53481"/>
    <cellStyle name="Normal 12 3" xfId="53489"/>
    <cellStyle name="Normal 12 3 2" xfId="53490"/>
    <cellStyle name="Normal 12 3 2 2" xfId="53491"/>
    <cellStyle name="Normal 12 3 3" xfId="53492"/>
    <cellStyle name="Normal 12 3 3 2" xfId="53493"/>
    <cellStyle name="Normal 12 4" xfId="53494"/>
    <cellStyle name="Normal 12 4 2" xfId="53495"/>
    <cellStyle name="Normal 12 4 2 2" xfId="53496"/>
    <cellStyle name="Normal 12 5" xfId="53497"/>
    <cellStyle name="Normal 12 5 2" xfId="53498"/>
    <cellStyle name="Normal 12 5 3" xfId="53499"/>
    <cellStyle name="Normal 12 5 4" xfId="53500"/>
    <cellStyle name="Normal 12 5 5" xfId="53501"/>
    <cellStyle name="Normal 12 5 5 2" xfId="53502"/>
    <cellStyle name="Normal 12 6" xfId="53503"/>
    <cellStyle name="Normal 12 6 2" xfId="53504"/>
    <cellStyle name="Normal 12 7" xfId="53505"/>
    <cellStyle name="Normal 12 7 2" xfId="53506"/>
    <cellStyle name="Normal 12 8" xfId="37469"/>
    <cellStyle name="Normal 120" xfId="37470"/>
    <cellStyle name="Normal 120 2" xfId="53507"/>
    <cellStyle name="Normal 120 2 2" xfId="53508"/>
    <cellStyle name="Normal 120 3" xfId="53509"/>
    <cellStyle name="Normal 121" xfId="37471"/>
    <cellStyle name="Normal 121 2" xfId="53510"/>
    <cellStyle name="Normal 121 2 2" xfId="53511"/>
    <cellStyle name="Normal 121 3" xfId="53512"/>
    <cellStyle name="Normal 122" xfId="37472"/>
    <cellStyle name="Normal 122 2" xfId="53513"/>
    <cellStyle name="Normal 123" xfId="37473"/>
    <cellStyle name="Normal 123 2" xfId="53514"/>
    <cellStyle name="Normal 124" xfId="37474"/>
    <cellStyle name="Normal 124 2" xfId="53515"/>
    <cellStyle name="Normal 125" xfId="37475"/>
    <cellStyle name="Normal 125 2" xfId="37476"/>
    <cellStyle name="Normal 125 2 2" xfId="37477"/>
    <cellStyle name="Normal 125 2 2 2" xfId="37478"/>
    <cellStyle name="Normal 125 2 2 2 2" xfId="37479"/>
    <cellStyle name="Normal 125 2 2 2 2 2" xfId="37480"/>
    <cellStyle name="Normal 125 2 2 2 2 2 2" xfId="37481"/>
    <cellStyle name="Normal 125 2 2 2 2 3" xfId="37482"/>
    <cellStyle name="Normal 125 2 2 2 2 4" xfId="37483"/>
    <cellStyle name="Normal 125 2 2 2 3" xfId="37484"/>
    <cellStyle name="Normal 125 2 2 2 3 2" xfId="37485"/>
    <cellStyle name="Normal 125 2 2 2 4" xfId="37486"/>
    <cellStyle name="Normal 125 2 2 2 5" xfId="37487"/>
    <cellStyle name="Normal 125 2 2 3" xfId="37488"/>
    <cellStyle name="Normal 125 2 2 3 2" xfId="37489"/>
    <cellStyle name="Normal 125 2 2 3 2 2" xfId="37490"/>
    <cellStyle name="Normal 125 2 2 3 3" xfId="37491"/>
    <cellStyle name="Normal 125 2 2 3 4" xfId="37492"/>
    <cellStyle name="Normal 125 2 2 4" xfId="37493"/>
    <cellStyle name="Normal 125 2 2 4 2" xfId="37494"/>
    <cellStyle name="Normal 125 2 2 5" xfId="37495"/>
    <cellStyle name="Normal 125 2 2 6" xfId="37496"/>
    <cellStyle name="Normal 125 2 3" xfId="37497"/>
    <cellStyle name="Normal 125 2 3 2" xfId="37498"/>
    <cellStyle name="Normal 125 2 3 2 2" xfId="37499"/>
    <cellStyle name="Normal 125 2 3 2 2 2" xfId="37500"/>
    <cellStyle name="Normal 125 2 3 2 2 2 2" xfId="37501"/>
    <cellStyle name="Normal 125 2 3 2 2 3" xfId="37502"/>
    <cellStyle name="Normal 125 2 3 2 2 4" xfId="37503"/>
    <cellStyle name="Normal 125 2 3 2 3" xfId="37504"/>
    <cellStyle name="Normal 125 2 3 2 3 2" xfId="37505"/>
    <cellStyle name="Normal 125 2 3 2 4" xfId="37506"/>
    <cellStyle name="Normal 125 2 3 2 5" xfId="37507"/>
    <cellStyle name="Normal 125 2 3 3" xfId="37508"/>
    <cellStyle name="Normal 125 2 3 3 2" xfId="37509"/>
    <cellStyle name="Normal 125 2 3 3 2 2" xfId="37510"/>
    <cellStyle name="Normal 125 2 3 3 3" xfId="37511"/>
    <cellStyle name="Normal 125 2 3 3 4" xfId="37512"/>
    <cellStyle name="Normal 125 2 3 4" xfId="37513"/>
    <cellStyle name="Normal 125 2 3 4 2" xfId="37514"/>
    <cellStyle name="Normal 125 2 3 5" xfId="37515"/>
    <cellStyle name="Normal 125 2 3 6" xfId="37516"/>
    <cellStyle name="Normal 125 2 4" xfId="37517"/>
    <cellStyle name="Normal 125 2 4 2" xfId="37518"/>
    <cellStyle name="Normal 125 2 4 2 2" xfId="37519"/>
    <cellStyle name="Normal 125 2 4 2 2 2" xfId="37520"/>
    <cellStyle name="Normal 125 2 4 2 3" xfId="37521"/>
    <cellStyle name="Normal 125 2 4 2 4" xfId="37522"/>
    <cellStyle name="Normal 125 2 4 3" xfId="37523"/>
    <cellStyle name="Normal 125 2 4 3 2" xfId="37524"/>
    <cellStyle name="Normal 125 2 4 4" xfId="37525"/>
    <cellStyle name="Normal 125 2 4 5" xfId="37526"/>
    <cellStyle name="Normal 125 2 5" xfId="37527"/>
    <cellStyle name="Normal 125 2 5 2" xfId="37528"/>
    <cellStyle name="Normal 125 2 5 2 2" xfId="37529"/>
    <cellStyle name="Normal 125 2 5 3" xfId="37530"/>
    <cellStyle name="Normal 125 2 5 4" xfId="37531"/>
    <cellStyle name="Normal 125 2 6" xfId="37532"/>
    <cellStyle name="Normal 125 2 6 2" xfId="37533"/>
    <cellStyle name="Normal 125 2 7" xfId="37534"/>
    <cellStyle name="Normal 125 2 8" xfId="37535"/>
    <cellStyle name="Normal 125 3" xfId="37536"/>
    <cellStyle name="Normal 125 3 2" xfId="37537"/>
    <cellStyle name="Normal 125 3 2 2" xfId="37538"/>
    <cellStyle name="Normal 125 3 2 2 2" xfId="37539"/>
    <cellStyle name="Normal 125 3 2 2 2 2" xfId="37540"/>
    <cellStyle name="Normal 125 3 2 2 3" xfId="37541"/>
    <cellStyle name="Normal 125 3 2 2 4" xfId="37542"/>
    <cellStyle name="Normal 125 3 2 3" xfId="37543"/>
    <cellStyle name="Normal 125 3 2 3 2" xfId="37544"/>
    <cellStyle name="Normal 125 3 2 4" xfId="37545"/>
    <cellStyle name="Normal 125 3 2 5" xfId="37546"/>
    <cellStyle name="Normal 125 3 3" xfId="37547"/>
    <cellStyle name="Normal 125 3 3 2" xfId="37548"/>
    <cellStyle name="Normal 125 3 3 2 2" xfId="37549"/>
    <cellStyle name="Normal 125 3 3 3" xfId="37550"/>
    <cellStyle name="Normal 125 3 3 4" xfId="37551"/>
    <cellStyle name="Normal 125 3 4" xfId="37552"/>
    <cellStyle name="Normal 125 3 4 2" xfId="37553"/>
    <cellStyle name="Normal 125 3 5" xfId="37554"/>
    <cellStyle name="Normal 125 3 6" xfId="37555"/>
    <cellStyle name="Normal 125 4" xfId="37556"/>
    <cellStyle name="Normal 125 4 2" xfId="37557"/>
    <cellStyle name="Normal 125 4 2 2" xfId="37558"/>
    <cellStyle name="Normal 125 4 2 2 2" xfId="37559"/>
    <cellStyle name="Normal 125 4 2 2 2 2" xfId="37560"/>
    <cellStyle name="Normal 125 4 2 2 3" xfId="37561"/>
    <cellStyle name="Normal 125 4 2 2 4" xfId="37562"/>
    <cellStyle name="Normal 125 4 2 3" xfId="37563"/>
    <cellStyle name="Normal 125 4 2 3 2" xfId="37564"/>
    <cellStyle name="Normal 125 4 2 4" xfId="37565"/>
    <cellStyle name="Normal 125 4 2 5" xfId="37566"/>
    <cellStyle name="Normal 125 4 3" xfId="37567"/>
    <cellStyle name="Normal 125 4 3 2" xfId="37568"/>
    <cellStyle name="Normal 125 4 3 2 2" xfId="37569"/>
    <cellStyle name="Normal 125 4 3 3" xfId="37570"/>
    <cellStyle name="Normal 125 4 3 4" xfId="37571"/>
    <cellStyle name="Normal 125 4 4" xfId="37572"/>
    <cellStyle name="Normal 125 4 4 2" xfId="37573"/>
    <cellStyle name="Normal 125 4 5" xfId="37574"/>
    <cellStyle name="Normal 125 4 6" xfId="37575"/>
    <cellStyle name="Normal 125 5" xfId="37576"/>
    <cellStyle name="Normal 125 5 2" xfId="37577"/>
    <cellStyle name="Normal 125 5 2 2" xfId="37578"/>
    <cellStyle name="Normal 125 5 2 2 2" xfId="37579"/>
    <cellStyle name="Normal 125 5 2 3" xfId="37580"/>
    <cellStyle name="Normal 125 5 2 4" xfId="37581"/>
    <cellStyle name="Normal 125 5 3" xfId="37582"/>
    <cellStyle name="Normal 125 5 3 2" xfId="37583"/>
    <cellStyle name="Normal 125 5 4" xfId="37584"/>
    <cellStyle name="Normal 125 5 5" xfId="37585"/>
    <cellStyle name="Normal 125 6" xfId="37586"/>
    <cellStyle name="Normal 125 6 2" xfId="37587"/>
    <cellStyle name="Normal 125 6 2 2" xfId="37588"/>
    <cellStyle name="Normal 125 6 3" xfId="37589"/>
    <cellStyle name="Normal 125 6 4" xfId="37590"/>
    <cellStyle name="Normal 125 7" xfId="37591"/>
    <cellStyle name="Normal 125 7 2" xfId="37592"/>
    <cellStyle name="Normal 125 8" xfId="37593"/>
    <cellStyle name="Normal 125 9" xfId="37594"/>
    <cellStyle name="Normal 126" xfId="37595"/>
    <cellStyle name="Normal 126 2" xfId="37596"/>
    <cellStyle name="Normal 126 2 2" xfId="37597"/>
    <cellStyle name="Normal 126 2 2 2" xfId="37598"/>
    <cellStyle name="Normal 126 2 2 2 2" xfId="37599"/>
    <cellStyle name="Normal 126 2 2 2 2 2" xfId="37600"/>
    <cellStyle name="Normal 126 2 2 2 2 2 2" xfId="37601"/>
    <cellStyle name="Normal 126 2 2 2 2 3" xfId="37602"/>
    <cellStyle name="Normal 126 2 2 2 2 4" xfId="37603"/>
    <cellStyle name="Normal 126 2 2 2 3" xfId="37604"/>
    <cellStyle name="Normal 126 2 2 2 3 2" xfId="37605"/>
    <cellStyle name="Normal 126 2 2 2 4" xfId="37606"/>
    <cellStyle name="Normal 126 2 2 2 5" xfId="37607"/>
    <cellStyle name="Normal 126 2 2 3" xfId="37608"/>
    <cellStyle name="Normal 126 2 2 3 2" xfId="37609"/>
    <cellStyle name="Normal 126 2 2 3 2 2" xfId="37610"/>
    <cellStyle name="Normal 126 2 2 3 3" xfId="37611"/>
    <cellStyle name="Normal 126 2 2 3 4" xfId="37612"/>
    <cellStyle name="Normal 126 2 2 4" xfId="37613"/>
    <cellStyle name="Normal 126 2 2 4 2" xfId="37614"/>
    <cellStyle name="Normal 126 2 2 5" xfId="37615"/>
    <cellStyle name="Normal 126 2 2 6" xfId="37616"/>
    <cellStyle name="Normal 126 2 3" xfId="37617"/>
    <cellStyle name="Normal 126 2 3 2" xfId="37618"/>
    <cellStyle name="Normal 126 2 3 2 2" xfId="37619"/>
    <cellStyle name="Normal 126 2 3 2 2 2" xfId="37620"/>
    <cellStyle name="Normal 126 2 3 2 2 2 2" xfId="37621"/>
    <cellStyle name="Normal 126 2 3 2 2 3" xfId="37622"/>
    <cellStyle name="Normal 126 2 3 2 2 4" xfId="37623"/>
    <cellStyle name="Normal 126 2 3 2 3" xfId="37624"/>
    <cellStyle name="Normal 126 2 3 2 3 2" xfId="37625"/>
    <cellStyle name="Normal 126 2 3 2 4" xfId="37626"/>
    <cellStyle name="Normal 126 2 3 2 5" xfId="37627"/>
    <cellStyle name="Normal 126 2 3 3" xfId="37628"/>
    <cellStyle name="Normal 126 2 3 3 2" xfId="37629"/>
    <cellStyle name="Normal 126 2 3 3 2 2" xfId="37630"/>
    <cellStyle name="Normal 126 2 3 3 3" xfId="37631"/>
    <cellStyle name="Normal 126 2 3 3 4" xfId="37632"/>
    <cellStyle name="Normal 126 2 3 4" xfId="37633"/>
    <cellStyle name="Normal 126 2 3 4 2" xfId="37634"/>
    <cellStyle name="Normal 126 2 3 5" xfId="37635"/>
    <cellStyle name="Normal 126 2 3 6" xfId="37636"/>
    <cellStyle name="Normal 126 2 4" xfId="37637"/>
    <cellStyle name="Normal 126 2 4 2" xfId="37638"/>
    <cellStyle name="Normal 126 2 4 2 2" xfId="37639"/>
    <cellStyle name="Normal 126 2 4 2 2 2" xfId="37640"/>
    <cellStyle name="Normal 126 2 4 2 3" xfId="37641"/>
    <cellStyle name="Normal 126 2 4 2 4" xfId="37642"/>
    <cellStyle name="Normal 126 2 4 3" xfId="37643"/>
    <cellStyle name="Normal 126 2 4 3 2" xfId="37644"/>
    <cellStyle name="Normal 126 2 4 4" xfId="37645"/>
    <cellStyle name="Normal 126 2 4 5" xfId="37646"/>
    <cellStyle name="Normal 126 2 5" xfId="37647"/>
    <cellStyle name="Normal 126 2 5 2" xfId="37648"/>
    <cellStyle name="Normal 126 2 5 2 2" xfId="37649"/>
    <cellStyle name="Normal 126 2 5 3" xfId="37650"/>
    <cellStyle name="Normal 126 2 5 4" xfId="37651"/>
    <cellStyle name="Normal 126 2 6" xfId="37652"/>
    <cellStyle name="Normal 126 2 6 2" xfId="37653"/>
    <cellStyle name="Normal 126 2 7" xfId="37654"/>
    <cellStyle name="Normal 126 2 8" xfId="37655"/>
    <cellStyle name="Normal 126 3" xfId="37656"/>
    <cellStyle name="Normal 126 3 2" xfId="37657"/>
    <cellStyle name="Normal 126 3 2 2" xfId="37658"/>
    <cellStyle name="Normal 126 3 2 2 2" xfId="37659"/>
    <cellStyle name="Normal 126 3 2 2 2 2" xfId="37660"/>
    <cellStyle name="Normal 126 3 2 2 3" xfId="37661"/>
    <cellStyle name="Normal 126 3 2 2 4" xfId="37662"/>
    <cellStyle name="Normal 126 3 2 3" xfId="37663"/>
    <cellStyle name="Normal 126 3 2 3 2" xfId="37664"/>
    <cellStyle name="Normal 126 3 2 4" xfId="37665"/>
    <cellStyle name="Normal 126 3 2 5" xfId="37666"/>
    <cellStyle name="Normal 126 3 3" xfId="37667"/>
    <cellStyle name="Normal 126 3 3 2" xfId="37668"/>
    <cellStyle name="Normal 126 3 3 2 2" xfId="37669"/>
    <cellStyle name="Normal 126 3 3 3" xfId="37670"/>
    <cellStyle name="Normal 126 3 3 4" xfId="37671"/>
    <cellStyle name="Normal 126 3 4" xfId="37672"/>
    <cellStyle name="Normal 126 3 4 2" xfId="37673"/>
    <cellStyle name="Normal 126 3 5" xfId="37674"/>
    <cellStyle name="Normal 126 3 6" xfId="37675"/>
    <cellStyle name="Normal 126 4" xfId="37676"/>
    <cellStyle name="Normal 126 4 2" xfId="37677"/>
    <cellStyle name="Normal 126 4 2 2" xfId="37678"/>
    <cellStyle name="Normal 126 4 2 2 2" xfId="37679"/>
    <cellStyle name="Normal 126 4 2 2 2 2" xfId="37680"/>
    <cellStyle name="Normal 126 4 2 2 3" xfId="37681"/>
    <cellStyle name="Normal 126 4 2 2 4" xfId="37682"/>
    <cellStyle name="Normal 126 4 2 3" xfId="37683"/>
    <cellStyle name="Normal 126 4 2 3 2" xfId="37684"/>
    <cellStyle name="Normal 126 4 2 4" xfId="37685"/>
    <cellStyle name="Normal 126 4 2 5" xfId="37686"/>
    <cellStyle name="Normal 126 4 3" xfId="37687"/>
    <cellStyle name="Normal 126 4 3 2" xfId="37688"/>
    <cellStyle name="Normal 126 4 3 2 2" xfId="37689"/>
    <cellStyle name="Normal 126 4 3 3" xfId="37690"/>
    <cellStyle name="Normal 126 4 3 4" xfId="37691"/>
    <cellStyle name="Normal 126 4 4" xfId="37692"/>
    <cellStyle name="Normal 126 4 4 2" xfId="37693"/>
    <cellStyle name="Normal 126 4 5" xfId="37694"/>
    <cellStyle name="Normal 126 4 6" xfId="37695"/>
    <cellStyle name="Normal 126 5" xfId="37696"/>
    <cellStyle name="Normal 126 5 2" xfId="37697"/>
    <cellStyle name="Normal 126 5 2 2" xfId="37698"/>
    <cellStyle name="Normal 126 5 2 2 2" xfId="37699"/>
    <cellStyle name="Normal 126 5 2 3" xfId="37700"/>
    <cellStyle name="Normal 126 5 2 4" xfId="37701"/>
    <cellStyle name="Normal 126 5 3" xfId="37702"/>
    <cellStyle name="Normal 126 5 3 2" xfId="37703"/>
    <cellStyle name="Normal 126 5 4" xfId="37704"/>
    <cellStyle name="Normal 126 5 5" xfId="37705"/>
    <cellStyle name="Normal 126 6" xfId="37706"/>
    <cellStyle name="Normal 126 6 2" xfId="37707"/>
    <cellStyle name="Normal 126 6 2 2" xfId="37708"/>
    <cellStyle name="Normal 126 6 3" xfId="37709"/>
    <cellStyle name="Normal 126 6 4" xfId="37710"/>
    <cellStyle name="Normal 126 7" xfId="37711"/>
    <cellStyle name="Normal 126 7 2" xfId="37712"/>
    <cellStyle name="Normal 126 8" xfId="37713"/>
    <cellStyle name="Normal 126 9" xfId="37714"/>
    <cellStyle name="Normal 127" xfId="37715"/>
    <cellStyle name="Normal 127 2" xfId="37716"/>
    <cellStyle name="Normal 127 2 2" xfId="37717"/>
    <cellStyle name="Normal 127 2 2 2" xfId="37718"/>
    <cellStyle name="Normal 127 2 2 2 2" xfId="37719"/>
    <cellStyle name="Normal 127 2 2 2 2 2" xfId="37720"/>
    <cellStyle name="Normal 127 2 2 2 2 2 2" xfId="37721"/>
    <cellStyle name="Normal 127 2 2 2 2 3" xfId="37722"/>
    <cellStyle name="Normal 127 2 2 2 2 4" xfId="37723"/>
    <cellStyle name="Normal 127 2 2 2 3" xfId="37724"/>
    <cellStyle name="Normal 127 2 2 2 3 2" xfId="37725"/>
    <cellStyle name="Normal 127 2 2 2 4" xfId="37726"/>
    <cellStyle name="Normal 127 2 2 2 5" xfId="37727"/>
    <cellStyle name="Normal 127 2 2 3" xfId="37728"/>
    <cellStyle name="Normal 127 2 2 3 2" xfId="37729"/>
    <cellStyle name="Normal 127 2 2 3 2 2" xfId="37730"/>
    <cellStyle name="Normal 127 2 2 3 3" xfId="37731"/>
    <cellStyle name="Normal 127 2 2 3 4" xfId="37732"/>
    <cellStyle name="Normal 127 2 2 4" xfId="37733"/>
    <cellStyle name="Normal 127 2 2 4 2" xfId="37734"/>
    <cellStyle name="Normal 127 2 2 5" xfId="37735"/>
    <cellStyle name="Normal 127 2 2 6" xfId="37736"/>
    <cellStyle name="Normal 127 2 3" xfId="37737"/>
    <cellStyle name="Normal 127 2 3 2" xfId="37738"/>
    <cellStyle name="Normal 127 2 3 2 2" xfId="37739"/>
    <cellStyle name="Normal 127 2 3 2 2 2" xfId="37740"/>
    <cellStyle name="Normal 127 2 3 2 2 2 2" xfId="37741"/>
    <cellStyle name="Normal 127 2 3 2 2 3" xfId="37742"/>
    <cellStyle name="Normal 127 2 3 2 2 4" xfId="37743"/>
    <cellStyle name="Normal 127 2 3 2 3" xfId="37744"/>
    <cellStyle name="Normal 127 2 3 2 3 2" xfId="37745"/>
    <cellStyle name="Normal 127 2 3 2 4" xfId="37746"/>
    <cellStyle name="Normal 127 2 3 2 5" xfId="37747"/>
    <cellStyle name="Normal 127 2 3 3" xfId="37748"/>
    <cellStyle name="Normal 127 2 3 3 2" xfId="37749"/>
    <cellStyle name="Normal 127 2 3 3 2 2" xfId="37750"/>
    <cellStyle name="Normal 127 2 3 3 3" xfId="37751"/>
    <cellStyle name="Normal 127 2 3 3 4" xfId="37752"/>
    <cellStyle name="Normal 127 2 3 4" xfId="37753"/>
    <cellStyle name="Normal 127 2 3 4 2" xfId="37754"/>
    <cellStyle name="Normal 127 2 3 5" xfId="37755"/>
    <cellStyle name="Normal 127 2 3 6" xfId="37756"/>
    <cellStyle name="Normal 127 2 4" xfId="37757"/>
    <cellStyle name="Normal 127 2 4 2" xfId="37758"/>
    <cellStyle name="Normal 127 2 4 2 2" xfId="37759"/>
    <cellStyle name="Normal 127 2 4 2 2 2" xfId="37760"/>
    <cellStyle name="Normal 127 2 4 2 3" xfId="37761"/>
    <cellStyle name="Normal 127 2 4 2 4" xfId="37762"/>
    <cellStyle name="Normal 127 2 4 3" xfId="37763"/>
    <cellStyle name="Normal 127 2 4 3 2" xfId="37764"/>
    <cellStyle name="Normal 127 2 4 4" xfId="37765"/>
    <cellStyle name="Normal 127 2 4 5" xfId="37766"/>
    <cellStyle name="Normal 127 2 5" xfId="37767"/>
    <cellStyle name="Normal 127 2 5 2" xfId="37768"/>
    <cellStyle name="Normal 127 2 5 2 2" xfId="37769"/>
    <cellStyle name="Normal 127 2 5 3" xfId="37770"/>
    <cellStyle name="Normal 127 2 5 4" xfId="37771"/>
    <cellStyle name="Normal 127 2 6" xfId="37772"/>
    <cellStyle name="Normal 127 2 6 2" xfId="37773"/>
    <cellStyle name="Normal 127 2 7" xfId="37774"/>
    <cellStyle name="Normal 127 2 8" xfId="37775"/>
    <cellStyle name="Normal 127 3" xfId="37776"/>
    <cellStyle name="Normal 127 3 2" xfId="37777"/>
    <cellStyle name="Normal 127 3 2 2" xfId="37778"/>
    <cellStyle name="Normal 127 3 2 2 2" xfId="37779"/>
    <cellStyle name="Normal 127 3 2 2 2 2" xfId="37780"/>
    <cellStyle name="Normal 127 3 2 2 3" xfId="37781"/>
    <cellStyle name="Normal 127 3 2 2 4" xfId="37782"/>
    <cellStyle name="Normal 127 3 2 3" xfId="37783"/>
    <cellStyle name="Normal 127 3 2 3 2" xfId="37784"/>
    <cellStyle name="Normal 127 3 2 4" xfId="37785"/>
    <cellStyle name="Normal 127 3 2 5" xfId="37786"/>
    <cellStyle name="Normal 127 3 3" xfId="37787"/>
    <cellStyle name="Normal 127 3 3 2" xfId="37788"/>
    <cellStyle name="Normal 127 3 3 2 2" xfId="37789"/>
    <cellStyle name="Normal 127 3 3 3" xfId="37790"/>
    <cellStyle name="Normal 127 3 3 4" xfId="37791"/>
    <cellStyle name="Normal 127 3 4" xfId="37792"/>
    <cellStyle name="Normal 127 3 4 2" xfId="37793"/>
    <cellStyle name="Normal 127 3 5" xfId="37794"/>
    <cellStyle name="Normal 127 3 6" xfId="37795"/>
    <cellStyle name="Normal 127 4" xfId="37796"/>
    <cellStyle name="Normal 127 4 2" xfId="37797"/>
    <cellStyle name="Normal 127 4 2 2" xfId="37798"/>
    <cellStyle name="Normal 127 4 2 2 2" xfId="37799"/>
    <cellStyle name="Normal 127 4 2 2 2 2" xfId="37800"/>
    <cellStyle name="Normal 127 4 2 2 3" xfId="37801"/>
    <cellStyle name="Normal 127 4 2 2 4" xfId="37802"/>
    <cellStyle name="Normal 127 4 2 3" xfId="37803"/>
    <cellStyle name="Normal 127 4 2 3 2" xfId="37804"/>
    <cellStyle name="Normal 127 4 2 4" xfId="37805"/>
    <cellStyle name="Normal 127 4 2 5" xfId="37806"/>
    <cellStyle name="Normal 127 4 3" xfId="37807"/>
    <cellStyle name="Normal 127 4 3 2" xfId="37808"/>
    <cellStyle name="Normal 127 4 3 2 2" xfId="37809"/>
    <cellStyle name="Normal 127 4 3 3" xfId="37810"/>
    <cellStyle name="Normal 127 4 3 4" xfId="37811"/>
    <cellStyle name="Normal 127 4 4" xfId="37812"/>
    <cellStyle name="Normal 127 4 4 2" xfId="37813"/>
    <cellStyle name="Normal 127 4 5" xfId="37814"/>
    <cellStyle name="Normal 127 4 6" xfId="37815"/>
    <cellStyle name="Normal 127 5" xfId="37816"/>
    <cellStyle name="Normal 127 5 2" xfId="37817"/>
    <cellStyle name="Normal 127 5 2 2" xfId="37818"/>
    <cellStyle name="Normal 127 5 2 2 2" xfId="37819"/>
    <cellStyle name="Normal 127 5 2 3" xfId="37820"/>
    <cellStyle name="Normal 127 5 2 4" xfId="37821"/>
    <cellStyle name="Normal 127 5 3" xfId="37822"/>
    <cellStyle name="Normal 127 5 3 2" xfId="37823"/>
    <cellStyle name="Normal 127 5 4" xfId="37824"/>
    <cellStyle name="Normal 127 5 5" xfId="37825"/>
    <cellStyle name="Normal 127 6" xfId="37826"/>
    <cellStyle name="Normal 127 6 2" xfId="37827"/>
    <cellStyle name="Normal 127 6 2 2" xfId="37828"/>
    <cellStyle name="Normal 127 6 3" xfId="37829"/>
    <cellStyle name="Normal 127 6 4" xfId="37830"/>
    <cellStyle name="Normal 127 7" xfId="37831"/>
    <cellStyle name="Normal 127 7 2" xfId="37832"/>
    <cellStyle name="Normal 127 8" xfId="37833"/>
    <cellStyle name="Normal 127 9" xfId="37834"/>
    <cellStyle name="Normal 128" xfId="37835"/>
    <cellStyle name="Normal 128 2" xfId="37836"/>
    <cellStyle name="Normal 128 2 2" xfId="37837"/>
    <cellStyle name="Normal 128 2 2 2" xfId="37838"/>
    <cellStyle name="Normal 128 2 2 2 2" xfId="37839"/>
    <cellStyle name="Normal 128 2 2 2 2 2" xfId="37840"/>
    <cellStyle name="Normal 128 2 2 2 2 2 2" xfId="37841"/>
    <cellStyle name="Normal 128 2 2 2 2 3" xfId="37842"/>
    <cellStyle name="Normal 128 2 2 2 2 4" xfId="37843"/>
    <cellStyle name="Normal 128 2 2 2 3" xfId="37844"/>
    <cellStyle name="Normal 128 2 2 2 3 2" xfId="37845"/>
    <cellStyle name="Normal 128 2 2 2 4" xfId="37846"/>
    <cellStyle name="Normal 128 2 2 2 5" xfId="37847"/>
    <cellStyle name="Normal 128 2 2 3" xfId="37848"/>
    <cellStyle name="Normal 128 2 2 3 2" xfId="37849"/>
    <cellStyle name="Normal 128 2 2 3 2 2" xfId="37850"/>
    <cellStyle name="Normal 128 2 2 3 3" xfId="37851"/>
    <cellStyle name="Normal 128 2 2 3 4" xfId="37852"/>
    <cellStyle name="Normal 128 2 2 4" xfId="37853"/>
    <cellStyle name="Normal 128 2 2 4 2" xfId="37854"/>
    <cellStyle name="Normal 128 2 2 5" xfId="37855"/>
    <cellStyle name="Normal 128 2 2 6" xfId="37856"/>
    <cellStyle name="Normal 128 2 3" xfId="37857"/>
    <cellStyle name="Normal 128 2 3 2" xfId="37858"/>
    <cellStyle name="Normal 128 2 3 2 2" xfId="37859"/>
    <cellStyle name="Normal 128 2 3 2 2 2" xfId="37860"/>
    <cellStyle name="Normal 128 2 3 2 2 2 2" xfId="37861"/>
    <cellStyle name="Normal 128 2 3 2 2 3" xfId="37862"/>
    <cellStyle name="Normal 128 2 3 2 2 4" xfId="37863"/>
    <cellStyle name="Normal 128 2 3 2 3" xfId="37864"/>
    <cellStyle name="Normal 128 2 3 2 3 2" xfId="37865"/>
    <cellStyle name="Normal 128 2 3 2 4" xfId="37866"/>
    <cellStyle name="Normal 128 2 3 2 5" xfId="37867"/>
    <cellStyle name="Normal 128 2 3 3" xfId="37868"/>
    <cellStyle name="Normal 128 2 3 3 2" xfId="37869"/>
    <cellStyle name="Normal 128 2 3 3 2 2" xfId="37870"/>
    <cellStyle name="Normal 128 2 3 3 3" xfId="37871"/>
    <cellStyle name="Normal 128 2 3 3 4" xfId="37872"/>
    <cellStyle name="Normal 128 2 3 4" xfId="37873"/>
    <cellStyle name="Normal 128 2 3 4 2" xfId="37874"/>
    <cellStyle name="Normal 128 2 3 5" xfId="37875"/>
    <cellStyle name="Normal 128 2 3 6" xfId="37876"/>
    <cellStyle name="Normal 128 2 4" xfId="37877"/>
    <cellStyle name="Normal 128 2 4 2" xfId="37878"/>
    <cellStyle name="Normal 128 2 4 2 2" xfId="37879"/>
    <cellStyle name="Normal 128 2 4 2 2 2" xfId="37880"/>
    <cellStyle name="Normal 128 2 4 2 3" xfId="37881"/>
    <cellStyle name="Normal 128 2 4 2 4" xfId="37882"/>
    <cellStyle name="Normal 128 2 4 3" xfId="37883"/>
    <cellStyle name="Normal 128 2 4 3 2" xfId="37884"/>
    <cellStyle name="Normal 128 2 4 4" xfId="37885"/>
    <cellStyle name="Normal 128 2 4 5" xfId="37886"/>
    <cellStyle name="Normal 128 2 5" xfId="37887"/>
    <cellStyle name="Normal 128 2 5 2" xfId="37888"/>
    <cellStyle name="Normal 128 2 5 2 2" xfId="37889"/>
    <cellStyle name="Normal 128 2 5 3" xfId="37890"/>
    <cellStyle name="Normal 128 2 5 4" xfId="37891"/>
    <cellStyle name="Normal 128 2 6" xfId="37892"/>
    <cellStyle name="Normal 128 2 6 2" xfId="37893"/>
    <cellStyle name="Normal 128 2 7" xfId="37894"/>
    <cellStyle name="Normal 128 2 8" xfId="37895"/>
    <cellStyle name="Normal 128 3" xfId="37896"/>
    <cellStyle name="Normal 128 3 2" xfId="37897"/>
    <cellStyle name="Normal 128 3 2 2" xfId="37898"/>
    <cellStyle name="Normal 128 3 2 2 2" xfId="37899"/>
    <cellStyle name="Normal 128 3 2 2 2 2" xfId="37900"/>
    <cellStyle name="Normal 128 3 2 2 3" xfId="37901"/>
    <cellStyle name="Normal 128 3 2 2 4" xfId="37902"/>
    <cellStyle name="Normal 128 3 2 3" xfId="37903"/>
    <cellStyle name="Normal 128 3 2 3 2" xfId="37904"/>
    <cellStyle name="Normal 128 3 2 4" xfId="37905"/>
    <cellStyle name="Normal 128 3 2 5" xfId="37906"/>
    <cellStyle name="Normal 128 3 3" xfId="37907"/>
    <cellStyle name="Normal 128 3 3 2" xfId="37908"/>
    <cellStyle name="Normal 128 3 3 2 2" xfId="37909"/>
    <cellStyle name="Normal 128 3 3 3" xfId="37910"/>
    <cellStyle name="Normal 128 3 3 4" xfId="37911"/>
    <cellStyle name="Normal 128 3 4" xfId="37912"/>
    <cellStyle name="Normal 128 3 4 2" xfId="37913"/>
    <cellStyle name="Normal 128 3 5" xfId="37914"/>
    <cellStyle name="Normal 128 3 6" xfId="37915"/>
    <cellStyle name="Normal 128 4" xfId="37916"/>
    <cellStyle name="Normal 128 4 2" xfId="37917"/>
    <cellStyle name="Normal 128 4 2 2" xfId="37918"/>
    <cellStyle name="Normal 128 4 2 2 2" xfId="37919"/>
    <cellStyle name="Normal 128 4 2 2 2 2" xfId="37920"/>
    <cellStyle name="Normal 128 4 2 2 3" xfId="37921"/>
    <cellStyle name="Normal 128 4 2 2 4" xfId="37922"/>
    <cellStyle name="Normal 128 4 2 3" xfId="37923"/>
    <cellStyle name="Normal 128 4 2 3 2" xfId="37924"/>
    <cellStyle name="Normal 128 4 2 4" xfId="37925"/>
    <cellStyle name="Normal 128 4 2 5" xfId="37926"/>
    <cellStyle name="Normal 128 4 3" xfId="37927"/>
    <cellStyle name="Normal 128 4 3 2" xfId="37928"/>
    <cellStyle name="Normal 128 4 3 2 2" xfId="37929"/>
    <cellStyle name="Normal 128 4 3 3" xfId="37930"/>
    <cellStyle name="Normal 128 4 3 4" xfId="37931"/>
    <cellStyle name="Normal 128 4 4" xfId="37932"/>
    <cellStyle name="Normal 128 4 4 2" xfId="37933"/>
    <cellStyle name="Normal 128 4 5" xfId="37934"/>
    <cellStyle name="Normal 128 4 6" xfId="37935"/>
    <cellStyle name="Normal 128 5" xfId="37936"/>
    <cellStyle name="Normal 128 5 2" xfId="37937"/>
    <cellStyle name="Normal 128 5 2 2" xfId="37938"/>
    <cellStyle name="Normal 128 5 2 2 2" xfId="37939"/>
    <cellStyle name="Normal 128 5 2 3" xfId="37940"/>
    <cellStyle name="Normal 128 5 2 4" xfId="37941"/>
    <cellStyle name="Normal 128 5 3" xfId="37942"/>
    <cellStyle name="Normal 128 5 3 2" xfId="37943"/>
    <cellStyle name="Normal 128 5 4" xfId="37944"/>
    <cellStyle name="Normal 128 5 5" xfId="37945"/>
    <cellStyle name="Normal 128 6" xfId="37946"/>
    <cellStyle name="Normal 128 6 2" xfId="37947"/>
    <cellStyle name="Normal 128 6 2 2" xfId="37948"/>
    <cellStyle name="Normal 128 6 3" xfId="37949"/>
    <cellStyle name="Normal 128 6 4" xfId="37950"/>
    <cellStyle name="Normal 128 7" xfId="37951"/>
    <cellStyle name="Normal 128 7 2" xfId="37952"/>
    <cellStyle name="Normal 128 8" xfId="37953"/>
    <cellStyle name="Normal 128 9" xfId="37954"/>
    <cellStyle name="Normal 129" xfId="37955"/>
    <cellStyle name="Normal 129 2" xfId="37956"/>
    <cellStyle name="Normal 129 2 2" xfId="37957"/>
    <cellStyle name="Normal 129 2 2 2" xfId="37958"/>
    <cellStyle name="Normal 129 2 2 2 2" xfId="37959"/>
    <cellStyle name="Normal 129 2 2 2 2 2" xfId="37960"/>
    <cellStyle name="Normal 129 2 2 2 2 2 2" xfId="37961"/>
    <cellStyle name="Normal 129 2 2 2 2 3" xfId="37962"/>
    <cellStyle name="Normal 129 2 2 2 2 4" xfId="37963"/>
    <cellStyle name="Normal 129 2 2 2 3" xfId="37964"/>
    <cellStyle name="Normal 129 2 2 2 3 2" xfId="37965"/>
    <cellStyle name="Normal 129 2 2 2 4" xfId="37966"/>
    <cellStyle name="Normal 129 2 2 2 5" xfId="37967"/>
    <cellStyle name="Normal 129 2 2 3" xfId="37968"/>
    <cellStyle name="Normal 129 2 2 3 2" xfId="37969"/>
    <cellStyle name="Normal 129 2 2 3 2 2" xfId="37970"/>
    <cellStyle name="Normal 129 2 2 3 3" xfId="37971"/>
    <cellStyle name="Normal 129 2 2 3 4" xfId="37972"/>
    <cellStyle name="Normal 129 2 2 4" xfId="37973"/>
    <cellStyle name="Normal 129 2 2 4 2" xfId="37974"/>
    <cellStyle name="Normal 129 2 2 5" xfId="37975"/>
    <cellStyle name="Normal 129 2 2 6" xfId="37976"/>
    <cellStyle name="Normal 129 2 3" xfId="37977"/>
    <cellStyle name="Normal 129 2 3 2" xfId="37978"/>
    <cellStyle name="Normal 129 2 3 2 2" xfId="37979"/>
    <cellStyle name="Normal 129 2 3 2 2 2" xfId="37980"/>
    <cellStyle name="Normal 129 2 3 2 2 2 2" xfId="37981"/>
    <cellStyle name="Normal 129 2 3 2 2 3" xfId="37982"/>
    <cellStyle name="Normal 129 2 3 2 2 4" xfId="37983"/>
    <cellStyle name="Normal 129 2 3 2 3" xfId="37984"/>
    <cellStyle name="Normal 129 2 3 2 3 2" xfId="37985"/>
    <cellStyle name="Normal 129 2 3 2 4" xfId="37986"/>
    <cellStyle name="Normal 129 2 3 2 5" xfId="37987"/>
    <cellStyle name="Normal 129 2 3 3" xfId="37988"/>
    <cellStyle name="Normal 129 2 3 3 2" xfId="37989"/>
    <cellStyle name="Normal 129 2 3 3 2 2" xfId="37990"/>
    <cellStyle name="Normal 129 2 3 3 3" xfId="37991"/>
    <cellStyle name="Normal 129 2 3 3 4" xfId="37992"/>
    <cellStyle name="Normal 129 2 3 4" xfId="37993"/>
    <cellStyle name="Normal 129 2 3 4 2" xfId="37994"/>
    <cellStyle name="Normal 129 2 3 5" xfId="37995"/>
    <cellStyle name="Normal 129 2 3 6" xfId="37996"/>
    <cellStyle name="Normal 129 2 4" xfId="37997"/>
    <cellStyle name="Normal 129 2 4 2" xfId="37998"/>
    <cellStyle name="Normal 129 2 4 2 2" xfId="37999"/>
    <cellStyle name="Normal 129 2 4 2 2 2" xfId="38000"/>
    <cellStyle name="Normal 129 2 4 2 3" xfId="38001"/>
    <cellStyle name="Normal 129 2 4 2 4" xfId="38002"/>
    <cellStyle name="Normal 129 2 4 3" xfId="38003"/>
    <cellStyle name="Normal 129 2 4 3 2" xfId="38004"/>
    <cellStyle name="Normal 129 2 4 4" xfId="38005"/>
    <cellStyle name="Normal 129 2 4 5" xfId="38006"/>
    <cellStyle name="Normal 129 2 5" xfId="38007"/>
    <cellStyle name="Normal 129 2 5 2" xfId="38008"/>
    <cellStyle name="Normal 129 2 5 2 2" xfId="38009"/>
    <cellStyle name="Normal 129 2 5 3" xfId="38010"/>
    <cellStyle name="Normal 129 2 5 4" xfId="38011"/>
    <cellStyle name="Normal 129 2 6" xfId="38012"/>
    <cellStyle name="Normal 129 2 6 2" xfId="38013"/>
    <cellStyle name="Normal 129 2 7" xfId="38014"/>
    <cellStyle name="Normal 129 2 8" xfId="38015"/>
    <cellStyle name="Normal 129 3" xfId="38016"/>
    <cellStyle name="Normal 129 3 2" xfId="38017"/>
    <cellStyle name="Normal 129 3 2 2" xfId="38018"/>
    <cellStyle name="Normal 129 3 2 2 2" xfId="38019"/>
    <cellStyle name="Normal 129 3 2 2 2 2" xfId="38020"/>
    <cellStyle name="Normal 129 3 2 2 3" xfId="38021"/>
    <cellStyle name="Normal 129 3 2 2 4" xfId="38022"/>
    <cellStyle name="Normal 129 3 2 3" xfId="38023"/>
    <cellStyle name="Normal 129 3 2 3 2" xfId="38024"/>
    <cellStyle name="Normal 129 3 2 4" xfId="38025"/>
    <cellStyle name="Normal 129 3 2 5" xfId="38026"/>
    <cellStyle name="Normal 129 3 3" xfId="38027"/>
    <cellStyle name="Normal 129 3 3 2" xfId="38028"/>
    <cellStyle name="Normal 129 3 3 2 2" xfId="38029"/>
    <cellStyle name="Normal 129 3 3 3" xfId="38030"/>
    <cellStyle name="Normal 129 3 3 4" xfId="38031"/>
    <cellStyle name="Normal 129 3 4" xfId="38032"/>
    <cellStyle name="Normal 129 3 4 2" xfId="38033"/>
    <cellStyle name="Normal 129 3 5" xfId="38034"/>
    <cellStyle name="Normal 129 3 6" xfId="38035"/>
    <cellStyle name="Normal 129 4" xfId="38036"/>
    <cellStyle name="Normal 129 4 2" xfId="38037"/>
    <cellStyle name="Normal 129 4 2 2" xfId="38038"/>
    <cellStyle name="Normal 129 4 2 2 2" xfId="38039"/>
    <cellStyle name="Normal 129 4 2 2 2 2" xfId="38040"/>
    <cellStyle name="Normal 129 4 2 2 3" xfId="38041"/>
    <cellStyle name="Normal 129 4 2 2 4" xfId="38042"/>
    <cellStyle name="Normal 129 4 2 3" xfId="38043"/>
    <cellStyle name="Normal 129 4 2 3 2" xfId="38044"/>
    <cellStyle name="Normal 129 4 2 4" xfId="38045"/>
    <cellStyle name="Normal 129 4 2 5" xfId="38046"/>
    <cellStyle name="Normal 129 4 3" xfId="38047"/>
    <cellStyle name="Normal 129 4 3 2" xfId="38048"/>
    <cellStyle name="Normal 129 4 3 2 2" xfId="38049"/>
    <cellStyle name="Normal 129 4 3 3" xfId="38050"/>
    <cellStyle name="Normal 129 4 3 4" xfId="38051"/>
    <cellStyle name="Normal 129 4 4" xfId="38052"/>
    <cellStyle name="Normal 129 4 4 2" xfId="38053"/>
    <cellStyle name="Normal 129 4 5" xfId="38054"/>
    <cellStyle name="Normal 129 4 6" xfId="38055"/>
    <cellStyle name="Normal 129 5" xfId="38056"/>
    <cellStyle name="Normal 129 5 2" xfId="38057"/>
    <cellStyle name="Normal 129 5 2 2" xfId="38058"/>
    <cellStyle name="Normal 129 5 2 2 2" xfId="38059"/>
    <cellStyle name="Normal 129 5 2 3" xfId="38060"/>
    <cellStyle name="Normal 129 5 2 4" xfId="38061"/>
    <cellStyle name="Normal 129 5 3" xfId="38062"/>
    <cellStyle name="Normal 129 5 3 2" xfId="38063"/>
    <cellStyle name="Normal 129 5 4" xfId="38064"/>
    <cellStyle name="Normal 129 5 5" xfId="38065"/>
    <cellStyle name="Normal 129 6" xfId="38066"/>
    <cellStyle name="Normal 129 6 2" xfId="38067"/>
    <cellStyle name="Normal 129 6 2 2" xfId="38068"/>
    <cellStyle name="Normal 129 6 3" xfId="38069"/>
    <cellStyle name="Normal 129 6 4" xfId="38070"/>
    <cellStyle name="Normal 129 7" xfId="38071"/>
    <cellStyle name="Normal 129 7 2" xfId="38072"/>
    <cellStyle name="Normal 129 8" xfId="38073"/>
    <cellStyle name="Normal 129 9" xfId="38074"/>
    <cellStyle name="Normal 13" xfId="205"/>
    <cellStyle name="Normal 13 2" xfId="226"/>
    <cellStyle name="Normal 13 2 2" xfId="53517"/>
    <cellStyle name="Normal 13 2 2 2" xfId="53518"/>
    <cellStyle name="Normal 13 2 2 3" xfId="53519"/>
    <cellStyle name="Normal 13 2 3" xfId="53520"/>
    <cellStyle name="Normal 13 2 3 2" xfId="53521"/>
    <cellStyle name="Normal 13 2 3 3" xfId="53522"/>
    <cellStyle name="Normal 13 2 4" xfId="53523"/>
    <cellStyle name="Normal 13 2 5" xfId="53516"/>
    <cellStyle name="Normal 13 3" xfId="53524"/>
    <cellStyle name="Normal 13 3 2" xfId="53525"/>
    <cellStyle name="Normal 13 3 2 2" xfId="53526"/>
    <cellStyle name="Normal 13 3 3" xfId="53527"/>
    <cellStyle name="Normal 13 3 3 2" xfId="53528"/>
    <cellStyle name="Normal 13 3 4" xfId="53529"/>
    <cellStyle name="Normal 13 3 5" xfId="53530"/>
    <cellStyle name="Normal 13 4" xfId="53531"/>
    <cellStyle name="Normal 13 4 2" xfId="53532"/>
    <cellStyle name="Normal 13 4 3" xfId="53533"/>
    <cellStyle name="Normal 13 5" xfId="53534"/>
    <cellStyle name="Normal 13 5 2" xfId="53535"/>
    <cellStyle name="Normal 13 5 3" xfId="53536"/>
    <cellStyle name="Normal 13 6" xfId="53537"/>
    <cellStyle name="Normal 13 7" xfId="53538"/>
    <cellStyle name="Normal 13 8" xfId="38075"/>
    <cellStyle name="Normal 130" xfId="38076"/>
    <cellStyle name="Normal 130 2" xfId="38077"/>
    <cellStyle name="Normal 130 2 2" xfId="38078"/>
    <cellStyle name="Normal 130 2 2 2" xfId="38079"/>
    <cellStyle name="Normal 130 2 2 2 2" xfId="38080"/>
    <cellStyle name="Normal 130 2 2 2 2 2" xfId="38081"/>
    <cellStyle name="Normal 130 2 2 2 2 2 2" xfId="38082"/>
    <cellStyle name="Normal 130 2 2 2 2 3" xfId="38083"/>
    <cellStyle name="Normal 130 2 2 2 2 4" xfId="38084"/>
    <cellStyle name="Normal 130 2 2 2 3" xfId="38085"/>
    <cellStyle name="Normal 130 2 2 2 3 2" xfId="38086"/>
    <cellStyle name="Normal 130 2 2 2 4" xfId="38087"/>
    <cellStyle name="Normal 130 2 2 2 5" xfId="38088"/>
    <cellStyle name="Normal 130 2 2 3" xfId="38089"/>
    <cellStyle name="Normal 130 2 2 3 2" xfId="38090"/>
    <cellStyle name="Normal 130 2 2 3 2 2" xfId="38091"/>
    <cellStyle name="Normal 130 2 2 3 3" xfId="38092"/>
    <cellStyle name="Normal 130 2 2 3 4" xfId="38093"/>
    <cellStyle name="Normal 130 2 2 4" xfId="38094"/>
    <cellStyle name="Normal 130 2 2 4 2" xfId="38095"/>
    <cellStyle name="Normal 130 2 2 5" xfId="38096"/>
    <cellStyle name="Normal 130 2 2 6" xfId="38097"/>
    <cellStyle name="Normal 130 2 3" xfId="38098"/>
    <cellStyle name="Normal 130 2 3 2" xfId="38099"/>
    <cellStyle name="Normal 130 2 3 2 2" xfId="38100"/>
    <cellStyle name="Normal 130 2 3 2 2 2" xfId="38101"/>
    <cellStyle name="Normal 130 2 3 2 2 2 2" xfId="38102"/>
    <cellStyle name="Normal 130 2 3 2 2 3" xfId="38103"/>
    <cellStyle name="Normal 130 2 3 2 2 4" xfId="38104"/>
    <cellStyle name="Normal 130 2 3 2 3" xfId="38105"/>
    <cellStyle name="Normal 130 2 3 2 3 2" xfId="38106"/>
    <cellStyle name="Normal 130 2 3 2 4" xfId="38107"/>
    <cellStyle name="Normal 130 2 3 2 5" xfId="38108"/>
    <cellStyle name="Normal 130 2 3 3" xfId="38109"/>
    <cellStyle name="Normal 130 2 3 3 2" xfId="38110"/>
    <cellStyle name="Normal 130 2 3 3 2 2" xfId="38111"/>
    <cellStyle name="Normal 130 2 3 3 3" xfId="38112"/>
    <cellStyle name="Normal 130 2 3 3 4" xfId="38113"/>
    <cellStyle name="Normal 130 2 3 4" xfId="38114"/>
    <cellStyle name="Normal 130 2 3 4 2" xfId="38115"/>
    <cellStyle name="Normal 130 2 3 5" xfId="38116"/>
    <cellStyle name="Normal 130 2 3 6" xfId="38117"/>
    <cellStyle name="Normal 130 2 4" xfId="38118"/>
    <cellStyle name="Normal 130 2 4 2" xfId="38119"/>
    <cellStyle name="Normal 130 2 4 2 2" xfId="38120"/>
    <cellStyle name="Normal 130 2 4 2 2 2" xfId="38121"/>
    <cellStyle name="Normal 130 2 4 2 3" xfId="38122"/>
    <cellStyle name="Normal 130 2 4 2 4" xfId="38123"/>
    <cellStyle name="Normal 130 2 4 3" xfId="38124"/>
    <cellStyle name="Normal 130 2 4 3 2" xfId="38125"/>
    <cellStyle name="Normal 130 2 4 4" xfId="38126"/>
    <cellStyle name="Normal 130 2 4 5" xfId="38127"/>
    <cellStyle name="Normal 130 2 5" xfId="38128"/>
    <cellStyle name="Normal 130 2 5 2" xfId="38129"/>
    <cellStyle name="Normal 130 2 5 2 2" xfId="38130"/>
    <cellStyle name="Normal 130 2 5 3" xfId="38131"/>
    <cellStyle name="Normal 130 2 5 4" xfId="38132"/>
    <cellStyle name="Normal 130 2 6" xfId="38133"/>
    <cellStyle name="Normal 130 2 6 2" xfId="38134"/>
    <cellStyle name="Normal 130 2 7" xfId="38135"/>
    <cellStyle name="Normal 130 2 8" xfId="38136"/>
    <cellStyle name="Normal 130 3" xfId="38137"/>
    <cellStyle name="Normal 130 3 2" xfId="38138"/>
    <cellStyle name="Normal 130 3 2 2" xfId="38139"/>
    <cellStyle name="Normal 130 3 2 2 2" xfId="38140"/>
    <cellStyle name="Normal 130 3 2 2 2 2" xfId="38141"/>
    <cellStyle name="Normal 130 3 2 2 3" xfId="38142"/>
    <cellStyle name="Normal 130 3 2 2 4" xfId="38143"/>
    <cellStyle name="Normal 130 3 2 3" xfId="38144"/>
    <cellStyle name="Normal 130 3 2 3 2" xfId="38145"/>
    <cellStyle name="Normal 130 3 2 4" xfId="38146"/>
    <cellStyle name="Normal 130 3 2 5" xfId="38147"/>
    <cellStyle name="Normal 130 3 3" xfId="38148"/>
    <cellStyle name="Normal 130 3 3 2" xfId="38149"/>
    <cellStyle name="Normal 130 3 3 2 2" xfId="38150"/>
    <cellStyle name="Normal 130 3 3 3" xfId="38151"/>
    <cellStyle name="Normal 130 3 3 4" xfId="38152"/>
    <cellStyle name="Normal 130 3 4" xfId="38153"/>
    <cellStyle name="Normal 130 3 4 2" xfId="38154"/>
    <cellStyle name="Normal 130 3 5" xfId="38155"/>
    <cellStyle name="Normal 130 3 6" xfId="38156"/>
    <cellStyle name="Normal 130 4" xfId="38157"/>
    <cellStyle name="Normal 130 4 2" xfId="38158"/>
    <cellStyle name="Normal 130 4 2 2" xfId="38159"/>
    <cellStyle name="Normal 130 4 2 2 2" xfId="38160"/>
    <cellStyle name="Normal 130 4 2 2 2 2" xfId="38161"/>
    <cellStyle name="Normal 130 4 2 2 3" xfId="38162"/>
    <cellStyle name="Normal 130 4 2 2 4" xfId="38163"/>
    <cellStyle name="Normal 130 4 2 3" xfId="38164"/>
    <cellStyle name="Normal 130 4 2 3 2" xfId="38165"/>
    <cellStyle name="Normal 130 4 2 4" xfId="38166"/>
    <cellStyle name="Normal 130 4 2 5" xfId="38167"/>
    <cellStyle name="Normal 130 4 3" xfId="38168"/>
    <cellStyle name="Normal 130 4 3 2" xfId="38169"/>
    <cellStyle name="Normal 130 4 3 2 2" xfId="38170"/>
    <cellStyle name="Normal 130 4 3 3" xfId="38171"/>
    <cellStyle name="Normal 130 4 3 4" xfId="38172"/>
    <cellStyle name="Normal 130 4 4" xfId="38173"/>
    <cellStyle name="Normal 130 4 4 2" xfId="38174"/>
    <cellStyle name="Normal 130 4 5" xfId="38175"/>
    <cellStyle name="Normal 130 4 6" xfId="38176"/>
    <cellStyle name="Normal 130 5" xfId="38177"/>
    <cellStyle name="Normal 130 5 2" xfId="38178"/>
    <cellStyle name="Normal 130 5 2 2" xfId="38179"/>
    <cellStyle name="Normal 130 5 2 2 2" xfId="38180"/>
    <cellStyle name="Normal 130 5 2 3" xfId="38181"/>
    <cellStyle name="Normal 130 5 2 4" xfId="38182"/>
    <cellStyle name="Normal 130 5 3" xfId="38183"/>
    <cellStyle name="Normal 130 5 3 2" xfId="38184"/>
    <cellStyle name="Normal 130 5 4" xfId="38185"/>
    <cellStyle name="Normal 130 5 5" xfId="38186"/>
    <cellStyle name="Normal 130 6" xfId="38187"/>
    <cellStyle name="Normal 130 6 2" xfId="38188"/>
    <cellStyle name="Normal 130 6 2 2" xfId="38189"/>
    <cellStyle name="Normal 130 6 3" xfId="38190"/>
    <cellStyle name="Normal 130 6 4" xfId="38191"/>
    <cellStyle name="Normal 130 7" xfId="38192"/>
    <cellStyle name="Normal 130 7 2" xfId="38193"/>
    <cellStyle name="Normal 130 8" xfId="38194"/>
    <cellStyle name="Normal 130 9" xfId="38195"/>
    <cellStyle name="Normal 131" xfId="38196"/>
    <cellStyle name="Normal 131 2" xfId="38197"/>
    <cellStyle name="Normal 131 2 2" xfId="38198"/>
    <cellStyle name="Normal 131 2 2 2" xfId="38199"/>
    <cellStyle name="Normal 131 2 2 2 2" xfId="38200"/>
    <cellStyle name="Normal 131 2 2 2 2 2" xfId="38201"/>
    <cellStyle name="Normal 131 2 2 2 2 2 2" xfId="38202"/>
    <cellStyle name="Normal 131 2 2 2 2 3" xfId="38203"/>
    <cellStyle name="Normal 131 2 2 2 2 4" xfId="38204"/>
    <cellStyle name="Normal 131 2 2 2 3" xfId="38205"/>
    <cellStyle name="Normal 131 2 2 2 3 2" xfId="38206"/>
    <cellStyle name="Normal 131 2 2 2 4" xfId="38207"/>
    <cellStyle name="Normal 131 2 2 2 5" xfId="38208"/>
    <cellStyle name="Normal 131 2 2 3" xfId="38209"/>
    <cellStyle name="Normal 131 2 2 3 2" xfId="38210"/>
    <cellStyle name="Normal 131 2 2 3 2 2" xfId="38211"/>
    <cellStyle name="Normal 131 2 2 3 3" xfId="38212"/>
    <cellStyle name="Normal 131 2 2 3 4" xfId="38213"/>
    <cellStyle name="Normal 131 2 2 4" xfId="38214"/>
    <cellStyle name="Normal 131 2 2 4 2" xfId="38215"/>
    <cellStyle name="Normal 131 2 2 5" xfId="38216"/>
    <cellStyle name="Normal 131 2 2 6" xfId="38217"/>
    <cellStyle name="Normal 131 2 3" xfId="38218"/>
    <cellStyle name="Normal 131 2 3 2" xfId="38219"/>
    <cellStyle name="Normal 131 2 3 2 2" xfId="38220"/>
    <cellStyle name="Normal 131 2 3 2 2 2" xfId="38221"/>
    <cellStyle name="Normal 131 2 3 2 2 2 2" xfId="38222"/>
    <cellStyle name="Normal 131 2 3 2 2 3" xfId="38223"/>
    <cellStyle name="Normal 131 2 3 2 2 4" xfId="38224"/>
    <cellStyle name="Normal 131 2 3 2 3" xfId="38225"/>
    <cellStyle name="Normal 131 2 3 2 3 2" xfId="38226"/>
    <cellStyle name="Normal 131 2 3 2 4" xfId="38227"/>
    <cellStyle name="Normal 131 2 3 2 5" xfId="38228"/>
    <cellStyle name="Normal 131 2 3 3" xfId="38229"/>
    <cellStyle name="Normal 131 2 3 3 2" xfId="38230"/>
    <cellStyle name="Normal 131 2 3 3 2 2" xfId="38231"/>
    <cellStyle name="Normal 131 2 3 3 3" xfId="38232"/>
    <cellStyle name="Normal 131 2 3 3 4" xfId="38233"/>
    <cellStyle name="Normal 131 2 3 4" xfId="38234"/>
    <cellStyle name="Normal 131 2 3 4 2" xfId="38235"/>
    <cellStyle name="Normal 131 2 3 5" xfId="38236"/>
    <cellStyle name="Normal 131 2 3 6" xfId="38237"/>
    <cellStyle name="Normal 131 2 4" xfId="38238"/>
    <cellStyle name="Normal 131 2 4 2" xfId="38239"/>
    <cellStyle name="Normal 131 2 4 2 2" xfId="38240"/>
    <cellStyle name="Normal 131 2 4 2 2 2" xfId="38241"/>
    <cellStyle name="Normal 131 2 4 2 3" xfId="38242"/>
    <cellStyle name="Normal 131 2 4 2 4" xfId="38243"/>
    <cellStyle name="Normal 131 2 4 3" xfId="38244"/>
    <cellStyle name="Normal 131 2 4 3 2" xfId="38245"/>
    <cellStyle name="Normal 131 2 4 4" xfId="38246"/>
    <cellStyle name="Normal 131 2 4 5" xfId="38247"/>
    <cellStyle name="Normal 131 2 5" xfId="38248"/>
    <cellStyle name="Normal 131 2 5 2" xfId="38249"/>
    <cellStyle name="Normal 131 2 5 2 2" xfId="38250"/>
    <cellStyle name="Normal 131 2 5 3" xfId="38251"/>
    <cellStyle name="Normal 131 2 5 4" xfId="38252"/>
    <cellStyle name="Normal 131 2 6" xfId="38253"/>
    <cellStyle name="Normal 131 2 6 2" xfId="38254"/>
    <cellStyle name="Normal 131 2 7" xfId="38255"/>
    <cellStyle name="Normal 131 2 8" xfId="38256"/>
    <cellStyle name="Normal 131 3" xfId="38257"/>
    <cellStyle name="Normal 131 3 2" xfId="38258"/>
    <cellStyle name="Normal 131 3 2 2" xfId="38259"/>
    <cellStyle name="Normal 131 3 2 2 2" xfId="38260"/>
    <cellStyle name="Normal 131 3 2 2 2 2" xfId="38261"/>
    <cellStyle name="Normal 131 3 2 2 3" xfId="38262"/>
    <cellStyle name="Normal 131 3 2 2 4" xfId="38263"/>
    <cellStyle name="Normal 131 3 2 3" xfId="38264"/>
    <cellStyle name="Normal 131 3 2 3 2" xfId="38265"/>
    <cellStyle name="Normal 131 3 2 4" xfId="38266"/>
    <cellStyle name="Normal 131 3 2 5" xfId="38267"/>
    <cellStyle name="Normal 131 3 3" xfId="38268"/>
    <cellStyle name="Normal 131 3 3 2" xfId="38269"/>
    <cellStyle name="Normal 131 3 3 2 2" xfId="38270"/>
    <cellStyle name="Normal 131 3 3 3" xfId="38271"/>
    <cellStyle name="Normal 131 3 3 4" xfId="38272"/>
    <cellStyle name="Normal 131 3 4" xfId="38273"/>
    <cellStyle name="Normal 131 3 4 2" xfId="38274"/>
    <cellStyle name="Normal 131 3 5" xfId="38275"/>
    <cellStyle name="Normal 131 3 6" xfId="38276"/>
    <cellStyle name="Normal 131 4" xfId="38277"/>
    <cellStyle name="Normal 131 4 2" xfId="38278"/>
    <cellStyle name="Normal 131 4 2 2" xfId="38279"/>
    <cellStyle name="Normal 131 4 2 2 2" xfId="38280"/>
    <cellStyle name="Normal 131 4 2 2 2 2" xfId="38281"/>
    <cellStyle name="Normal 131 4 2 2 3" xfId="38282"/>
    <cellStyle name="Normal 131 4 2 2 4" xfId="38283"/>
    <cellStyle name="Normal 131 4 2 3" xfId="38284"/>
    <cellStyle name="Normal 131 4 2 3 2" xfId="38285"/>
    <cellStyle name="Normal 131 4 2 4" xfId="38286"/>
    <cellStyle name="Normal 131 4 2 5" xfId="38287"/>
    <cellStyle name="Normal 131 4 3" xfId="38288"/>
    <cellStyle name="Normal 131 4 3 2" xfId="38289"/>
    <cellStyle name="Normal 131 4 3 2 2" xfId="38290"/>
    <cellStyle name="Normal 131 4 3 3" xfId="38291"/>
    <cellStyle name="Normal 131 4 3 4" xfId="38292"/>
    <cellStyle name="Normal 131 4 4" xfId="38293"/>
    <cellStyle name="Normal 131 4 4 2" xfId="38294"/>
    <cellStyle name="Normal 131 4 5" xfId="38295"/>
    <cellStyle name="Normal 131 4 6" xfId="38296"/>
    <cellStyle name="Normal 131 5" xfId="38297"/>
    <cellStyle name="Normal 131 5 2" xfId="38298"/>
    <cellStyle name="Normal 131 5 2 2" xfId="38299"/>
    <cellStyle name="Normal 131 5 2 2 2" xfId="38300"/>
    <cellStyle name="Normal 131 5 2 3" xfId="38301"/>
    <cellStyle name="Normal 131 5 2 4" xfId="38302"/>
    <cellStyle name="Normal 131 5 3" xfId="38303"/>
    <cellStyle name="Normal 131 5 3 2" xfId="38304"/>
    <cellStyle name="Normal 131 5 4" xfId="38305"/>
    <cellStyle name="Normal 131 5 5" xfId="38306"/>
    <cellStyle name="Normal 131 6" xfId="38307"/>
    <cellStyle name="Normal 131 6 2" xfId="38308"/>
    <cellStyle name="Normal 131 6 2 2" xfId="38309"/>
    <cellStyle name="Normal 131 6 3" xfId="38310"/>
    <cellStyle name="Normal 131 6 4" xfId="38311"/>
    <cellStyle name="Normal 131 7" xfId="38312"/>
    <cellStyle name="Normal 131 7 2" xfId="38313"/>
    <cellStyle name="Normal 131 8" xfId="38314"/>
    <cellStyle name="Normal 131 9" xfId="38315"/>
    <cellStyle name="Normal 132" xfId="38316"/>
    <cellStyle name="Normal 132 2" xfId="38317"/>
    <cellStyle name="Normal 132 2 2" xfId="38318"/>
    <cellStyle name="Normal 132 2 2 2" xfId="38319"/>
    <cellStyle name="Normal 132 2 2 2 2" xfId="38320"/>
    <cellStyle name="Normal 132 2 2 2 2 2" xfId="38321"/>
    <cellStyle name="Normal 132 2 2 2 2 2 2" xfId="38322"/>
    <cellStyle name="Normal 132 2 2 2 2 3" xfId="38323"/>
    <cellStyle name="Normal 132 2 2 2 2 4" xfId="38324"/>
    <cellStyle name="Normal 132 2 2 2 3" xfId="38325"/>
    <cellStyle name="Normal 132 2 2 2 3 2" xfId="38326"/>
    <cellStyle name="Normal 132 2 2 2 4" xfId="38327"/>
    <cellStyle name="Normal 132 2 2 2 5" xfId="38328"/>
    <cellStyle name="Normal 132 2 2 3" xfId="38329"/>
    <cellStyle name="Normal 132 2 2 3 2" xfId="38330"/>
    <cellStyle name="Normal 132 2 2 3 2 2" xfId="38331"/>
    <cellStyle name="Normal 132 2 2 3 3" xfId="38332"/>
    <cellStyle name="Normal 132 2 2 3 4" xfId="38333"/>
    <cellStyle name="Normal 132 2 2 4" xfId="38334"/>
    <cellStyle name="Normal 132 2 2 4 2" xfId="38335"/>
    <cellStyle name="Normal 132 2 2 5" xfId="38336"/>
    <cellStyle name="Normal 132 2 2 6" xfId="38337"/>
    <cellStyle name="Normal 132 2 3" xfId="38338"/>
    <cellStyle name="Normal 132 2 3 2" xfId="38339"/>
    <cellStyle name="Normal 132 2 3 2 2" xfId="38340"/>
    <cellStyle name="Normal 132 2 3 2 2 2" xfId="38341"/>
    <cellStyle name="Normal 132 2 3 2 2 2 2" xfId="38342"/>
    <cellStyle name="Normal 132 2 3 2 2 3" xfId="38343"/>
    <cellStyle name="Normal 132 2 3 2 2 4" xfId="38344"/>
    <cellStyle name="Normal 132 2 3 2 3" xfId="38345"/>
    <cellStyle name="Normal 132 2 3 2 3 2" xfId="38346"/>
    <cellStyle name="Normal 132 2 3 2 4" xfId="38347"/>
    <cellStyle name="Normal 132 2 3 2 5" xfId="38348"/>
    <cellStyle name="Normal 132 2 3 3" xfId="38349"/>
    <cellStyle name="Normal 132 2 3 3 2" xfId="38350"/>
    <cellStyle name="Normal 132 2 3 3 2 2" xfId="38351"/>
    <cellStyle name="Normal 132 2 3 3 3" xfId="38352"/>
    <cellStyle name="Normal 132 2 3 3 4" xfId="38353"/>
    <cellStyle name="Normal 132 2 3 4" xfId="38354"/>
    <cellStyle name="Normal 132 2 3 4 2" xfId="38355"/>
    <cellStyle name="Normal 132 2 3 5" xfId="38356"/>
    <cellStyle name="Normal 132 2 3 6" xfId="38357"/>
    <cellStyle name="Normal 132 2 4" xfId="38358"/>
    <cellStyle name="Normal 132 2 4 2" xfId="38359"/>
    <cellStyle name="Normal 132 2 4 2 2" xfId="38360"/>
    <cellStyle name="Normal 132 2 4 2 2 2" xfId="38361"/>
    <cellStyle name="Normal 132 2 4 2 3" xfId="38362"/>
    <cellStyle name="Normal 132 2 4 2 4" xfId="38363"/>
    <cellStyle name="Normal 132 2 4 3" xfId="38364"/>
    <cellStyle name="Normal 132 2 4 3 2" xfId="38365"/>
    <cellStyle name="Normal 132 2 4 4" xfId="38366"/>
    <cellStyle name="Normal 132 2 4 5" xfId="38367"/>
    <cellStyle name="Normal 132 2 5" xfId="38368"/>
    <cellStyle name="Normal 132 2 5 2" xfId="38369"/>
    <cellStyle name="Normal 132 2 5 2 2" xfId="38370"/>
    <cellStyle name="Normal 132 2 5 3" xfId="38371"/>
    <cellStyle name="Normal 132 2 5 4" xfId="38372"/>
    <cellStyle name="Normal 132 2 6" xfId="38373"/>
    <cellStyle name="Normal 132 2 6 2" xfId="38374"/>
    <cellStyle name="Normal 132 2 7" xfId="38375"/>
    <cellStyle name="Normal 132 2 8" xfId="38376"/>
    <cellStyle name="Normal 132 3" xfId="38377"/>
    <cellStyle name="Normal 132 3 2" xfId="38378"/>
    <cellStyle name="Normal 132 3 2 2" xfId="38379"/>
    <cellStyle name="Normal 132 3 2 2 2" xfId="38380"/>
    <cellStyle name="Normal 132 3 2 2 2 2" xfId="38381"/>
    <cellStyle name="Normal 132 3 2 2 3" xfId="38382"/>
    <cellStyle name="Normal 132 3 2 2 4" xfId="38383"/>
    <cellStyle name="Normal 132 3 2 3" xfId="38384"/>
    <cellStyle name="Normal 132 3 2 3 2" xfId="38385"/>
    <cellStyle name="Normal 132 3 2 4" xfId="38386"/>
    <cellStyle name="Normal 132 3 2 5" xfId="38387"/>
    <cellStyle name="Normal 132 3 3" xfId="38388"/>
    <cellStyle name="Normal 132 3 3 2" xfId="38389"/>
    <cellStyle name="Normal 132 3 3 2 2" xfId="38390"/>
    <cellStyle name="Normal 132 3 3 3" xfId="38391"/>
    <cellStyle name="Normal 132 3 3 4" xfId="38392"/>
    <cellStyle name="Normal 132 3 4" xfId="38393"/>
    <cellStyle name="Normal 132 3 4 2" xfId="38394"/>
    <cellStyle name="Normal 132 3 5" xfId="38395"/>
    <cellStyle name="Normal 132 3 6" xfId="38396"/>
    <cellStyle name="Normal 132 4" xfId="38397"/>
    <cellStyle name="Normal 132 4 2" xfId="38398"/>
    <cellStyle name="Normal 132 4 2 2" xfId="38399"/>
    <cellStyle name="Normal 132 4 2 2 2" xfId="38400"/>
    <cellStyle name="Normal 132 4 2 2 2 2" xfId="38401"/>
    <cellStyle name="Normal 132 4 2 2 3" xfId="38402"/>
    <cellStyle name="Normal 132 4 2 2 4" xfId="38403"/>
    <cellStyle name="Normal 132 4 2 3" xfId="38404"/>
    <cellStyle name="Normal 132 4 2 3 2" xfId="38405"/>
    <cellStyle name="Normal 132 4 2 4" xfId="38406"/>
    <cellStyle name="Normal 132 4 2 5" xfId="38407"/>
    <cellStyle name="Normal 132 4 3" xfId="38408"/>
    <cellStyle name="Normal 132 4 3 2" xfId="38409"/>
    <cellStyle name="Normal 132 4 3 2 2" xfId="38410"/>
    <cellStyle name="Normal 132 4 3 3" xfId="38411"/>
    <cellStyle name="Normal 132 4 3 4" xfId="38412"/>
    <cellStyle name="Normal 132 4 4" xfId="38413"/>
    <cellStyle name="Normal 132 4 4 2" xfId="38414"/>
    <cellStyle name="Normal 132 4 5" xfId="38415"/>
    <cellStyle name="Normal 132 4 6" xfId="38416"/>
    <cellStyle name="Normal 132 5" xfId="38417"/>
    <cellStyle name="Normal 132 5 2" xfId="38418"/>
    <cellStyle name="Normal 132 5 2 2" xfId="38419"/>
    <cellStyle name="Normal 132 5 2 2 2" xfId="38420"/>
    <cellStyle name="Normal 132 5 2 3" xfId="38421"/>
    <cellStyle name="Normal 132 5 2 4" xfId="38422"/>
    <cellStyle name="Normal 132 5 3" xfId="38423"/>
    <cellStyle name="Normal 132 5 3 2" xfId="38424"/>
    <cellStyle name="Normal 132 5 4" xfId="38425"/>
    <cellStyle name="Normal 132 5 5" xfId="38426"/>
    <cellStyle name="Normal 132 6" xfId="38427"/>
    <cellStyle name="Normal 132 6 2" xfId="38428"/>
    <cellStyle name="Normal 132 6 2 2" xfId="38429"/>
    <cellStyle name="Normal 132 6 3" xfId="38430"/>
    <cellStyle name="Normal 132 6 4" xfId="38431"/>
    <cellStyle name="Normal 132 7" xfId="38432"/>
    <cellStyle name="Normal 132 7 2" xfId="38433"/>
    <cellStyle name="Normal 132 8" xfId="38434"/>
    <cellStyle name="Normal 132 9" xfId="38435"/>
    <cellStyle name="Normal 133" xfId="38436"/>
    <cellStyle name="Normal 134" xfId="38437"/>
    <cellStyle name="Normal 135" xfId="38438"/>
    <cellStyle name="Normal 135 2" xfId="53539"/>
    <cellStyle name="Normal 136" xfId="38439"/>
    <cellStyle name="Normal 136 2" xfId="53540"/>
    <cellStyle name="Normal 137" xfId="38440"/>
    <cellStyle name="Normal 137 2" xfId="53541"/>
    <cellStyle name="Normal 138" xfId="38441"/>
    <cellStyle name="Normal 138 2" xfId="38442"/>
    <cellStyle name="Normal 138 2 2" xfId="38443"/>
    <cellStyle name="Normal 138 2 2 2" xfId="38444"/>
    <cellStyle name="Normal 138 2 2 2 2" xfId="38445"/>
    <cellStyle name="Normal 138 2 2 3" xfId="38446"/>
    <cellStyle name="Normal 138 2 2 4" xfId="38447"/>
    <cellStyle name="Normal 138 2 3" xfId="38448"/>
    <cellStyle name="Normal 138 2 3 2" xfId="38449"/>
    <cellStyle name="Normal 138 2 4" xfId="38450"/>
    <cellStyle name="Normal 138 2 5" xfId="38451"/>
    <cellStyle name="Normal 138 3" xfId="38452"/>
    <cellStyle name="Normal 138 3 2" xfId="38453"/>
    <cellStyle name="Normal 138 3 2 2" xfId="38454"/>
    <cellStyle name="Normal 138 3 3" xfId="38455"/>
    <cellStyle name="Normal 138 3 4" xfId="38456"/>
    <cellStyle name="Normal 138 4" xfId="38457"/>
    <cellStyle name="Normal 138 4 2" xfId="38458"/>
    <cellStyle name="Normal 138 5" xfId="38459"/>
    <cellStyle name="Normal 138 6" xfId="38460"/>
    <cellStyle name="Normal 139" xfId="38461"/>
    <cellStyle name="Normal 139 2" xfId="38462"/>
    <cellStyle name="Normal 139 2 2" xfId="38463"/>
    <cellStyle name="Normal 139 2 2 2" xfId="38464"/>
    <cellStyle name="Normal 139 2 2 2 2" xfId="38465"/>
    <cellStyle name="Normal 139 2 2 3" xfId="38466"/>
    <cellStyle name="Normal 139 2 2 4" xfId="38467"/>
    <cellStyle name="Normal 139 2 3" xfId="38468"/>
    <cellStyle name="Normal 139 2 3 2" xfId="38469"/>
    <cellStyle name="Normal 139 2 4" xfId="38470"/>
    <cellStyle name="Normal 139 2 5" xfId="38471"/>
    <cellStyle name="Normal 139 3" xfId="38472"/>
    <cellStyle name="Normal 139 3 2" xfId="38473"/>
    <cellStyle name="Normal 139 3 2 2" xfId="38474"/>
    <cellStyle name="Normal 139 3 3" xfId="38475"/>
    <cellStyle name="Normal 139 3 4" xfId="38476"/>
    <cellStyle name="Normal 139 4" xfId="38477"/>
    <cellStyle name="Normal 139 4 2" xfId="38478"/>
    <cellStyle name="Normal 139 5" xfId="38479"/>
    <cellStyle name="Normal 139 6" xfId="38480"/>
    <cellStyle name="Normal 14" xfId="235"/>
    <cellStyle name="Normal 14 2" xfId="53542"/>
    <cellStyle name="Normal 14 2 2" xfId="53543"/>
    <cellStyle name="Normal 14 2 2 2" xfId="53544"/>
    <cellStyle name="Normal 14 2 2 3" xfId="53545"/>
    <cellStyle name="Normal 14 2 3" xfId="53546"/>
    <cellStyle name="Normal 14 2 3 2" xfId="53547"/>
    <cellStyle name="Normal 14 2 3 3" xfId="53548"/>
    <cellStyle name="Normal 14 2 4" xfId="53549"/>
    <cellStyle name="Normal 14 3" xfId="53550"/>
    <cellStyle name="Normal 14 3 2" xfId="53551"/>
    <cellStyle name="Normal 14 3 2 2" xfId="53552"/>
    <cellStyle name="Normal 14 3 3" xfId="53553"/>
    <cellStyle name="Normal 14 3 3 2" xfId="53554"/>
    <cellStyle name="Normal 14 3 4" xfId="53555"/>
    <cellStyle name="Normal 14 3 5" xfId="53556"/>
    <cellStyle name="Normal 14 4" xfId="53557"/>
    <cellStyle name="Normal 14 4 2" xfId="53558"/>
    <cellStyle name="Normal 14 4 3" xfId="53559"/>
    <cellStyle name="Normal 14 5" xfId="53560"/>
    <cellStyle name="Normal 14 5 2" xfId="53561"/>
    <cellStyle name="Normal 14 5 3" xfId="53562"/>
    <cellStyle name="Normal 14 6" xfId="53563"/>
    <cellStyle name="Normal 14 7" xfId="53564"/>
    <cellStyle name="Normal 14 8" xfId="38481"/>
    <cellStyle name="Normal 140" xfId="38482"/>
    <cellStyle name="Normal 140 2" xfId="38483"/>
    <cellStyle name="Normal 140 2 2" xfId="38484"/>
    <cellStyle name="Normal 140 2 2 2" xfId="38485"/>
    <cellStyle name="Normal 140 2 2 2 2" xfId="38486"/>
    <cellStyle name="Normal 140 2 2 3" xfId="38487"/>
    <cellStyle name="Normal 140 2 2 4" xfId="38488"/>
    <cellStyle name="Normal 140 2 3" xfId="38489"/>
    <cellStyle name="Normal 140 2 3 2" xfId="38490"/>
    <cellStyle name="Normal 140 2 4" xfId="38491"/>
    <cellStyle name="Normal 140 2 5" xfId="38492"/>
    <cellStyle name="Normal 140 3" xfId="38493"/>
    <cellStyle name="Normal 140 3 2" xfId="38494"/>
    <cellStyle name="Normal 140 3 2 2" xfId="38495"/>
    <cellStyle name="Normal 140 3 3" xfId="38496"/>
    <cellStyle name="Normal 140 3 4" xfId="38497"/>
    <cellStyle name="Normal 140 4" xfId="38498"/>
    <cellStyle name="Normal 140 4 2" xfId="38499"/>
    <cellStyle name="Normal 140 5" xfId="38500"/>
    <cellStyle name="Normal 140 6" xfId="38501"/>
    <cellStyle name="Normal 141" xfId="38502"/>
    <cellStyle name="Normal 141 2" xfId="38503"/>
    <cellStyle name="Normal 141 2 2" xfId="38504"/>
    <cellStyle name="Normal 141 2 2 2" xfId="38505"/>
    <cellStyle name="Normal 141 2 2 2 2" xfId="38506"/>
    <cellStyle name="Normal 141 2 2 3" xfId="38507"/>
    <cellStyle name="Normal 141 2 2 4" xfId="38508"/>
    <cellStyle name="Normal 141 2 3" xfId="38509"/>
    <cellStyle name="Normal 141 2 3 2" xfId="38510"/>
    <cellStyle name="Normal 141 2 4" xfId="38511"/>
    <cellStyle name="Normal 141 2 5" xfId="38512"/>
    <cellStyle name="Normal 141 3" xfId="38513"/>
    <cellStyle name="Normal 141 3 2" xfId="38514"/>
    <cellStyle name="Normal 141 3 2 2" xfId="38515"/>
    <cellStyle name="Normal 141 3 3" xfId="38516"/>
    <cellStyle name="Normal 141 3 4" xfId="38517"/>
    <cellStyle name="Normal 141 4" xfId="38518"/>
    <cellStyle name="Normal 141 4 2" xfId="38519"/>
    <cellStyle name="Normal 141 5" xfId="38520"/>
    <cellStyle name="Normal 141 6" xfId="38521"/>
    <cellStyle name="Normal 142" xfId="38522"/>
    <cellStyle name="Normal 142 2" xfId="38523"/>
    <cellStyle name="Normal 142 2 2" xfId="38524"/>
    <cellStyle name="Normal 142 2 2 2" xfId="38525"/>
    <cellStyle name="Normal 142 2 2 2 2" xfId="38526"/>
    <cellStyle name="Normal 142 2 2 3" xfId="38527"/>
    <cellStyle name="Normal 142 2 2 4" xfId="38528"/>
    <cellStyle name="Normal 142 2 3" xfId="38529"/>
    <cellStyle name="Normal 142 2 3 2" xfId="38530"/>
    <cellStyle name="Normal 142 2 4" xfId="38531"/>
    <cellStyle name="Normal 142 2 5" xfId="38532"/>
    <cellStyle name="Normal 142 3" xfId="38533"/>
    <cellStyle name="Normal 142 3 2" xfId="38534"/>
    <cellStyle name="Normal 142 3 2 2" xfId="38535"/>
    <cellStyle name="Normal 142 3 3" xfId="38536"/>
    <cellStyle name="Normal 142 3 4" xfId="38537"/>
    <cellStyle name="Normal 142 4" xfId="38538"/>
    <cellStyle name="Normal 142 4 2" xfId="38539"/>
    <cellStyle name="Normal 142 5" xfId="38540"/>
    <cellStyle name="Normal 142 6" xfId="38541"/>
    <cellStyle name="Normal 143" xfId="38542"/>
    <cellStyle name="Normal 143 2" xfId="38543"/>
    <cellStyle name="Normal 143 2 2" xfId="38544"/>
    <cellStyle name="Normal 143 2 2 2" xfId="38545"/>
    <cellStyle name="Normal 143 2 2 2 2" xfId="38546"/>
    <cellStyle name="Normal 143 2 2 3" xfId="38547"/>
    <cellStyle name="Normal 143 2 2 4" xfId="38548"/>
    <cellStyle name="Normal 143 2 3" xfId="38549"/>
    <cellStyle name="Normal 143 2 3 2" xfId="38550"/>
    <cellStyle name="Normal 143 2 4" xfId="38551"/>
    <cellStyle name="Normal 143 2 5" xfId="38552"/>
    <cellStyle name="Normal 143 3" xfId="38553"/>
    <cellStyle name="Normal 143 3 2" xfId="38554"/>
    <cellStyle name="Normal 143 3 2 2" xfId="38555"/>
    <cellStyle name="Normal 143 3 3" xfId="38556"/>
    <cellStyle name="Normal 143 3 4" xfId="38557"/>
    <cellStyle name="Normal 143 4" xfId="38558"/>
    <cellStyle name="Normal 143 4 2" xfId="38559"/>
    <cellStyle name="Normal 143 5" xfId="38560"/>
    <cellStyle name="Normal 143 6" xfId="38561"/>
    <cellStyle name="Normal 144" xfId="38562"/>
    <cellStyle name="Normal 144 2" xfId="38563"/>
    <cellStyle name="Normal 144 2 2" xfId="38564"/>
    <cellStyle name="Normal 144 2 2 2" xfId="38565"/>
    <cellStyle name="Normal 144 2 2 2 2" xfId="38566"/>
    <cellStyle name="Normal 144 2 2 3" xfId="38567"/>
    <cellStyle name="Normal 144 2 2 4" xfId="38568"/>
    <cellStyle name="Normal 144 2 3" xfId="38569"/>
    <cellStyle name="Normal 144 2 3 2" xfId="38570"/>
    <cellStyle name="Normal 144 2 4" xfId="38571"/>
    <cellStyle name="Normal 144 2 5" xfId="38572"/>
    <cellStyle name="Normal 144 3" xfId="38573"/>
    <cellStyle name="Normal 144 3 2" xfId="38574"/>
    <cellStyle name="Normal 144 3 2 2" xfId="38575"/>
    <cellStyle name="Normal 144 3 3" xfId="38576"/>
    <cellStyle name="Normal 144 3 4" xfId="38577"/>
    <cellStyle name="Normal 144 4" xfId="38578"/>
    <cellStyle name="Normal 144 4 2" xfId="38579"/>
    <cellStyle name="Normal 144 5" xfId="38580"/>
    <cellStyle name="Normal 144 6" xfId="38581"/>
    <cellStyle name="Normal 145" xfId="38582"/>
    <cellStyle name="Normal 145 2" xfId="38583"/>
    <cellStyle name="Normal 145 2 2" xfId="38584"/>
    <cellStyle name="Normal 145 2 2 2" xfId="38585"/>
    <cellStyle name="Normal 145 2 2 2 2" xfId="38586"/>
    <cellStyle name="Normal 145 2 2 3" xfId="38587"/>
    <cellStyle name="Normal 145 2 2 4" xfId="38588"/>
    <cellStyle name="Normal 145 2 3" xfId="38589"/>
    <cellStyle name="Normal 145 2 3 2" xfId="38590"/>
    <cellStyle name="Normal 145 2 4" xfId="38591"/>
    <cellStyle name="Normal 145 2 5" xfId="38592"/>
    <cellStyle name="Normal 145 3" xfId="38593"/>
    <cellStyle name="Normal 145 3 2" xfId="38594"/>
    <cellStyle name="Normal 145 3 2 2" xfId="38595"/>
    <cellStyle name="Normal 145 3 3" xfId="38596"/>
    <cellStyle name="Normal 145 3 4" xfId="38597"/>
    <cellStyle name="Normal 145 4" xfId="38598"/>
    <cellStyle name="Normal 145 4 2" xfId="38599"/>
    <cellStyle name="Normal 145 5" xfId="38600"/>
    <cellStyle name="Normal 145 6" xfId="38601"/>
    <cellStyle name="Normal 146" xfId="38602"/>
    <cellStyle name="Normal 147" xfId="38603"/>
    <cellStyle name="Normal 148" xfId="38604"/>
    <cellStyle name="Normal 149" xfId="38605"/>
    <cellStyle name="Normal 149 2" xfId="38606"/>
    <cellStyle name="Normal 149 2 2" xfId="38607"/>
    <cellStyle name="Normal 149 2 2 2" xfId="38608"/>
    <cellStyle name="Normal 149 2 2 2 2" xfId="38609"/>
    <cellStyle name="Normal 149 2 2 3" xfId="38610"/>
    <cellStyle name="Normal 149 2 2 4" xfId="38611"/>
    <cellStyle name="Normal 149 2 3" xfId="38612"/>
    <cellStyle name="Normal 149 2 3 2" xfId="38613"/>
    <cellStyle name="Normal 149 2 4" xfId="38614"/>
    <cellStyle name="Normal 149 2 5" xfId="38615"/>
    <cellStyle name="Normal 149 3" xfId="38616"/>
    <cellStyle name="Normal 149 3 2" xfId="38617"/>
    <cellStyle name="Normal 149 3 2 2" xfId="38618"/>
    <cellStyle name="Normal 149 3 3" xfId="38619"/>
    <cellStyle name="Normal 149 3 4" xfId="38620"/>
    <cellStyle name="Normal 149 4" xfId="38621"/>
    <cellStyle name="Normal 149 4 2" xfId="38622"/>
    <cellStyle name="Normal 149 5" xfId="38623"/>
    <cellStyle name="Normal 149 6" xfId="38624"/>
    <cellStyle name="Normal 15" xfId="225"/>
    <cellStyle name="Normal 15 10" xfId="53565"/>
    <cellStyle name="Normal 15 11" xfId="53566"/>
    <cellStyle name="Normal 15 12" xfId="53567"/>
    <cellStyle name="Normal 15 12 2" xfId="53568"/>
    <cellStyle name="Normal 15 13" xfId="38625"/>
    <cellStyle name="Normal 15 2" xfId="53569"/>
    <cellStyle name="Normal 15 2 2" xfId="53570"/>
    <cellStyle name="Normal 15 2 2 2" xfId="53571"/>
    <cellStyle name="Normal 15 2 2 2 2" xfId="53572"/>
    <cellStyle name="Normal 15 2 3" xfId="53573"/>
    <cellStyle name="Normal 15 2 3 2" xfId="53574"/>
    <cellStyle name="Normal 15 2 3 3" xfId="53575"/>
    <cellStyle name="Normal 15 2 4" xfId="53576"/>
    <cellStyle name="Normal 15 2 5" xfId="53577"/>
    <cellStyle name="Normal 15 3" xfId="53578"/>
    <cellStyle name="Normal 15 3 2" xfId="53579"/>
    <cellStyle name="Normal 15 3 2 2" xfId="53580"/>
    <cellStyle name="Normal 15 3 3" xfId="53581"/>
    <cellStyle name="Normal 15 3 3 2" xfId="53582"/>
    <cellStyle name="Normal 15 4" xfId="53583"/>
    <cellStyle name="Normal 15 4 2" xfId="53584"/>
    <cellStyle name="Normal 15 4 2 2" xfId="53585"/>
    <cellStyle name="Normal 15 5" xfId="53586"/>
    <cellStyle name="Normal 15 5 2" xfId="53587"/>
    <cellStyle name="Normal 15 5 2 2" xfId="53588"/>
    <cellStyle name="Normal 15 6" xfId="53589"/>
    <cellStyle name="Normal 15 7" xfId="53590"/>
    <cellStyle name="Normal 15 8" xfId="53591"/>
    <cellStyle name="Normal 15 9" xfId="53592"/>
    <cellStyle name="Normal 150" xfId="38626"/>
    <cellStyle name="Normal 151" xfId="38627"/>
    <cellStyle name="Normal 152" xfId="38628"/>
    <cellStyle name="Normal 153" xfId="38629"/>
    <cellStyle name="Normal 153 2" xfId="38630"/>
    <cellStyle name="Normal 153 2 2" xfId="38631"/>
    <cellStyle name="Normal 153 2 2 2" xfId="38632"/>
    <cellStyle name="Normal 153 2 2 2 2" xfId="38633"/>
    <cellStyle name="Normal 153 2 2 3" xfId="38634"/>
    <cellStyle name="Normal 153 2 2 4" xfId="38635"/>
    <cellStyle name="Normal 153 2 3" xfId="38636"/>
    <cellStyle name="Normal 153 2 3 2" xfId="38637"/>
    <cellStyle name="Normal 153 2 4" xfId="38638"/>
    <cellStyle name="Normal 153 2 5" xfId="38639"/>
    <cellStyle name="Normal 153 3" xfId="38640"/>
    <cellStyle name="Normal 153 3 2" xfId="38641"/>
    <cellStyle name="Normal 153 3 2 2" xfId="38642"/>
    <cellStyle name="Normal 153 3 3" xfId="38643"/>
    <cellStyle name="Normal 153 3 4" xfId="38644"/>
    <cellStyle name="Normal 153 4" xfId="38645"/>
    <cellStyle name="Normal 153 4 2" xfId="38646"/>
    <cellStyle name="Normal 153 5" xfId="38647"/>
    <cellStyle name="Normal 153 6" xfId="38648"/>
    <cellStyle name="Normal 154" xfId="38649"/>
    <cellStyle name="Normal 154 2" xfId="38650"/>
    <cellStyle name="Normal 154 2 2" xfId="38651"/>
    <cellStyle name="Normal 154 2 2 2" xfId="38652"/>
    <cellStyle name="Normal 154 2 2 2 2" xfId="38653"/>
    <cellStyle name="Normal 154 2 2 3" xfId="38654"/>
    <cellStyle name="Normal 154 2 2 4" xfId="38655"/>
    <cellStyle name="Normal 154 2 3" xfId="38656"/>
    <cellStyle name="Normal 154 2 3 2" xfId="38657"/>
    <cellStyle name="Normal 154 2 4" xfId="38658"/>
    <cellStyle name="Normal 154 2 5" xfId="38659"/>
    <cellStyle name="Normal 154 3" xfId="38660"/>
    <cellStyle name="Normal 154 3 2" xfId="38661"/>
    <cellStyle name="Normal 154 3 2 2" xfId="38662"/>
    <cellStyle name="Normal 154 3 3" xfId="38663"/>
    <cellStyle name="Normal 154 3 4" xfId="38664"/>
    <cellStyle name="Normal 154 4" xfId="38665"/>
    <cellStyle name="Normal 154 4 2" xfId="38666"/>
    <cellStyle name="Normal 154 5" xfId="38667"/>
    <cellStyle name="Normal 154 6" xfId="38668"/>
    <cellStyle name="Normal 155" xfId="38669"/>
    <cellStyle name="Normal 155 2" xfId="38670"/>
    <cellStyle name="Normal 155 2 2" xfId="38671"/>
    <cellStyle name="Normal 155 2 2 2" xfId="38672"/>
    <cellStyle name="Normal 155 2 2 2 2" xfId="38673"/>
    <cellStyle name="Normal 155 2 2 3" xfId="38674"/>
    <cellStyle name="Normal 155 2 2 4" xfId="38675"/>
    <cellStyle name="Normal 155 2 3" xfId="38676"/>
    <cellStyle name="Normal 155 2 3 2" xfId="38677"/>
    <cellStyle name="Normal 155 2 4" xfId="38678"/>
    <cellStyle name="Normal 155 2 5" xfId="38679"/>
    <cellStyle name="Normal 155 3" xfId="38680"/>
    <cellStyle name="Normal 155 3 2" xfId="38681"/>
    <cellStyle name="Normal 155 3 2 2" xfId="38682"/>
    <cellStyle name="Normal 155 3 3" xfId="38683"/>
    <cellStyle name="Normal 155 3 4" xfId="38684"/>
    <cellStyle name="Normal 155 4" xfId="38685"/>
    <cellStyle name="Normal 155 4 2" xfId="38686"/>
    <cellStyle name="Normal 155 5" xfId="38687"/>
    <cellStyle name="Normal 155 6" xfId="38688"/>
    <cellStyle name="Normal 156" xfId="38689"/>
    <cellStyle name="Normal 156 2" xfId="38690"/>
    <cellStyle name="Normal 156 2 2" xfId="38691"/>
    <cellStyle name="Normal 156 2 2 2" xfId="38692"/>
    <cellStyle name="Normal 156 2 2 2 2" xfId="38693"/>
    <cellStyle name="Normal 156 2 2 3" xfId="38694"/>
    <cellStyle name="Normal 156 2 2 4" xfId="38695"/>
    <cellStyle name="Normal 156 2 3" xfId="38696"/>
    <cellStyle name="Normal 156 2 3 2" xfId="38697"/>
    <cellStyle name="Normal 156 2 4" xfId="38698"/>
    <cellStyle name="Normal 156 2 5" xfId="38699"/>
    <cellStyle name="Normal 156 3" xfId="38700"/>
    <cellStyle name="Normal 156 3 2" xfId="38701"/>
    <cellStyle name="Normal 156 3 2 2" xfId="38702"/>
    <cellStyle name="Normal 156 3 3" xfId="38703"/>
    <cellStyle name="Normal 156 3 4" xfId="38704"/>
    <cellStyle name="Normal 156 4" xfId="38705"/>
    <cellStyle name="Normal 156 4 2" xfId="38706"/>
    <cellStyle name="Normal 156 5" xfId="38707"/>
    <cellStyle name="Normal 156 6" xfId="38708"/>
    <cellStyle name="Normal 157" xfId="38709"/>
    <cellStyle name="Normal 157 2" xfId="38710"/>
    <cellStyle name="Normal 157 2 2" xfId="38711"/>
    <cellStyle name="Normal 157 2 2 2" xfId="38712"/>
    <cellStyle name="Normal 157 2 2 2 2" xfId="38713"/>
    <cellStyle name="Normal 157 2 2 3" xfId="38714"/>
    <cellStyle name="Normal 157 2 2 4" xfId="38715"/>
    <cellStyle name="Normal 157 2 3" xfId="38716"/>
    <cellStyle name="Normal 157 2 3 2" xfId="38717"/>
    <cellStyle name="Normal 157 2 4" xfId="38718"/>
    <cellStyle name="Normal 157 2 5" xfId="38719"/>
    <cellStyle name="Normal 157 3" xfId="38720"/>
    <cellStyle name="Normal 157 3 2" xfId="38721"/>
    <cellStyle name="Normal 157 3 2 2" xfId="38722"/>
    <cellStyle name="Normal 157 3 3" xfId="38723"/>
    <cellStyle name="Normal 157 3 4" xfId="38724"/>
    <cellStyle name="Normal 157 4" xfId="38725"/>
    <cellStyle name="Normal 157 4 2" xfId="38726"/>
    <cellStyle name="Normal 157 5" xfId="38727"/>
    <cellStyle name="Normal 157 6" xfId="38728"/>
    <cellStyle name="Normal 158" xfId="38729"/>
    <cellStyle name="Normal 158 2" xfId="38730"/>
    <cellStyle name="Normal 158 2 2" xfId="38731"/>
    <cellStyle name="Normal 158 2 2 2" xfId="38732"/>
    <cellStyle name="Normal 158 2 2 2 2" xfId="38733"/>
    <cellStyle name="Normal 158 2 2 3" xfId="38734"/>
    <cellStyle name="Normal 158 2 2 4" xfId="38735"/>
    <cellStyle name="Normal 158 2 3" xfId="38736"/>
    <cellStyle name="Normal 158 2 3 2" xfId="38737"/>
    <cellStyle name="Normal 158 2 4" xfId="38738"/>
    <cellStyle name="Normal 158 2 5" xfId="38739"/>
    <cellStyle name="Normal 158 3" xfId="38740"/>
    <cellStyle name="Normal 158 3 2" xfId="38741"/>
    <cellStyle name="Normal 158 3 2 2" xfId="38742"/>
    <cellStyle name="Normal 158 3 3" xfId="38743"/>
    <cellStyle name="Normal 158 3 4" xfId="38744"/>
    <cellStyle name="Normal 158 4" xfId="38745"/>
    <cellStyle name="Normal 158 4 2" xfId="38746"/>
    <cellStyle name="Normal 158 5" xfId="38747"/>
    <cellStyle name="Normal 158 6" xfId="38748"/>
    <cellStyle name="Normal 159" xfId="38749"/>
    <cellStyle name="Normal 159 2" xfId="38750"/>
    <cellStyle name="Normal 159 2 2" xfId="38751"/>
    <cellStyle name="Normal 159 2 2 2" xfId="38752"/>
    <cellStyle name="Normal 159 2 2 2 2" xfId="38753"/>
    <cellStyle name="Normal 159 2 2 3" xfId="38754"/>
    <cellStyle name="Normal 159 2 2 4" xfId="38755"/>
    <cellStyle name="Normal 159 2 3" xfId="38756"/>
    <cellStyle name="Normal 159 2 3 2" xfId="38757"/>
    <cellStyle name="Normal 159 2 4" xfId="38758"/>
    <cellStyle name="Normal 159 2 5" xfId="38759"/>
    <cellStyle name="Normal 159 3" xfId="38760"/>
    <cellStyle name="Normal 159 3 2" xfId="38761"/>
    <cellStyle name="Normal 159 3 2 2" xfId="38762"/>
    <cellStyle name="Normal 159 3 3" xfId="38763"/>
    <cellStyle name="Normal 159 3 4" xfId="38764"/>
    <cellStyle name="Normal 159 4" xfId="38765"/>
    <cellStyle name="Normal 159 4 2" xfId="38766"/>
    <cellStyle name="Normal 159 5" xfId="38767"/>
    <cellStyle name="Normal 159 6" xfId="38768"/>
    <cellStyle name="Normal 16" xfId="216"/>
    <cellStyle name="Normal 16 2" xfId="53593"/>
    <cellStyle name="Normal 16 2 2" xfId="53594"/>
    <cellStyle name="Normal 16 2 2 2" xfId="53595"/>
    <cellStyle name="Normal 16 2 3" xfId="53596"/>
    <cellStyle name="Normal 16 2 3 2" xfId="53597"/>
    <cellStyle name="Normal 16 3" xfId="53598"/>
    <cellStyle name="Normal 16 3 2" xfId="53599"/>
    <cellStyle name="Normal 16 3 2 2" xfId="53600"/>
    <cellStyle name="Normal 16 3 3" xfId="53601"/>
    <cellStyle name="Normal 16 3 3 2" xfId="53602"/>
    <cellStyle name="Normal 16 3 4" xfId="53603"/>
    <cellStyle name="Normal 16 4" xfId="53604"/>
    <cellStyle name="Normal 16 4 2" xfId="53605"/>
    <cellStyle name="Normal 16 5" xfId="53606"/>
    <cellStyle name="Normal 16 5 2" xfId="53607"/>
    <cellStyle name="Normal 16 6" xfId="53608"/>
    <cellStyle name="Normal 16 7" xfId="38769"/>
    <cellStyle name="Normal 160" xfId="38770"/>
    <cellStyle name="Normal 160 2" xfId="38771"/>
    <cellStyle name="Normal 160 2 2" xfId="38772"/>
    <cellStyle name="Normal 160 2 2 2" xfId="38773"/>
    <cellStyle name="Normal 160 2 2 2 2" xfId="38774"/>
    <cellStyle name="Normal 160 2 2 3" xfId="38775"/>
    <cellStyle name="Normal 160 2 2 4" xfId="38776"/>
    <cellStyle name="Normal 160 2 3" xfId="38777"/>
    <cellStyle name="Normal 160 2 3 2" xfId="38778"/>
    <cellStyle name="Normal 160 2 4" xfId="38779"/>
    <cellStyle name="Normal 160 2 5" xfId="38780"/>
    <cellStyle name="Normal 160 3" xfId="38781"/>
    <cellStyle name="Normal 160 3 2" xfId="38782"/>
    <cellStyle name="Normal 160 3 2 2" xfId="38783"/>
    <cellStyle name="Normal 160 3 3" xfId="38784"/>
    <cellStyle name="Normal 160 3 4" xfId="38785"/>
    <cellStyle name="Normal 160 4" xfId="38786"/>
    <cellStyle name="Normal 160 4 2" xfId="38787"/>
    <cellStyle name="Normal 160 5" xfId="38788"/>
    <cellStyle name="Normal 160 6" xfId="38789"/>
    <cellStyle name="Normal 161" xfId="38790"/>
    <cellStyle name="Normal 161 2" xfId="38791"/>
    <cellStyle name="Normal 161 2 2" xfId="38792"/>
    <cellStyle name="Normal 161 2 2 2" xfId="38793"/>
    <cellStyle name="Normal 161 2 2 2 2" xfId="38794"/>
    <cellStyle name="Normal 161 2 2 3" xfId="38795"/>
    <cellStyle name="Normal 161 2 2 4" xfId="38796"/>
    <cellStyle name="Normal 161 2 3" xfId="38797"/>
    <cellStyle name="Normal 161 2 3 2" xfId="38798"/>
    <cellStyle name="Normal 161 2 4" xfId="38799"/>
    <cellStyle name="Normal 161 2 5" xfId="38800"/>
    <cellStyle name="Normal 161 3" xfId="38801"/>
    <cellStyle name="Normal 161 3 2" xfId="38802"/>
    <cellStyle name="Normal 161 3 2 2" xfId="38803"/>
    <cellStyle name="Normal 161 3 3" xfId="38804"/>
    <cellStyle name="Normal 161 3 4" xfId="38805"/>
    <cellStyle name="Normal 161 4" xfId="38806"/>
    <cellStyle name="Normal 161 4 2" xfId="38807"/>
    <cellStyle name="Normal 161 5" xfId="38808"/>
    <cellStyle name="Normal 161 6" xfId="38809"/>
    <cellStyle name="Normal 162" xfId="38810"/>
    <cellStyle name="Normal 162 2" xfId="38811"/>
    <cellStyle name="Normal 162 2 2" xfId="38812"/>
    <cellStyle name="Normal 162 2 2 2" xfId="38813"/>
    <cellStyle name="Normal 162 2 2 2 2" xfId="38814"/>
    <cellStyle name="Normal 162 2 2 3" xfId="38815"/>
    <cellStyle name="Normal 162 2 2 4" xfId="38816"/>
    <cellStyle name="Normal 162 2 3" xfId="38817"/>
    <cellStyle name="Normal 162 2 3 2" xfId="38818"/>
    <cellStyle name="Normal 162 2 4" xfId="38819"/>
    <cellStyle name="Normal 162 2 5" xfId="38820"/>
    <cellStyle name="Normal 162 3" xfId="38821"/>
    <cellStyle name="Normal 162 3 2" xfId="38822"/>
    <cellStyle name="Normal 162 3 2 2" xfId="38823"/>
    <cellStyle name="Normal 162 3 3" xfId="38824"/>
    <cellStyle name="Normal 162 3 4" xfId="38825"/>
    <cellStyle name="Normal 162 4" xfId="38826"/>
    <cellStyle name="Normal 162 4 2" xfId="38827"/>
    <cellStyle name="Normal 162 5" xfId="38828"/>
    <cellStyle name="Normal 162 6" xfId="38829"/>
    <cellStyle name="Normal 163" xfId="38830"/>
    <cellStyle name="Normal 163 2" xfId="38831"/>
    <cellStyle name="Normal 163 2 2" xfId="38832"/>
    <cellStyle name="Normal 163 2 2 2" xfId="38833"/>
    <cellStyle name="Normal 163 2 2 2 2" xfId="38834"/>
    <cellStyle name="Normal 163 2 2 3" xfId="38835"/>
    <cellStyle name="Normal 163 2 2 4" xfId="38836"/>
    <cellStyle name="Normal 163 2 3" xfId="38837"/>
    <cellStyle name="Normal 163 2 3 2" xfId="38838"/>
    <cellStyle name="Normal 163 2 4" xfId="38839"/>
    <cellStyle name="Normal 163 2 5" xfId="38840"/>
    <cellStyle name="Normal 163 3" xfId="38841"/>
    <cellStyle name="Normal 163 3 2" xfId="38842"/>
    <cellStyle name="Normal 163 3 2 2" xfId="38843"/>
    <cellStyle name="Normal 163 3 3" xfId="38844"/>
    <cellStyle name="Normal 163 3 4" xfId="38845"/>
    <cellStyle name="Normal 163 4" xfId="38846"/>
    <cellStyle name="Normal 163 4 2" xfId="38847"/>
    <cellStyle name="Normal 163 5" xfId="38848"/>
    <cellStyle name="Normal 163 6" xfId="38849"/>
    <cellStyle name="Normal 164" xfId="38850"/>
    <cellStyle name="Normal 164 2" xfId="38851"/>
    <cellStyle name="Normal 164 2 2" xfId="38852"/>
    <cellStyle name="Normal 164 2 2 2" xfId="38853"/>
    <cellStyle name="Normal 164 2 3" xfId="38854"/>
    <cellStyle name="Normal 164 2 4" xfId="38855"/>
    <cellStyle name="Normal 164 3" xfId="38856"/>
    <cellStyle name="Normal 164 3 2" xfId="38857"/>
    <cellStyle name="Normal 164 4" xfId="38858"/>
    <cellStyle name="Normal 164 5" xfId="38859"/>
    <cellStyle name="Normal 165" xfId="38860"/>
    <cellStyle name="Normal 165 2" xfId="38861"/>
    <cellStyle name="Normal 165 2 2" xfId="38862"/>
    <cellStyle name="Normal 165 2 2 2" xfId="38863"/>
    <cellStyle name="Normal 165 2 3" xfId="38864"/>
    <cellStyle name="Normal 165 2 4" xfId="38865"/>
    <cellStyle name="Normal 165 3" xfId="38866"/>
    <cellStyle name="Normal 165 3 2" xfId="38867"/>
    <cellStyle name="Normal 165 4" xfId="38868"/>
    <cellStyle name="Normal 165 5" xfId="38869"/>
    <cellStyle name="Normal 166" xfId="38870"/>
    <cellStyle name="Normal 166 2" xfId="38871"/>
    <cellStyle name="Normal 166 2 2" xfId="38872"/>
    <cellStyle name="Normal 166 2 2 2" xfId="38873"/>
    <cellStyle name="Normal 166 2 3" xfId="38874"/>
    <cellStyle name="Normal 166 2 4" xfId="38875"/>
    <cellStyle name="Normal 166 3" xfId="38876"/>
    <cellStyle name="Normal 166 3 2" xfId="38877"/>
    <cellStyle name="Normal 166 4" xfId="38878"/>
    <cellStyle name="Normal 166 5" xfId="38879"/>
    <cellStyle name="Normal 167" xfId="38880"/>
    <cellStyle name="Normal 167 2" xfId="38881"/>
    <cellStyle name="Normal 167 2 2" xfId="38882"/>
    <cellStyle name="Normal 167 2 2 2" xfId="38883"/>
    <cellStyle name="Normal 167 2 3" xfId="38884"/>
    <cellStyle name="Normal 167 2 4" xfId="38885"/>
    <cellStyle name="Normal 167 3" xfId="38886"/>
    <cellStyle name="Normal 167 3 2" xfId="38887"/>
    <cellStyle name="Normal 167 4" xfId="38888"/>
    <cellStyle name="Normal 167 5" xfId="38889"/>
    <cellStyle name="Normal 168" xfId="38890"/>
    <cellStyle name="Normal 168 2" xfId="38891"/>
    <cellStyle name="Normal 168 2 2" xfId="38892"/>
    <cellStyle name="Normal 168 2 2 2" xfId="38893"/>
    <cellStyle name="Normal 168 2 3" xfId="38894"/>
    <cellStyle name="Normal 168 2 4" xfId="38895"/>
    <cellStyle name="Normal 168 3" xfId="38896"/>
    <cellStyle name="Normal 168 3 2" xfId="38897"/>
    <cellStyle name="Normal 168 4" xfId="38898"/>
    <cellStyle name="Normal 168 5" xfId="38899"/>
    <cellStyle name="Normal 169" xfId="38900"/>
    <cellStyle name="Normal 169 2" xfId="38901"/>
    <cellStyle name="Normal 169 2 2" xfId="38902"/>
    <cellStyle name="Normal 169 2 2 2" xfId="38903"/>
    <cellStyle name="Normal 169 2 3" xfId="38904"/>
    <cellStyle name="Normal 169 2 4" xfId="38905"/>
    <cellStyle name="Normal 169 3" xfId="38906"/>
    <cellStyle name="Normal 169 3 2" xfId="38907"/>
    <cellStyle name="Normal 169 4" xfId="38908"/>
    <cellStyle name="Normal 169 5" xfId="38909"/>
    <cellStyle name="Normal 17" xfId="210"/>
    <cellStyle name="Normal 17 2" xfId="53609"/>
    <cellStyle name="Normal 17 2 2" xfId="53610"/>
    <cellStyle name="Normal 17 2 2 2" xfId="53611"/>
    <cellStyle name="Normal 17 2 3" xfId="53612"/>
    <cellStyle name="Normal 17 2 3 2" xfId="53613"/>
    <cellStyle name="Normal 17 3" xfId="53614"/>
    <cellStyle name="Normal 17 3 2" xfId="53615"/>
    <cellStyle name="Normal 17 3 2 2" xfId="53616"/>
    <cellStyle name="Normal 17 3 3" xfId="53617"/>
    <cellStyle name="Normal 17 3 3 2" xfId="53618"/>
    <cellStyle name="Normal 17 3 4" xfId="53619"/>
    <cellStyle name="Normal 17 4" xfId="53620"/>
    <cellStyle name="Normal 17 4 2" xfId="53621"/>
    <cellStyle name="Normal 17 5" xfId="53622"/>
    <cellStyle name="Normal 17 5 2" xfId="53623"/>
    <cellStyle name="Normal 17 6" xfId="53624"/>
    <cellStyle name="Normal 17 7" xfId="38910"/>
    <cellStyle name="Normal 170" xfId="38911"/>
    <cellStyle name="Normal 170 2" xfId="38912"/>
    <cellStyle name="Normal 170 2 2" xfId="38913"/>
    <cellStyle name="Normal 170 2 2 2" xfId="38914"/>
    <cellStyle name="Normal 170 2 3" xfId="38915"/>
    <cellStyle name="Normal 170 2 4" xfId="38916"/>
    <cellStyle name="Normal 170 3" xfId="38917"/>
    <cellStyle name="Normal 170 3 2" xfId="38918"/>
    <cellStyle name="Normal 170 4" xfId="38919"/>
    <cellStyle name="Normal 170 5" xfId="38920"/>
    <cellStyle name="Normal 171" xfId="38921"/>
    <cellStyle name="Normal 172" xfId="38922"/>
    <cellStyle name="Normal 173" xfId="38923"/>
    <cellStyle name="Normal 174" xfId="38924"/>
    <cellStyle name="Normal 174 2" xfId="38925"/>
    <cellStyle name="Normal 174 2 2" xfId="38926"/>
    <cellStyle name="Normal 174 3" xfId="38927"/>
    <cellStyle name="Normal 174 4" xfId="38928"/>
    <cellStyle name="Normal 175" xfId="38929"/>
    <cellStyle name="Normal 175 2" xfId="38930"/>
    <cellStyle name="Normal 175 2 2" xfId="38931"/>
    <cellStyle name="Normal 175 3" xfId="38932"/>
    <cellStyle name="Normal 175 4" xfId="38933"/>
    <cellStyle name="Normal 176" xfId="38934"/>
    <cellStyle name="Normal 176 2" xfId="38935"/>
    <cellStyle name="Normal 176 2 2" xfId="38936"/>
    <cellStyle name="Normal 176 3" xfId="38937"/>
    <cellStyle name="Normal 176 4" xfId="38938"/>
    <cellStyle name="Normal 177" xfId="38939"/>
    <cellStyle name="Normal 177 2" xfId="38940"/>
    <cellStyle name="Normal 177 2 2" xfId="38941"/>
    <cellStyle name="Normal 177 3" xfId="38942"/>
    <cellStyle name="Normal 177 4" xfId="38943"/>
    <cellStyle name="Normal 178" xfId="38944"/>
    <cellStyle name="Normal 178 2" xfId="38945"/>
    <cellStyle name="Normal 178 2 2" xfId="38946"/>
    <cellStyle name="Normal 178 3" xfId="38947"/>
    <cellStyle name="Normal 178 4" xfId="38948"/>
    <cellStyle name="Normal 179" xfId="38949"/>
    <cellStyle name="Normal 179 2" xfId="38950"/>
    <cellStyle name="Normal 179 2 2" xfId="38951"/>
    <cellStyle name="Normal 179 3" xfId="38952"/>
    <cellStyle name="Normal 179 4" xfId="38953"/>
    <cellStyle name="Normal 18" xfId="238"/>
    <cellStyle name="Normal 18 2" xfId="53625"/>
    <cellStyle name="Normal 18 2 2" xfId="53626"/>
    <cellStyle name="Normal 18 2 2 2" xfId="53627"/>
    <cellStyle name="Normal 18 2 3" xfId="53628"/>
    <cellStyle name="Normal 18 2 3 2" xfId="53629"/>
    <cellStyle name="Normal 18 2 4" xfId="53630"/>
    <cellStyle name="Normal 18 3" xfId="53631"/>
    <cellStyle name="Normal 18 3 2" xfId="53632"/>
    <cellStyle name="Normal 18 3 2 2" xfId="53633"/>
    <cellStyle name="Normal 18 3 3" xfId="53634"/>
    <cellStyle name="Normal 18 3 3 2" xfId="53635"/>
    <cellStyle name="Normal 18 3 4" xfId="53636"/>
    <cellStyle name="Normal 18 4" xfId="53637"/>
    <cellStyle name="Normal 18 4 2" xfId="53638"/>
    <cellStyle name="Normal 18 5" xfId="53639"/>
    <cellStyle name="Normal 18 5 2" xfId="53640"/>
    <cellStyle name="Normal 18 6" xfId="53641"/>
    <cellStyle name="Normal 18 7" xfId="38954"/>
    <cellStyle name="Normal 180" xfId="38955"/>
    <cellStyle name="Normal 181" xfId="38956"/>
    <cellStyle name="Normal 182" xfId="38957"/>
    <cellStyle name="Normal 183" xfId="38958"/>
    <cellStyle name="Normal 184" xfId="38959"/>
    <cellStyle name="Normal 185" xfId="38960"/>
    <cellStyle name="Normal 185 2" xfId="38961"/>
    <cellStyle name="Normal 186" xfId="38962"/>
    <cellStyle name="Normal 186 2" xfId="38963"/>
    <cellStyle name="Normal 187" xfId="38964"/>
    <cellStyle name="Normal 187 2" xfId="38965"/>
    <cellStyle name="Normal 188" xfId="38966"/>
    <cellStyle name="Normal 188 2" xfId="38967"/>
    <cellStyle name="Normal 189" xfId="38968"/>
    <cellStyle name="Normal 189 2" xfId="38969"/>
    <cellStyle name="Normal 19" xfId="245"/>
    <cellStyle name="Normal 19 2" xfId="53642"/>
    <cellStyle name="Normal 19 2 2" xfId="53643"/>
    <cellStyle name="Normal 19 2 2 2" xfId="53644"/>
    <cellStyle name="Normal 19 2 3" xfId="53645"/>
    <cellStyle name="Normal 19 2 3 2" xfId="53646"/>
    <cellStyle name="Normal 19 2 4" xfId="53647"/>
    <cellStyle name="Normal 19 3" xfId="53648"/>
    <cellStyle name="Normal 19 3 2" xfId="53649"/>
    <cellStyle name="Normal 19 3 2 2" xfId="53650"/>
    <cellStyle name="Normal 19 3 3" xfId="53651"/>
    <cellStyle name="Normal 19 3 3 2" xfId="53652"/>
    <cellStyle name="Normal 19 3 4" xfId="53653"/>
    <cellStyle name="Normal 19 4" xfId="53654"/>
    <cellStyle name="Normal 19 4 2" xfId="53655"/>
    <cellStyle name="Normal 19 5" xfId="53656"/>
    <cellStyle name="Normal 19 5 2" xfId="53657"/>
    <cellStyle name="Normal 19 6" xfId="53658"/>
    <cellStyle name="Normal 19 7" xfId="38970"/>
    <cellStyle name="Normal 190" xfId="38971"/>
    <cellStyle name="Normal 190 2" xfId="38972"/>
    <cellStyle name="Normal 191" xfId="38973"/>
    <cellStyle name="Normal 191 2" xfId="38974"/>
    <cellStyle name="Normal 192" xfId="38975"/>
    <cellStyle name="Normal 193" xfId="38976"/>
    <cellStyle name="Normal 194" xfId="38977"/>
    <cellStyle name="Normal 195" xfId="38978"/>
    <cellStyle name="Normal 196" xfId="38979"/>
    <cellStyle name="Normal 197" xfId="38980"/>
    <cellStyle name="Normal 198" xfId="38981"/>
    <cellStyle name="Normal 199" xfId="38982"/>
    <cellStyle name="Normal 2" xfId="9"/>
    <cellStyle name="Normal 2 10" xfId="53659"/>
    <cellStyle name="Normal 2 10 2" xfId="53660"/>
    <cellStyle name="Normal 2 10 3" xfId="53661"/>
    <cellStyle name="Normal 2 10 4" xfId="53662"/>
    <cellStyle name="Normal 2 11" xfId="53663"/>
    <cellStyle name="Normal 2 11 2" xfId="53664"/>
    <cellStyle name="Normal 2 11 3" xfId="53665"/>
    <cellStyle name="Normal 2 11 4" xfId="53666"/>
    <cellStyle name="Normal 2 12" xfId="53667"/>
    <cellStyle name="Normal 2 12 2" xfId="53668"/>
    <cellStyle name="Normal 2 12 3" xfId="53669"/>
    <cellStyle name="Normal 2 12 4" xfId="53670"/>
    <cellStyle name="Normal 2 13" xfId="53671"/>
    <cellStyle name="Normal 2 13 2" xfId="53672"/>
    <cellStyle name="Normal 2 13 3" xfId="53673"/>
    <cellStyle name="Normal 2 13 4" xfId="53674"/>
    <cellStyle name="Normal 2 14" xfId="53675"/>
    <cellStyle name="Normal 2 14 2" xfId="53676"/>
    <cellStyle name="Normal 2 14 3" xfId="53677"/>
    <cellStyle name="Normal 2 14 4" xfId="53678"/>
    <cellStyle name="Normal 2 15" xfId="53679"/>
    <cellStyle name="Normal 2 15 2" xfId="53680"/>
    <cellStyle name="Normal 2 15 3" xfId="53681"/>
    <cellStyle name="Normal 2 15 4" xfId="53682"/>
    <cellStyle name="Normal 2 16" xfId="53683"/>
    <cellStyle name="Normal 2 16 2" xfId="53684"/>
    <cellStyle name="Normal 2 16 3" xfId="53685"/>
    <cellStyle name="Normal 2 16 4" xfId="53686"/>
    <cellStyle name="Normal 2 17" xfId="53687"/>
    <cellStyle name="Normal 2 17 2" xfId="53688"/>
    <cellStyle name="Normal 2 17 3" xfId="53689"/>
    <cellStyle name="Normal 2 17 4" xfId="53690"/>
    <cellStyle name="Normal 2 18" xfId="53691"/>
    <cellStyle name="Normal 2 18 2" xfId="53692"/>
    <cellStyle name="Normal 2 18 3" xfId="53693"/>
    <cellStyle name="Normal 2 18 4" xfId="53694"/>
    <cellStyle name="Normal 2 19" xfId="53695"/>
    <cellStyle name="Normal 2 19 2" xfId="53696"/>
    <cellStyle name="Normal 2 19 3" xfId="53697"/>
    <cellStyle name="Normal 2 19 4" xfId="53698"/>
    <cellStyle name="Normal 2 2" xfId="398"/>
    <cellStyle name="Normal 2 2 10" xfId="53699"/>
    <cellStyle name="Normal 2 2 10 2" xfId="53700"/>
    <cellStyle name="Normal 2 2 11" xfId="53701"/>
    <cellStyle name="Normal 2 2 12" xfId="53702"/>
    <cellStyle name="Normal 2 2 13" xfId="38983"/>
    <cellStyle name="Normal 2 2 2" xfId="38984"/>
    <cellStyle name="Normal 2 2 2 2" xfId="53703"/>
    <cellStyle name="Normal 2 2 2 2 2" xfId="53704"/>
    <cellStyle name="Normal 2 2 2 2 3" xfId="53705"/>
    <cellStyle name="Normal 2 2 2 2 4" xfId="53706"/>
    <cellStyle name="Normal 2 2 2 2 5" xfId="53707"/>
    <cellStyle name="Normal 2 2 2 3" xfId="53708"/>
    <cellStyle name="Normal 2 2 2 4" xfId="53709"/>
    <cellStyle name="Normal 2 2 2 5" xfId="53710"/>
    <cellStyle name="Normal 2 2 2 6" xfId="53711"/>
    <cellStyle name="Normal 2 2 3" xfId="53712"/>
    <cellStyle name="Normal 2 2 3 2" xfId="53713"/>
    <cellStyle name="Normal 2 2 3 3" xfId="53714"/>
    <cellStyle name="Normal 2 2 3 4" xfId="53715"/>
    <cellStyle name="Normal 2 2 4" xfId="53716"/>
    <cellStyle name="Normal 2 2 4 2" xfId="53717"/>
    <cellStyle name="Normal 2 2 5" xfId="53718"/>
    <cellStyle name="Normal 2 2 5 2" xfId="53719"/>
    <cellStyle name="Normal 2 2 6" xfId="53720"/>
    <cellStyle name="Normal 2 2 6 2" xfId="53721"/>
    <cellStyle name="Normal 2 2 7" xfId="53722"/>
    <cellStyle name="Normal 2 2 7 2" xfId="53723"/>
    <cellStyle name="Normal 2 2 8" xfId="53724"/>
    <cellStyle name="Normal 2 2 9" xfId="53725"/>
    <cellStyle name="Normal 2 2 9 2" xfId="53726"/>
    <cellStyle name="Normal 2 20" xfId="53727"/>
    <cellStyle name="Normal 2 20 2" xfId="53728"/>
    <cellStyle name="Normal 2 20 3" xfId="53729"/>
    <cellStyle name="Normal 2 20 4" xfId="53730"/>
    <cellStyle name="Normal 2 21" xfId="53731"/>
    <cellStyle name="Normal 2 21 2" xfId="53732"/>
    <cellStyle name="Normal 2 21 3" xfId="53733"/>
    <cellStyle name="Normal 2 21 4" xfId="53734"/>
    <cellStyle name="Normal 2 22" xfId="53735"/>
    <cellStyle name="Normal 2 22 2" xfId="53736"/>
    <cellStyle name="Normal 2 22 3" xfId="53737"/>
    <cellStyle name="Normal 2 22 4" xfId="53738"/>
    <cellStyle name="Normal 2 23" xfId="53739"/>
    <cellStyle name="Normal 2 23 2" xfId="53740"/>
    <cellStyle name="Normal 2 23 3" xfId="53741"/>
    <cellStyle name="Normal 2 23 4" xfId="53742"/>
    <cellStyle name="Normal 2 24" xfId="53743"/>
    <cellStyle name="Normal 2 24 2" xfId="53744"/>
    <cellStyle name="Normal 2 24 3" xfId="53745"/>
    <cellStyle name="Normal 2 24 4" xfId="53746"/>
    <cellStyle name="Normal 2 25" xfId="53747"/>
    <cellStyle name="Normal 2 25 2" xfId="53748"/>
    <cellStyle name="Normal 2 25 3" xfId="53749"/>
    <cellStyle name="Normal 2 25 4" xfId="53750"/>
    <cellStyle name="Normal 2 25 5" xfId="53751"/>
    <cellStyle name="Normal 2 26" xfId="53752"/>
    <cellStyle name="Normal 2 26 2" xfId="53753"/>
    <cellStyle name="Normal 2 26 3" xfId="53754"/>
    <cellStyle name="Normal 2 26 4" xfId="53755"/>
    <cellStyle name="Normal 2 27" xfId="53756"/>
    <cellStyle name="Normal 2 27 2" xfId="53757"/>
    <cellStyle name="Normal 2 27 3" xfId="53758"/>
    <cellStyle name="Normal 2 27 4" xfId="53759"/>
    <cellStyle name="Normal 2 28" xfId="53760"/>
    <cellStyle name="Normal 2 28 2" xfId="53761"/>
    <cellStyle name="Normal 2 28 3" xfId="53762"/>
    <cellStyle name="Normal 2 28 4" xfId="53763"/>
    <cellStyle name="Normal 2 29" xfId="53764"/>
    <cellStyle name="Normal 2 29 2" xfId="53765"/>
    <cellStyle name="Normal 2 29 3" xfId="53766"/>
    <cellStyle name="Normal 2 29 4" xfId="53767"/>
    <cellStyle name="Normal 2 3" xfId="38985"/>
    <cellStyle name="Normal 2 3 2" xfId="53768"/>
    <cellStyle name="Normal 2 3 2 2" xfId="53769"/>
    <cellStyle name="Normal 2 3 2 3" xfId="53770"/>
    <cellStyle name="Normal 2 3 2 4" xfId="53771"/>
    <cellStyle name="Normal 2 3 3" xfId="53772"/>
    <cellStyle name="Normal 2 3 3 2" xfId="53773"/>
    <cellStyle name="Normal 2 3 4" xfId="53774"/>
    <cellStyle name="Normal 2 3 5" xfId="53775"/>
    <cellStyle name="Normal 2 3 6" xfId="53776"/>
    <cellStyle name="Normal 2 30" xfId="53777"/>
    <cellStyle name="Normal 2 30 2" xfId="53778"/>
    <cellStyle name="Normal 2 30 3" xfId="53779"/>
    <cellStyle name="Normal 2 30 4" xfId="53780"/>
    <cellStyle name="Normal 2 31" xfId="53781"/>
    <cellStyle name="Normal 2 31 2" xfId="53782"/>
    <cellStyle name="Normal 2 31 3" xfId="53783"/>
    <cellStyle name="Normal 2 31 4" xfId="53784"/>
    <cellStyle name="Normal 2 32" xfId="53785"/>
    <cellStyle name="Normal 2 32 2" xfId="53786"/>
    <cellStyle name="Normal 2 32 3" xfId="53787"/>
    <cellStyle name="Normal 2 32 4" xfId="53788"/>
    <cellStyle name="Normal 2 33" xfId="53789"/>
    <cellStyle name="Normal 2 33 2" xfId="53790"/>
    <cellStyle name="Normal 2 33 3" xfId="53791"/>
    <cellStyle name="Normal 2 33 4" xfId="53792"/>
    <cellStyle name="Normal 2 34" xfId="53793"/>
    <cellStyle name="Normal 2 35" xfId="53794"/>
    <cellStyle name="Normal 2 36" xfId="53795"/>
    <cellStyle name="Normal 2 37" xfId="53796"/>
    <cellStyle name="Normal 2 38" xfId="53797"/>
    <cellStyle name="Normal 2 39" xfId="53798"/>
    <cellStyle name="Normal 2 4" xfId="38986"/>
    <cellStyle name="Normal 2 4 2" xfId="53799"/>
    <cellStyle name="Normal 2 4 2 2" xfId="53800"/>
    <cellStyle name="Normal 2 4 2 3" xfId="53801"/>
    <cellStyle name="Normal 2 4 2 4" xfId="53802"/>
    <cellStyle name="Normal 2 4 3" xfId="53803"/>
    <cellStyle name="Normal 2 4 3 2" xfId="53804"/>
    <cellStyle name="Normal 2 4 4" xfId="53805"/>
    <cellStyle name="Normal 2 4 5" xfId="53806"/>
    <cellStyle name="Normal 2 4 6" xfId="53807"/>
    <cellStyle name="Normal 2 40" xfId="53808"/>
    <cellStyle name="Normal 2 41" xfId="53809"/>
    <cellStyle name="Normal 2 42" xfId="53810"/>
    <cellStyle name="Normal 2 43" xfId="53811"/>
    <cellStyle name="Normal 2 44" xfId="53812"/>
    <cellStyle name="Normal 2 45" xfId="53813"/>
    <cellStyle name="Normal 2 46" xfId="53814"/>
    <cellStyle name="Normal 2 47" xfId="53815"/>
    <cellStyle name="Normal 2 48" xfId="53816"/>
    <cellStyle name="Normal 2 49" xfId="53817"/>
    <cellStyle name="Normal 2 5" xfId="38987"/>
    <cellStyle name="Normal 2 5 2" xfId="53818"/>
    <cellStyle name="Normal 2 5 2 2" xfId="53819"/>
    <cellStyle name="Normal 2 5 2 3" xfId="53820"/>
    <cellStyle name="Normal 2 5 2 4" xfId="53821"/>
    <cellStyle name="Normal 2 5 3" xfId="53822"/>
    <cellStyle name="Normal 2 5 3 2" xfId="53823"/>
    <cellStyle name="Normal 2 5 4" xfId="53824"/>
    <cellStyle name="Normal 2 5 5" xfId="53825"/>
    <cellStyle name="Normal 2 5 6" xfId="53826"/>
    <cellStyle name="Normal 2 50" xfId="53827"/>
    <cellStyle name="Normal 2 50 2" xfId="53828"/>
    <cellStyle name="Normal 2 50 2 2" xfId="53829"/>
    <cellStyle name="Normal 2 50 3" xfId="53830"/>
    <cellStyle name="Normal 2 50 3 2" xfId="53831"/>
    <cellStyle name="Normal 2 50 4" xfId="53832"/>
    <cellStyle name="Normal 2 51" xfId="53833"/>
    <cellStyle name="Normal 2 51 2" xfId="53834"/>
    <cellStyle name="Normal 2 51 2 2" xfId="53835"/>
    <cellStyle name="Normal 2 51 3" xfId="53836"/>
    <cellStyle name="Normal 2 51 3 2" xfId="53837"/>
    <cellStyle name="Normal 2 51 4" xfId="53838"/>
    <cellStyle name="Normal 2 52" xfId="53839"/>
    <cellStyle name="Normal 2 53" xfId="53840"/>
    <cellStyle name="Normal 2 54" xfId="30934"/>
    <cellStyle name="Normal 2 6" xfId="53841"/>
    <cellStyle name="Normal 2 6 2" xfId="53842"/>
    <cellStyle name="Normal 2 6 2 2" xfId="53843"/>
    <cellStyle name="Normal 2 6 2 3" xfId="53844"/>
    <cellStyle name="Normal 2 6 3" xfId="53845"/>
    <cellStyle name="Normal 2 6 4" xfId="53846"/>
    <cellStyle name="Normal 2 6 5" xfId="53847"/>
    <cellStyle name="Normal 2 6 6" xfId="53848"/>
    <cellStyle name="Normal 2 7" xfId="53849"/>
    <cellStyle name="Normal 2 7 2" xfId="53850"/>
    <cellStyle name="Normal 2 7 2 2" xfId="53851"/>
    <cellStyle name="Normal 2 7 2 3" xfId="53852"/>
    <cellStyle name="Normal 2 7 3" xfId="53853"/>
    <cellStyle name="Normal 2 7 4" xfId="53854"/>
    <cellStyle name="Normal 2 7 5" xfId="53855"/>
    <cellStyle name="Normal 2 7 6" xfId="53856"/>
    <cellStyle name="Normal 2 8" xfId="53857"/>
    <cellStyle name="Normal 2 8 2" xfId="53858"/>
    <cellStyle name="Normal 2 8 2 2" xfId="53859"/>
    <cellStyle name="Normal 2 8 2 3" xfId="53860"/>
    <cellStyle name="Normal 2 8 3" xfId="53861"/>
    <cellStyle name="Normal 2 8 4" xfId="53862"/>
    <cellStyle name="Normal 2 8 5" xfId="53863"/>
    <cellStyle name="Normal 2 8 6" xfId="53864"/>
    <cellStyle name="Normal 2 9" xfId="53865"/>
    <cellStyle name="Normal 2 9 2" xfId="53866"/>
    <cellStyle name="Normal 2 9 3" xfId="53867"/>
    <cellStyle name="Normal 2 9 4" xfId="53868"/>
    <cellStyle name="Normal 2 9 5" xfId="53869"/>
    <cellStyle name="Normal 2 9 6" xfId="53870"/>
    <cellStyle name="Normal 2_Top Level Recon " xfId="38988"/>
    <cellStyle name="Normal 20" xfId="207"/>
    <cellStyle name="Normal 20 2" xfId="53871"/>
    <cellStyle name="Normal 20 2 2" xfId="53872"/>
    <cellStyle name="Normal 20 2 2 2" xfId="53873"/>
    <cellStyle name="Normal 20 2 3" xfId="53874"/>
    <cellStyle name="Normal 20 2 3 2" xfId="53875"/>
    <cellStyle name="Normal 20 2 4" xfId="53876"/>
    <cellStyle name="Normal 20 3" xfId="53877"/>
    <cellStyle name="Normal 20 3 2" xfId="53878"/>
    <cellStyle name="Normal 20 3 2 2" xfId="53879"/>
    <cellStyle name="Normal 20 3 3" xfId="53880"/>
    <cellStyle name="Normal 20 3 3 2" xfId="53881"/>
    <cellStyle name="Normal 20 3 4" xfId="53882"/>
    <cellStyle name="Normal 20 4" xfId="53883"/>
    <cellStyle name="Normal 20 4 2" xfId="53884"/>
    <cellStyle name="Normal 20 5" xfId="53885"/>
    <cellStyle name="Normal 20 5 2" xfId="53886"/>
    <cellStyle name="Normal 20 6" xfId="53887"/>
    <cellStyle name="Normal 20 7" xfId="38989"/>
    <cellStyle name="Normal 200" xfId="38990"/>
    <cellStyle name="Normal 201" xfId="38991"/>
    <cellStyle name="Normal 202" xfId="38992"/>
    <cellStyle name="Normal 203" xfId="38993"/>
    <cellStyle name="Normal 204" xfId="38994"/>
    <cellStyle name="Normal 205" xfId="38995"/>
    <cellStyle name="Normal 206" xfId="38996"/>
    <cellStyle name="Normal 207" xfId="38997"/>
    <cellStyle name="Normal 208" xfId="30935"/>
    <cellStyle name="Normal 209" xfId="3734"/>
    <cellStyle name="Normal 21" xfId="243"/>
    <cellStyle name="Normal 21 2" xfId="53888"/>
    <cellStyle name="Normal 21 2 2" xfId="53889"/>
    <cellStyle name="Normal 21 2 2 2" xfId="53890"/>
    <cellStyle name="Normal 21 2 3" xfId="53891"/>
    <cellStyle name="Normal 21 2 3 2" xfId="53892"/>
    <cellStyle name="Normal 21 2 4" xfId="53893"/>
    <cellStyle name="Normal 21 3" xfId="53894"/>
    <cellStyle name="Normal 21 3 2" xfId="53895"/>
    <cellStyle name="Normal 21 3 2 2" xfId="53896"/>
    <cellStyle name="Normal 21 3 3" xfId="53897"/>
    <cellStyle name="Normal 21 3 3 2" xfId="53898"/>
    <cellStyle name="Normal 21 3 4" xfId="53899"/>
    <cellStyle name="Normal 21 4" xfId="53900"/>
    <cellStyle name="Normal 21 4 2" xfId="53901"/>
    <cellStyle name="Normal 21 5" xfId="53902"/>
    <cellStyle name="Normal 21 5 2" xfId="53903"/>
    <cellStyle name="Normal 21 6" xfId="38998"/>
    <cellStyle name="Normal 210" xfId="56904"/>
    <cellStyle name="Normal 211" xfId="56905"/>
    <cellStyle name="Normal 212" xfId="59098"/>
    <cellStyle name="Normal 22" xfId="242"/>
    <cellStyle name="Normal 22 2" xfId="53904"/>
    <cellStyle name="Normal 22 2 2" xfId="53905"/>
    <cellStyle name="Normal 22 2 2 2" xfId="53906"/>
    <cellStyle name="Normal 22 2 3" xfId="53907"/>
    <cellStyle name="Normal 22 2 3 2" xfId="53908"/>
    <cellStyle name="Normal 22 2 4" xfId="53909"/>
    <cellStyle name="Normal 22 3" xfId="53910"/>
    <cellStyle name="Normal 22 3 2" xfId="53911"/>
    <cellStyle name="Normal 22 3 2 2" xfId="53912"/>
    <cellStyle name="Normal 22 3 3" xfId="53913"/>
    <cellStyle name="Normal 22 3 3 2" xfId="53914"/>
    <cellStyle name="Normal 22 3 4" xfId="53915"/>
    <cellStyle name="Normal 22 4" xfId="53916"/>
    <cellStyle name="Normal 22 4 2" xfId="53917"/>
    <cellStyle name="Normal 22 5" xfId="53918"/>
    <cellStyle name="Normal 22 5 2" xfId="53919"/>
    <cellStyle name="Normal 22 6" xfId="38999"/>
    <cellStyle name="Normal 23" xfId="246"/>
    <cellStyle name="Normal 23 2" xfId="298"/>
    <cellStyle name="Normal 23 2 2" xfId="53921"/>
    <cellStyle name="Normal 23 2 2 2" xfId="53922"/>
    <cellStyle name="Normal 23 2 3" xfId="53923"/>
    <cellStyle name="Normal 23 2 3 2" xfId="53924"/>
    <cellStyle name="Normal 23 2 4" xfId="53925"/>
    <cellStyle name="Normal 23 2 5" xfId="53920"/>
    <cellStyle name="Normal 23 3" xfId="53926"/>
    <cellStyle name="Normal 23 3 2" xfId="53927"/>
    <cellStyle name="Normal 23 3 2 2" xfId="53928"/>
    <cellStyle name="Normal 23 3 3" xfId="53929"/>
    <cellStyle name="Normal 23 3 3 2" xfId="53930"/>
    <cellStyle name="Normal 23 3 4" xfId="53931"/>
    <cellStyle name="Normal 23 4" xfId="53932"/>
    <cellStyle name="Normal 23 4 2" xfId="53933"/>
    <cellStyle name="Normal 23 5" xfId="53934"/>
    <cellStyle name="Normal 23 5 2" xfId="53935"/>
    <cellStyle name="Normal 23 6" xfId="39000"/>
    <cellStyle name="Normal 24" xfId="271"/>
    <cellStyle name="Normal 24 2" xfId="302"/>
    <cellStyle name="Normal 24 2 2" xfId="53937"/>
    <cellStyle name="Normal 24 2 2 2" xfId="53938"/>
    <cellStyle name="Normal 24 2 3" xfId="53939"/>
    <cellStyle name="Normal 24 2 3 2" xfId="53940"/>
    <cellStyle name="Normal 24 2 4" xfId="53941"/>
    <cellStyle name="Normal 24 2 5" xfId="53936"/>
    <cellStyle name="Normal 24 3" xfId="53942"/>
    <cellStyle name="Normal 24 3 2" xfId="53943"/>
    <cellStyle name="Normal 24 3 2 2" xfId="53944"/>
    <cellStyle name="Normal 24 3 3" xfId="53945"/>
    <cellStyle name="Normal 24 3 3 2" xfId="53946"/>
    <cellStyle name="Normal 24 3 4" xfId="53947"/>
    <cellStyle name="Normal 24 4" xfId="53948"/>
    <cellStyle name="Normal 24 4 2" xfId="53949"/>
    <cellStyle name="Normal 24 5" xfId="53950"/>
    <cellStyle name="Normal 24 5 2" xfId="53951"/>
    <cellStyle name="Normal 24 6" xfId="39001"/>
    <cellStyle name="Normal 25" xfId="248"/>
    <cellStyle name="Normal 25 2" xfId="299"/>
    <cellStyle name="Normal 25 2 2" xfId="53953"/>
    <cellStyle name="Normal 25 2 2 2" xfId="53954"/>
    <cellStyle name="Normal 25 2 3" xfId="53955"/>
    <cellStyle name="Normal 25 2 3 2" xfId="53956"/>
    <cellStyle name="Normal 25 2 4" xfId="53957"/>
    <cellStyle name="Normal 25 2 5" xfId="53952"/>
    <cellStyle name="Normal 25 3" xfId="53958"/>
    <cellStyle name="Normal 25 3 2" xfId="53959"/>
    <cellStyle name="Normal 25 3 2 2" xfId="53960"/>
    <cellStyle name="Normal 25 3 3" xfId="53961"/>
    <cellStyle name="Normal 25 3 3 2" xfId="53962"/>
    <cellStyle name="Normal 25 3 4" xfId="53963"/>
    <cellStyle name="Normal 25 4" xfId="53964"/>
    <cellStyle name="Normal 25 4 2" xfId="53965"/>
    <cellStyle name="Normal 25 5" xfId="53966"/>
    <cellStyle name="Normal 25 5 2" xfId="53967"/>
    <cellStyle name="Normal 25 6" xfId="39002"/>
    <cellStyle name="Normal 26" xfId="277"/>
    <cellStyle name="Normal 26 2" xfId="53968"/>
    <cellStyle name="Normal 26 2 2" xfId="53969"/>
    <cellStyle name="Normal 26 2 2 2" xfId="53970"/>
    <cellStyle name="Normal 26 2 3" xfId="53971"/>
    <cellStyle name="Normal 26 2 3 2" xfId="53972"/>
    <cellStyle name="Normal 26 2 4" xfId="53973"/>
    <cellStyle name="Normal 26 3" xfId="53974"/>
    <cellStyle name="Normal 26 3 2" xfId="53975"/>
    <cellStyle name="Normal 26 3 2 2" xfId="53976"/>
    <cellStyle name="Normal 26 3 3" xfId="53977"/>
    <cellStyle name="Normal 26 3 3 2" xfId="53978"/>
    <cellStyle name="Normal 26 3 4" xfId="53979"/>
    <cellStyle name="Normal 26 4" xfId="53980"/>
    <cellStyle name="Normal 26 4 2" xfId="53981"/>
    <cellStyle name="Normal 26 5" xfId="53982"/>
    <cellStyle name="Normal 26 5 2" xfId="53983"/>
    <cellStyle name="Normal 26 6" xfId="53984"/>
    <cellStyle name="Normal 26 7" xfId="39003"/>
    <cellStyle name="Normal 27" xfId="289"/>
    <cellStyle name="Normal 27 2" xfId="53985"/>
    <cellStyle name="Normal 27 2 2" xfId="53986"/>
    <cellStyle name="Normal 27 2 2 2" xfId="53987"/>
    <cellStyle name="Normal 27 2 3" xfId="53988"/>
    <cellStyle name="Normal 27 2 3 2" xfId="53989"/>
    <cellStyle name="Normal 27 2 4" xfId="53990"/>
    <cellStyle name="Normal 27 3" xfId="53991"/>
    <cellStyle name="Normal 27 3 2" xfId="53992"/>
    <cellStyle name="Normal 27 3 2 2" xfId="53993"/>
    <cellStyle name="Normal 27 3 3" xfId="53994"/>
    <cellStyle name="Normal 27 3 3 2" xfId="53995"/>
    <cellStyle name="Normal 27 3 4" xfId="53996"/>
    <cellStyle name="Normal 27 4" xfId="53997"/>
    <cellStyle name="Normal 27 4 2" xfId="53998"/>
    <cellStyle name="Normal 27 5" xfId="53999"/>
    <cellStyle name="Normal 27 5 2" xfId="54000"/>
    <cellStyle name="Normal 27 6" xfId="54001"/>
    <cellStyle name="Normal 27 7" xfId="39004"/>
    <cellStyle name="Normal 28" xfId="269"/>
    <cellStyle name="Normal 28 2" xfId="54002"/>
    <cellStyle name="Normal 28 2 2" xfId="54003"/>
    <cellStyle name="Normal 28 2 2 2" xfId="54004"/>
    <cellStyle name="Normal 28 2 3" xfId="54005"/>
    <cellStyle name="Normal 28 2 3 2" xfId="54006"/>
    <cellStyle name="Normal 28 2 4" xfId="54007"/>
    <cellStyle name="Normal 28 3" xfId="54008"/>
    <cellStyle name="Normal 28 3 2" xfId="54009"/>
    <cellStyle name="Normal 28 3 2 2" xfId="54010"/>
    <cellStyle name="Normal 28 3 3" xfId="54011"/>
    <cellStyle name="Normal 28 3 3 2" xfId="54012"/>
    <cellStyle name="Normal 28 3 4" xfId="54013"/>
    <cellStyle name="Normal 28 4" xfId="54014"/>
    <cellStyle name="Normal 28 4 2" xfId="54015"/>
    <cellStyle name="Normal 28 5" xfId="54016"/>
    <cellStyle name="Normal 28 5 2" xfId="54017"/>
    <cellStyle name="Normal 28 6" xfId="54018"/>
    <cellStyle name="Normal 28 7" xfId="39005"/>
    <cellStyle name="Normal 29" xfId="261"/>
    <cellStyle name="Normal 29 2" xfId="54019"/>
    <cellStyle name="Normal 29 2 2" xfId="54020"/>
    <cellStyle name="Normal 29 2 2 2" xfId="54021"/>
    <cellStyle name="Normal 29 2 3" xfId="54022"/>
    <cellStyle name="Normal 29 2 3 2" xfId="54023"/>
    <cellStyle name="Normal 29 2 4" xfId="54024"/>
    <cellStyle name="Normal 29 3" xfId="54025"/>
    <cellStyle name="Normal 29 3 2" xfId="54026"/>
    <cellStyle name="Normal 29 3 2 2" xfId="54027"/>
    <cellStyle name="Normal 29 3 3" xfId="54028"/>
    <cellStyle name="Normal 29 3 3 2" xfId="54029"/>
    <cellStyle name="Normal 29 3 4" xfId="54030"/>
    <cellStyle name="Normal 29 4" xfId="54031"/>
    <cellStyle name="Normal 29 4 2" xfId="54032"/>
    <cellStyle name="Normal 29 5" xfId="54033"/>
    <cellStyle name="Normal 29 5 2" xfId="54034"/>
    <cellStyle name="Normal 29 6" xfId="54035"/>
    <cellStyle name="Normal 29 7" xfId="39006"/>
    <cellStyle name="Normal 3" xfId="195"/>
    <cellStyle name="Normal 3 10" xfId="54036"/>
    <cellStyle name="Normal 3 11" xfId="54037"/>
    <cellStyle name="Normal 3 12" xfId="54038"/>
    <cellStyle name="Normal 3 13" xfId="54039"/>
    <cellStyle name="Normal 3 14" xfId="54040"/>
    <cellStyle name="Normal 3 15" xfId="54041"/>
    <cellStyle name="Normal 3 16" xfId="54042"/>
    <cellStyle name="Normal 3 17" xfId="54043"/>
    <cellStyle name="Normal 3 18" xfId="54044"/>
    <cellStyle name="Normal 3 18 2" xfId="54045"/>
    <cellStyle name="Normal 3 18 2 2" xfId="54046"/>
    <cellStyle name="Normal 3 18 3" xfId="54047"/>
    <cellStyle name="Normal 3 18 3 2" xfId="54048"/>
    <cellStyle name="Normal 3 18 4" xfId="54049"/>
    <cellStyle name="Normal 3 19" xfId="54050"/>
    <cellStyle name="Normal 3 19 2" xfId="54051"/>
    <cellStyle name="Normal 3 19 2 2" xfId="54052"/>
    <cellStyle name="Normal 3 19 3" xfId="54053"/>
    <cellStyle name="Normal 3 19 3 2" xfId="54054"/>
    <cellStyle name="Normal 3 19 4" xfId="54055"/>
    <cellStyle name="Normal 3 2" xfId="292"/>
    <cellStyle name="Normal 3 2 10" xfId="54056"/>
    <cellStyle name="Normal 3 2 11" xfId="54057"/>
    <cellStyle name="Normal 3 2 12" xfId="54058"/>
    <cellStyle name="Normal 3 2 12 2" xfId="54059"/>
    <cellStyle name="Normal 3 2 13" xfId="39008"/>
    <cellStyle name="Normal 3 2 2" xfId="54060"/>
    <cellStyle name="Normal 3 2 3" xfId="54061"/>
    <cellStyle name="Normal 3 2 4" xfId="54062"/>
    <cellStyle name="Normal 3 2 5" xfId="54063"/>
    <cellStyle name="Normal 3 2 6" xfId="54064"/>
    <cellStyle name="Normal 3 2 7" xfId="54065"/>
    <cellStyle name="Normal 3 2 8" xfId="54066"/>
    <cellStyle name="Normal 3 2 9" xfId="54067"/>
    <cellStyle name="Normal 3 20" xfId="54068"/>
    <cellStyle name="Normal 3 20 2" xfId="54069"/>
    <cellStyle name="Normal 3 21" xfId="54070"/>
    <cellStyle name="Normal 3 21 2" xfId="54071"/>
    <cellStyle name="Normal 3 22" xfId="54072"/>
    <cellStyle name="Normal 3 23" xfId="39007"/>
    <cellStyle name="Normal 3 24" xfId="30933"/>
    <cellStyle name="Normal 3 3" xfId="399"/>
    <cellStyle name="Normal 3 3 2" xfId="39010"/>
    <cellStyle name="Normal 3 3 3" xfId="39009"/>
    <cellStyle name="Normal 3 4" xfId="39011"/>
    <cellStyle name="Normal 3 4 2" xfId="54073"/>
    <cellStyle name="Normal 3 5" xfId="39012"/>
    <cellStyle name="Normal 3 5 2" xfId="39013"/>
    <cellStyle name="Normal 3 6" xfId="39014"/>
    <cellStyle name="Normal 3 7" xfId="54074"/>
    <cellStyle name="Normal 3 7 2" xfId="54075"/>
    <cellStyle name="Normal 3 7 3" xfId="54076"/>
    <cellStyle name="Normal 3 8" xfId="54077"/>
    <cellStyle name="Normal 3 9" xfId="54078"/>
    <cellStyle name="Normal 30" xfId="265"/>
    <cellStyle name="Normal 30 2" xfId="54079"/>
    <cellStyle name="Normal 30 2 2" xfId="54080"/>
    <cellStyle name="Normal 30 2 2 2" xfId="54081"/>
    <cellStyle name="Normal 30 2 3" xfId="54082"/>
    <cellStyle name="Normal 30 2 3 2" xfId="54083"/>
    <cellStyle name="Normal 30 2 4" xfId="54084"/>
    <cellStyle name="Normal 30 3" xfId="54085"/>
    <cellStyle name="Normal 30 3 2" xfId="54086"/>
    <cellStyle name="Normal 30 3 2 2" xfId="54087"/>
    <cellStyle name="Normal 30 3 3" xfId="54088"/>
    <cellStyle name="Normal 30 3 3 2" xfId="54089"/>
    <cellStyle name="Normal 30 3 4" xfId="54090"/>
    <cellStyle name="Normal 30 4" xfId="54091"/>
    <cellStyle name="Normal 30 4 2" xfId="54092"/>
    <cellStyle name="Normal 30 5" xfId="54093"/>
    <cellStyle name="Normal 30 5 2" xfId="54094"/>
    <cellStyle name="Normal 30 6" xfId="54095"/>
    <cellStyle name="Normal 30 7" xfId="39015"/>
    <cellStyle name="Normal 31" xfId="267"/>
    <cellStyle name="Normal 31 2" xfId="54096"/>
    <cellStyle name="Normal 31 2 2" xfId="54097"/>
    <cellStyle name="Normal 31 2 2 2" xfId="54098"/>
    <cellStyle name="Normal 31 2 3" xfId="54099"/>
    <cellStyle name="Normal 31 2 3 2" xfId="54100"/>
    <cellStyle name="Normal 31 2 4" xfId="54101"/>
    <cellStyle name="Normal 31 3" xfId="54102"/>
    <cellStyle name="Normal 31 3 2" xfId="54103"/>
    <cellStyle name="Normal 31 3 2 2" xfId="54104"/>
    <cellStyle name="Normal 31 3 3" xfId="54105"/>
    <cellStyle name="Normal 31 3 3 2" xfId="54106"/>
    <cellStyle name="Normal 31 3 4" xfId="54107"/>
    <cellStyle name="Normal 31 4" xfId="54108"/>
    <cellStyle name="Normal 31 4 2" xfId="54109"/>
    <cellStyle name="Normal 31 5" xfId="54110"/>
    <cellStyle name="Normal 31 5 2" xfId="54111"/>
    <cellStyle name="Normal 31 6" xfId="54112"/>
    <cellStyle name="Normal 31 7" xfId="39016"/>
    <cellStyle name="Normal 32" xfId="294"/>
    <cellStyle name="Normal 32 10" xfId="54113"/>
    <cellStyle name="Normal 32 11" xfId="54114"/>
    <cellStyle name="Normal 32 12" xfId="39017"/>
    <cellStyle name="Normal 32 2" xfId="54115"/>
    <cellStyle name="Normal 32 2 2" xfId="58769"/>
    <cellStyle name="Normal 32 3" xfId="54116"/>
    <cellStyle name="Normal 32 3 2" xfId="58770"/>
    <cellStyle name="Normal 32 4" xfId="54117"/>
    <cellStyle name="Normal 32 4 2" xfId="58771"/>
    <cellStyle name="Normal 32 5" xfId="54118"/>
    <cellStyle name="Normal 32 6" xfId="54119"/>
    <cellStyle name="Normal 32 7" xfId="54120"/>
    <cellStyle name="Normal 32 8" xfId="54121"/>
    <cellStyle name="Normal 32 9" xfId="54122"/>
    <cellStyle name="Normal 33" xfId="252"/>
    <cellStyle name="Normal 33 2" xfId="54123"/>
    <cellStyle name="Normal 33 2 2" xfId="54124"/>
    <cellStyle name="Normal 33 2 2 2" xfId="54125"/>
    <cellStyle name="Normal 33 2 3" xfId="54126"/>
    <cellStyle name="Normal 33 2 3 2" xfId="54127"/>
    <cellStyle name="Normal 33 2 4" xfId="54128"/>
    <cellStyle name="Normal 33 3" xfId="54129"/>
    <cellStyle name="Normal 33 3 2" xfId="54130"/>
    <cellStyle name="Normal 33 3 2 2" xfId="54131"/>
    <cellStyle name="Normal 33 3 3" xfId="54132"/>
    <cellStyle name="Normal 33 3 3 2" xfId="54133"/>
    <cellStyle name="Normal 33 3 4" xfId="54134"/>
    <cellStyle name="Normal 33 4" xfId="54135"/>
    <cellStyle name="Normal 33 4 2" xfId="54136"/>
    <cellStyle name="Normal 33 5" xfId="54137"/>
    <cellStyle name="Normal 33 5 2" xfId="54138"/>
    <cellStyle name="Normal 33 6" xfId="54139"/>
    <cellStyle name="Normal 33 7" xfId="39018"/>
    <cellStyle name="Normal 34" xfId="278"/>
    <cellStyle name="Normal 34 2" xfId="54140"/>
    <cellStyle name="Normal 34 2 2" xfId="54141"/>
    <cellStyle name="Normal 34 2 2 2" xfId="54142"/>
    <cellStyle name="Normal 34 2 3" xfId="54143"/>
    <cellStyle name="Normal 34 2 3 2" xfId="54144"/>
    <cellStyle name="Normal 34 2 4" xfId="54145"/>
    <cellStyle name="Normal 34 3" xfId="54146"/>
    <cellStyle name="Normal 34 3 2" xfId="54147"/>
    <cellStyle name="Normal 34 3 2 2" xfId="54148"/>
    <cellStyle name="Normal 34 3 3" xfId="54149"/>
    <cellStyle name="Normal 34 3 3 2" xfId="54150"/>
    <cellStyle name="Normal 34 3 4" xfId="54151"/>
    <cellStyle name="Normal 34 4" xfId="54152"/>
    <cellStyle name="Normal 34 4 2" xfId="54153"/>
    <cellStyle name="Normal 34 5" xfId="54154"/>
    <cellStyle name="Normal 34 5 2" xfId="54155"/>
    <cellStyle name="Normal 34 6" xfId="54156"/>
    <cellStyle name="Normal 34 7" xfId="39019"/>
    <cellStyle name="Normal 35" xfId="318"/>
    <cellStyle name="Normal 35 2" xfId="54157"/>
    <cellStyle name="Normal 35 2 2" xfId="54158"/>
    <cellStyle name="Normal 35 2 2 2" xfId="54159"/>
    <cellStyle name="Normal 35 2 3" xfId="54160"/>
    <cellStyle name="Normal 35 2 3 2" xfId="54161"/>
    <cellStyle name="Normal 35 2 4" xfId="54162"/>
    <cellStyle name="Normal 35 3" xfId="54163"/>
    <cellStyle name="Normal 35 3 2" xfId="54164"/>
    <cellStyle name="Normal 35 3 2 2" xfId="54165"/>
    <cellStyle name="Normal 35 3 3" xfId="54166"/>
    <cellStyle name="Normal 35 3 3 2" xfId="54167"/>
    <cellStyle name="Normal 35 3 4" xfId="54168"/>
    <cellStyle name="Normal 35 4" xfId="54169"/>
    <cellStyle name="Normal 35 4 2" xfId="54170"/>
    <cellStyle name="Normal 35 5" xfId="54171"/>
    <cellStyle name="Normal 35 5 2" xfId="54172"/>
    <cellStyle name="Normal 35 6" xfId="54173"/>
    <cellStyle name="Normal 35 7" xfId="39020"/>
    <cellStyle name="Normal 36" xfId="272"/>
    <cellStyle name="Normal 36 2" xfId="54174"/>
    <cellStyle name="Normal 36 2 2" xfId="54175"/>
    <cellStyle name="Normal 36 2 2 2" xfId="54176"/>
    <cellStyle name="Normal 36 2 3" xfId="54177"/>
    <cellStyle name="Normal 36 2 3 2" xfId="54178"/>
    <cellStyle name="Normal 36 2 4" xfId="54179"/>
    <cellStyle name="Normal 36 3" xfId="54180"/>
    <cellStyle name="Normal 36 3 2" xfId="54181"/>
    <cellStyle name="Normal 36 3 2 2" xfId="54182"/>
    <cellStyle name="Normal 36 3 3" xfId="54183"/>
    <cellStyle name="Normal 36 3 3 2" xfId="54184"/>
    <cellStyle name="Normal 36 3 4" xfId="54185"/>
    <cellStyle name="Normal 36 4" xfId="54186"/>
    <cellStyle name="Normal 36 4 2" xfId="54187"/>
    <cellStyle name="Normal 36 5" xfId="54188"/>
    <cellStyle name="Normal 36 5 2" xfId="54189"/>
    <cellStyle name="Normal 36 6" xfId="54190"/>
    <cellStyle name="Normal 36 7" xfId="39021"/>
    <cellStyle name="Normal 37" xfId="258"/>
    <cellStyle name="Normal 37 2" xfId="39023"/>
    <cellStyle name="Normal 37 2 2" xfId="54191"/>
    <cellStyle name="Normal 37 2 2 2" xfId="54192"/>
    <cellStyle name="Normal 37 2 3" xfId="54193"/>
    <cellStyle name="Normal 37 2 3 2" xfId="54194"/>
    <cellStyle name="Normal 37 2 4" xfId="54195"/>
    <cellStyle name="Normal 37 3" xfId="54196"/>
    <cellStyle name="Normal 37 3 2" xfId="54197"/>
    <cellStyle name="Normal 37 3 2 2" xfId="54198"/>
    <cellStyle name="Normal 37 3 3" xfId="54199"/>
    <cellStyle name="Normal 37 3 3 2" xfId="54200"/>
    <cellStyle name="Normal 37 3 4" xfId="54201"/>
    <cellStyle name="Normal 37 4" xfId="54202"/>
    <cellStyle name="Normal 37 4 2" xfId="54203"/>
    <cellStyle name="Normal 37 5" xfId="54204"/>
    <cellStyle name="Normal 37 5 2" xfId="54205"/>
    <cellStyle name="Normal 37 6" xfId="54206"/>
    <cellStyle name="Normal 37 7" xfId="39022"/>
    <cellStyle name="Normal 38" xfId="304"/>
    <cellStyle name="Normal 38 2" xfId="54207"/>
    <cellStyle name="Normal 38 2 2" xfId="54208"/>
    <cellStyle name="Normal 38 2 2 2" xfId="54209"/>
    <cellStyle name="Normal 38 2 3" xfId="54210"/>
    <cellStyle name="Normal 38 2 3 2" xfId="54211"/>
    <cellStyle name="Normal 38 2 4" xfId="54212"/>
    <cellStyle name="Normal 38 3" xfId="54213"/>
    <cellStyle name="Normal 38 3 2" xfId="54214"/>
    <cellStyle name="Normal 38 3 2 2" xfId="54215"/>
    <cellStyle name="Normal 38 3 3" xfId="54216"/>
    <cellStyle name="Normal 38 3 3 2" xfId="54217"/>
    <cellStyle name="Normal 38 3 4" xfId="54218"/>
    <cellStyle name="Normal 38 4" xfId="54219"/>
    <cellStyle name="Normal 38 4 2" xfId="54220"/>
    <cellStyle name="Normal 38 5" xfId="54221"/>
    <cellStyle name="Normal 38 5 2" xfId="54222"/>
    <cellStyle name="Normal 38 6" xfId="54223"/>
    <cellStyle name="Normal 38 7" xfId="39024"/>
    <cellStyle name="Normal 39" xfId="255"/>
    <cellStyle name="Normal 39 2" xfId="348"/>
    <cellStyle name="Normal 39 2 2" xfId="54225"/>
    <cellStyle name="Normal 39 2 2 2" xfId="54226"/>
    <cellStyle name="Normal 39 2 3" xfId="54227"/>
    <cellStyle name="Normal 39 2 3 2" xfId="54228"/>
    <cellStyle name="Normal 39 2 4" xfId="54229"/>
    <cellStyle name="Normal 39 2 5" xfId="54224"/>
    <cellStyle name="Normal 39 3" xfId="54230"/>
    <cellStyle name="Normal 39 3 2" xfId="54231"/>
    <cellStyle name="Normal 39 3 2 2" xfId="54232"/>
    <cellStyle name="Normal 39 3 3" xfId="54233"/>
    <cellStyle name="Normal 39 3 3 2" xfId="54234"/>
    <cellStyle name="Normal 39 3 4" xfId="54235"/>
    <cellStyle name="Normal 39 4" xfId="54236"/>
    <cellStyle name="Normal 39 4 2" xfId="54237"/>
    <cellStyle name="Normal 39 5" xfId="54238"/>
    <cellStyle name="Normal 39 5 2" xfId="54239"/>
    <cellStyle name="Normal 39 6" xfId="54240"/>
    <cellStyle name="Normal 39 7" xfId="39025"/>
    <cellStyle name="Normal 4" xfId="197"/>
    <cellStyle name="Normal 4 10" xfId="54241"/>
    <cellStyle name="Normal 4 11" xfId="54242"/>
    <cellStyle name="Normal 4 12" xfId="54243"/>
    <cellStyle name="Normal 4 13" xfId="54244"/>
    <cellStyle name="Normal 4 14" xfId="54245"/>
    <cellStyle name="Normal 4 14 2" xfId="54246"/>
    <cellStyle name="Normal 4 14 3" xfId="54247"/>
    <cellStyle name="Normal 4 14 4" xfId="54248"/>
    <cellStyle name="Normal 4 15" xfId="54249"/>
    <cellStyle name="Normal 4 16" xfId="54250"/>
    <cellStyle name="Normal 4 17" xfId="54251"/>
    <cellStyle name="Normal 4 18" xfId="54252"/>
    <cellStyle name="Normal 4 19" xfId="54253"/>
    <cellStyle name="Normal 4 2" xfId="400"/>
    <cellStyle name="Normal 4 2 10" xfId="54255"/>
    <cellStyle name="Normal 4 2 11" xfId="54256"/>
    <cellStyle name="Normal 4 2 12" xfId="54257"/>
    <cellStyle name="Normal 4 2 12 2" xfId="54258"/>
    <cellStyle name="Normal 4 2 13" xfId="54259"/>
    <cellStyle name="Normal 4 2 13 2" xfId="54260"/>
    <cellStyle name="Normal 4 2 14" xfId="54254"/>
    <cellStyle name="Normal 4 2 2" xfId="54261"/>
    <cellStyle name="Normal 4 2 2 2" xfId="54262"/>
    <cellStyle name="Normal 4 2 2 2 2" xfId="54263"/>
    <cellStyle name="Normal 4 2 3" xfId="54264"/>
    <cellStyle name="Normal 4 2 3 2" xfId="54265"/>
    <cellStyle name="Normal 4 2 3 2 2" xfId="54266"/>
    <cellStyle name="Normal 4 2 4" xfId="54267"/>
    <cellStyle name="Normal 4 2 5" xfId="54268"/>
    <cellStyle name="Normal 4 2 6" xfId="54269"/>
    <cellStyle name="Normal 4 2 7" xfId="54270"/>
    <cellStyle name="Normal 4 2 8" xfId="54271"/>
    <cellStyle name="Normal 4 2 9" xfId="54272"/>
    <cellStyle name="Normal 4 20" xfId="54273"/>
    <cellStyle name="Normal 4 21" xfId="54274"/>
    <cellStyle name="Normal 4 22" xfId="54275"/>
    <cellStyle name="Normal 4 23" xfId="54276"/>
    <cellStyle name="Normal 4 24" xfId="54277"/>
    <cellStyle name="Normal 4 25" xfId="54278"/>
    <cellStyle name="Normal 4 26" xfId="54279"/>
    <cellStyle name="Normal 4 27" xfId="54280"/>
    <cellStyle name="Normal 4 28" xfId="54281"/>
    <cellStyle name="Normal 4 29" xfId="54282"/>
    <cellStyle name="Normal 4 29 2" xfId="54283"/>
    <cellStyle name="Normal 4 3" xfId="54284"/>
    <cellStyle name="Normal 4 3 2" xfId="54285"/>
    <cellStyle name="Normal 4 3 2 2" xfId="54286"/>
    <cellStyle name="Normal 4 3 3" xfId="54287"/>
    <cellStyle name="Normal 4 3 3 2" xfId="54288"/>
    <cellStyle name="Normal 4 30" xfId="39026"/>
    <cellStyle name="Normal 4 31" xfId="59097"/>
    <cellStyle name="Normal 4 4" xfId="54289"/>
    <cellStyle name="Normal 4 4 2" xfId="54290"/>
    <cellStyle name="Normal 4 4 2 2" xfId="54291"/>
    <cellStyle name="Normal 4 5" xfId="54292"/>
    <cellStyle name="Normal 4 5 2" xfId="54293"/>
    <cellStyle name="Normal 4 5 2 2" xfId="54294"/>
    <cellStyle name="Normal 4 6" xfId="54295"/>
    <cellStyle name="Normal 4 7" xfId="54296"/>
    <cellStyle name="Normal 4 8" xfId="54297"/>
    <cellStyle name="Normal 4 9" xfId="54298"/>
    <cellStyle name="Normal 40" xfId="324"/>
    <cellStyle name="Normal 40 2" xfId="54299"/>
    <cellStyle name="Normal 40 2 2" xfId="54300"/>
    <cellStyle name="Normal 40 2 2 2" xfId="54301"/>
    <cellStyle name="Normal 40 2 3" xfId="54302"/>
    <cellStyle name="Normal 40 2 3 2" xfId="54303"/>
    <cellStyle name="Normal 40 2 4" xfId="54304"/>
    <cellStyle name="Normal 40 3" xfId="54305"/>
    <cellStyle name="Normal 40 3 2" xfId="54306"/>
    <cellStyle name="Normal 40 3 2 2" xfId="54307"/>
    <cellStyle name="Normal 40 3 3" xfId="54308"/>
    <cellStyle name="Normal 40 3 3 2" xfId="54309"/>
    <cellStyle name="Normal 40 3 4" xfId="54310"/>
    <cellStyle name="Normal 40 4" xfId="54311"/>
    <cellStyle name="Normal 40 4 2" xfId="54312"/>
    <cellStyle name="Normal 40 5" xfId="54313"/>
    <cellStyle name="Normal 40 5 2" xfId="54314"/>
    <cellStyle name="Normal 40 6" xfId="54315"/>
    <cellStyle name="Normal 40 7" xfId="39027"/>
    <cellStyle name="Normal 41" xfId="336"/>
    <cellStyle name="Normal 41 2" xfId="54316"/>
    <cellStyle name="Normal 41 2 2" xfId="54317"/>
    <cellStyle name="Normal 41 2 2 2" xfId="54318"/>
    <cellStyle name="Normal 41 2 3" xfId="54319"/>
    <cellStyle name="Normal 41 2 3 2" xfId="54320"/>
    <cellStyle name="Normal 41 2 4" xfId="54321"/>
    <cellStyle name="Normal 41 3" xfId="54322"/>
    <cellStyle name="Normal 41 3 2" xfId="54323"/>
    <cellStyle name="Normal 41 3 2 2" xfId="54324"/>
    <cellStyle name="Normal 41 3 3" xfId="54325"/>
    <cellStyle name="Normal 41 3 3 2" xfId="54326"/>
    <cellStyle name="Normal 41 3 4" xfId="54327"/>
    <cellStyle name="Normal 41 4" xfId="54328"/>
    <cellStyle name="Normal 41 4 2" xfId="54329"/>
    <cellStyle name="Normal 41 5" xfId="54330"/>
    <cellStyle name="Normal 41 5 2" xfId="54331"/>
    <cellStyle name="Normal 41 6" xfId="54332"/>
    <cellStyle name="Normal 41 7" xfId="39028"/>
    <cellStyle name="Normal 42" xfId="327"/>
    <cellStyle name="Normal 42 2" xfId="54333"/>
    <cellStyle name="Normal 42 2 2" xfId="54334"/>
    <cellStyle name="Normal 42 2 2 2" xfId="54335"/>
    <cellStyle name="Normal 42 2 3" xfId="54336"/>
    <cellStyle name="Normal 42 2 3 2" xfId="54337"/>
    <cellStyle name="Normal 42 2 4" xfId="54338"/>
    <cellStyle name="Normal 42 3" xfId="54339"/>
    <cellStyle name="Normal 42 3 2" xfId="54340"/>
    <cellStyle name="Normal 42 3 2 2" xfId="54341"/>
    <cellStyle name="Normal 42 3 3" xfId="54342"/>
    <cellStyle name="Normal 42 3 3 2" xfId="54343"/>
    <cellStyle name="Normal 42 3 4" xfId="54344"/>
    <cellStyle name="Normal 42 4" xfId="54345"/>
    <cellStyle name="Normal 42 4 2" xfId="54346"/>
    <cellStyle name="Normal 42 5" xfId="54347"/>
    <cellStyle name="Normal 42 5 2" xfId="54348"/>
    <cellStyle name="Normal 42 6" xfId="54349"/>
    <cellStyle name="Normal 42 7" xfId="39029"/>
    <cellStyle name="Normal 43" xfId="342"/>
    <cellStyle name="Normal 43 2" xfId="54350"/>
    <cellStyle name="Normal 43 2 2" xfId="54351"/>
    <cellStyle name="Normal 43 2 2 2" xfId="54352"/>
    <cellStyle name="Normal 43 2 3" xfId="54353"/>
    <cellStyle name="Normal 43 2 3 2" xfId="54354"/>
    <cellStyle name="Normal 43 2 4" xfId="54355"/>
    <cellStyle name="Normal 43 3" xfId="54356"/>
    <cellStyle name="Normal 43 3 2" xfId="54357"/>
    <cellStyle name="Normal 43 3 2 2" xfId="54358"/>
    <cellStyle name="Normal 43 3 3" xfId="54359"/>
    <cellStyle name="Normal 43 3 3 2" xfId="54360"/>
    <cellStyle name="Normal 43 3 4" xfId="54361"/>
    <cellStyle name="Normal 43 4" xfId="54362"/>
    <cellStyle name="Normal 43 4 2" xfId="54363"/>
    <cellStyle name="Normal 43 5" xfId="54364"/>
    <cellStyle name="Normal 43 5 2" xfId="54365"/>
    <cellStyle name="Normal 43 6" xfId="54366"/>
    <cellStyle name="Normal 43 7" xfId="39030"/>
    <cellStyle name="Normal 44" xfId="331"/>
    <cellStyle name="Normal 44 2" xfId="54367"/>
    <cellStyle name="Normal 44 2 2" xfId="54368"/>
    <cellStyle name="Normal 44 2 2 2" xfId="54369"/>
    <cellStyle name="Normal 44 2 3" xfId="54370"/>
    <cellStyle name="Normal 44 2 3 2" xfId="54371"/>
    <cellStyle name="Normal 44 2 4" xfId="54372"/>
    <cellStyle name="Normal 44 3" xfId="54373"/>
    <cellStyle name="Normal 44 3 2" xfId="54374"/>
    <cellStyle name="Normal 44 3 2 2" xfId="54375"/>
    <cellStyle name="Normal 44 3 3" xfId="54376"/>
    <cellStyle name="Normal 44 3 3 2" xfId="54377"/>
    <cellStyle name="Normal 44 3 4" xfId="54378"/>
    <cellStyle name="Normal 44 4" xfId="54379"/>
    <cellStyle name="Normal 44 4 2" xfId="54380"/>
    <cellStyle name="Normal 44 5" xfId="54381"/>
    <cellStyle name="Normal 44 5 2" xfId="54382"/>
    <cellStyle name="Normal 44 6" xfId="54383"/>
    <cellStyle name="Normal 44 7" xfId="39031"/>
    <cellStyle name="Normal 45" xfId="343"/>
    <cellStyle name="Normal 45 2" xfId="54384"/>
    <cellStyle name="Normal 45 2 2" xfId="54385"/>
    <cellStyle name="Normal 45 2 2 2" xfId="54386"/>
    <cellStyle name="Normal 45 2 3" xfId="54387"/>
    <cellStyle name="Normal 45 2 3 2" xfId="54388"/>
    <cellStyle name="Normal 45 2 4" xfId="54389"/>
    <cellStyle name="Normal 45 3" xfId="54390"/>
    <cellStyle name="Normal 45 3 2" xfId="54391"/>
    <cellStyle name="Normal 45 3 2 2" xfId="54392"/>
    <cellStyle name="Normal 45 3 3" xfId="54393"/>
    <cellStyle name="Normal 45 3 3 2" xfId="54394"/>
    <cellStyle name="Normal 45 3 4" xfId="54395"/>
    <cellStyle name="Normal 45 4" xfId="54396"/>
    <cellStyle name="Normal 45 4 2" xfId="54397"/>
    <cellStyle name="Normal 45 5" xfId="54398"/>
    <cellStyle name="Normal 45 5 2" xfId="54399"/>
    <cellStyle name="Normal 45 6" xfId="54400"/>
    <cellStyle name="Normal 45 7" xfId="39032"/>
    <cellStyle name="Normal 46" xfId="334"/>
    <cellStyle name="Normal 46 2" xfId="54401"/>
    <cellStyle name="Normal 46 2 2" xfId="54402"/>
    <cellStyle name="Normal 46 2 2 2" xfId="54403"/>
    <cellStyle name="Normal 46 2 3" xfId="54404"/>
    <cellStyle name="Normal 46 2 3 2" xfId="54405"/>
    <cellStyle name="Normal 46 2 4" xfId="54406"/>
    <cellStyle name="Normal 46 3" xfId="54407"/>
    <cellStyle name="Normal 46 3 2" xfId="54408"/>
    <cellStyle name="Normal 46 3 2 2" xfId="54409"/>
    <cellStyle name="Normal 46 3 3" xfId="54410"/>
    <cellStyle name="Normal 46 3 3 2" xfId="54411"/>
    <cellStyle name="Normal 46 3 4" xfId="54412"/>
    <cellStyle name="Normal 46 4" xfId="54413"/>
    <cellStyle name="Normal 46 4 2" xfId="54414"/>
    <cellStyle name="Normal 46 5" xfId="54415"/>
    <cellStyle name="Normal 46 5 2" xfId="54416"/>
    <cellStyle name="Normal 46 6" xfId="54417"/>
    <cellStyle name="Normal 46 7" xfId="39033"/>
    <cellStyle name="Normal 47" xfId="330"/>
    <cellStyle name="Normal 47 2" xfId="54418"/>
    <cellStyle name="Normal 47 2 2" xfId="54419"/>
    <cellStyle name="Normal 47 2 2 2" xfId="54420"/>
    <cellStyle name="Normal 47 2 3" xfId="54421"/>
    <cellStyle name="Normal 47 2 3 2" xfId="54422"/>
    <cellStyle name="Normal 47 2 4" xfId="54423"/>
    <cellStyle name="Normal 47 3" xfId="54424"/>
    <cellStyle name="Normal 47 3 2" xfId="54425"/>
    <cellStyle name="Normal 47 3 2 2" xfId="54426"/>
    <cellStyle name="Normal 47 3 3" xfId="54427"/>
    <cellStyle name="Normal 47 3 3 2" xfId="54428"/>
    <cellStyle name="Normal 47 3 4" xfId="54429"/>
    <cellStyle name="Normal 47 4" xfId="54430"/>
    <cellStyle name="Normal 47 4 2" xfId="54431"/>
    <cellStyle name="Normal 47 5" xfId="54432"/>
    <cellStyle name="Normal 47 5 2" xfId="54433"/>
    <cellStyle name="Normal 47 6" xfId="54434"/>
    <cellStyle name="Normal 47 7" xfId="39034"/>
    <cellStyle name="Normal 48" xfId="339"/>
    <cellStyle name="Normal 48 2" xfId="54435"/>
    <cellStyle name="Normal 48 2 2" xfId="54436"/>
    <cellStyle name="Normal 48 2 2 2" xfId="54437"/>
    <cellStyle name="Normal 48 2 3" xfId="54438"/>
    <cellStyle name="Normal 48 2 3 2" xfId="54439"/>
    <cellStyle name="Normal 48 2 4" xfId="54440"/>
    <cellStyle name="Normal 48 3" xfId="54441"/>
    <cellStyle name="Normal 48 3 2" xfId="54442"/>
    <cellStyle name="Normal 48 3 2 2" xfId="54443"/>
    <cellStyle name="Normal 48 3 3" xfId="54444"/>
    <cellStyle name="Normal 48 3 3 2" xfId="54445"/>
    <cellStyle name="Normal 48 3 4" xfId="54446"/>
    <cellStyle name="Normal 48 4" xfId="54447"/>
    <cellStyle name="Normal 48 4 2" xfId="54448"/>
    <cellStyle name="Normal 48 5" xfId="54449"/>
    <cellStyle name="Normal 48 5 2" xfId="54450"/>
    <cellStyle name="Normal 48 6" xfId="54451"/>
    <cellStyle name="Normal 48 7" xfId="39035"/>
    <cellStyle name="Normal 49" xfId="326"/>
    <cellStyle name="Normal 49 2" xfId="54452"/>
    <cellStyle name="Normal 49 2 2" xfId="54453"/>
    <cellStyle name="Normal 49 2 2 2" xfId="54454"/>
    <cellStyle name="Normal 49 2 3" xfId="54455"/>
    <cellStyle name="Normal 49 2 3 2" xfId="54456"/>
    <cellStyle name="Normal 49 2 4" xfId="54457"/>
    <cellStyle name="Normal 49 3" xfId="54458"/>
    <cellStyle name="Normal 49 3 2" xfId="54459"/>
    <cellStyle name="Normal 49 3 2 2" xfId="54460"/>
    <cellStyle name="Normal 49 3 3" xfId="54461"/>
    <cellStyle name="Normal 49 3 3 2" xfId="54462"/>
    <cellStyle name="Normal 49 3 4" xfId="54463"/>
    <cellStyle name="Normal 49 4" xfId="54464"/>
    <cellStyle name="Normal 49 4 2" xfId="54465"/>
    <cellStyle name="Normal 49 5" xfId="54466"/>
    <cellStyle name="Normal 49 5 2" xfId="54467"/>
    <cellStyle name="Normal 49 6" xfId="54468"/>
    <cellStyle name="Normal 49 7" xfId="39036"/>
    <cellStyle name="Normal 5" xfId="198"/>
    <cellStyle name="Normal 5 10" xfId="54469"/>
    <cellStyle name="Normal 5 11" xfId="54470"/>
    <cellStyle name="Normal 5 12" xfId="54471"/>
    <cellStyle name="Normal 5 13" xfId="54472"/>
    <cellStyle name="Normal 5 14" xfId="54473"/>
    <cellStyle name="Normal 5 15" xfId="54474"/>
    <cellStyle name="Normal 5 16" xfId="54475"/>
    <cellStyle name="Normal 5 17" xfId="54476"/>
    <cellStyle name="Normal 5 18" xfId="54477"/>
    <cellStyle name="Normal 5 18 2" xfId="54478"/>
    <cellStyle name="Normal 5 18 2 2" xfId="54479"/>
    <cellStyle name="Normal 5 18 3" xfId="54480"/>
    <cellStyle name="Normal 5 18 3 2" xfId="54481"/>
    <cellStyle name="Normal 5 18 4" xfId="54482"/>
    <cellStyle name="Normal 5 19" xfId="54483"/>
    <cellStyle name="Normal 5 19 2" xfId="54484"/>
    <cellStyle name="Normal 5 19 2 2" xfId="54485"/>
    <cellStyle name="Normal 5 19 3" xfId="54486"/>
    <cellStyle name="Normal 5 19 3 2" xfId="54487"/>
    <cellStyle name="Normal 5 19 4" xfId="54488"/>
    <cellStyle name="Normal 5 2" xfId="401"/>
    <cellStyle name="Normal 5 2 2" xfId="54490"/>
    <cellStyle name="Normal 5 2 2 2" xfId="54491"/>
    <cellStyle name="Normal 5 2 3" xfId="54489"/>
    <cellStyle name="Normal 5 20" xfId="54492"/>
    <cellStyle name="Normal 5 20 2" xfId="54493"/>
    <cellStyle name="Normal 5 21" xfId="54494"/>
    <cellStyle name="Normal 5 21 2" xfId="54495"/>
    <cellStyle name="Normal 5 22" xfId="54496"/>
    <cellStyle name="Normal 5 22 2" xfId="54497"/>
    <cellStyle name="Normal 5 23" xfId="54498"/>
    <cellStyle name="Normal 5 24" xfId="39037"/>
    <cellStyle name="Normal 5 3" xfId="54499"/>
    <cellStyle name="Normal 5 4" xfId="54500"/>
    <cellStyle name="Normal 5 4 2" xfId="54501"/>
    <cellStyle name="Normal 5 4 3" xfId="54502"/>
    <cellStyle name="Normal 5 5" xfId="54503"/>
    <cellStyle name="Normal 5 5 2" xfId="58772"/>
    <cellStyle name="Normal 5 6" xfId="54504"/>
    <cellStyle name="Normal 5 7" xfId="54505"/>
    <cellStyle name="Normal 5 8" xfId="54506"/>
    <cellStyle name="Normal 5 9" xfId="54507"/>
    <cellStyle name="Normal 50" xfId="329"/>
    <cellStyle name="Normal 50 10" xfId="54508"/>
    <cellStyle name="Normal 50 10 2" xfId="54509"/>
    <cellStyle name="Normal 50 11" xfId="54510"/>
    <cellStyle name="Normal 50 11 2" xfId="54511"/>
    <cellStyle name="Normal 50 12" xfId="54512"/>
    <cellStyle name="Normal 50 13" xfId="39038"/>
    <cellStyle name="Normal 50 2" xfId="54513"/>
    <cellStyle name="Normal 50 2 2" xfId="54514"/>
    <cellStyle name="Normal 50 2 2 2" xfId="54515"/>
    <cellStyle name="Normal 50 2 2 2 2" xfId="54516"/>
    <cellStyle name="Normal 50 2 2 3" xfId="54517"/>
    <cellStyle name="Normal 50 2 2 3 2" xfId="54518"/>
    <cellStyle name="Normal 50 2 2 4" xfId="54519"/>
    <cellStyle name="Normal 50 2 3" xfId="54520"/>
    <cellStyle name="Normal 50 2 3 2" xfId="54521"/>
    <cellStyle name="Normal 50 2 3 2 2" xfId="54522"/>
    <cellStyle name="Normal 50 2 3 3" xfId="54523"/>
    <cellStyle name="Normal 50 2 3 3 2" xfId="54524"/>
    <cellStyle name="Normal 50 2 3 4" xfId="54525"/>
    <cellStyle name="Normal 50 2 4" xfId="54526"/>
    <cellStyle name="Normal 50 2 4 2" xfId="54527"/>
    <cellStyle name="Normal 50 2 5" xfId="54528"/>
    <cellStyle name="Normal 50 2 5 2" xfId="54529"/>
    <cellStyle name="Normal 50 2 6" xfId="54530"/>
    <cellStyle name="Normal 50 3" xfId="54531"/>
    <cellStyle name="Normal 50 3 2" xfId="54532"/>
    <cellStyle name="Normal 50 3 2 2" xfId="54533"/>
    <cellStyle name="Normal 50 3 2 2 2" xfId="54534"/>
    <cellStyle name="Normal 50 3 2 3" xfId="54535"/>
    <cellStyle name="Normal 50 3 2 3 2" xfId="54536"/>
    <cellStyle name="Normal 50 3 2 4" xfId="54537"/>
    <cellStyle name="Normal 50 3 3" xfId="54538"/>
    <cellStyle name="Normal 50 3 3 2" xfId="54539"/>
    <cellStyle name="Normal 50 3 3 2 2" xfId="54540"/>
    <cellStyle name="Normal 50 3 3 3" xfId="54541"/>
    <cellStyle name="Normal 50 3 3 3 2" xfId="54542"/>
    <cellStyle name="Normal 50 3 3 4" xfId="54543"/>
    <cellStyle name="Normal 50 3 4" xfId="54544"/>
    <cellStyle name="Normal 50 3 4 2" xfId="54545"/>
    <cellStyle name="Normal 50 3 5" xfId="54546"/>
    <cellStyle name="Normal 50 3 5 2" xfId="54547"/>
    <cellStyle name="Normal 50 3 6" xfId="54548"/>
    <cellStyle name="Normal 50 4" xfId="54549"/>
    <cellStyle name="Normal 50 4 2" xfId="54550"/>
    <cellStyle name="Normal 50 4 2 2" xfId="54551"/>
    <cellStyle name="Normal 50 4 2 2 2" xfId="54552"/>
    <cellStyle name="Normal 50 4 2 3" xfId="54553"/>
    <cellStyle name="Normal 50 4 2 3 2" xfId="54554"/>
    <cellStyle name="Normal 50 4 2 4" xfId="54555"/>
    <cellStyle name="Normal 50 4 3" xfId="54556"/>
    <cellStyle name="Normal 50 4 3 2" xfId="54557"/>
    <cellStyle name="Normal 50 4 3 2 2" xfId="54558"/>
    <cellStyle name="Normal 50 4 3 3" xfId="54559"/>
    <cellStyle name="Normal 50 4 3 3 2" xfId="54560"/>
    <cellStyle name="Normal 50 4 3 4" xfId="54561"/>
    <cellStyle name="Normal 50 4 4" xfId="54562"/>
    <cellStyle name="Normal 50 4 4 2" xfId="54563"/>
    <cellStyle name="Normal 50 4 5" xfId="54564"/>
    <cellStyle name="Normal 50 4 5 2" xfId="54565"/>
    <cellStyle name="Normal 50 4 6" xfId="54566"/>
    <cellStyle name="Normal 50 5" xfId="54567"/>
    <cellStyle name="Normal 50 5 2" xfId="54568"/>
    <cellStyle name="Normal 50 5 2 2" xfId="54569"/>
    <cellStyle name="Normal 50 5 2 2 2" xfId="54570"/>
    <cellStyle name="Normal 50 5 2 3" xfId="54571"/>
    <cellStyle name="Normal 50 5 2 3 2" xfId="54572"/>
    <cellStyle name="Normal 50 5 2 4" xfId="54573"/>
    <cellStyle name="Normal 50 5 3" xfId="54574"/>
    <cellStyle name="Normal 50 5 3 2" xfId="54575"/>
    <cellStyle name="Normal 50 5 3 2 2" xfId="54576"/>
    <cellStyle name="Normal 50 5 3 3" xfId="54577"/>
    <cellStyle name="Normal 50 5 3 3 2" xfId="54578"/>
    <cellStyle name="Normal 50 5 3 4" xfId="54579"/>
    <cellStyle name="Normal 50 5 4" xfId="54580"/>
    <cellStyle name="Normal 50 5 4 2" xfId="54581"/>
    <cellStyle name="Normal 50 5 5" xfId="54582"/>
    <cellStyle name="Normal 50 5 5 2" xfId="54583"/>
    <cellStyle name="Normal 50 5 6" xfId="54584"/>
    <cellStyle name="Normal 50 6" xfId="54585"/>
    <cellStyle name="Normal 50 6 2" xfId="54586"/>
    <cellStyle name="Normal 50 6 2 2" xfId="54587"/>
    <cellStyle name="Normal 50 6 2 2 2" xfId="54588"/>
    <cellStyle name="Normal 50 6 2 3" xfId="54589"/>
    <cellStyle name="Normal 50 6 2 3 2" xfId="54590"/>
    <cellStyle name="Normal 50 6 2 4" xfId="54591"/>
    <cellStyle name="Normal 50 6 3" xfId="54592"/>
    <cellStyle name="Normal 50 6 3 2" xfId="54593"/>
    <cellStyle name="Normal 50 6 3 2 2" xfId="54594"/>
    <cellStyle name="Normal 50 6 3 3" xfId="54595"/>
    <cellStyle name="Normal 50 6 3 3 2" xfId="54596"/>
    <cellStyle name="Normal 50 6 3 4" xfId="54597"/>
    <cellStyle name="Normal 50 6 4" xfId="54598"/>
    <cellStyle name="Normal 50 6 4 2" xfId="54599"/>
    <cellStyle name="Normal 50 6 5" xfId="54600"/>
    <cellStyle name="Normal 50 6 5 2" xfId="54601"/>
    <cellStyle name="Normal 50 6 6" xfId="54602"/>
    <cellStyle name="Normal 50 7" xfId="54603"/>
    <cellStyle name="Normal 50 7 2" xfId="54604"/>
    <cellStyle name="Normal 50 7 2 2" xfId="54605"/>
    <cellStyle name="Normal 50 7 2 2 2" xfId="54606"/>
    <cellStyle name="Normal 50 7 2 3" xfId="54607"/>
    <cellStyle name="Normal 50 7 2 3 2" xfId="54608"/>
    <cellStyle name="Normal 50 7 2 4" xfId="54609"/>
    <cellStyle name="Normal 50 7 3" xfId="54610"/>
    <cellStyle name="Normal 50 7 3 2" xfId="54611"/>
    <cellStyle name="Normal 50 7 3 2 2" xfId="54612"/>
    <cellStyle name="Normal 50 7 3 3" xfId="54613"/>
    <cellStyle name="Normal 50 7 3 3 2" xfId="54614"/>
    <cellStyle name="Normal 50 7 3 4" xfId="54615"/>
    <cellStyle name="Normal 50 7 4" xfId="54616"/>
    <cellStyle name="Normal 50 7 4 2" xfId="54617"/>
    <cellStyle name="Normal 50 7 5" xfId="54618"/>
    <cellStyle name="Normal 50 7 5 2" xfId="54619"/>
    <cellStyle name="Normal 50 7 6" xfId="54620"/>
    <cellStyle name="Normal 50 8" xfId="54621"/>
    <cellStyle name="Normal 50 8 2" xfId="54622"/>
    <cellStyle name="Normal 50 8 2 2" xfId="54623"/>
    <cellStyle name="Normal 50 8 3" xfId="54624"/>
    <cellStyle name="Normal 50 8 3 2" xfId="54625"/>
    <cellStyle name="Normal 50 8 4" xfId="54626"/>
    <cellStyle name="Normal 50 9" xfId="54627"/>
    <cellStyle name="Normal 50 9 2" xfId="54628"/>
    <cellStyle name="Normal 50 9 2 2" xfId="54629"/>
    <cellStyle name="Normal 50 9 3" xfId="54630"/>
    <cellStyle name="Normal 50 9 3 2" xfId="54631"/>
    <cellStyle name="Normal 50 9 4" xfId="54632"/>
    <cellStyle name="Normal 51" xfId="337"/>
    <cellStyle name="Normal 51 10" xfId="54633"/>
    <cellStyle name="Normal 51 10 2" xfId="54634"/>
    <cellStyle name="Normal 51 11" xfId="54635"/>
    <cellStyle name="Normal 51 11 2" xfId="54636"/>
    <cellStyle name="Normal 51 12" xfId="54637"/>
    <cellStyle name="Normal 51 13" xfId="39039"/>
    <cellStyle name="Normal 51 2" xfId="54638"/>
    <cellStyle name="Normal 51 2 2" xfId="54639"/>
    <cellStyle name="Normal 51 2 2 2" xfId="54640"/>
    <cellStyle name="Normal 51 2 2 2 2" xfId="54641"/>
    <cellStyle name="Normal 51 2 2 3" xfId="54642"/>
    <cellStyle name="Normal 51 2 2 3 2" xfId="54643"/>
    <cellStyle name="Normal 51 2 2 4" xfId="54644"/>
    <cellStyle name="Normal 51 2 3" xfId="54645"/>
    <cellStyle name="Normal 51 2 3 2" xfId="54646"/>
    <cellStyle name="Normal 51 2 3 2 2" xfId="54647"/>
    <cellStyle name="Normal 51 2 3 3" xfId="54648"/>
    <cellStyle name="Normal 51 2 3 3 2" xfId="54649"/>
    <cellStyle name="Normal 51 2 3 4" xfId="54650"/>
    <cellStyle name="Normal 51 2 4" xfId="54651"/>
    <cellStyle name="Normal 51 2 4 2" xfId="54652"/>
    <cellStyle name="Normal 51 2 5" xfId="54653"/>
    <cellStyle name="Normal 51 2 5 2" xfId="54654"/>
    <cellStyle name="Normal 51 2 6" xfId="54655"/>
    <cellStyle name="Normal 51 3" xfId="54656"/>
    <cellStyle name="Normal 51 3 2" xfId="54657"/>
    <cellStyle name="Normal 51 3 2 2" xfId="54658"/>
    <cellStyle name="Normal 51 3 2 2 2" xfId="54659"/>
    <cellStyle name="Normal 51 3 2 3" xfId="54660"/>
    <cellStyle name="Normal 51 3 2 3 2" xfId="54661"/>
    <cellStyle name="Normal 51 3 2 4" xfId="54662"/>
    <cellStyle name="Normal 51 3 3" xfId="54663"/>
    <cellStyle name="Normal 51 3 3 2" xfId="54664"/>
    <cellStyle name="Normal 51 3 3 2 2" xfId="54665"/>
    <cellStyle name="Normal 51 3 3 3" xfId="54666"/>
    <cellStyle name="Normal 51 3 3 3 2" xfId="54667"/>
    <cellStyle name="Normal 51 3 3 4" xfId="54668"/>
    <cellStyle name="Normal 51 3 4" xfId="54669"/>
    <cellStyle name="Normal 51 3 4 2" xfId="54670"/>
    <cellStyle name="Normal 51 3 5" xfId="54671"/>
    <cellStyle name="Normal 51 3 5 2" xfId="54672"/>
    <cellStyle name="Normal 51 3 6" xfId="54673"/>
    <cellStyle name="Normal 51 4" xfId="54674"/>
    <cellStyle name="Normal 51 4 2" xfId="54675"/>
    <cellStyle name="Normal 51 4 2 2" xfId="54676"/>
    <cellStyle name="Normal 51 4 2 2 2" xfId="54677"/>
    <cellStyle name="Normal 51 4 2 3" xfId="54678"/>
    <cellStyle name="Normal 51 4 2 3 2" xfId="54679"/>
    <cellStyle name="Normal 51 4 2 4" xfId="54680"/>
    <cellStyle name="Normal 51 4 3" xfId="54681"/>
    <cellStyle name="Normal 51 4 3 2" xfId="54682"/>
    <cellStyle name="Normal 51 4 3 2 2" xfId="54683"/>
    <cellStyle name="Normal 51 4 3 3" xfId="54684"/>
    <cellStyle name="Normal 51 4 3 3 2" xfId="54685"/>
    <cellStyle name="Normal 51 4 3 4" xfId="54686"/>
    <cellStyle name="Normal 51 4 4" xfId="54687"/>
    <cellStyle name="Normal 51 4 4 2" xfId="54688"/>
    <cellStyle name="Normal 51 4 5" xfId="54689"/>
    <cellStyle name="Normal 51 4 5 2" xfId="54690"/>
    <cellStyle name="Normal 51 4 6" xfId="54691"/>
    <cellStyle name="Normal 51 5" xfId="54692"/>
    <cellStyle name="Normal 51 5 2" xfId="54693"/>
    <cellStyle name="Normal 51 5 2 2" xfId="54694"/>
    <cellStyle name="Normal 51 5 2 2 2" xfId="54695"/>
    <cellStyle name="Normal 51 5 2 3" xfId="54696"/>
    <cellStyle name="Normal 51 5 2 3 2" xfId="54697"/>
    <cellStyle name="Normal 51 5 2 4" xfId="54698"/>
    <cellStyle name="Normal 51 5 3" xfId="54699"/>
    <cellStyle name="Normal 51 5 3 2" xfId="54700"/>
    <cellStyle name="Normal 51 5 3 2 2" xfId="54701"/>
    <cellStyle name="Normal 51 5 3 3" xfId="54702"/>
    <cellStyle name="Normal 51 5 3 3 2" xfId="54703"/>
    <cellStyle name="Normal 51 5 3 4" xfId="54704"/>
    <cellStyle name="Normal 51 5 4" xfId="54705"/>
    <cellStyle name="Normal 51 5 4 2" xfId="54706"/>
    <cellStyle name="Normal 51 5 5" xfId="54707"/>
    <cellStyle name="Normal 51 5 5 2" xfId="54708"/>
    <cellStyle name="Normal 51 5 6" xfId="54709"/>
    <cellStyle name="Normal 51 6" xfId="54710"/>
    <cellStyle name="Normal 51 6 2" xfId="54711"/>
    <cellStyle name="Normal 51 6 2 2" xfId="54712"/>
    <cellStyle name="Normal 51 6 2 2 2" xfId="54713"/>
    <cellStyle name="Normal 51 6 2 3" xfId="54714"/>
    <cellStyle name="Normal 51 6 2 3 2" xfId="54715"/>
    <cellStyle name="Normal 51 6 2 4" xfId="54716"/>
    <cellStyle name="Normal 51 6 3" xfId="54717"/>
    <cellStyle name="Normal 51 6 3 2" xfId="54718"/>
    <cellStyle name="Normal 51 6 3 2 2" xfId="54719"/>
    <cellStyle name="Normal 51 6 3 3" xfId="54720"/>
    <cellStyle name="Normal 51 6 3 3 2" xfId="54721"/>
    <cellStyle name="Normal 51 6 3 4" xfId="54722"/>
    <cellStyle name="Normal 51 6 4" xfId="54723"/>
    <cellStyle name="Normal 51 6 4 2" xfId="54724"/>
    <cellStyle name="Normal 51 6 5" xfId="54725"/>
    <cellStyle name="Normal 51 6 5 2" xfId="54726"/>
    <cellStyle name="Normal 51 6 6" xfId="54727"/>
    <cellStyle name="Normal 51 7" xfId="54728"/>
    <cellStyle name="Normal 51 7 2" xfId="54729"/>
    <cellStyle name="Normal 51 7 2 2" xfId="54730"/>
    <cellStyle name="Normal 51 7 2 2 2" xfId="54731"/>
    <cellStyle name="Normal 51 7 2 3" xfId="54732"/>
    <cellStyle name="Normal 51 7 2 3 2" xfId="54733"/>
    <cellStyle name="Normal 51 7 2 4" xfId="54734"/>
    <cellStyle name="Normal 51 7 3" xfId="54735"/>
    <cellStyle name="Normal 51 7 3 2" xfId="54736"/>
    <cellStyle name="Normal 51 7 3 2 2" xfId="54737"/>
    <cellStyle name="Normal 51 7 3 3" xfId="54738"/>
    <cellStyle name="Normal 51 7 3 3 2" xfId="54739"/>
    <cellStyle name="Normal 51 7 3 4" xfId="54740"/>
    <cellStyle name="Normal 51 7 4" xfId="54741"/>
    <cellStyle name="Normal 51 7 4 2" xfId="54742"/>
    <cellStyle name="Normal 51 7 5" xfId="54743"/>
    <cellStyle name="Normal 51 7 5 2" xfId="54744"/>
    <cellStyle name="Normal 51 7 6" xfId="54745"/>
    <cellStyle name="Normal 51 8" xfId="54746"/>
    <cellStyle name="Normal 51 8 2" xfId="54747"/>
    <cellStyle name="Normal 51 8 2 2" xfId="54748"/>
    <cellStyle name="Normal 51 8 3" xfId="54749"/>
    <cellStyle name="Normal 51 8 3 2" xfId="54750"/>
    <cellStyle name="Normal 51 8 4" xfId="54751"/>
    <cellStyle name="Normal 51 9" xfId="54752"/>
    <cellStyle name="Normal 51 9 2" xfId="54753"/>
    <cellStyle name="Normal 51 9 2 2" xfId="54754"/>
    <cellStyle name="Normal 51 9 3" xfId="54755"/>
    <cellStyle name="Normal 51 9 3 2" xfId="54756"/>
    <cellStyle name="Normal 51 9 4" xfId="54757"/>
    <cellStyle name="Normal 52" xfId="349"/>
    <cellStyle name="Normal 52 10" xfId="54758"/>
    <cellStyle name="Normal 52 10 2" xfId="54759"/>
    <cellStyle name="Normal 52 11" xfId="54760"/>
    <cellStyle name="Normal 52 11 2" xfId="54761"/>
    <cellStyle name="Normal 52 12" xfId="54762"/>
    <cellStyle name="Normal 52 13" xfId="39040"/>
    <cellStyle name="Normal 52 2" xfId="54763"/>
    <cellStyle name="Normal 52 2 2" xfId="54764"/>
    <cellStyle name="Normal 52 2 2 2" xfId="54765"/>
    <cellStyle name="Normal 52 2 2 2 2" xfId="54766"/>
    <cellStyle name="Normal 52 2 2 3" xfId="54767"/>
    <cellStyle name="Normal 52 2 2 3 2" xfId="54768"/>
    <cellStyle name="Normal 52 2 2 4" xfId="54769"/>
    <cellStyle name="Normal 52 2 3" xfId="54770"/>
    <cellStyle name="Normal 52 2 3 2" xfId="54771"/>
    <cellStyle name="Normal 52 2 3 2 2" xfId="54772"/>
    <cellStyle name="Normal 52 2 3 3" xfId="54773"/>
    <cellStyle name="Normal 52 2 3 3 2" xfId="54774"/>
    <cellStyle name="Normal 52 2 3 4" xfId="54775"/>
    <cellStyle name="Normal 52 2 4" xfId="54776"/>
    <cellStyle name="Normal 52 2 4 2" xfId="54777"/>
    <cellStyle name="Normal 52 2 5" xfId="54778"/>
    <cellStyle name="Normal 52 2 5 2" xfId="54779"/>
    <cellStyle name="Normal 52 2 6" xfId="54780"/>
    <cellStyle name="Normal 52 3" xfId="54781"/>
    <cellStyle name="Normal 52 3 2" xfId="54782"/>
    <cellStyle name="Normal 52 3 2 2" xfId="54783"/>
    <cellStyle name="Normal 52 3 2 2 2" xfId="54784"/>
    <cellStyle name="Normal 52 3 2 3" xfId="54785"/>
    <cellStyle name="Normal 52 3 2 3 2" xfId="54786"/>
    <cellStyle name="Normal 52 3 2 4" xfId="54787"/>
    <cellStyle name="Normal 52 3 3" xfId="54788"/>
    <cellStyle name="Normal 52 3 3 2" xfId="54789"/>
    <cellStyle name="Normal 52 3 3 2 2" xfId="54790"/>
    <cellStyle name="Normal 52 3 3 3" xfId="54791"/>
    <cellStyle name="Normal 52 3 3 3 2" xfId="54792"/>
    <cellStyle name="Normal 52 3 3 4" xfId="54793"/>
    <cellStyle name="Normal 52 3 4" xfId="54794"/>
    <cellStyle name="Normal 52 3 4 2" xfId="54795"/>
    <cellStyle name="Normal 52 3 5" xfId="54796"/>
    <cellStyle name="Normal 52 3 5 2" xfId="54797"/>
    <cellStyle name="Normal 52 3 6" xfId="54798"/>
    <cellStyle name="Normal 52 4" xfId="54799"/>
    <cellStyle name="Normal 52 4 2" xfId="54800"/>
    <cellStyle name="Normal 52 4 2 2" xfId="54801"/>
    <cellStyle name="Normal 52 4 2 2 2" xfId="54802"/>
    <cellStyle name="Normal 52 4 2 3" xfId="54803"/>
    <cellStyle name="Normal 52 4 2 3 2" xfId="54804"/>
    <cellStyle name="Normal 52 4 2 4" xfId="54805"/>
    <cellStyle name="Normal 52 4 3" xfId="54806"/>
    <cellStyle name="Normal 52 4 3 2" xfId="54807"/>
    <cellStyle name="Normal 52 4 3 2 2" xfId="54808"/>
    <cellStyle name="Normal 52 4 3 3" xfId="54809"/>
    <cellStyle name="Normal 52 4 3 3 2" xfId="54810"/>
    <cellStyle name="Normal 52 4 3 4" xfId="54811"/>
    <cellStyle name="Normal 52 4 4" xfId="54812"/>
    <cellStyle name="Normal 52 4 4 2" xfId="54813"/>
    <cellStyle name="Normal 52 4 5" xfId="54814"/>
    <cellStyle name="Normal 52 4 5 2" xfId="54815"/>
    <cellStyle name="Normal 52 4 6" xfId="54816"/>
    <cellStyle name="Normal 52 5" xfId="54817"/>
    <cellStyle name="Normal 52 5 2" xfId="54818"/>
    <cellStyle name="Normal 52 5 2 2" xfId="54819"/>
    <cellStyle name="Normal 52 5 2 2 2" xfId="54820"/>
    <cellStyle name="Normal 52 5 2 3" xfId="54821"/>
    <cellStyle name="Normal 52 5 2 3 2" xfId="54822"/>
    <cellStyle name="Normal 52 5 2 4" xfId="54823"/>
    <cellStyle name="Normal 52 5 3" xfId="54824"/>
    <cellStyle name="Normal 52 5 3 2" xfId="54825"/>
    <cellStyle name="Normal 52 5 3 2 2" xfId="54826"/>
    <cellStyle name="Normal 52 5 3 3" xfId="54827"/>
    <cellStyle name="Normal 52 5 3 3 2" xfId="54828"/>
    <cellStyle name="Normal 52 5 3 4" xfId="54829"/>
    <cellStyle name="Normal 52 5 4" xfId="54830"/>
    <cellStyle name="Normal 52 5 4 2" xfId="54831"/>
    <cellStyle name="Normal 52 5 5" xfId="54832"/>
    <cellStyle name="Normal 52 5 5 2" xfId="54833"/>
    <cellStyle name="Normal 52 5 6" xfId="54834"/>
    <cellStyle name="Normal 52 6" xfId="54835"/>
    <cellStyle name="Normal 52 6 2" xfId="54836"/>
    <cellStyle name="Normal 52 6 2 2" xfId="54837"/>
    <cellStyle name="Normal 52 6 2 2 2" xfId="54838"/>
    <cellStyle name="Normal 52 6 2 3" xfId="54839"/>
    <cellStyle name="Normal 52 6 2 3 2" xfId="54840"/>
    <cellStyle name="Normal 52 6 2 4" xfId="54841"/>
    <cellStyle name="Normal 52 6 3" xfId="54842"/>
    <cellStyle name="Normal 52 6 3 2" xfId="54843"/>
    <cellStyle name="Normal 52 6 3 2 2" xfId="54844"/>
    <cellStyle name="Normal 52 6 3 3" xfId="54845"/>
    <cellStyle name="Normal 52 6 3 3 2" xfId="54846"/>
    <cellStyle name="Normal 52 6 3 4" xfId="54847"/>
    <cellStyle name="Normal 52 6 4" xfId="54848"/>
    <cellStyle name="Normal 52 6 4 2" xfId="54849"/>
    <cellStyle name="Normal 52 6 5" xfId="54850"/>
    <cellStyle name="Normal 52 6 5 2" xfId="54851"/>
    <cellStyle name="Normal 52 6 6" xfId="54852"/>
    <cellStyle name="Normal 52 7" xfId="54853"/>
    <cellStyle name="Normal 52 7 2" xfId="54854"/>
    <cellStyle name="Normal 52 7 2 2" xfId="54855"/>
    <cellStyle name="Normal 52 7 2 2 2" xfId="54856"/>
    <cellStyle name="Normal 52 7 2 3" xfId="54857"/>
    <cellStyle name="Normal 52 7 2 3 2" xfId="54858"/>
    <cellStyle name="Normal 52 7 2 4" xfId="54859"/>
    <cellStyle name="Normal 52 7 3" xfId="54860"/>
    <cellStyle name="Normal 52 7 3 2" xfId="54861"/>
    <cellStyle name="Normal 52 7 3 2 2" xfId="54862"/>
    <cellStyle name="Normal 52 7 3 3" xfId="54863"/>
    <cellStyle name="Normal 52 7 3 3 2" xfId="54864"/>
    <cellStyle name="Normal 52 7 3 4" xfId="54865"/>
    <cellStyle name="Normal 52 7 4" xfId="54866"/>
    <cellStyle name="Normal 52 7 4 2" xfId="54867"/>
    <cellStyle name="Normal 52 7 5" xfId="54868"/>
    <cellStyle name="Normal 52 7 5 2" xfId="54869"/>
    <cellStyle name="Normal 52 7 6" xfId="54870"/>
    <cellStyle name="Normal 52 8" xfId="54871"/>
    <cellStyle name="Normal 52 8 2" xfId="54872"/>
    <cellStyle name="Normal 52 8 2 2" xfId="54873"/>
    <cellStyle name="Normal 52 8 3" xfId="54874"/>
    <cellStyle name="Normal 52 8 3 2" xfId="54875"/>
    <cellStyle name="Normal 52 8 4" xfId="54876"/>
    <cellStyle name="Normal 52 9" xfId="54877"/>
    <cellStyle name="Normal 52 9 2" xfId="54878"/>
    <cellStyle name="Normal 52 9 2 2" xfId="54879"/>
    <cellStyle name="Normal 52 9 3" xfId="54880"/>
    <cellStyle name="Normal 52 9 3 2" xfId="54881"/>
    <cellStyle name="Normal 52 9 4" xfId="54882"/>
    <cellStyle name="Normal 53" xfId="413"/>
    <cellStyle name="Normal 53 2" xfId="54883"/>
    <cellStyle name="Normal 53 2 2" xfId="54884"/>
    <cellStyle name="Normal 53 2 2 2" xfId="54885"/>
    <cellStyle name="Normal 53 2 3" xfId="54886"/>
    <cellStyle name="Normal 53 2 3 2" xfId="54887"/>
    <cellStyle name="Normal 53 2 4" xfId="54888"/>
    <cellStyle name="Normal 53 3" xfId="54889"/>
    <cellStyle name="Normal 53 3 2" xfId="54890"/>
    <cellStyle name="Normal 53 3 2 2" xfId="54891"/>
    <cellStyle name="Normal 53 3 3" xfId="54892"/>
    <cellStyle name="Normal 53 3 3 2" xfId="54893"/>
    <cellStyle name="Normal 53 3 4" xfId="54894"/>
    <cellStyle name="Normal 53 4" xfId="54895"/>
    <cellStyle name="Normal 53 4 2" xfId="54896"/>
    <cellStyle name="Normal 53 5" xfId="54897"/>
    <cellStyle name="Normal 53 5 2" xfId="54898"/>
    <cellStyle name="Normal 53 6" xfId="54899"/>
    <cellStyle name="Normal 53 7" xfId="39041"/>
    <cellStyle name="Normal 54" xfId="471"/>
    <cellStyle name="Normal 54 2" xfId="39042"/>
    <cellStyle name="Normal 54 2 2" xfId="58773"/>
    <cellStyle name="Normal 54 3" xfId="58774"/>
    <cellStyle name="Normal 55" xfId="473"/>
    <cellStyle name="Normal 55 2" xfId="54900"/>
    <cellStyle name="Normal 55 2 2" xfId="54901"/>
    <cellStyle name="Normal 55 2 2 2" xfId="54902"/>
    <cellStyle name="Normal 55 2 3" xfId="54903"/>
    <cellStyle name="Normal 55 2 3 2" xfId="54904"/>
    <cellStyle name="Normal 55 2 4" xfId="54905"/>
    <cellStyle name="Normal 55 3" xfId="54906"/>
    <cellStyle name="Normal 55 3 2" xfId="54907"/>
    <cellStyle name="Normal 55 3 2 2" xfId="54908"/>
    <cellStyle name="Normal 55 3 3" xfId="54909"/>
    <cellStyle name="Normal 55 3 3 2" xfId="54910"/>
    <cellStyle name="Normal 55 3 4" xfId="54911"/>
    <cellStyle name="Normal 55 4" xfId="54912"/>
    <cellStyle name="Normal 55 4 2" xfId="54913"/>
    <cellStyle name="Normal 55 5" xfId="54914"/>
    <cellStyle name="Normal 55 5 2" xfId="54915"/>
    <cellStyle name="Normal 55 6" xfId="54916"/>
    <cellStyle name="Normal 55 7" xfId="39043"/>
    <cellStyle name="Normal 56" xfId="474"/>
    <cellStyle name="Normal 56 2" xfId="54917"/>
    <cellStyle name="Normal 56 2 2" xfId="54918"/>
    <cellStyle name="Normal 56 2 2 2" xfId="54919"/>
    <cellStyle name="Normal 56 2 3" xfId="54920"/>
    <cellStyle name="Normal 56 2 3 2" xfId="54921"/>
    <cellStyle name="Normal 56 2 4" xfId="54922"/>
    <cellStyle name="Normal 56 3" xfId="54923"/>
    <cellStyle name="Normal 56 3 2" xfId="54924"/>
    <cellStyle name="Normal 56 3 2 2" xfId="54925"/>
    <cellStyle name="Normal 56 3 3" xfId="54926"/>
    <cellStyle name="Normal 56 3 3 2" xfId="54927"/>
    <cellStyle name="Normal 56 3 4" xfId="54928"/>
    <cellStyle name="Normal 56 4" xfId="54929"/>
    <cellStyle name="Normal 56 4 2" xfId="54930"/>
    <cellStyle name="Normal 56 4 2 2" xfId="54931"/>
    <cellStyle name="Normal 56 4 3" xfId="54932"/>
    <cellStyle name="Normal 56 4 3 2" xfId="54933"/>
    <cellStyle name="Normal 56 4 4" xfId="54934"/>
    <cellStyle name="Normal 56 5" xfId="54935"/>
    <cellStyle name="Normal 56 5 2" xfId="54936"/>
    <cellStyle name="Normal 56 6" xfId="54937"/>
    <cellStyle name="Normal 56 6 2" xfId="54938"/>
    <cellStyle name="Normal 56 7" xfId="54939"/>
    <cellStyle name="Normal 56 8" xfId="39044"/>
    <cellStyle name="Normal 57" xfId="476"/>
    <cellStyle name="Normal 57 2" xfId="54940"/>
    <cellStyle name="Normal 57 2 2" xfId="54941"/>
    <cellStyle name="Normal 57 2 2 2" xfId="54942"/>
    <cellStyle name="Normal 57 2 3" xfId="54943"/>
    <cellStyle name="Normal 57 2 3 2" xfId="54944"/>
    <cellStyle name="Normal 57 2 4" xfId="54945"/>
    <cellStyle name="Normal 57 3" xfId="54946"/>
    <cellStyle name="Normal 57 3 2" xfId="54947"/>
    <cellStyle name="Normal 57 3 2 2" xfId="54948"/>
    <cellStyle name="Normal 57 3 3" xfId="54949"/>
    <cellStyle name="Normal 57 3 3 2" xfId="54950"/>
    <cellStyle name="Normal 57 3 4" xfId="54951"/>
    <cellStyle name="Normal 57 4" xfId="54952"/>
    <cellStyle name="Normal 57 4 2" xfId="54953"/>
    <cellStyle name="Normal 57 5" xfId="54954"/>
    <cellStyle name="Normal 57 5 2" xfId="54955"/>
    <cellStyle name="Normal 57 6" xfId="54956"/>
    <cellStyle name="Normal 57 7" xfId="39045"/>
    <cellStyle name="Normal 58" xfId="477"/>
    <cellStyle name="Normal 58 2" xfId="54957"/>
    <cellStyle name="Normal 58 2 2" xfId="54958"/>
    <cellStyle name="Normal 58 3" xfId="54959"/>
    <cellStyle name="Normal 58 3 2" xfId="54960"/>
    <cellStyle name="Normal 58 4" xfId="54961"/>
    <cellStyle name="Normal 58 5" xfId="39046"/>
    <cellStyle name="Normal 59" xfId="479"/>
    <cellStyle name="Normal 59 2" xfId="54962"/>
    <cellStyle name="Normal 59 2 2" xfId="54963"/>
    <cellStyle name="Normal 59 2 2 2" xfId="54964"/>
    <cellStyle name="Normal 59 2 3" xfId="54965"/>
    <cellStyle name="Normal 59 2 3 2" xfId="54966"/>
    <cellStyle name="Normal 59 2 4" xfId="54967"/>
    <cellStyle name="Normal 59 3" xfId="54968"/>
    <cellStyle name="Normal 59 3 2" xfId="54969"/>
    <cellStyle name="Normal 59 3 2 2" xfId="54970"/>
    <cellStyle name="Normal 59 3 3" xfId="54971"/>
    <cellStyle name="Normal 59 3 3 2" xfId="54972"/>
    <cellStyle name="Normal 59 3 4" xfId="54973"/>
    <cellStyle name="Normal 59 4" xfId="54974"/>
    <cellStyle name="Normal 59 4 2" xfId="54975"/>
    <cellStyle name="Normal 59 5" xfId="54976"/>
    <cellStyle name="Normal 59 5 2" xfId="54977"/>
    <cellStyle name="Normal 59 6" xfId="54978"/>
    <cellStyle name="Normal 59 7" xfId="39047"/>
    <cellStyle name="Normal 6" xfId="199"/>
    <cellStyle name="Normal 6 2" xfId="402"/>
    <cellStyle name="Normal 6 2 2" xfId="54980"/>
    <cellStyle name="Normal 6 2 2 2" xfId="54981"/>
    <cellStyle name="Normal 6 2 3" xfId="54982"/>
    <cellStyle name="Normal 6 2 3 2" xfId="54983"/>
    <cellStyle name="Normal 6 2 4" xfId="54979"/>
    <cellStyle name="Normal 6 3" xfId="54984"/>
    <cellStyle name="Normal 6 3 2" xfId="54985"/>
    <cellStyle name="Normal 6 3 2 2" xfId="54986"/>
    <cellStyle name="Normal 6 3 3" xfId="54987"/>
    <cellStyle name="Normal 6 3 3 2" xfId="54988"/>
    <cellStyle name="Normal 6 4" xfId="54989"/>
    <cellStyle name="Normal 6 4 2" xfId="54990"/>
    <cellStyle name="Normal 6 4 2 2" xfId="54991"/>
    <cellStyle name="Normal 6 5" xfId="54992"/>
    <cellStyle name="Normal 6 5 2" xfId="54993"/>
    <cellStyle name="Normal 6 5 2 2" xfId="54994"/>
    <cellStyle name="Normal 6 6" xfId="54995"/>
    <cellStyle name="Normal 6 6 2" xfId="54996"/>
    <cellStyle name="Normal 6 7" xfId="54997"/>
    <cellStyle name="Normal 6 8" xfId="39048"/>
    <cellStyle name="Normal 60" xfId="480"/>
    <cellStyle name="Normal 60 2" xfId="54998"/>
    <cellStyle name="Normal 60 2 2" xfId="54999"/>
    <cellStyle name="Normal 60 2 2 2" xfId="55000"/>
    <cellStyle name="Normal 60 2 3" xfId="55001"/>
    <cellStyle name="Normal 60 2 3 2" xfId="55002"/>
    <cellStyle name="Normal 60 2 4" xfId="55003"/>
    <cellStyle name="Normal 60 3" xfId="55004"/>
    <cellStyle name="Normal 60 3 2" xfId="55005"/>
    <cellStyle name="Normal 60 3 2 2" xfId="55006"/>
    <cellStyle name="Normal 60 3 3" xfId="55007"/>
    <cellStyle name="Normal 60 3 3 2" xfId="55008"/>
    <cellStyle name="Normal 60 3 4" xfId="55009"/>
    <cellStyle name="Normal 60 4" xfId="55010"/>
    <cellStyle name="Normal 60 4 2" xfId="55011"/>
    <cellStyle name="Normal 60 5" xfId="55012"/>
    <cellStyle name="Normal 60 5 2" xfId="55013"/>
    <cellStyle name="Normal 60 6" xfId="55014"/>
    <cellStyle name="Normal 60 7" xfId="39049"/>
    <cellStyle name="Normal 61" xfId="481"/>
    <cellStyle name="Normal 61 2" xfId="55015"/>
    <cellStyle name="Normal 61 2 2" xfId="55016"/>
    <cellStyle name="Normal 61 2 2 2" xfId="55017"/>
    <cellStyle name="Normal 61 2 3" xfId="55018"/>
    <cellStyle name="Normal 61 2 3 2" xfId="55019"/>
    <cellStyle name="Normal 61 2 4" xfId="55020"/>
    <cellStyle name="Normal 61 3" xfId="55021"/>
    <cellStyle name="Normal 61 3 2" xfId="55022"/>
    <cellStyle name="Normal 61 3 2 2" xfId="55023"/>
    <cellStyle name="Normal 61 3 3" xfId="55024"/>
    <cellStyle name="Normal 61 3 3 2" xfId="55025"/>
    <cellStyle name="Normal 61 3 4" xfId="55026"/>
    <cellStyle name="Normal 61 4" xfId="55027"/>
    <cellStyle name="Normal 61 4 2" xfId="55028"/>
    <cellStyle name="Normal 61 5" xfId="55029"/>
    <cellStyle name="Normal 61 5 2" xfId="55030"/>
    <cellStyle name="Normal 61 6" xfId="55031"/>
    <cellStyle name="Normal 61 7" xfId="39050"/>
    <cellStyle name="Normal 62" xfId="482"/>
    <cellStyle name="Normal 62 2" xfId="55032"/>
    <cellStyle name="Normal 62 2 2" xfId="55033"/>
    <cellStyle name="Normal 62 2 2 2" xfId="55034"/>
    <cellStyle name="Normal 62 2 3" xfId="55035"/>
    <cellStyle name="Normal 62 2 3 2" xfId="55036"/>
    <cellStyle name="Normal 62 2 4" xfId="55037"/>
    <cellStyle name="Normal 62 3" xfId="55038"/>
    <cellStyle name="Normal 62 3 2" xfId="55039"/>
    <cellStyle name="Normal 62 3 2 2" xfId="55040"/>
    <cellStyle name="Normal 62 3 3" xfId="55041"/>
    <cellStyle name="Normal 62 3 3 2" xfId="55042"/>
    <cellStyle name="Normal 62 3 4" xfId="55043"/>
    <cellStyle name="Normal 62 4" xfId="55044"/>
    <cellStyle name="Normal 62 4 2" xfId="55045"/>
    <cellStyle name="Normal 62 5" xfId="55046"/>
    <cellStyle name="Normal 62 5 2" xfId="55047"/>
    <cellStyle name="Normal 62 6" xfId="55048"/>
    <cellStyle name="Normal 62 7" xfId="39051"/>
    <cellStyle name="Normal 63" xfId="484"/>
    <cellStyle name="Normal 63 2" xfId="55049"/>
    <cellStyle name="Normal 63 2 2" xfId="55050"/>
    <cellStyle name="Normal 63 2 2 2" xfId="55051"/>
    <cellStyle name="Normal 63 2 3" xfId="55052"/>
    <cellStyle name="Normal 63 2 3 2" xfId="55053"/>
    <cellStyle name="Normal 63 2 4" xfId="55054"/>
    <cellStyle name="Normal 63 3" xfId="55055"/>
    <cellStyle name="Normal 63 3 2" xfId="55056"/>
    <cellStyle name="Normal 63 3 2 2" xfId="55057"/>
    <cellStyle name="Normal 63 3 3" xfId="55058"/>
    <cellStyle name="Normal 63 3 3 2" xfId="55059"/>
    <cellStyle name="Normal 63 3 4" xfId="55060"/>
    <cellStyle name="Normal 63 4" xfId="55061"/>
    <cellStyle name="Normal 63 4 2" xfId="55062"/>
    <cellStyle name="Normal 63 5" xfId="55063"/>
    <cellStyle name="Normal 63 5 2" xfId="55064"/>
    <cellStyle name="Normal 63 6" xfId="55065"/>
    <cellStyle name="Normal 63 7" xfId="39052"/>
    <cellStyle name="Normal 64" xfId="485"/>
    <cellStyle name="Normal 64 2" xfId="55066"/>
    <cellStyle name="Normal 64 2 2" xfId="55067"/>
    <cellStyle name="Normal 64 2 2 2" xfId="55068"/>
    <cellStyle name="Normal 64 2 3" xfId="55069"/>
    <cellStyle name="Normal 64 2 3 2" xfId="55070"/>
    <cellStyle name="Normal 64 2 4" xfId="55071"/>
    <cellStyle name="Normal 64 3" xfId="55072"/>
    <cellStyle name="Normal 64 3 2" xfId="55073"/>
    <cellStyle name="Normal 64 3 2 2" xfId="55074"/>
    <cellStyle name="Normal 64 3 3" xfId="55075"/>
    <cellStyle name="Normal 64 3 3 2" xfId="55076"/>
    <cellStyle name="Normal 64 3 4" xfId="55077"/>
    <cellStyle name="Normal 64 4" xfId="55078"/>
    <cellStyle name="Normal 64 4 2" xfId="55079"/>
    <cellStyle name="Normal 64 5" xfId="55080"/>
    <cellStyle name="Normal 64 5 2" xfId="55081"/>
    <cellStyle name="Normal 64 6" xfId="55082"/>
    <cellStyle name="Normal 64 7" xfId="39053"/>
    <cellStyle name="Normal 65" xfId="486"/>
    <cellStyle name="Normal 65 2" xfId="55083"/>
    <cellStyle name="Normal 65 2 2" xfId="55084"/>
    <cellStyle name="Normal 65 2 2 2" xfId="55085"/>
    <cellStyle name="Normal 65 2 3" xfId="55086"/>
    <cellStyle name="Normal 65 2 3 2" xfId="55087"/>
    <cellStyle name="Normal 65 2 4" xfId="55088"/>
    <cellStyle name="Normal 65 3" xfId="55089"/>
    <cellStyle name="Normal 65 3 2" xfId="55090"/>
    <cellStyle name="Normal 65 3 2 2" xfId="55091"/>
    <cellStyle name="Normal 65 3 3" xfId="55092"/>
    <cellStyle name="Normal 65 3 3 2" xfId="55093"/>
    <cellStyle name="Normal 65 3 4" xfId="55094"/>
    <cellStyle name="Normal 65 4" xfId="55095"/>
    <cellStyle name="Normal 65 4 2" xfId="55096"/>
    <cellStyle name="Normal 65 5" xfId="55097"/>
    <cellStyle name="Normal 65 5 2" xfId="55098"/>
    <cellStyle name="Normal 65 6" xfId="55099"/>
    <cellStyle name="Normal 65 7" xfId="39054"/>
    <cellStyle name="Normal 66" xfId="487"/>
    <cellStyle name="Normal 66 2" xfId="55100"/>
    <cellStyle name="Normal 66 2 2" xfId="55101"/>
    <cellStyle name="Normal 66 2 2 2" xfId="55102"/>
    <cellStyle name="Normal 66 2 3" xfId="55103"/>
    <cellStyle name="Normal 66 2 3 2" xfId="55104"/>
    <cellStyle name="Normal 66 2 4" xfId="55105"/>
    <cellStyle name="Normal 66 3" xfId="55106"/>
    <cellStyle name="Normal 66 3 2" xfId="55107"/>
    <cellStyle name="Normal 66 3 2 2" xfId="55108"/>
    <cellStyle name="Normal 66 3 3" xfId="55109"/>
    <cellStyle name="Normal 66 3 3 2" xfId="55110"/>
    <cellStyle name="Normal 66 3 4" xfId="55111"/>
    <cellStyle name="Normal 66 4" xfId="55112"/>
    <cellStyle name="Normal 66 4 2" xfId="55113"/>
    <cellStyle name="Normal 66 5" xfId="55114"/>
    <cellStyle name="Normal 66 5 2" xfId="55115"/>
    <cellStyle name="Normal 66 6" xfId="55116"/>
    <cellStyle name="Normal 66 7" xfId="39055"/>
    <cellStyle name="Normal 67" xfId="488"/>
    <cellStyle name="Normal 67 2" xfId="55117"/>
    <cellStyle name="Normal 67 2 2" xfId="55118"/>
    <cellStyle name="Normal 67 2 2 2" xfId="55119"/>
    <cellStyle name="Normal 67 2 3" xfId="55120"/>
    <cellStyle name="Normal 67 2 3 2" xfId="55121"/>
    <cellStyle name="Normal 67 2 4" xfId="55122"/>
    <cellStyle name="Normal 67 3" xfId="55123"/>
    <cellStyle name="Normal 67 3 2" xfId="55124"/>
    <cellStyle name="Normal 67 3 2 2" xfId="55125"/>
    <cellStyle name="Normal 67 3 3" xfId="55126"/>
    <cellStyle name="Normal 67 3 3 2" xfId="55127"/>
    <cellStyle name="Normal 67 3 4" xfId="55128"/>
    <cellStyle name="Normal 67 4" xfId="55129"/>
    <cellStyle name="Normal 67 4 2" xfId="55130"/>
    <cellStyle name="Normal 67 5" xfId="55131"/>
    <cellStyle name="Normal 67 5 2" xfId="55132"/>
    <cellStyle name="Normal 67 6" xfId="55133"/>
    <cellStyle name="Normal 67 7" xfId="39056"/>
    <cellStyle name="Normal 68" xfId="489"/>
    <cellStyle name="Normal 68 2" xfId="55134"/>
    <cellStyle name="Normal 68 2 2" xfId="55135"/>
    <cellStyle name="Normal 68 2 2 2" xfId="55136"/>
    <cellStyle name="Normal 68 2 3" xfId="55137"/>
    <cellStyle name="Normal 68 2 3 2" xfId="55138"/>
    <cellStyle name="Normal 68 2 4" xfId="55139"/>
    <cellStyle name="Normal 68 3" xfId="55140"/>
    <cellStyle name="Normal 68 3 2" xfId="55141"/>
    <cellStyle name="Normal 68 3 2 2" xfId="55142"/>
    <cellStyle name="Normal 68 3 3" xfId="55143"/>
    <cellStyle name="Normal 68 3 3 2" xfId="55144"/>
    <cellStyle name="Normal 68 3 4" xfId="55145"/>
    <cellStyle name="Normal 68 4" xfId="55146"/>
    <cellStyle name="Normal 68 4 2" xfId="55147"/>
    <cellStyle name="Normal 68 5" xfId="55148"/>
    <cellStyle name="Normal 68 5 2" xfId="55149"/>
    <cellStyle name="Normal 68 6" xfId="55150"/>
    <cellStyle name="Normal 68 7" xfId="39057"/>
    <cellStyle name="Normal 69" xfId="490"/>
    <cellStyle name="Normal 69 2" xfId="55151"/>
    <cellStyle name="Normal 69 2 2" xfId="55152"/>
    <cellStyle name="Normal 69 2 2 2" xfId="55153"/>
    <cellStyle name="Normal 69 2 3" xfId="55154"/>
    <cellStyle name="Normal 69 2 3 2" xfId="55155"/>
    <cellStyle name="Normal 69 2 4" xfId="55156"/>
    <cellStyle name="Normal 69 3" xfId="55157"/>
    <cellStyle name="Normal 69 3 2" xfId="55158"/>
    <cellStyle name="Normal 69 3 2 2" xfId="55159"/>
    <cellStyle name="Normal 69 3 3" xfId="55160"/>
    <cellStyle name="Normal 69 3 3 2" xfId="55161"/>
    <cellStyle name="Normal 69 3 4" xfId="55162"/>
    <cellStyle name="Normal 69 4" xfId="55163"/>
    <cellStyle name="Normal 69 4 2" xfId="55164"/>
    <cellStyle name="Normal 69 5" xfId="55165"/>
    <cellStyle name="Normal 69 5 2" xfId="55166"/>
    <cellStyle name="Normal 69 6" xfId="55167"/>
    <cellStyle name="Normal 69 7" xfId="39058"/>
    <cellStyle name="Normal 7" xfId="200"/>
    <cellStyle name="Normal 7 10" xfId="39059"/>
    <cellStyle name="Normal 7 2" xfId="55168"/>
    <cellStyle name="Normal 7 2 2" xfId="55169"/>
    <cellStyle name="Normal 7 2 2 2" xfId="55170"/>
    <cellStyle name="Normal 7 2 2 2 2" xfId="55171"/>
    <cellStyle name="Normal 7 2 3" xfId="55172"/>
    <cellStyle name="Normal 7 2 3 2" xfId="55173"/>
    <cellStyle name="Normal 7 2 4" xfId="55174"/>
    <cellStyle name="Normal 7 2 4 2" xfId="55175"/>
    <cellStyle name="Normal 7 3" xfId="55176"/>
    <cellStyle name="Normal 7 3 2" xfId="55177"/>
    <cellStyle name="Normal 7 3 2 2" xfId="55178"/>
    <cellStyle name="Normal 7 3 2 2 2" xfId="55179"/>
    <cellStyle name="Normal 7 3 3" xfId="55180"/>
    <cellStyle name="Normal 7 3 3 2" xfId="55181"/>
    <cellStyle name="Normal 7 4" xfId="55182"/>
    <cellStyle name="Normal 7 4 2" xfId="55183"/>
    <cellStyle name="Normal 7 4 2 2" xfId="55184"/>
    <cellStyle name="Normal 7 5" xfId="55185"/>
    <cellStyle name="Normal 7 5 2" xfId="55186"/>
    <cellStyle name="Normal 7 5 2 2" xfId="55187"/>
    <cellStyle name="Normal 7 6" xfId="55188"/>
    <cellStyle name="Normal 7 7" xfId="55189"/>
    <cellStyle name="Normal 7 8" xfId="55190"/>
    <cellStyle name="Normal 7 9" xfId="55191"/>
    <cellStyle name="Normal 7 9 2" xfId="55192"/>
    <cellStyle name="Normal 70" xfId="491"/>
    <cellStyle name="Normal 70 2" xfId="55193"/>
    <cellStyle name="Normal 70 2 2" xfId="55194"/>
    <cellStyle name="Normal 70 2 2 2" xfId="55195"/>
    <cellStyle name="Normal 70 2 3" xfId="55196"/>
    <cellStyle name="Normal 70 2 3 2" xfId="55197"/>
    <cellStyle name="Normal 70 2 4" xfId="55198"/>
    <cellStyle name="Normal 70 3" xfId="55199"/>
    <cellStyle name="Normal 70 3 2" xfId="55200"/>
    <cellStyle name="Normal 70 3 2 2" xfId="55201"/>
    <cellStyle name="Normal 70 3 3" xfId="55202"/>
    <cellStyle name="Normal 70 3 3 2" xfId="55203"/>
    <cellStyle name="Normal 70 3 4" xfId="55204"/>
    <cellStyle name="Normal 70 4" xfId="55205"/>
    <cellStyle name="Normal 70 4 2" xfId="55206"/>
    <cellStyle name="Normal 70 5" xfId="55207"/>
    <cellStyle name="Normal 70 5 2" xfId="55208"/>
    <cellStyle name="Normal 70 6" xfId="55209"/>
    <cellStyle name="Normal 70 7" xfId="39060"/>
    <cellStyle name="Normal 71" xfId="492"/>
    <cellStyle name="Normal 71 2" xfId="55210"/>
    <cellStyle name="Normal 71 2 2" xfId="55211"/>
    <cellStyle name="Normal 71 2 2 2" xfId="55212"/>
    <cellStyle name="Normal 71 2 3" xfId="55213"/>
    <cellStyle name="Normal 71 2 3 2" xfId="55214"/>
    <cellStyle name="Normal 71 2 4" xfId="55215"/>
    <cellStyle name="Normal 71 3" xfId="55216"/>
    <cellStyle name="Normal 71 3 2" xfId="55217"/>
    <cellStyle name="Normal 71 3 2 2" xfId="55218"/>
    <cellStyle name="Normal 71 3 3" xfId="55219"/>
    <cellStyle name="Normal 71 3 3 2" xfId="55220"/>
    <cellStyle name="Normal 71 3 4" xfId="55221"/>
    <cellStyle name="Normal 71 4" xfId="55222"/>
    <cellStyle name="Normal 71 4 2" xfId="55223"/>
    <cellStyle name="Normal 71 5" xfId="55224"/>
    <cellStyle name="Normal 71 5 2" xfId="55225"/>
    <cellStyle name="Normal 71 6" xfId="55226"/>
    <cellStyle name="Normal 71 7" xfId="39061"/>
    <cellStyle name="Normal 72" xfId="493"/>
    <cellStyle name="Normal 72 2" xfId="55227"/>
    <cellStyle name="Normal 72 2 2" xfId="55228"/>
    <cellStyle name="Normal 72 2 2 2" xfId="55229"/>
    <cellStyle name="Normal 72 2 3" xfId="55230"/>
    <cellStyle name="Normal 72 2 3 2" xfId="55231"/>
    <cellStyle name="Normal 72 2 4" xfId="55232"/>
    <cellStyle name="Normal 72 3" xfId="55233"/>
    <cellStyle name="Normal 72 3 2" xfId="55234"/>
    <cellStyle name="Normal 72 3 2 2" xfId="55235"/>
    <cellStyle name="Normal 72 3 3" xfId="55236"/>
    <cellStyle name="Normal 72 3 3 2" xfId="55237"/>
    <cellStyle name="Normal 72 3 4" xfId="55238"/>
    <cellStyle name="Normal 72 4" xfId="55239"/>
    <cellStyle name="Normal 72 4 2" xfId="55240"/>
    <cellStyle name="Normal 72 5" xfId="55241"/>
    <cellStyle name="Normal 72 5 2" xfId="55242"/>
    <cellStyle name="Normal 72 6" xfId="55243"/>
    <cellStyle name="Normal 72 7" xfId="39062"/>
    <cellStyle name="Normal 73" xfId="494"/>
    <cellStyle name="Normal 73 2" xfId="55244"/>
    <cellStyle name="Normal 73 2 2" xfId="55245"/>
    <cellStyle name="Normal 73 2 2 2" xfId="55246"/>
    <cellStyle name="Normal 73 2 3" xfId="55247"/>
    <cellStyle name="Normal 73 2 3 2" xfId="55248"/>
    <cellStyle name="Normal 73 2 4" xfId="55249"/>
    <cellStyle name="Normal 73 3" xfId="55250"/>
    <cellStyle name="Normal 73 3 2" xfId="55251"/>
    <cellStyle name="Normal 73 3 2 2" xfId="55252"/>
    <cellStyle name="Normal 73 3 3" xfId="55253"/>
    <cellStyle name="Normal 73 3 3 2" xfId="55254"/>
    <cellStyle name="Normal 73 3 4" xfId="55255"/>
    <cellStyle name="Normal 73 4" xfId="55256"/>
    <cellStyle name="Normal 73 4 2" xfId="55257"/>
    <cellStyle name="Normal 73 5" xfId="55258"/>
    <cellStyle name="Normal 73 5 2" xfId="55259"/>
    <cellStyle name="Normal 73 6" xfId="55260"/>
    <cellStyle name="Normal 73 7" xfId="39063"/>
    <cellStyle name="Normal 74" xfId="495"/>
    <cellStyle name="Normal 74 2" xfId="55261"/>
    <cellStyle name="Normal 74 2 2" xfId="55262"/>
    <cellStyle name="Normal 74 2 2 2" xfId="55263"/>
    <cellStyle name="Normal 74 2 3" xfId="55264"/>
    <cellStyle name="Normal 74 2 3 2" xfId="55265"/>
    <cellStyle name="Normal 74 2 4" xfId="55266"/>
    <cellStyle name="Normal 74 3" xfId="55267"/>
    <cellStyle name="Normal 74 3 2" xfId="55268"/>
    <cellStyle name="Normal 74 3 2 2" xfId="55269"/>
    <cellStyle name="Normal 74 3 3" xfId="55270"/>
    <cellStyle name="Normal 74 3 3 2" xfId="55271"/>
    <cellStyle name="Normal 74 3 4" xfId="55272"/>
    <cellStyle name="Normal 74 4" xfId="55273"/>
    <cellStyle name="Normal 74 4 2" xfId="55274"/>
    <cellStyle name="Normal 74 5" xfId="55275"/>
    <cellStyle name="Normal 74 5 2" xfId="55276"/>
    <cellStyle name="Normal 74 6" xfId="55277"/>
    <cellStyle name="Normal 74 7" xfId="39064"/>
    <cellStyle name="Normal 75" xfId="496"/>
    <cellStyle name="Normal 75 2" xfId="39066"/>
    <cellStyle name="Normal 75 2 2" xfId="55278"/>
    <cellStyle name="Normal 75 2 2 2" xfId="55279"/>
    <cellStyle name="Normal 75 2 3" xfId="55280"/>
    <cellStyle name="Normal 75 2 3 2" xfId="55281"/>
    <cellStyle name="Normal 75 2 4" xfId="55282"/>
    <cellStyle name="Normal 75 3" xfId="55283"/>
    <cellStyle name="Normal 75 3 2" xfId="55284"/>
    <cellStyle name="Normal 75 3 2 2" xfId="55285"/>
    <cellStyle name="Normal 75 3 3" xfId="55286"/>
    <cellStyle name="Normal 75 3 3 2" xfId="55287"/>
    <cellStyle name="Normal 75 3 4" xfId="55288"/>
    <cellStyle name="Normal 75 4" xfId="55289"/>
    <cellStyle name="Normal 75 4 2" xfId="55290"/>
    <cellStyle name="Normal 75 5" xfId="55291"/>
    <cellStyle name="Normal 75 5 2" xfId="55292"/>
    <cellStyle name="Normal 75 6" xfId="55293"/>
    <cellStyle name="Normal 75 7" xfId="39065"/>
    <cellStyle name="Normal 76" xfId="497"/>
    <cellStyle name="Normal 76 2" xfId="39068"/>
    <cellStyle name="Normal 76 2 2" xfId="55294"/>
    <cellStyle name="Normal 76 2 2 2" xfId="55295"/>
    <cellStyle name="Normal 76 2 3" xfId="55296"/>
    <cellStyle name="Normal 76 2 3 2" xfId="55297"/>
    <cellStyle name="Normal 76 2 4" xfId="55298"/>
    <cellStyle name="Normal 76 3" xfId="55299"/>
    <cellStyle name="Normal 76 3 2" xfId="55300"/>
    <cellStyle name="Normal 76 3 2 2" xfId="55301"/>
    <cellStyle name="Normal 76 3 3" xfId="55302"/>
    <cellStyle name="Normal 76 3 3 2" xfId="55303"/>
    <cellStyle name="Normal 76 3 4" xfId="55304"/>
    <cellStyle name="Normal 76 4" xfId="55305"/>
    <cellStyle name="Normal 76 4 2" xfId="55306"/>
    <cellStyle name="Normal 76 5" xfId="55307"/>
    <cellStyle name="Normal 76 5 2" xfId="55308"/>
    <cellStyle name="Normal 76 6" xfId="55309"/>
    <cellStyle name="Normal 76 7" xfId="39067"/>
    <cellStyle name="Normal 77" xfId="498"/>
    <cellStyle name="Normal 77 2" xfId="39070"/>
    <cellStyle name="Normal 77 2 2" xfId="55310"/>
    <cellStyle name="Normal 77 2 2 2" xfId="55311"/>
    <cellStyle name="Normal 77 2 3" xfId="55312"/>
    <cellStyle name="Normal 77 2 3 2" xfId="55313"/>
    <cellStyle name="Normal 77 2 4" xfId="55314"/>
    <cellStyle name="Normal 77 3" xfId="55315"/>
    <cellStyle name="Normal 77 3 2" xfId="55316"/>
    <cellStyle name="Normal 77 3 2 2" xfId="55317"/>
    <cellStyle name="Normal 77 3 3" xfId="55318"/>
    <cellStyle name="Normal 77 3 3 2" xfId="55319"/>
    <cellStyle name="Normal 77 3 4" xfId="55320"/>
    <cellStyle name="Normal 77 4" xfId="55321"/>
    <cellStyle name="Normal 77 4 2" xfId="55322"/>
    <cellStyle name="Normal 77 5" xfId="55323"/>
    <cellStyle name="Normal 77 5 2" xfId="55324"/>
    <cellStyle name="Normal 77 6" xfId="55325"/>
    <cellStyle name="Normal 77 7" xfId="39069"/>
    <cellStyle name="Normal 78" xfId="499"/>
    <cellStyle name="Normal 78 2" xfId="39072"/>
    <cellStyle name="Normal 78 2 2" xfId="55326"/>
    <cellStyle name="Normal 78 2 2 2" xfId="55327"/>
    <cellStyle name="Normal 78 2 3" xfId="55328"/>
    <cellStyle name="Normal 78 2 3 2" xfId="55329"/>
    <cellStyle name="Normal 78 2 4" xfId="55330"/>
    <cellStyle name="Normal 78 3" xfId="55331"/>
    <cellStyle name="Normal 78 3 2" xfId="55332"/>
    <cellStyle name="Normal 78 3 2 2" xfId="55333"/>
    <cellStyle name="Normal 78 3 3" xfId="55334"/>
    <cellStyle name="Normal 78 3 3 2" xfId="55335"/>
    <cellStyle name="Normal 78 3 4" xfId="55336"/>
    <cellStyle name="Normal 78 4" xfId="55337"/>
    <cellStyle name="Normal 78 4 2" xfId="55338"/>
    <cellStyle name="Normal 78 5" xfId="55339"/>
    <cellStyle name="Normal 78 5 2" xfId="55340"/>
    <cellStyle name="Normal 78 6" xfId="55341"/>
    <cellStyle name="Normal 78 7" xfId="39071"/>
    <cellStyle name="Normal 79" xfId="500"/>
    <cellStyle name="Normal 79 2" xfId="55342"/>
    <cellStyle name="Normal 79 2 2" xfId="55343"/>
    <cellStyle name="Normal 79 2 2 2" xfId="55344"/>
    <cellStyle name="Normal 79 2 3" xfId="55345"/>
    <cellStyle name="Normal 79 2 3 2" xfId="55346"/>
    <cellStyle name="Normal 79 2 4" xfId="55347"/>
    <cellStyle name="Normal 79 3" xfId="55348"/>
    <cellStyle name="Normal 79 3 2" xfId="55349"/>
    <cellStyle name="Normal 79 3 2 2" xfId="55350"/>
    <cellStyle name="Normal 79 3 3" xfId="55351"/>
    <cellStyle name="Normal 79 3 3 2" xfId="55352"/>
    <cellStyle name="Normal 79 3 4" xfId="55353"/>
    <cellStyle name="Normal 79 4" xfId="55354"/>
    <cellStyle name="Normal 79 4 2" xfId="55355"/>
    <cellStyle name="Normal 79 5" xfId="55356"/>
    <cellStyle name="Normal 79 5 2" xfId="55357"/>
    <cellStyle name="Normal 79 6" xfId="55358"/>
    <cellStyle name="Normal 79 7" xfId="39073"/>
    <cellStyle name="Normal 8" xfId="201"/>
    <cellStyle name="Normal 8 10" xfId="39074"/>
    <cellStyle name="Normal 8 2" xfId="55359"/>
    <cellStyle name="Normal 8 2 2" xfId="55360"/>
    <cellStyle name="Normal 8 2 2 2" xfId="55361"/>
    <cellStyle name="Normal 8 2 2 2 2" xfId="55362"/>
    <cellStyle name="Normal 8 2 3" xfId="55363"/>
    <cellStyle name="Normal 8 2 3 2" xfId="55364"/>
    <cellStyle name="Normal 8 2 3 3" xfId="55365"/>
    <cellStyle name="Normal 8 2 4" xfId="55366"/>
    <cellStyle name="Normal 8 2 5" xfId="55367"/>
    <cellStyle name="Normal 8 3" xfId="55368"/>
    <cellStyle name="Normal 8 3 2" xfId="55369"/>
    <cellStyle name="Normal 8 3 2 2" xfId="55370"/>
    <cellStyle name="Normal 8 3 2 2 2" xfId="55371"/>
    <cellStyle name="Normal 8 3 3" xfId="55372"/>
    <cellStyle name="Normal 8 3 3 2" xfId="55373"/>
    <cellStyle name="Normal 8 4" xfId="55374"/>
    <cellStyle name="Normal 8 4 2" xfId="55375"/>
    <cellStyle name="Normal 8 4 3" xfId="55376"/>
    <cellStyle name="Normal 8 4 3 2" xfId="55377"/>
    <cellStyle name="Normal 8 5" xfId="55378"/>
    <cellStyle name="Normal 8 5 2" xfId="55379"/>
    <cellStyle name="Normal 8 5 2 2" xfId="55380"/>
    <cellStyle name="Normal 8 6" xfId="55381"/>
    <cellStyle name="Normal 8 7" xfId="55382"/>
    <cellStyle name="Normal 8 8" xfId="55383"/>
    <cellStyle name="Normal 8 9" xfId="55384"/>
    <cellStyle name="Normal 8 9 2" xfId="55385"/>
    <cellStyle name="Normal 80" xfId="501"/>
    <cellStyle name="Normal 80 2" xfId="55386"/>
    <cellStyle name="Normal 80 2 2" xfId="55387"/>
    <cellStyle name="Normal 80 2 2 2" xfId="55388"/>
    <cellStyle name="Normal 80 2 3" xfId="55389"/>
    <cellStyle name="Normal 80 2 3 2" xfId="55390"/>
    <cellStyle name="Normal 80 2 4" xfId="55391"/>
    <cellStyle name="Normal 80 3" xfId="55392"/>
    <cellStyle name="Normal 80 3 2" xfId="55393"/>
    <cellStyle name="Normal 80 3 2 2" xfId="55394"/>
    <cellStyle name="Normal 80 3 3" xfId="55395"/>
    <cellStyle name="Normal 80 3 3 2" xfId="55396"/>
    <cellStyle name="Normal 80 3 4" xfId="55397"/>
    <cellStyle name="Normal 80 4" xfId="55398"/>
    <cellStyle name="Normal 80 4 2" xfId="55399"/>
    <cellStyle name="Normal 80 5" xfId="55400"/>
    <cellStyle name="Normal 80 5 2" xfId="55401"/>
    <cellStyle name="Normal 80 6" xfId="55402"/>
    <cellStyle name="Normal 80 7" xfId="39075"/>
    <cellStyle name="Normal 81" xfId="502"/>
    <cellStyle name="Normal 81 2" xfId="39077"/>
    <cellStyle name="Normal 81 2 2" xfId="55403"/>
    <cellStyle name="Normal 81 2 2 2" xfId="55404"/>
    <cellStyle name="Normal 81 2 3" xfId="55405"/>
    <cellStyle name="Normal 81 2 3 2" xfId="55406"/>
    <cellStyle name="Normal 81 2 4" xfId="55407"/>
    <cellStyle name="Normal 81 3" xfId="55408"/>
    <cellStyle name="Normal 81 3 2" xfId="55409"/>
    <cellStyle name="Normal 81 3 2 2" xfId="55410"/>
    <cellStyle name="Normal 81 3 3" xfId="55411"/>
    <cellStyle name="Normal 81 3 3 2" xfId="55412"/>
    <cellStyle name="Normal 81 3 4" xfId="55413"/>
    <cellStyle name="Normal 81 4" xfId="55414"/>
    <cellStyle name="Normal 81 4 2" xfId="55415"/>
    <cellStyle name="Normal 81 5" xfId="55416"/>
    <cellStyle name="Normal 81 5 2" xfId="55417"/>
    <cellStyle name="Normal 81 6" xfId="55418"/>
    <cellStyle name="Normal 81 7" xfId="39076"/>
    <cellStyle name="Normal 82" xfId="503"/>
    <cellStyle name="Normal 82 2" xfId="39079"/>
    <cellStyle name="Normal 82 2 2" xfId="55419"/>
    <cellStyle name="Normal 82 3" xfId="55420"/>
    <cellStyle name="Normal 82 3 2" xfId="55421"/>
    <cellStyle name="Normal 82 4" xfId="55422"/>
    <cellStyle name="Normal 82 5" xfId="39078"/>
    <cellStyle name="Normal 83" xfId="504"/>
    <cellStyle name="Normal 83 2" xfId="39081"/>
    <cellStyle name="Normal 83 2 2" xfId="55423"/>
    <cellStyle name="Normal 83 3" xfId="55424"/>
    <cellStyle name="Normal 83 3 2" xfId="55425"/>
    <cellStyle name="Normal 83 4" xfId="55426"/>
    <cellStyle name="Normal 83 5" xfId="39080"/>
    <cellStyle name="Normal 84" xfId="505"/>
    <cellStyle name="Normal 84 2" xfId="39083"/>
    <cellStyle name="Normal 84 2 2" xfId="55427"/>
    <cellStyle name="Normal 84 3" xfId="55428"/>
    <cellStyle name="Normal 84 3 2" xfId="55429"/>
    <cellStyle name="Normal 84 4" xfId="55430"/>
    <cellStyle name="Normal 84 5" xfId="39082"/>
    <cellStyle name="Normal 85" xfId="506"/>
    <cellStyle name="Normal 85 2" xfId="39085"/>
    <cellStyle name="Normal 85 2 2" xfId="55431"/>
    <cellStyle name="Normal 85 3" xfId="55432"/>
    <cellStyle name="Normal 85 3 2" xfId="55433"/>
    <cellStyle name="Normal 85 4" xfId="55434"/>
    <cellStyle name="Normal 85 5" xfId="39084"/>
    <cellStyle name="Normal 86" xfId="507"/>
    <cellStyle name="Normal 86 2" xfId="39087"/>
    <cellStyle name="Normal 86 2 2" xfId="55435"/>
    <cellStyle name="Normal 86 2 2 2" xfId="55436"/>
    <cellStyle name="Normal 86 2 3" xfId="55437"/>
    <cellStyle name="Normal 86 2 3 2" xfId="55438"/>
    <cellStyle name="Normal 86 2 4" xfId="55439"/>
    <cellStyle name="Normal 86 3" xfId="55440"/>
    <cellStyle name="Normal 86 3 2" xfId="55441"/>
    <cellStyle name="Normal 86 3 2 2" xfId="55442"/>
    <cellStyle name="Normal 86 3 3" xfId="55443"/>
    <cellStyle name="Normal 86 3 3 2" xfId="55444"/>
    <cellStyle name="Normal 86 3 4" xfId="55445"/>
    <cellStyle name="Normal 86 4" xfId="55446"/>
    <cellStyle name="Normal 86 4 2" xfId="55447"/>
    <cellStyle name="Normal 86 5" xfId="55448"/>
    <cellStyle name="Normal 86 5 2" xfId="55449"/>
    <cellStyle name="Normal 86 6" xfId="55450"/>
    <cellStyle name="Normal 86 7" xfId="39086"/>
    <cellStyle name="Normal 87" xfId="508"/>
    <cellStyle name="Normal 87 2" xfId="55451"/>
    <cellStyle name="Normal 87 2 2" xfId="55452"/>
    <cellStyle name="Normal 87 2 2 2" xfId="55453"/>
    <cellStyle name="Normal 87 2 3" xfId="55454"/>
    <cellStyle name="Normal 87 2 3 2" xfId="55455"/>
    <cellStyle name="Normal 87 2 4" xfId="55456"/>
    <cellStyle name="Normal 87 3" xfId="55457"/>
    <cellStyle name="Normal 87 3 2" xfId="55458"/>
    <cellStyle name="Normal 87 3 2 2" xfId="55459"/>
    <cellStyle name="Normal 87 3 3" xfId="55460"/>
    <cellStyle name="Normal 87 3 3 2" xfId="55461"/>
    <cellStyle name="Normal 87 3 4" xfId="55462"/>
    <cellStyle name="Normal 87 4" xfId="55463"/>
    <cellStyle name="Normal 87 4 2" xfId="55464"/>
    <cellStyle name="Normal 87 5" xfId="55465"/>
    <cellStyle name="Normal 87 5 2" xfId="55466"/>
    <cellStyle name="Normal 87 6" xfId="55467"/>
    <cellStyle name="Normal 87 7" xfId="39088"/>
    <cellStyle name="Normal 88" xfId="509"/>
    <cellStyle name="Normal 88 2" xfId="55468"/>
    <cellStyle name="Normal 88 2 2" xfId="55469"/>
    <cellStyle name="Normal 88 2 2 2" xfId="55470"/>
    <cellStyle name="Normal 88 2 3" xfId="55471"/>
    <cellStyle name="Normal 88 2 3 2" xfId="55472"/>
    <cellStyle name="Normal 88 2 4" xfId="55473"/>
    <cellStyle name="Normal 88 3" xfId="55474"/>
    <cellStyle name="Normal 88 3 2" xfId="55475"/>
    <cellStyle name="Normal 88 3 2 2" xfId="55476"/>
    <cellStyle name="Normal 88 3 3" xfId="55477"/>
    <cellStyle name="Normal 88 3 3 2" xfId="55478"/>
    <cellStyle name="Normal 88 3 4" xfId="55479"/>
    <cellStyle name="Normal 88 4" xfId="55480"/>
    <cellStyle name="Normal 88 4 2" xfId="55481"/>
    <cellStyle name="Normal 88 5" xfId="55482"/>
    <cellStyle name="Normal 88 5 2" xfId="55483"/>
    <cellStyle name="Normal 88 6" xfId="55484"/>
    <cellStyle name="Normal 88 7" xfId="39089"/>
    <cellStyle name="Normal 89" xfId="510"/>
    <cellStyle name="Normal 89 2" xfId="39091"/>
    <cellStyle name="Normal 89 2 2" xfId="55485"/>
    <cellStyle name="Normal 89 2 2 2" xfId="55486"/>
    <cellStyle name="Normal 89 2 3" xfId="55487"/>
    <cellStyle name="Normal 89 2 3 2" xfId="55488"/>
    <cellStyle name="Normal 89 2 4" xfId="55489"/>
    <cellStyle name="Normal 89 3" xfId="55490"/>
    <cellStyle name="Normal 89 3 2" xfId="55491"/>
    <cellStyle name="Normal 89 3 2 2" xfId="55492"/>
    <cellStyle name="Normal 89 3 3" xfId="55493"/>
    <cellStyle name="Normal 89 3 3 2" xfId="55494"/>
    <cellStyle name="Normal 89 3 4" xfId="55495"/>
    <cellStyle name="Normal 89 4" xfId="55496"/>
    <cellStyle name="Normal 89 4 2" xfId="55497"/>
    <cellStyle name="Normal 89 5" xfId="55498"/>
    <cellStyle name="Normal 89 5 2" xfId="55499"/>
    <cellStyle name="Normal 89 6" xfId="55500"/>
    <cellStyle name="Normal 89 7" xfId="39090"/>
    <cellStyle name="Normal 9" xfId="202"/>
    <cellStyle name="Normal 9 2" xfId="55501"/>
    <cellStyle name="Normal 9 2 2" xfId="55502"/>
    <cellStyle name="Normal 9 2 2 2" xfId="55503"/>
    <cellStyle name="Normal 9 2 2 2 2" xfId="55504"/>
    <cellStyle name="Normal 9 2 3" xfId="55505"/>
    <cellStyle name="Normal 9 2 3 2" xfId="55506"/>
    <cellStyle name="Normal 9 2 3 3" xfId="55507"/>
    <cellStyle name="Normal 9 2 4" xfId="55508"/>
    <cellStyle name="Normal 9 3" xfId="55509"/>
    <cellStyle name="Normal 9 3 2" xfId="55510"/>
    <cellStyle name="Normal 9 3 2 2" xfId="55511"/>
    <cellStyle name="Normal 9 3 3" xfId="55512"/>
    <cellStyle name="Normal 9 3 3 2" xfId="55513"/>
    <cellStyle name="Normal 9 3 4" xfId="55514"/>
    <cellStyle name="Normal 9 4" xfId="55515"/>
    <cellStyle name="Normal 9 4 2" xfId="55516"/>
    <cellStyle name="Normal 9 4 2 2" xfId="55517"/>
    <cellStyle name="Normal 9 4 3" xfId="55518"/>
    <cellStyle name="Normal 9 5" xfId="55519"/>
    <cellStyle name="Normal 9 5 2" xfId="55520"/>
    <cellStyle name="Normal 9 5 3" xfId="55521"/>
    <cellStyle name="Normal 9 6" xfId="55522"/>
    <cellStyle name="Normal 9 7" xfId="39092"/>
    <cellStyle name="Normal 90" xfId="511"/>
    <cellStyle name="Normal 90 2" xfId="39094"/>
    <cellStyle name="Normal 90 2 2" xfId="55523"/>
    <cellStyle name="Normal 90 2 2 2" xfId="55524"/>
    <cellStyle name="Normal 90 2 3" xfId="55525"/>
    <cellStyle name="Normal 90 2 3 2" xfId="55526"/>
    <cellStyle name="Normal 90 2 4" xfId="55527"/>
    <cellStyle name="Normal 90 3" xfId="55528"/>
    <cellStyle name="Normal 90 3 2" xfId="55529"/>
    <cellStyle name="Normal 90 3 2 2" xfId="55530"/>
    <cellStyle name="Normal 90 3 3" xfId="55531"/>
    <cellStyle name="Normal 90 3 3 2" xfId="55532"/>
    <cellStyle name="Normal 90 3 4" xfId="55533"/>
    <cellStyle name="Normal 90 4" xfId="55534"/>
    <cellStyle name="Normal 90 4 2" xfId="55535"/>
    <cellStyle name="Normal 90 5" xfId="55536"/>
    <cellStyle name="Normal 90 5 2" xfId="55537"/>
    <cellStyle name="Normal 90 6" xfId="55538"/>
    <cellStyle name="Normal 90 7" xfId="39093"/>
    <cellStyle name="Normal 91" xfId="512"/>
    <cellStyle name="Normal 91 10" xfId="39096"/>
    <cellStyle name="Normal 91 10 2" xfId="39097"/>
    <cellStyle name="Normal 91 11" xfId="39098"/>
    <cellStyle name="Normal 91 12" xfId="39099"/>
    <cellStyle name="Normal 91 13" xfId="39095"/>
    <cellStyle name="Normal 91 2" xfId="39100"/>
    <cellStyle name="Normal 91 2 10" xfId="39101"/>
    <cellStyle name="Normal 91 2 11" xfId="39102"/>
    <cellStyle name="Normal 91 2 2" xfId="39103"/>
    <cellStyle name="Normal 91 2 2 10" xfId="39104"/>
    <cellStyle name="Normal 91 2 2 2" xfId="39105"/>
    <cellStyle name="Normal 91 2 2 2 2" xfId="39106"/>
    <cellStyle name="Normal 91 2 2 2 2 2" xfId="39107"/>
    <cellStyle name="Normal 91 2 2 2 2 2 2" xfId="39108"/>
    <cellStyle name="Normal 91 2 2 2 2 2 2 2" xfId="39109"/>
    <cellStyle name="Normal 91 2 2 2 2 2 2 2 2" xfId="39110"/>
    <cellStyle name="Normal 91 2 2 2 2 2 2 2 2 2" xfId="39111"/>
    <cellStyle name="Normal 91 2 2 2 2 2 2 2 3" xfId="39112"/>
    <cellStyle name="Normal 91 2 2 2 2 2 2 2 4" xfId="39113"/>
    <cellStyle name="Normal 91 2 2 2 2 2 2 3" xfId="39114"/>
    <cellStyle name="Normal 91 2 2 2 2 2 2 3 2" xfId="39115"/>
    <cellStyle name="Normal 91 2 2 2 2 2 2 4" xfId="39116"/>
    <cellStyle name="Normal 91 2 2 2 2 2 2 5" xfId="39117"/>
    <cellStyle name="Normal 91 2 2 2 2 2 3" xfId="39118"/>
    <cellStyle name="Normal 91 2 2 2 2 2 3 2" xfId="39119"/>
    <cellStyle name="Normal 91 2 2 2 2 2 3 2 2" xfId="39120"/>
    <cellStyle name="Normal 91 2 2 2 2 2 3 3" xfId="39121"/>
    <cellStyle name="Normal 91 2 2 2 2 2 3 4" xfId="39122"/>
    <cellStyle name="Normal 91 2 2 2 2 2 4" xfId="39123"/>
    <cellStyle name="Normal 91 2 2 2 2 2 4 2" xfId="39124"/>
    <cellStyle name="Normal 91 2 2 2 2 2 5" xfId="39125"/>
    <cellStyle name="Normal 91 2 2 2 2 2 6" xfId="39126"/>
    <cellStyle name="Normal 91 2 2 2 2 3" xfId="39127"/>
    <cellStyle name="Normal 91 2 2 2 2 3 2" xfId="39128"/>
    <cellStyle name="Normal 91 2 2 2 2 3 2 2" xfId="39129"/>
    <cellStyle name="Normal 91 2 2 2 2 3 2 2 2" xfId="39130"/>
    <cellStyle name="Normal 91 2 2 2 2 3 2 2 2 2" xfId="39131"/>
    <cellStyle name="Normal 91 2 2 2 2 3 2 2 3" xfId="39132"/>
    <cellStyle name="Normal 91 2 2 2 2 3 2 2 4" xfId="39133"/>
    <cellStyle name="Normal 91 2 2 2 2 3 2 3" xfId="39134"/>
    <cellStyle name="Normal 91 2 2 2 2 3 2 3 2" xfId="39135"/>
    <cellStyle name="Normal 91 2 2 2 2 3 2 4" xfId="39136"/>
    <cellStyle name="Normal 91 2 2 2 2 3 2 5" xfId="39137"/>
    <cellStyle name="Normal 91 2 2 2 2 3 3" xfId="39138"/>
    <cellStyle name="Normal 91 2 2 2 2 3 3 2" xfId="39139"/>
    <cellStyle name="Normal 91 2 2 2 2 3 3 2 2" xfId="39140"/>
    <cellStyle name="Normal 91 2 2 2 2 3 3 3" xfId="39141"/>
    <cellStyle name="Normal 91 2 2 2 2 3 3 4" xfId="39142"/>
    <cellStyle name="Normal 91 2 2 2 2 3 4" xfId="39143"/>
    <cellStyle name="Normal 91 2 2 2 2 3 4 2" xfId="39144"/>
    <cellStyle name="Normal 91 2 2 2 2 3 5" xfId="39145"/>
    <cellStyle name="Normal 91 2 2 2 2 3 6" xfId="39146"/>
    <cellStyle name="Normal 91 2 2 2 2 4" xfId="39147"/>
    <cellStyle name="Normal 91 2 2 2 2 4 2" xfId="39148"/>
    <cellStyle name="Normal 91 2 2 2 2 4 2 2" xfId="39149"/>
    <cellStyle name="Normal 91 2 2 2 2 4 2 2 2" xfId="39150"/>
    <cellStyle name="Normal 91 2 2 2 2 4 2 3" xfId="39151"/>
    <cellStyle name="Normal 91 2 2 2 2 4 2 4" xfId="39152"/>
    <cellStyle name="Normal 91 2 2 2 2 4 3" xfId="39153"/>
    <cellStyle name="Normal 91 2 2 2 2 4 3 2" xfId="39154"/>
    <cellStyle name="Normal 91 2 2 2 2 4 4" xfId="39155"/>
    <cellStyle name="Normal 91 2 2 2 2 4 5" xfId="39156"/>
    <cellStyle name="Normal 91 2 2 2 2 5" xfId="39157"/>
    <cellStyle name="Normal 91 2 2 2 2 5 2" xfId="39158"/>
    <cellStyle name="Normal 91 2 2 2 2 5 2 2" xfId="39159"/>
    <cellStyle name="Normal 91 2 2 2 2 5 3" xfId="39160"/>
    <cellStyle name="Normal 91 2 2 2 2 5 4" xfId="39161"/>
    <cellStyle name="Normal 91 2 2 2 2 6" xfId="39162"/>
    <cellStyle name="Normal 91 2 2 2 2 6 2" xfId="39163"/>
    <cellStyle name="Normal 91 2 2 2 2 7" xfId="39164"/>
    <cellStyle name="Normal 91 2 2 2 2 8" xfId="39165"/>
    <cellStyle name="Normal 91 2 2 2 3" xfId="39166"/>
    <cellStyle name="Normal 91 2 2 2 3 2" xfId="39167"/>
    <cellStyle name="Normal 91 2 2 2 3 2 2" xfId="39168"/>
    <cellStyle name="Normal 91 2 2 2 3 2 2 2" xfId="39169"/>
    <cellStyle name="Normal 91 2 2 2 3 2 2 2 2" xfId="39170"/>
    <cellStyle name="Normal 91 2 2 2 3 2 2 3" xfId="39171"/>
    <cellStyle name="Normal 91 2 2 2 3 2 2 4" xfId="39172"/>
    <cellStyle name="Normal 91 2 2 2 3 2 3" xfId="39173"/>
    <cellStyle name="Normal 91 2 2 2 3 2 3 2" xfId="39174"/>
    <cellStyle name="Normal 91 2 2 2 3 2 4" xfId="39175"/>
    <cellStyle name="Normal 91 2 2 2 3 2 5" xfId="39176"/>
    <cellStyle name="Normal 91 2 2 2 3 3" xfId="39177"/>
    <cellStyle name="Normal 91 2 2 2 3 3 2" xfId="39178"/>
    <cellStyle name="Normal 91 2 2 2 3 3 2 2" xfId="39179"/>
    <cellStyle name="Normal 91 2 2 2 3 3 3" xfId="39180"/>
    <cellStyle name="Normal 91 2 2 2 3 3 4" xfId="39181"/>
    <cellStyle name="Normal 91 2 2 2 3 4" xfId="39182"/>
    <cellStyle name="Normal 91 2 2 2 3 4 2" xfId="39183"/>
    <cellStyle name="Normal 91 2 2 2 3 5" xfId="39184"/>
    <cellStyle name="Normal 91 2 2 2 3 6" xfId="39185"/>
    <cellStyle name="Normal 91 2 2 2 4" xfId="39186"/>
    <cellStyle name="Normal 91 2 2 2 4 2" xfId="39187"/>
    <cellStyle name="Normal 91 2 2 2 4 2 2" xfId="39188"/>
    <cellStyle name="Normal 91 2 2 2 4 2 2 2" xfId="39189"/>
    <cellStyle name="Normal 91 2 2 2 4 2 2 2 2" xfId="39190"/>
    <cellStyle name="Normal 91 2 2 2 4 2 2 3" xfId="39191"/>
    <cellStyle name="Normal 91 2 2 2 4 2 2 4" xfId="39192"/>
    <cellStyle name="Normal 91 2 2 2 4 2 3" xfId="39193"/>
    <cellStyle name="Normal 91 2 2 2 4 2 3 2" xfId="39194"/>
    <cellStyle name="Normal 91 2 2 2 4 2 4" xfId="39195"/>
    <cellStyle name="Normal 91 2 2 2 4 2 5" xfId="39196"/>
    <cellStyle name="Normal 91 2 2 2 4 3" xfId="39197"/>
    <cellStyle name="Normal 91 2 2 2 4 3 2" xfId="39198"/>
    <cellStyle name="Normal 91 2 2 2 4 3 2 2" xfId="39199"/>
    <cellStyle name="Normal 91 2 2 2 4 3 3" xfId="39200"/>
    <cellStyle name="Normal 91 2 2 2 4 3 4" xfId="39201"/>
    <cellStyle name="Normal 91 2 2 2 4 4" xfId="39202"/>
    <cellStyle name="Normal 91 2 2 2 4 4 2" xfId="39203"/>
    <cellStyle name="Normal 91 2 2 2 4 5" xfId="39204"/>
    <cellStyle name="Normal 91 2 2 2 4 6" xfId="39205"/>
    <cellStyle name="Normal 91 2 2 2 5" xfId="39206"/>
    <cellStyle name="Normal 91 2 2 2 5 2" xfId="39207"/>
    <cellStyle name="Normal 91 2 2 2 5 2 2" xfId="39208"/>
    <cellStyle name="Normal 91 2 2 2 5 2 2 2" xfId="39209"/>
    <cellStyle name="Normal 91 2 2 2 5 2 3" xfId="39210"/>
    <cellStyle name="Normal 91 2 2 2 5 2 4" xfId="39211"/>
    <cellStyle name="Normal 91 2 2 2 5 3" xfId="39212"/>
    <cellStyle name="Normal 91 2 2 2 5 3 2" xfId="39213"/>
    <cellStyle name="Normal 91 2 2 2 5 4" xfId="39214"/>
    <cellStyle name="Normal 91 2 2 2 5 5" xfId="39215"/>
    <cellStyle name="Normal 91 2 2 2 6" xfId="39216"/>
    <cellStyle name="Normal 91 2 2 2 6 2" xfId="39217"/>
    <cellStyle name="Normal 91 2 2 2 6 2 2" xfId="39218"/>
    <cellStyle name="Normal 91 2 2 2 6 3" xfId="39219"/>
    <cellStyle name="Normal 91 2 2 2 6 4" xfId="39220"/>
    <cellStyle name="Normal 91 2 2 2 7" xfId="39221"/>
    <cellStyle name="Normal 91 2 2 2 7 2" xfId="39222"/>
    <cellStyle name="Normal 91 2 2 2 8" xfId="39223"/>
    <cellStyle name="Normal 91 2 2 2 9" xfId="39224"/>
    <cellStyle name="Normal 91 2 2 3" xfId="39225"/>
    <cellStyle name="Normal 91 2 2 3 2" xfId="39226"/>
    <cellStyle name="Normal 91 2 2 3 2 2" xfId="39227"/>
    <cellStyle name="Normal 91 2 2 3 2 2 2" xfId="39228"/>
    <cellStyle name="Normal 91 2 2 3 2 2 2 2" xfId="39229"/>
    <cellStyle name="Normal 91 2 2 3 2 2 2 2 2" xfId="39230"/>
    <cellStyle name="Normal 91 2 2 3 2 2 2 3" xfId="39231"/>
    <cellStyle name="Normal 91 2 2 3 2 2 2 4" xfId="39232"/>
    <cellStyle name="Normal 91 2 2 3 2 2 3" xfId="39233"/>
    <cellStyle name="Normal 91 2 2 3 2 2 3 2" xfId="39234"/>
    <cellStyle name="Normal 91 2 2 3 2 2 4" xfId="39235"/>
    <cellStyle name="Normal 91 2 2 3 2 2 5" xfId="39236"/>
    <cellStyle name="Normal 91 2 2 3 2 3" xfId="39237"/>
    <cellStyle name="Normal 91 2 2 3 2 3 2" xfId="39238"/>
    <cellStyle name="Normal 91 2 2 3 2 3 2 2" xfId="39239"/>
    <cellStyle name="Normal 91 2 2 3 2 3 3" xfId="39240"/>
    <cellStyle name="Normal 91 2 2 3 2 3 4" xfId="39241"/>
    <cellStyle name="Normal 91 2 2 3 2 4" xfId="39242"/>
    <cellStyle name="Normal 91 2 2 3 2 4 2" xfId="39243"/>
    <cellStyle name="Normal 91 2 2 3 2 5" xfId="39244"/>
    <cellStyle name="Normal 91 2 2 3 2 6" xfId="39245"/>
    <cellStyle name="Normal 91 2 2 3 3" xfId="39246"/>
    <cellStyle name="Normal 91 2 2 3 3 2" xfId="39247"/>
    <cellStyle name="Normal 91 2 2 3 3 2 2" xfId="39248"/>
    <cellStyle name="Normal 91 2 2 3 3 2 2 2" xfId="39249"/>
    <cellStyle name="Normal 91 2 2 3 3 2 2 2 2" xfId="39250"/>
    <cellStyle name="Normal 91 2 2 3 3 2 2 3" xfId="39251"/>
    <cellStyle name="Normal 91 2 2 3 3 2 2 4" xfId="39252"/>
    <cellStyle name="Normal 91 2 2 3 3 2 3" xfId="39253"/>
    <cellStyle name="Normal 91 2 2 3 3 2 3 2" xfId="39254"/>
    <cellStyle name="Normal 91 2 2 3 3 2 4" xfId="39255"/>
    <cellStyle name="Normal 91 2 2 3 3 2 5" xfId="39256"/>
    <cellStyle name="Normal 91 2 2 3 3 3" xfId="39257"/>
    <cellStyle name="Normal 91 2 2 3 3 3 2" xfId="39258"/>
    <cellStyle name="Normal 91 2 2 3 3 3 2 2" xfId="39259"/>
    <cellStyle name="Normal 91 2 2 3 3 3 3" xfId="39260"/>
    <cellStyle name="Normal 91 2 2 3 3 3 4" xfId="39261"/>
    <cellStyle name="Normal 91 2 2 3 3 4" xfId="39262"/>
    <cellStyle name="Normal 91 2 2 3 3 4 2" xfId="39263"/>
    <cellStyle name="Normal 91 2 2 3 3 5" xfId="39264"/>
    <cellStyle name="Normal 91 2 2 3 3 6" xfId="39265"/>
    <cellStyle name="Normal 91 2 2 3 4" xfId="39266"/>
    <cellStyle name="Normal 91 2 2 3 4 2" xfId="39267"/>
    <cellStyle name="Normal 91 2 2 3 4 2 2" xfId="39268"/>
    <cellStyle name="Normal 91 2 2 3 4 2 2 2" xfId="39269"/>
    <cellStyle name="Normal 91 2 2 3 4 2 3" xfId="39270"/>
    <cellStyle name="Normal 91 2 2 3 4 2 4" xfId="39271"/>
    <cellStyle name="Normal 91 2 2 3 4 3" xfId="39272"/>
    <cellStyle name="Normal 91 2 2 3 4 3 2" xfId="39273"/>
    <cellStyle name="Normal 91 2 2 3 4 4" xfId="39274"/>
    <cellStyle name="Normal 91 2 2 3 4 5" xfId="39275"/>
    <cellStyle name="Normal 91 2 2 3 5" xfId="39276"/>
    <cellStyle name="Normal 91 2 2 3 5 2" xfId="39277"/>
    <cellStyle name="Normal 91 2 2 3 5 2 2" xfId="39278"/>
    <cellStyle name="Normal 91 2 2 3 5 3" xfId="39279"/>
    <cellStyle name="Normal 91 2 2 3 5 4" xfId="39280"/>
    <cellStyle name="Normal 91 2 2 3 6" xfId="39281"/>
    <cellStyle name="Normal 91 2 2 3 6 2" xfId="39282"/>
    <cellStyle name="Normal 91 2 2 3 7" xfId="39283"/>
    <cellStyle name="Normal 91 2 2 3 8" xfId="39284"/>
    <cellStyle name="Normal 91 2 2 4" xfId="39285"/>
    <cellStyle name="Normal 91 2 2 4 2" xfId="39286"/>
    <cellStyle name="Normal 91 2 2 4 2 2" xfId="39287"/>
    <cellStyle name="Normal 91 2 2 4 2 2 2" xfId="39288"/>
    <cellStyle name="Normal 91 2 2 4 2 2 2 2" xfId="39289"/>
    <cellStyle name="Normal 91 2 2 4 2 2 3" xfId="39290"/>
    <cellStyle name="Normal 91 2 2 4 2 2 4" xfId="39291"/>
    <cellStyle name="Normal 91 2 2 4 2 3" xfId="39292"/>
    <cellStyle name="Normal 91 2 2 4 2 3 2" xfId="39293"/>
    <cellStyle name="Normal 91 2 2 4 2 4" xfId="39294"/>
    <cellStyle name="Normal 91 2 2 4 2 5" xfId="39295"/>
    <cellStyle name="Normal 91 2 2 4 3" xfId="39296"/>
    <cellStyle name="Normal 91 2 2 4 3 2" xfId="39297"/>
    <cellStyle name="Normal 91 2 2 4 3 2 2" xfId="39298"/>
    <cellStyle name="Normal 91 2 2 4 3 3" xfId="39299"/>
    <cellStyle name="Normal 91 2 2 4 3 4" xfId="39300"/>
    <cellStyle name="Normal 91 2 2 4 4" xfId="39301"/>
    <cellStyle name="Normal 91 2 2 4 4 2" xfId="39302"/>
    <cellStyle name="Normal 91 2 2 4 5" xfId="39303"/>
    <cellStyle name="Normal 91 2 2 4 6" xfId="39304"/>
    <cellStyle name="Normal 91 2 2 5" xfId="39305"/>
    <cellStyle name="Normal 91 2 2 5 2" xfId="39306"/>
    <cellStyle name="Normal 91 2 2 5 2 2" xfId="39307"/>
    <cellStyle name="Normal 91 2 2 5 2 2 2" xfId="39308"/>
    <cellStyle name="Normal 91 2 2 5 2 2 2 2" xfId="39309"/>
    <cellStyle name="Normal 91 2 2 5 2 2 3" xfId="39310"/>
    <cellStyle name="Normal 91 2 2 5 2 2 4" xfId="39311"/>
    <cellStyle name="Normal 91 2 2 5 2 3" xfId="39312"/>
    <cellStyle name="Normal 91 2 2 5 2 3 2" xfId="39313"/>
    <cellStyle name="Normal 91 2 2 5 2 4" xfId="39314"/>
    <cellStyle name="Normal 91 2 2 5 2 5" xfId="39315"/>
    <cellStyle name="Normal 91 2 2 5 3" xfId="39316"/>
    <cellStyle name="Normal 91 2 2 5 3 2" xfId="39317"/>
    <cellStyle name="Normal 91 2 2 5 3 2 2" xfId="39318"/>
    <cellStyle name="Normal 91 2 2 5 3 3" xfId="39319"/>
    <cellStyle name="Normal 91 2 2 5 3 4" xfId="39320"/>
    <cellStyle name="Normal 91 2 2 5 4" xfId="39321"/>
    <cellStyle name="Normal 91 2 2 5 4 2" xfId="39322"/>
    <cellStyle name="Normal 91 2 2 5 5" xfId="39323"/>
    <cellStyle name="Normal 91 2 2 5 6" xfId="39324"/>
    <cellStyle name="Normal 91 2 2 6" xfId="39325"/>
    <cellStyle name="Normal 91 2 2 6 2" xfId="39326"/>
    <cellStyle name="Normal 91 2 2 6 2 2" xfId="39327"/>
    <cellStyle name="Normal 91 2 2 6 2 2 2" xfId="39328"/>
    <cellStyle name="Normal 91 2 2 6 2 3" xfId="39329"/>
    <cellStyle name="Normal 91 2 2 6 2 4" xfId="39330"/>
    <cellStyle name="Normal 91 2 2 6 3" xfId="39331"/>
    <cellStyle name="Normal 91 2 2 6 3 2" xfId="39332"/>
    <cellStyle name="Normal 91 2 2 6 4" xfId="39333"/>
    <cellStyle name="Normal 91 2 2 6 5" xfId="39334"/>
    <cellStyle name="Normal 91 2 2 7" xfId="39335"/>
    <cellStyle name="Normal 91 2 2 7 2" xfId="39336"/>
    <cellStyle name="Normal 91 2 2 7 2 2" xfId="39337"/>
    <cellStyle name="Normal 91 2 2 7 3" xfId="39338"/>
    <cellStyle name="Normal 91 2 2 7 4" xfId="39339"/>
    <cellStyle name="Normal 91 2 2 8" xfId="39340"/>
    <cellStyle name="Normal 91 2 2 8 2" xfId="39341"/>
    <cellStyle name="Normal 91 2 2 9" xfId="39342"/>
    <cellStyle name="Normal 91 2 3" xfId="39343"/>
    <cellStyle name="Normal 91 2 3 2" xfId="39344"/>
    <cellStyle name="Normal 91 2 3 2 2" xfId="39345"/>
    <cellStyle name="Normal 91 2 3 2 2 2" xfId="39346"/>
    <cellStyle name="Normal 91 2 3 2 2 2 2" xfId="39347"/>
    <cellStyle name="Normal 91 2 3 2 2 2 2 2" xfId="39348"/>
    <cellStyle name="Normal 91 2 3 2 2 2 2 2 2" xfId="39349"/>
    <cellStyle name="Normal 91 2 3 2 2 2 2 3" xfId="39350"/>
    <cellStyle name="Normal 91 2 3 2 2 2 2 4" xfId="39351"/>
    <cellStyle name="Normal 91 2 3 2 2 2 3" xfId="39352"/>
    <cellStyle name="Normal 91 2 3 2 2 2 3 2" xfId="39353"/>
    <cellStyle name="Normal 91 2 3 2 2 2 4" xfId="39354"/>
    <cellStyle name="Normal 91 2 3 2 2 2 5" xfId="39355"/>
    <cellStyle name="Normal 91 2 3 2 2 3" xfId="39356"/>
    <cellStyle name="Normal 91 2 3 2 2 3 2" xfId="39357"/>
    <cellStyle name="Normal 91 2 3 2 2 3 2 2" xfId="39358"/>
    <cellStyle name="Normal 91 2 3 2 2 3 3" xfId="39359"/>
    <cellStyle name="Normal 91 2 3 2 2 3 4" xfId="39360"/>
    <cellStyle name="Normal 91 2 3 2 2 4" xfId="39361"/>
    <cellStyle name="Normal 91 2 3 2 2 4 2" xfId="39362"/>
    <cellStyle name="Normal 91 2 3 2 2 5" xfId="39363"/>
    <cellStyle name="Normal 91 2 3 2 2 6" xfId="39364"/>
    <cellStyle name="Normal 91 2 3 2 3" xfId="39365"/>
    <cellStyle name="Normal 91 2 3 2 3 2" xfId="39366"/>
    <cellStyle name="Normal 91 2 3 2 3 2 2" xfId="39367"/>
    <cellStyle name="Normal 91 2 3 2 3 2 2 2" xfId="39368"/>
    <cellStyle name="Normal 91 2 3 2 3 2 2 2 2" xfId="39369"/>
    <cellStyle name="Normal 91 2 3 2 3 2 2 3" xfId="39370"/>
    <cellStyle name="Normal 91 2 3 2 3 2 2 4" xfId="39371"/>
    <cellStyle name="Normal 91 2 3 2 3 2 3" xfId="39372"/>
    <cellStyle name="Normal 91 2 3 2 3 2 3 2" xfId="39373"/>
    <cellStyle name="Normal 91 2 3 2 3 2 4" xfId="39374"/>
    <cellStyle name="Normal 91 2 3 2 3 2 5" xfId="39375"/>
    <cellStyle name="Normal 91 2 3 2 3 3" xfId="39376"/>
    <cellStyle name="Normal 91 2 3 2 3 3 2" xfId="39377"/>
    <cellStyle name="Normal 91 2 3 2 3 3 2 2" xfId="39378"/>
    <cellStyle name="Normal 91 2 3 2 3 3 3" xfId="39379"/>
    <cellStyle name="Normal 91 2 3 2 3 3 4" xfId="39380"/>
    <cellStyle name="Normal 91 2 3 2 3 4" xfId="39381"/>
    <cellStyle name="Normal 91 2 3 2 3 4 2" xfId="39382"/>
    <cellStyle name="Normal 91 2 3 2 3 5" xfId="39383"/>
    <cellStyle name="Normal 91 2 3 2 3 6" xfId="39384"/>
    <cellStyle name="Normal 91 2 3 2 4" xfId="39385"/>
    <cellStyle name="Normal 91 2 3 2 4 2" xfId="39386"/>
    <cellStyle name="Normal 91 2 3 2 4 2 2" xfId="39387"/>
    <cellStyle name="Normal 91 2 3 2 4 2 2 2" xfId="39388"/>
    <cellStyle name="Normal 91 2 3 2 4 2 3" xfId="39389"/>
    <cellStyle name="Normal 91 2 3 2 4 2 4" xfId="39390"/>
    <cellStyle name="Normal 91 2 3 2 4 3" xfId="39391"/>
    <cellStyle name="Normal 91 2 3 2 4 3 2" xfId="39392"/>
    <cellStyle name="Normal 91 2 3 2 4 4" xfId="39393"/>
    <cellStyle name="Normal 91 2 3 2 4 5" xfId="39394"/>
    <cellStyle name="Normal 91 2 3 2 5" xfId="39395"/>
    <cellStyle name="Normal 91 2 3 2 5 2" xfId="39396"/>
    <cellStyle name="Normal 91 2 3 2 5 2 2" xfId="39397"/>
    <cellStyle name="Normal 91 2 3 2 5 3" xfId="39398"/>
    <cellStyle name="Normal 91 2 3 2 5 4" xfId="39399"/>
    <cellStyle name="Normal 91 2 3 2 6" xfId="39400"/>
    <cellStyle name="Normal 91 2 3 2 6 2" xfId="39401"/>
    <cellStyle name="Normal 91 2 3 2 7" xfId="39402"/>
    <cellStyle name="Normal 91 2 3 2 8" xfId="39403"/>
    <cellStyle name="Normal 91 2 3 3" xfId="39404"/>
    <cellStyle name="Normal 91 2 3 3 2" xfId="39405"/>
    <cellStyle name="Normal 91 2 3 3 2 2" xfId="39406"/>
    <cellStyle name="Normal 91 2 3 3 2 2 2" xfId="39407"/>
    <cellStyle name="Normal 91 2 3 3 2 2 2 2" xfId="39408"/>
    <cellStyle name="Normal 91 2 3 3 2 2 3" xfId="39409"/>
    <cellStyle name="Normal 91 2 3 3 2 2 4" xfId="39410"/>
    <cellStyle name="Normal 91 2 3 3 2 3" xfId="39411"/>
    <cellStyle name="Normal 91 2 3 3 2 3 2" xfId="39412"/>
    <cellStyle name="Normal 91 2 3 3 2 4" xfId="39413"/>
    <cellStyle name="Normal 91 2 3 3 2 5" xfId="39414"/>
    <cellStyle name="Normal 91 2 3 3 3" xfId="39415"/>
    <cellStyle name="Normal 91 2 3 3 3 2" xfId="39416"/>
    <cellStyle name="Normal 91 2 3 3 3 2 2" xfId="39417"/>
    <cellStyle name="Normal 91 2 3 3 3 3" xfId="39418"/>
    <cellStyle name="Normal 91 2 3 3 3 4" xfId="39419"/>
    <cellStyle name="Normal 91 2 3 3 4" xfId="39420"/>
    <cellStyle name="Normal 91 2 3 3 4 2" xfId="39421"/>
    <cellStyle name="Normal 91 2 3 3 5" xfId="39422"/>
    <cellStyle name="Normal 91 2 3 3 6" xfId="39423"/>
    <cellStyle name="Normal 91 2 3 4" xfId="39424"/>
    <cellStyle name="Normal 91 2 3 4 2" xfId="39425"/>
    <cellStyle name="Normal 91 2 3 4 2 2" xfId="39426"/>
    <cellStyle name="Normal 91 2 3 4 2 2 2" xfId="39427"/>
    <cellStyle name="Normal 91 2 3 4 2 2 2 2" xfId="39428"/>
    <cellStyle name="Normal 91 2 3 4 2 2 3" xfId="39429"/>
    <cellStyle name="Normal 91 2 3 4 2 2 4" xfId="39430"/>
    <cellStyle name="Normal 91 2 3 4 2 3" xfId="39431"/>
    <cellStyle name="Normal 91 2 3 4 2 3 2" xfId="39432"/>
    <cellStyle name="Normal 91 2 3 4 2 4" xfId="39433"/>
    <cellStyle name="Normal 91 2 3 4 2 5" xfId="39434"/>
    <cellStyle name="Normal 91 2 3 4 3" xfId="39435"/>
    <cellStyle name="Normal 91 2 3 4 3 2" xfId="39436"/>
    <cellStyle name="Normal 91 2 3 4 3 2 2" xfId="39437"/>
    <cellStyle name="Normal 91 2 3 4 3 3" xfId="39438"/>
    <cellStyle name="Normal 91 2 3 4 3 4" xfId="39439"/>
    <cellStyle name="Normal 91 2 3 4 4" xfId="39440"/>
    <cellStyle name="Normal 91 2 3 4 4 2" xfId="39441"/>
    <cellStyle name="Normal 91 2 3 4 5" xfId="39442"/>
    <cellStyle name="Normal 91 2 3 4 6" xfId="39443"/>
    <cellStyle name="Normal 91 2 3 5" xfId="39444"/>
    <cellStyle name="Normal 91 2 3 5 2" xfId="39445"/>
    <cellStyle name="Normal 91 2 3 5 2 2" xfId="39446"/>
    <cellStyle name="Normal 91 2 3 5 2 2 2" xfId="39447"/>
    <cellStyle name="Normal 91 2 3 5 2 3" xfId="39448"/>
    <cellStyle name="Normal 91 2 3 5 2 4" xfId="39449"/>
    <cellStyle name="Normal 91 2 3 5 3" xfId="39450"/>
    <cellStyle name="Normal 91 2 3 5 3 2" xfId="39451"/>
    <cellStyle name="Normal 91 2 3 5 4" xfId="39452"/>
    <cellStyle name="Normal 91 2 3 5 5" xfId="39453"/>
    <cellStyle name="Normal 91 2 3 6" xfId="39454"/>
    <cellStyle name="Normal 91 2 3 6 2" xfId="39455"/>
    <cellStyle name="Normal 91 2 3 6 2 2" xfId="39456"/>
    <cellStyle name="Normal 91 2 3 6 3" xfId="39457"/>
    <cellStyle name="Normal 91 2 3 6 4" xfId="39458"/>
    <cellStyle name="Normal 91 2 3 7" xfId="39459"/>
    <cellStyle name="Normal 91 2 3 7 2" xfId="39460"/>
    <cellStyle name="Normal 91 2 3 8" xfId="39461"/>
    <cellStyle name="Normal 91 2 3 9" xfId="39462"/>
    <cellStyle name="Normal 91 2 4" xfId="39463"/>
    <cellStyle name="Normal 91 2 4 2" xfId="39464"/>
    <cellStyle name="Normal 91 2 4 2 2" xfId="39465"/>
    <cellStyle name="Normal 91 2 4 2 2 2" xfId="39466"/>
    <cellStyle name="Normal 91 2 4 2 2 2 2" xfId="39467"/>
    <cellStyle name="Normal 91 2 4 2 2 2 2 2" xfId="39468"/>
    <cellStyle name="Normal 91 2 4 2 2 2 3" xfId="39469"/>
    <cellStyle name="Normal 91 2 4 2 2 2 4" xfId="39470"/>
    <cellStyle name="Normal 91 2 4 2 2 3" xfId="39471"/>
    <cellStyle name="Normal 91 2 4 2 2 3 2" xfId="39472"/>
    <cellStyle name="Normal 91 2 4 2 2 4" xfId="39473"/>
    <cellStyle name="Normal 91 2 4 2 2 5" xfId="39474"/>
    <cellStyle name="Normal 91 2 4 2 3" xfId="39475"/>
    <cellStyle name="Normal 91 2 4 2 3 2" xfId="39476"/>
    <cellStyle name="Normal 91 2 4 2 3 2 2" xfId="39477"/>
    <cellStyle name="Normal 91 2 4 2 3 3" xfId="39478"/>
    <cellStyle name="Normal 91 2 4 2 3 4" xfId="39479"/>
    <cellStyle name="Normal 91 2 4 2 4" xfId="39480"/>
    <cellStyle name="Normal 91 2 4 2 4 2" xfId="39481"/>
    <cellStyle name="Normal 91 2 4 2 5" xfId="39482"/>
    <cellStyle name="Normal 91 2 4 2 6" xfId="39483"/>
    <cellStyle name="Normal 91 2 4 3" xfId="39484"/>
    <cellStyle name="Normal 91 2 4 3 2" xfId="39485"/>
    <cellStyle name="Normal 91 2 4 3 2 2" xfId="39486"/>
    <cellStyle name="Normal 91 2 4 3 2 2 2" xfId="39487"/>
    <cellStyle name="Normal 91 2 4 3 2 2 2 2" xfId="39488"/>
    <cellStyle name="Normal 91 2 4 3 2 2 3" xfId="39489"/>
    <cellStyle name="Normal 91 2 4 3 2 2 4" xfId="39490"/>
    <cellStyle name="Normal 91 2 4 3 2 3" xfId="39491"/>
    <cellStyle name="Normal 91 2 4 3 2 3 2" xfId="39492"/>
    <cellStyle name="Normal 91 2 4 3 2 4" xfId="39493"/>
    <cellStyle name="Normal 91 2 4 3 2 5" xfId="39494"/>
    <cellStyle name="Normal 91 2 4 3 3" xfId="39495"/>
    <cellStyle name="Normal 91 2 4 3 3 2" xfId="39496"/>
    <cellStyle name="Normal 91 2 4 3 3 2 2" xfId="39497"/>
    <cellStyle name="Normal 91 2 4 3 3 3" xfId="39498"/>
    <cellStyle name="Normal 91 2 4 3 3 4" xfId="39499"/>
    <cellStyle name="Normal 91 2 4 3 4" xfId="39500"/>
    <cellStyle name="Normal 91 2 4 3 4 2" xfId="39501"/>
    <cellStyle name="Normal 91 2 4 3 5" xfId="39502"/>
    <cellStyle name="Normal 91 2 4 3 6" xfId="39503"/>
    <cellStyle name="Normal 91 2 4 4" xfId="39504"/>
    <cellStyle name="Normal 91 2 4 4 2" xfId="39505"/>
    <cellStyle name="Normal 91 2 4 4 2 2" xfId="39506"/>
    <cellStyle name="Normal 91 2 4 4 2 2 2" xfId="39507"/>
    <cellStyle name="Normal 91 2 4 4 2 3" xfId="39508"/>
    <cellStyle name="Normal 91 2 4 4 2 4" xfId="39509"/>
    <cellStyle name="Normal 91 2 4 4 3" xfId="39510"/>
    <cellStyle name="Normal 91 2 4 4 3 2" xfId="39511"/>
    <cellStyle name="Normal 91 2 4 4 4" xfId="39512"/>
    <cellStyle name="Normal 91 2 4 4 5" xfId="39513"/>
    <cellStyle name="Normal 91 2 4 5" xfId="39514"/>
    <cellStyle name="Normal 91 2 4 5 2" xfId="39515"/>
    <cellStyle name="Normal 91 2 4 5 2 2" xfId="39516"/>
    <cellStyle name="Normal 91 2 4 5 3" xfId="39517"/>
    <cellStyle name="Normal 91 2 4 5 4" xfId="39518"/>
    <cellStyle name="Normal 91 2 4 6" xfId="39519"/>
    <cellStyle name="Normal 91 2 4 6 2" xfId="39520"/>
    <cellStyle name="Normal 91 2 4 7" xfId="39521"/>
    <cellStyle name="Normal 91 2 4 8" xfId="39522"/>
    <cellStyle name="Normal 91 2 5" xfId="39523"/>
    <cellStyle name="Normal 91 2 5 2" xfId="39524"/>
    <cellStyle name="Normal 91 2 5 2 2" xfId="39525"/>
    <cellStyle name="Normal 91 2 5 2 2 2" xfId="39526"/>
    <cellStyle name="Normal 91 2 5 2 2 2 2" xfId="39527"/>
    <cellStyle name="Normal 91 2 5 2 2 3" xfId="39528"/>
    <cellStyle name="Normal 91 2 5 2 2 4" xfId="39529"/>
    <cellStyle name="Normal 91 2 5 2 3" xfId="39530"/>
    <cellStyle name="Normal 91 2 5 2 3 2" xfId="39531"/>
    <cellStyle name="Normal 91 2 5 2 4" xfId="39532"/>
    <cellStyle name="Normal 91 2 5 2 5" xfId="39533"/>
    <cellStyle name="Normal 91 2 5 3" xfId="39534"/>
    <cellStyle name="Normal 91 2 5 3 2" xfId="39535"/>
    <cellStyle name="Normal 91 2 5 3 2 2" xfId="39536"/>
    <cellStyle name="Normal 91 2 5 3 3" xfId="39537"/>
    <cellStyle name="Normal 91 2 5 3 4" xfId="39538"/>
    <cellStyle name="Normal 91 2 5 4" xfId="39539"/>
    <cellStyle name="Normal 91 2 5 4 2" xfId="39540"/>
    <cellStyle name="Normal 91 2 5 5" xfId="39541"/>
    <cellStyle name="Normal 91 2 5 6" xfId="39542"/>
    <cellStyle name="Normal 91 2 6" xfId="39543"/>
    <cellStyle name="Normal 91 2 6 2" xfId="39544"/>
    <cellStyle name="Normal 91 2 6 2 2" xfId="39545"/>
    <cellStyle name="Normal 91 2 6 2 2 2" xfId="39546"/>
    <cellStyle name="Normal 91 2 6 2 2 2 2" xfId="39547"/>
    <cellStyle name="Normal 91 2 6 2 2 3" xfId="39548"/>
    <cellStyle name="Normal 91 2 6 2 2 4" xfId="39549"/>
    <cellStyle name="Normal 91 2 6 2 3" xfId="39550"/>
    <cellStyle name="Normal 91 2 6 2 3 2" xfId="39551"/>
    <cellStyle name="Normal 91 2 6 2 4" xfId="39552"/>
    <cellStyle name="Normal 91 2 6 2 5" xfId="39553"/>
    <cellStyle name="Normal 91 2 6 3" xfId="39554"/>
    <cellStyle name="Normal 91 2 6 3 2" xfId="39555"/>
    <cellStyle name="Normal 91 2 6 3 2 2" xfId="39556"/>
    <cellStyle name="Normal 91 2 6 3 3" xfId="39557"/>
    <cellStyle name="Normal 91 2 6 3 4" xfId="39558"/>
    <cellStyle name="Normal 91 2 6 4" xfId="39559"/>
    <cellStyle name="Normal 91 2 6 4 2" xfId="39560"/>
    <cellStyle name="Normal 91 2 6 5" xfId="39561"/>
    <cellStyle name="Normal 91 2 6 6" xfId="39562"/>
    <cellStyle name="Normal 91 2 7" xfId="39563"/>
    <cellStyle name="Normal 91 2 7 2" xfId="39564"/>
    <cellStyle name="Normal 91 2 7 2 2" xfId="39565"/>
    <cellStyle name="Normal 91 2 7 2 2 2" xfId="39566"/>
    <cellStyle name="Normal 91 2 7 2 3" xfId="39567"/>
    <cellStyle name="Normal 91 2 7 2 4" xfId="39568"/>
    <cellStyle name="Normal 91 2 7 3" xfId="39569"/>
    <cellStyle name="Normal 91 2 7 3 2" xfId="39570"/>
    <cellStyle name="Normal 91 2 7 4" xfId="39571"/>
    <cellStyle name="Normal 91 2 7 5" xfId="39572"/>
    <cellStyle name="Normal 91 2 8" xfId="39573"/>
    <cellStyle name="Normal 91 2 8 2" xfId="39574"/>
    <cellStyle name="Normal 91 2 8 2 2" xfId="39575"/>
    <cellStyle name="Normal 91 2 8 3" xfId="39576"/>
    <cellStyle name="Normal 91 2 8 4" xfId="39577"/>
    <cellStyle name="Normal 91 2 9" xfId="39578"/>
    <cellStyle name="Normal 91 2 9 2" xfId="39579"/>
    <cellStyle name="Normal 91 3" xfId="39580"/>
    <cellStyle name="Normal 91 3 10" xfId="39581"/>
    <cellStyle name="Normal 91 3 2" xfId="39582"/>
    <cellStyle name="Normal 91 3 2 2" xfId="39583"/>
    <cellStyle name="Normal 91 3 2 2 2" xfId="39584"/>
    <cellStyle name="Normal 91 3 2 2 2 2" xfId="39585"/>
    <cellStyle name="Normal 91 3 2 2 2 2 2" xfId="39586"/>
    <cellStyle name="Normal 91 3 2 2 2 2 2 2" xfId="39587"/>
    <cellStyle name="Normal 91 3 2 2 2 2 2 2 2" xfId="39588"/>
    <cellStyle name="Normal 91 3 2 2 2 2 2 3" xfId="39589"/>
    <cellStyle name="Normal 91 3 2 2 2 2 2 4" xfId="39590"/>
    <cellStyle name="Normal 91 3 2 2 2 2 3" xfId="39591"/>
    <cellStyle name="Normal 91 3 2 2 2 2 3 2" xfId="39592"/>
    <cellStyle name="Normal 91 3 2 2 2 2 4" xfId="39593"/>
    <cellStyle name="Normal 91 3 2 2 2 2 5" xfId="39594"/>
    <cellStyle name="Normal 91 3 2 2 2 3" xfId="39595"/>
    <cellStyle name="Normal 91 3 2 2 2 3 2" xfId="39596"/>
    <cellStyle name="Normal 91 3 2 2 2 3 2 2" xfId="39597"/>
    <cellStyle name="Normal 91 3 2 2 2 3 3" xfId="39598"/>
    <cellStyle name="Normal 91 3 2 2 2 3 4" xfId="39599"/>
    <cellStyle name="Normal 91 3 2 2 2 4" xfId="39600"/>
    <cellStyle name="Normal 91 3 2 2 2 4 2" xfId="39601"/>
    <cellStyle name="Normal 91 3 2 2 2 5" xfId="39602"/>
    <cellStyle name="Normal 91 3 2 2 2 6" xfId="39603"/>
    <cellStyle name="Normal 91 3 2 2 3" xfId="39604"/>
    <cellStyle name="Normal 91 3 2 2 3 2" xfId="39605"/>
    <cellStyle name="Normal 91 3 2 2 3 2 2" xfId="39606"/>
    <cellStyle name="Normal 91 3 2 2 3 2 2 2" xfId="39607"/>
    <cellStyle name="Normal 91 3 2 2 3 2 2 2 2" xfId="39608"/>
    <cellStyle name="Normal 91 3 2 2 3 2 2 3" xfId="39609"/>
    <cellStyle name="Normal 91 3 2 2 3 2 2 4" xfId="39610"/>
    <cellStyle name="Normal 91 3 2 2 3 2 3" xfId="39611"/>
    <cellStyle name="Normal 91 3 2 2 3 2 3 2" xfId="39612"/>
    <cellStyle name="Normal 91 3 2 2 3 2 4" xfId="39613"/>
    <cellStyle name="Normal 91 3 2 2 3 2 5" xfId="39614"/>
    <cellStyle name="Normal 91 3 2 2 3 3" xfId="39615"/>
    <cellStyle name="Normal 91 3 2 2 3 3 2" xfId="39616"/>
    <cellStyle name="Normal 91 3 2 2 3 3 2 2" xfId="39617"/>
    <cellStyle name="Normal 91 3 2 2 3 3 3" xfId="39618"/>
    <cellStyle name="Normal 91 3 2 2 3 3 4" xfId="39619"/>
    <cellStyle name="Normal 91 3 2 2 3 4" xfId="39620"/>
    <cellStyle name="Normal 91 3 2 2 3 4 2" xfId="39621"/>
    <cellStyle name="Normal 91 3 2 2 3 5" xfId="39622"/>
    <cellStyle name="Normal 91 3 2 2 3 6" xfId="39623"/>
    <cellStyle name="Normal 91 3 2 2 4" xfId="39624"/>
    <cellStyle name="Normal 91 3 2 2 4 2" xfId="39625"/>
    <cellStyle name="Normal 91 3 2 2 4 2 2" xfId="39626"/>
    <cellStyle name="Normal 91 3 2 2 4 2 2 2" xfId="39627"/>
    <cellStyle name="Normal 91 3 2 2 4 2 3" xfId="39628"/>
    <cellStyle name="Normal 91 3 2 2 4 2 4" xfId="39629"/>
    <cellStyle name="Normal 91 3 2 2 4 3" xfId="39630"/>
    <cellStyle name="Normal 91 3 2 2 4 3 2" xfId="39631"/>
    <cellStyle name="Normal 91 3 2 2 4 4" xfId="39632"/>
    <cellStyle name="Normal 91 3 2 2 4 5" xfId="39633"/>
    <cellStyle name="Normal 91 3 2 2 5" xfId="39634"/>
    <cellStyle name="Normal 91 3 2 2 5 2" xfId="39635"/>
    <cellStyle name="Normal 91 3 2 2 5 2 2" xfId="39636"/>
    <cellStyle name="Normal 91 3 2 2 5 3" xfId="39637"/>
    <cellStyle name="Normal 91 3 2 2 5 4" xfId="39638"/>
    <cellStyle name="Normal 91 3 2 2 6" xfId="39639"/>
    <cellStyle name="Normal 91 3 2 2 6 2" xfId="39640"/>
    <cellStyle name="Normal 91 3 2 2 7" xfId="39641"/>
    <cellStyle name="Normal 91 3 2 2 8" xfId="39642"/>
    <cellStyle name="Normal 91 3 2 3" xfId="39643"/>
    <cellStyle name="Normal 91 3 2 3 2" xfId="39644"/>
    <cellStyle name="Normal 91 3 2 3 2 2" xfId="39645"/>
    <cellStyle name="Normal 91 3 2 3 2 2 2" xfId="39646"/>
    <cellStyle name="Normal 91 3 2 3 2 2 2 2" xfId="39647"/>
    <cellStyle name="Normal 91 3 2 3 2 2 3" xfId="39648"/>
    <cellStyle name="Normal 91 3 2 3 2 2 4" xfId="39649"/>
    <cellStyle name="Normal 91 3 2 3 2 3" xfId="39650"/>
    <cellStyle name="Normal 91 3 2 3 2 3 2" xfId="39651"/>
    <cellStyle name="Normal 91 3 2 3 2 4" xfId="39652"/>
    <cellStyle name="Normal 91 3 2 3 2 5" xfId="39653"/>
    <cellStyle name="Normal 91 3 2 3 3" xfId="39654"/>
    <cellStyle name="Normal 91 3 2 3 3 2" xfId="39655"/>
    <cellStyle name="Normal 91 3 2 3 3 2 2" xfId="39656"/>
    <cellStyle name="Normal 91 3 2 3 3 3" xfId="39657"/>
    <cellStyle name="Normal 91 3 2 3 3 4" xfId="39658"/>
    <cellStyle name="Normal 91 3 2 3 4" xfId="39659"/>
    <cellStyle name="Normal 91 3 2 3 4 2" xfId="39660"/>
    <cellStyle name="Normal 91 3 2 3 5" xfId="39661"/>
    <cellStyle name="Normal 91 3 2 3 6" xfId="39662"/>
    <cellStyle name="Normal 91 3 2 4" xfId="39663"/>
    <cellStyle name="Normal 91 3 2 4 2" xfId="39664"/>
    <cellStyle name="Normal 91 3 2 4 2 2" xfId="39665"/>
    <cellStyle name="Normal 91 3 2 4 2 2 2" xfId="39666"/>
    <cellStyle name="Normal 91 3 2 4 2 2 2 2" xfId="39667"/>
    <cellStyle name="Normal 91 3 2 4 2 2 3" xfId="39668"/>
    <cellStyle name="Normal 91 3 2 4 2 2 4" xfId="39669"/>
    <cellStyle name="Normal 91 3 2 4 2 3" xfId="39670"/>
    <cellStyle name="Normal 91 3 2 4 2 3 2" xfId="39671"/>
    <cellStyle name="Normal 91 3 2 4 2 4" xfId="39672"/>
    <cellStyle name="Normal 91 3 2 4 2 5" xfId="39673"/>
    <cellStyle name="Normal 91 3 2 4 3" xfId="39674"/>
    <cellStyle name="Normal 91 3 2 4 3 2" xfId="39675"/>
    <cellStyle name="Normal 91 3 2 4 3 2 2" xfId="39676"/>
    <cellStyle name="Normal 91 3 2 4 3 3" xfId="39677"/>
    <cellStyle name="Normal 91 3 2 4 3 4" xfId="39678"/>
    <cellStyle name="Normal 91 3 2 4 4" xfId="39679"/>
    <cellStyle name="Normal 91 3 2 4 4 2" xfId="39680"/>
    <cellStyle name="Normal 91 3 2 4 5" xfId="39681"/>
    <cellStyle name="Normal 91 3 2 4 6" xfId="39682"/>
    <cellStyle name="Normal 91 3 2 5" xfId="39683"/>
    <cellStyle name="Normal 91 3 2 5 2" xfId="39684"/>
    <cellStyle name="Normal 91 3 2 5 2 2" xfId="39685"/>
    <cellStyle name="Normal 91 3 2 5 2 2 2" xfId="39686"/>
    <cellStyle name="Normal 91 3 2 5 2 3" xfId="39687"/>
    <cellStyle name="Normal 91 3 2 5 2 4" xfId="39688"/>
    <cellStyle name="Normal 91 3 2 5 3" xfId="39689"/>
    <cellStyle name="Normal 91 3 2 5 3 2" xfId="39690"/>
    <cellStyle name="Normal 91 3 2 5 4" xfId="39691"/>
    <cellStyle name="Normal 91 3 2 5 5" xfId="39692"/>
    <cellStyle name="Normal 91 3 2 6" xfId="39693"/>
    <cellStyle name="Normal 91 3 2 6 2" xfId="39694"/>
    <cellStyle name="Normal 91 3 2 6 2 2" xfId="39695"/>
    <cellStyle name="Normal 91 3 2 6 3" xfId="39696"/>
    <cellStyle name="Normal 91 3 2 6 4" xfId="39697"/>
    <cellStyle name="Normal 91 3 2 7" xfId="39698"/>
    <cellStyle name="Normal 91 3 2 7 2" xfId="39699"/>
    <cellStyle name="Normal 91 3 2 8" xfId="39700"/>
    <cellStyle name="Normal 91 3 2 9" xfId="39701"/>
    <cellStyle name="Normal 91 3 3" xfId="39702"/>
    <cellStyle name="Normal 91 3 3 2" xfId="39703"/>
    <cellStyle name="Normal 91 3 3 2 2" xfId="39704"/>
    <cellStyle name="Normal 91 3 3 2 2 2" xfId="39705"/>
    <cellStyle name="Normal 91 3 3 2 2 2 2" xfId="39706"/>
    <cellStyle name="Normal 91 3 3 2 2 2 2 2" xfId="39707"/>
    <cellStyle name="Normal 91 3 3 2 2 2 3" xfId="39708"/>
    <cellStyle name="Normal 91 3 3 2 2 2 4" xfId="39709"/>
    <cellStyle name="Normal 91 3 3 2 2 3" xfId="39710"/>
    <cellStyle name="Normal 91 3 3 2 2 3 2" xfId="39711"/>
    <cellStyle name="Normal 91 3 3 2 2 4" xfId="39712"/>
    <cellStyle name="Normal 91 3 3 2 2 5" xfId="39713"/>
    <cellStyle name="Normal 91 3 3 2 3" xfId="39714"/>
    <cellStyle name="Normal 91 3 3 2 3 2" xfId="39715"/>
    <cellStyle name="Normal 91 3 3 2 3 2 2" xfId="39716"/>
    <cellStyle name="Normal 91 3 3 2 3 3" xfId="39717"/>
    <cellStyle name="Normal 91 3 3 2 3 4" xfId="39718"/>
    <cellStyle name="Normal 91 3 3 2 4" xfId="39719"/>
    <cellStyle name="Normal 91 3 3 2 4 2" xfId="39720"/>
    <cellStyle name="Normal 91 3 3 2 5" xfId="39721"/>
    <cellStyle name="Normal 91 3 3 2 6" xfId="39722"/>
    <cellStyle name="Normal 91 3 3 3" xfId="39723"/>
    <cellStyle name="Normal 91 3 3 3 2" xfId="39724"/>
    <cellStyle name="Normal 91 3 3 3 2 2" xfId="39725"/>
    <cellStyle name="Normal 91 3 3 3 2 2 2" xfId="39726"/>
    <cellStyle name="Normal 91 3 3 3 2 2 2 2" xfId="39727"/>
    <cellStyle name="Normal 91 3 3 3 2 2 3" xfId="39728"/>
    <cellStyle name="Normal 91 3 3 3 2 2 4" xfId="39729"/>
    <cellStyle name="Normal 91 3 3 3 2 3" xfId="39730"/>
    <cellStyle name="Normal 91 3 3 3 2 3 2" xfId="39731"/>
    <cellStyle name="Normal 91 3 3 3 2 4" xfId="39732"/>
    <cellStyle name="Normal 91 3 3 3 2 5" xfId="39733"/>
    <cellStyle name="Normal 91 3 3 3 3" xfId="39734"/>
    <cellStyle name="Normal 91 3 3 3 3 2" xfId="39735"/>
    <cellStyle name="Normal 91 3 3 3 3 2 2" xfId="39736"/>
    <cellStyle name="Normal 91 3 3 3 3 3" xfId="39737"/>
    <cellStyle name="Normal 91 3 3 3 3 4" xfId="39738"/>
    <cellStyle name="Normal 91 3 3 3 4" xfId="39739"/>
    <cellStyle name="Normal 91 3 3 3 4 2" xfId="39740"/>
    <cellStyle name="Normal 91 3 3 3 5" xfId="39741"/>
    <cellStyle name="Normal 91 3 3 3 6" xfId="39742"/>
    <cellStyle name="Normal 91 3 3 4" xfId="39743"/>
    <cellStyle name="Normal 91 3 3 4 2" xfId="39744"/>
    <cellStyle name="Normal 91 3 3 4 2 2" xfId="39745"/>
    <cellStyle name="Normal 91 3 3 4 2 2 2" xfId="39746"/>
    <cellStyle name="Normal 91 3 3 4 2 3" xfId="39747"/>
    <cellStyle name="Normal 91 3 3 4 2 4" xfId="39748"/>
    <cellStyle name="Normal 91 3 3 4 3" xfId="39749"/>
    <cellStyle name="Normal 91 3 3 4 3 2" xfId="39750"/>
    <cellStyle name="Normal 91 3 3 4 4" xfId="39751"/>
    <cellStyle name="Normal 91 3 3 4 5" xfId="39752"/>
    <cellStyle name="Normal 91 3 3 5" xfId="39753"/>
    <cellStyle name="Normal 91 3 3 5 2" xfId="39754"/>
    <cellStyle name="Normal 91 3 3 5 2 2" xfId="39755"/>
    <cellStyle name="Normal 91 3 3 5 3" xfId="39756"/>
    <cellStyle name="Normal 91 3 3 5 4" xfId="39757"/>
    <cellStyle name="Normal 91 3 3 6" xfId="39758"/>
    <cellStyle name="Normal 91 3 3 6 2" xfId="39759"/>
    <cellStyle name="Normal 91 3 3 7" xfId="39760"/>
    <cellStyle name="Normal 91 3 3 8" xfId="39761"/>
    <cellStyle name="Normal 91 3 4" xfId="39762"/>
    <cellStyle name="Normal 91 3 4 2" xfId="39763"/>
    <cellStyle name="Normal 91 3 4 2 2" xfId="39764"/>
    <cellStyle name="Normal 91 3 4 2 2 2" xfId="39765"/>
    <cellStyle name="Normal 91 3 4 2 2 2 2" xfId="39766"/>
    <cellStyle name="Normal 91 3 4 2 2 3" xfId="39767"/>
    <cellStyle name="Normal 91 3 4 2 2 4" xfId="39768"/>
    <cellStyle name="Normal 91 3 4 2 3" xfId="39769"/>
    <cellStyle name="Normal 91 3 4 2 3 2" xfId="39770"/>
    <cellStyle name="Normal 91 3 4 2 4" xfId="39771"/>
    <cellStyle name="Normal 91 3 4 2 5" xfId="39772"/>
    <cellStyle name="Normal 91 3 4 3" xfId="39773"/>
    <cellStyle name="Normal 91 3 4 3 2" xfId="39774"/>
    <cellStyle name="Normal 91 3 4 3 2 2" xfId="39775"/>
    <cellStyle name="Normal 91 3 4 3 3" xfId="39776"/>
    <cellStyle name="Normal 91 3 4 3 4" xfId="39777"/>
    <cellStyle name="Normal 91 3 4 4" xfId="39778"/>
    <cellStyle name="Normal 91 3 4 4 2" xfId="39779"/>
    <cellStyle name="Normal 91 3 4 5" xfId="39780"/>
    <cellStyle name="Normal 91 3 4 6" xfId="39781"/>
    <cellStyle name="Normal 91 3 5" xfId="39782"/>
    <cellStyle name="Normal 91 3 5 2" xfId="39783"/>
    <cellStyle name="Normal 91 3 5 2 2" xfId="39784"/>
    <cellStyle name="Normal 91 3 5 2 2 2" xfId="39785"/>
    <cellStyle name="Normal 91 3 5 2 2 2 2" xfId="39786"/>
    <cellStyle name="Normal 91 3 5 2 2 3" xfId="39787"/>
    <cellStyle name="Normal 91 3 5 2 2 4" xfId="39788"/>
    <cellStyle name="Normal 91 3 5 2 3" xfId="39789"/>
    <cellStyle name="Normal 91 3 5 2 3 2" xfId="39790"/>
    <cellStyle name="Normal 91 3 5 2 4" xfId="39791"/>
    <cellStyle name="Normal 91 3 5 2 5" xfId="39792"/>
    <cellStyle name="Normal 91 3 5 3" xfId="39793"/>
    <cellStyle name="Normal 91 3 5 3 2" xfId="39794"/>
    <cellStyle name="Normal 91 3 5 3 2 2" xfId="39795"/>
    <cellStyle name="Normal 91 3 5 3 3" xfId="39796"/>
    <cellStyle name="Normal 91 3 5 3 4" xfId="39797"/>
    <cellStyle name="Normal 91 3 5 4" xfId="39798"/>
    <cellStyle name="Normal 91 3 5 4 2" xfId="39799"/>
    <cellStyle name="Normal 91 3 5 5" xfId="39800"/>
    <cellStyle name="Normal 91 3 5 6" xfId="39801"/>
    <cellStyle name="Normal 91 3 6" xfId="39802"/>
    <cellStyle name="Normal 91 3 6 2" xfId="39803"/>
    <cellStyle name="Normal 91 3 6 2 2" xfId="39804"/>
    <cellStyle name="Normal 91 3 6 2 2 2" xfId="39805"/>
    <cellStyle name="Normal 91 3 6 2 3" xfId="39806"/>
    <cellStyle name="Normal 91 3 6 2 4" xfId="39807"/>
    <cellStyle name="Normal 91 3 6 3" xfId="39808"/>
    <cellStyle name="Normal 91 3 6 3 2" xfId="39809"/>
    <cellStyle name="Normal 91 3 6 4" xfId="39810"/>
    <cellStyle name="Normal 91 3 6 5" xfId="39811"/>
    <cellStyle name="Normal 91 3 7" xfId="39812"/>
    <cellStyle name="Normal 91 3 7 2" xfId="39813"/>
    <cellStyle name="Normal 91 3 7 2 2" xfId="39814"/>
    <cellStyle name="Normal 91 3 7 3" xfId="39815"/>
    <cellStyle name="Normal 91 3 7 4" xfId="39816"/>
    <cellStyle name="Normal 91 3 8" xfId="39817"/>
    <cellStyle name="Normal 91 3 8 2" xfId="39818"/>
    <cellStyle name="Normal 91 3 9" xfId="39819"/>
    <cellStyle name="Normal 91 4" xfId="39820"/>
    <cellStyle name="Normal 91 4 2" xfId="39821"/>
    <cellStyle name="Normal 91 4 2 2" xfId="39822"/>
    <cellStyle name="Normal 91 4 2 2 2" xfId="39823"/>
    <cellStyle name="Normal 91 4 2 2 2 2" xfId="39824"/>
    <cellStyle name="Normal 91 4 2 2 2 2 2" xfId="39825"/>
    <cellStyle name="Normal 91 4 2 2 2 2 2 2" xfId="39826"/>
    <cellStyle name="Normal 91 4 2 2 2 2 3" xfId="39827"/>
    <cellStyle name="Normal 91 4 2 2 2 2 4" xfId="39828"/>
    <cellStyle name="Normal 91 4 2 2 2 3" xfId="39829"/>
    <cellStyle name="Normal 91 4 2 2 2 3 2" xfId="39830"/>
    <cellStyle name="Normal 91 4 2 2 2 4" xfId="39831"/>
    <cellStyle name="Normal 91 4 2 2 2 5" xfId="39832"/>
    <cellStyle name="Normal 91 4 2 2 3" xfId="39833"/>
    <cellStyle name="Normal 91 4 2 2 3 2" xfId="39834"/>
    <cellStyle name="Normal 91 4 2 2 3 2 2" xfId="39835"/>
    <cellStyle name="Normal 91 4 2 2 3 3" xfId="39836"/>
    <cellStyle name="Normal 91 4 2 2 3 4" xfId="39837"/>
    <cellStyle name="Normal 91 4 2 2 4" xfId="39838"/>
    <cellStyle name="Normal 91 4 2 2 4 2" xfId="39839"/>
    <cellStyle name="Normal 91 4 2 2 5" xfId="39840"/>
    <cellStyle name="Normal 91 4 2 2 6" xfId="39841"/>
    <cellStyle name="Normal 91 4 2 3" xfId="39842"/>
    <cellStyle name="Normal 91 4 2 3 2" xfId="39843"/>
    <cellStyle name="Normal 91 4 2 3 2 2" xfId="39844"/>
    <cellStyle name="Normal 91 4 2 3 2 2 2" xfId="39845"/>
    <cellStyle name="Normal 91 4 2 3 2 2 2 2" xfId="39846"/>
    <cellStyle name="Normal 91 4 2 3 2 2 3" xfId="39847"/>
    <cellStyle name="Normal 91 4 2 3 2 2 4" xfId="39848"/>
    <cellStyle name="Normal 91 4 2 3 2 3" xfId="39849"/>
    <cellStyle name="Normal 91 4 2 3 2 3 2" xfId="39850"/>
    <cellStyle name="Normal 91 4 2 3 2 4" xfId="39851"/>
    <cellStyle name="Normal 91 4 2 3 2 5" xfId="39852"/>
    <cellStyle name="Normal 91 4 2 3 3" xfId="39853"/>
    <cellStyle name="Normal 91 4 2 3 3 2" xfId="39854"/>
    <cellStyle name="Normal 91 4 2 3 3 2 2" xfId="39855"/>
    <cellStyle name="Normal 91 4 2 3 3 3" xfId="39856"/>
    <cellStyle name="Normal 91 4 2 3 3 4" xfId="39857"/>
    <cellStyle name="Normal 91 4 2 3 4" xfId="39858"/>
    <cellStyle name="Normal 91 4 2 3 4 2" xfId="39859"/>
    <cellStyle name="Normal 91 4 2 3 5" xfId="39860"/>
    <cellStyle name="Normal 91 4 2 3 6" xfId="39861"/>
    <cellStyle name="Normal 91 4 2 4" xfId="39862"/>
    <cellStyle name="Normal 91 4 2 4 2" xfId="39863"/>
    <cellStyle name="Normal 91 4 2 4 2 2" xfId="39864"/>
    <cellStyle name="Normal 91 4 2 4 2 2 2" xfId="39865"/>
    <cellStyle name="Normal 91 4 2 4 2 3" xfId="39866"/>
    <cellStyle name="Normal 91 4 2 4 2 4" xfId="39867"/>
    <cellStyle name="Normal 91 4 2 4 3" xfId="39868"/>
    <cellStyle name="Normal 91 4 2 4 3 2" xfId="39869"/>
    <cellStyle name="Normal 91 4 2 4 4" xfId="39870"/>
    <cellStyle name="Normal 91 4 2 4 5" xfId="39871"/>
    <cellStyle name="Normal 91 4 2 5" xfId="39872"/>
    <cellStyle name="Normal 91 4 2 5 2" xfId="39873"/>
    <cellStyle name="Normal 91 4 2 5 2 2" xfId="39874"/>
    <cellStyle name="Normal 91 4 2 5 3" xfId="39875"/>
    <cellStyle name="Normal 91 4 2 5 4" xfId="39876"/>
    <cellStyle name="Normal 91 4 2 6" xfId="39877"/>
    <cellStyle name="Normal 91 4 2 6 2" xfId="39878"/>
    <cellStyle name="Normal 91 4 2 7" xfId="39879"/>
    <cellStyle name="Normal 91 4 2 8" xfId="39880"/>
    <cellStyle name="Normal 91 4 3" xfId="39881"/>
    <cellStyle name="Normal 91 4 3 2" xfId="39882"/>
    <cellStyle name="Normal 91 4 3 2 2" xfId="39883"/>
    <cellStyle name="Normal 91 4 3 2 2 2" xfId="39884"/>
    <cellStyle name="Normal 91 4 3 2 2 2 2" xfId="39885"/>
    <cellStyle name="Normal 91 4 3 2 2 3" xfId="39886"/>
    <cellStyle name="Normal 91 4 3 2 2 4" xfId="39887"/>
    <cellStyle name="Normal 91 4 3 2 3" xfId="39888"/>
    <cellStyle name="Normal 91 4 3 2 3 2" xfId="39889"/>
    <cellStyle name="Normal 91 4 3 2 4" xfId="39890"/>
    <cellStyle name="Normal 91 4 3 2 5" xfId="39891"/>
    <cellStyle name="Normal 91 4 3 3" xfId="39892"/>
    <cellStyle name="Normal 91 4 3 3 2" xfId="39893"/>
    <cellStyle name="Normal 91 4 3 3 2 2" xfId="39894"/>
    <cellStyle name="Normal 91 4 3 3 3" xfId="39895"/>
    <cellStyle name="Normal 91 4 3 3 4" xfId="39896"/>
    <cellStyle name="Normal 91 4 3 4" xfId="39897"/>
    <cellStyle name="Normal 91 4 3 4 2" xfId="39898"/>
    <cellStyle name="Normal 91 4 3 5" xfId="39899"/>
    <cellStyle name="Normal 91 4 3 6" xfId="39900"/>
    <cellStyle name="Normal 91 4 4" xfId="39901"/>
    <cellStyle name="Normal 91 4 4 2" xfId="39902"/>
    <cellStyle name="Normal 91 4 4 2 2" xfId="39903"/>
    <cellStyle name="Normal 91 4 4 2 2 2" xfId="39904"/>
    <cellStyle name="Normal 91 4 4 2 2 2 2" xfId="39905"/>
    <cellStyle name="Normal 91 4 4 2 2 3" xfId="39906"/>
    <cellStyle name="Normal 91 4 4 2 2 4" xfId="39907"/>
    <cellStyle name="Normal 91 4 4 2 3" xfId="39908"/>
    <cellStyle name="Normal 91 4 4 2 3 2" xfId="39909"/>
    <cellStyle name="Normal 91 4 4 2 4" xfId="39910"/>
    <cellStyle name="Normal 91 4 4 2 5" xfId="39911"/>
    <cellStyle name="Normal 91 4 4 3" xfId="39912"/>
    <cellStyle name="Normal 91 4 4 3 2" xfId="39913"/>
    <cellStyle name="Normal 91 4 4 3 2 2" xfId="39914"/>
    <cellStyle name="Normal 91 4 4 3 3" xfId="39915"/>
    <cellStyle name="Normal 91 4 4 3 4" xfId="39916"/>
    <cellStyle name="Normal 91 4 4 4" xfId="39917"/>
    <cellStyle name="Normal 91 4 4 4 2" xfId="39918"/>
    <cellStyle name="Normal 91 4 4 5" xfId="39919"/>
    <cellStyle name="Normal 91 4 4 6" xfId="39920"/>
    <cellStyle name="Normal 91 4 5" xfId="39921"/>
    <cellStyle name="Normal 91 4 5 2" xfId="39922"/>
    <cellStyle name="Normal 91 4 5 2 2" xfId="39923"/>
    <cellStyle name="Normal 91 4 5 2 2 2" xfId="39924"/>
    <cellStyle name="Normal 91 4 5 2 3" xfId="39925"/>
    <cellStyle name="Normal 91 4 5 2 4" xfId="39926"/>
    <cellStyle name="Normal 91 4 5 3" xfId="39927"/>
    <cellStyle name="Normal 91 4 5 3 2" xfId="39928"/>
    <cellStyle name="Normal 91 4 5 4" xfId="39929"/>
    <cellStyle name="Normal 91 4 5 5" xfId="39930"/>
    <cellStyle name="Normal 91 4 6" xfId="39931"/>
    <cellStyle name="Normal 91 4 6 2" xfId="39932"/>
    <cellStyle name="Normal 91 4 6 2 2" xfId="39933"/>
    <cellStyle name="Normal 91 4 6 3" xfId="39934"/>
    <cellStyle name="Normal 91 4 6 4" xfId="39935"/>
    <cellStyle name="Normal 91 4 7" xfId="39936"/>
    <cellStyle name="Normal 91 4 7 2" xfId="39937"/>
    <cellStyle name="Normal 91 4 8" xfId="39938"/>
    <cellStyle name="Normal 91 4 9" xfId="39939"/>
    <cellStyle name="Normal 91 5" xfId="39940"/>
    <cellStyle name="Normal 91 5 2" xfId="39941"/>
    <cellStyle name="Normal 91 5 2 2" xfId="39942"/>
    <cellStyle name="Normal 91 5 2 2 2" xfId="39943"/>
    <cellStyle name="Normal 91 5 2 2 2 2" xfId="39944"/>
    <cellStyle name="Normal 91 5 2 2 2 2 2" xfId="39945"/>
    <cellStyle name="Normal 91 5 2 2 2 3" xfId="39946"/>
    <cellStyle name="Normal 91 5 2 2 2 4" xfId="39947"/>
    <cellStyle name="Normal 91 5 2 2 3" xfId="39948"/>
    <cellStyle name="Normal 91 5 2 2 3 2" xfId="39949"/>
    <cellStyle name="Normal 91 5 2 2 4" xfId="39950"/>
    <cellStyle name="Normal 91 5 2 2 5" xfId="39951"/>
    <cellStyle name="Normal 91 5 2 3" xfId="39952"/>
    <cellStyle name="Normal 91 5 2 3 2" xfId="39953"/>
    <cellStyle name="Normal 91 5 2 3 2 2" xfId="39954"/>
    <cellStyle name="Normal 91 5 2 3 3" xfId="39955"/>
    <cellStyle name="Normal 91 5 2 3 4" xfId="39956"/>
    <cellStyle name="Normal 91 5 2 4" xfId="39957"/>
    <cellStyle name="Normal 91 5 2 4 2" xfId="39958"/>
    <cellStyle name="Normal 91 5 2 5" xfId="39959"/>
    <cellStyle name="Normal 91 5 2 6" xfId="39960"/>
    <cellStyle name="Normal 91 5 3" xfId="39961"/>
    <cellStyle name="Normal 91 5 3 2" xfId="39962"/>
    <cellStyle name="Normal 91 5 3 2 2" xfId="39963"/>
    <cellStyle name="Normal 91 5 3 2 2 2" xfId="39964"/>
    <cellStyle name="Normal 91 5 3 2 2 2 2" xfId="39965"/>
    <cellStyle name="Normal 91 5 3 2 2 3" xfId="39966"/>
    <cellStyle name="Normal 91 5 3 2 2 4" xfId="39967"/>
    <cellStyle name="Normal 91 5 3 2 3" xfId="39968"/>
    <cellStyle name="Normal 91 5 3 2 3 2" xfId="39969"/>
    <cellStyle name="Normal 91 5 3 2 4" xfId="39970"/>
    <cellStyle name="Normal 91 5 3 2 5" xfId="39971"/>
    <cellStyle name="Normal 91 5 3 3" xfId="39972"/>
    <cellStyle name="Normal 91 5 3 3 2" xfId="39973"/>
    <cellStyle name="Normal 91 5 3 3 2 2" xfId="39974"/>
    <cellStyle name="Normal 91 5 3 3 3" xfId="39975"/>
    <cellStyle name="Normal 91 5 3 3 4" xfId="39976"/>
    <cellStyle name="Normal 91 5 3 4" xfId="39977"/>
    <cellStyle name="Normal 91 5 3 4 2" xfId="39978"/>
    <cellStyle name="Normal 91 5 3 5" xfId="39979"/>
    <cellStyle name="Normal 91 5 3 6" xfId="39980"/>
    <cellStyle name="Normal 91 5 4" xfId="39981"/>
    <cellStyle name="Normal 91 5 4 2" xfId="39982"/>
    <cellStyle name="Normal 91 5 4 2 2" xfId="39983"/>
    <cellStyle name="Normal 91 5 4 2 2 2" xfId="39984"/>
    <cellStyle name="Normal 91 5 4 2 3" xfId="39985"/>
    <cellStyle name="Normal 91 5 4 2 4" xfId="39986"/>
    <cellStyle name="Normal 91 5 4 3" xfId="39987"/>
    <cellStyle name="Normal 91 5 4 3 2" xfId="39988"/>
    <cellStyle name="Normal 91 5 4 4" xfId="39989"/>
    <cellStyle name="Normal 91 5 4 5" xfId="39990"/>
    <cellStyle name="Normal 91 5 5" xfId="39991"/>
    <cellStyle name="Normal 91 5 5 2" xfId="39992"/>
    <cellStyle name="Normal 91 5 5 2 2" xfId="39993"/>
    <cellStyle name="Normal 91 5 5 3" xfId="39994"/>
    <cellStyle name="Normal 91 5 5 4" xfId="39995"/>
    <cellStyle name="Normal 91 5 6" xfId="39996"/>
    <cellStyle name="Normal 91 5 6 2" xfId="39997"/>
    <cellStyle name="Normal 91 5 7" xfId="39998"/>
    <cellStyle name="Normal 91 5 8" xfId="39999"/>
    <cellStyle name="Normal 91 6" xfId="40000"/>
    <cellStyle name="Normal 91 6 2" xfId="40001"/>
    <cellStyle name="Normal 91 6 2 2" xfId="40002"/>
    <cellStyle name="Normal 91 6 2 2 2" xfId="40003"/>
    <cellStyle name="Normal 91 6 2 2 2 2" xfId="40004"/>
    <cellStyle name="Normal 91 6 2 2 3" xfId="40005"/>
    <cellStyle name="Normal 91 6 2 2 4" xfId="40006"/>
    <cellStyle name="Normal 91 6 2 3" xfId="40007"/>
    <cellStyle name="Normal 91 6 2 3 2" xfId="40008"/>
    <cellStyle name="Normal 91 6 2 4" xfId="40009"/>
    <cellStyle name="Normal 91 6 2 5" xfId="40010"/>
    <cellStyle name="Normal 91 6 3" xfId="40011"/>
    <cellStyle name="Normal 91 6 3 2" xfId="40012"/>
    <cellStyle name="Normal 91 6 3 2 2" xfId="40013"/>
    <cellStyle name="Normal 91 6 3 3" xfId="40014"/>
    <cellStyle name="Normal 91 6 3 4" xfId="40015"/>
    <cellStyle name="Normal 91 6 4" xfId="40016"/>
    <cellStyle name="Normal 91 6 4 2" xfId="40017"/>
    <cellStyle name="Normal 91 6 5" xfId="40018"/>
    <cellStyle name="Normal 91 6 6" xfId="40019"/>
    <cellStyle name="Normal 91 7" xfId="40020"/>
    <cellStyle name="Normal 91 7 2" xfId="40021"/>
    <cellStyle name="Normal 91 7 2 2" xfId="40022"/>
    <cellStyle name="Normal 91 7 2 2 2" xfId="40023"/>
    <cellStyle name="Normal 91 7 2 2 2 2" xfId="40024"/>
    <cellStyle name="Normal 91 7 2 2 3" xfId="40025"/>
    <cellStyle name="Normal 91 7 2 2 4" xfId="40026"/>
    <cellStyle name="Normal 91 7 2 3" xfId="40027"/>
    <cellStyle name="Normal 91 7 2 3 2" xfId="40028"/>
    <cellStyle name="Normal 91 7 2 4" xfId="40029"/>
    <cellStyle name="Normal 91 7 2 5" xfId="40030"/>
    <cellStyle name="Normal 91 7 3" xfId="40031"/>
    <cellStyle name="Normal 91 7 3 2" xfId="40032"/>
    <cellStyle name="Normal 91 7 3 2 2" xfId="40033"/>
    <cellStyle name="Normal 91 7 3 3" xfId="40034"/>
    <cellStyle name="Normal 91 7 3 4" xfId="40035"/>
    <cellStyle name="Normal 91 7 4" xfId="40036"/>
    <cellStyle name="Normal 91 7 4 2" xfId="40037"/>
    <cellStyle name="Normal 91 7 5" xfId="40038"/>
    <cellStyle name="Normal 91 7 6" xfId="40039"/>
    <cellStyle name="Normal 91 8" xfId="40040"/>
    <cellStyle name="Normal 91 8 2" xfId="40041"/>
    <cellStyle name="Normal 91 8 2 2" xfId="40042"/>
    <cellStyle name="Normal 91 8 2 2 2" xfId="40043"/>
    <cellStyle name="Normal 91 8 2 3" xfId="40044"/>
    <cellStyle name="Normal 91 8 2 4" xfId="40045"/>
    <cellStyle name="Normal 91 8 3" xfId="40046"/>
    <cellStyle name="Normal 91 8 3 2" xfId="40047"/>
    <cellStyle name="Normal 91 8 4" xfId="40048"/>
    <cellStyle name="Normal 91 8 5" xfId="40049"/>
    <cellStyle name="Normal 91 9" xfId="40050"/>
    <cellStyle name="Normal 91 9 2" xfId="40051"/>
    <cellStyle name="Normal 91 9 2 2" xfId="40052"/>
    <cellStyle name="Normal 91 9 3" xfId="40053"/>
    <cellStyle name="Normal 91 9 4" xfId="40054"/>
    <cellStyle name="Normal 92" xfId="513"/>
    <cellStyle name="Normal 92 10" xfId="40056"/>
    <cellStyle name="Normal 92 10 2" xfId="40057"/>
    <cellStyle name="Normal 92 11" xfId="40058"/>
    <cellStyle name="Normal 92 12" xfId="40059"/>
    <cellStyle name="Normal 92 13" xfId="40055"/>
    <cellStyle name="Normal 92 2" xfId="40060"/>
    <cellStyle name="Normal 92 2 10" xfId="40061"/>
    <cellStyle name="Normal 92 2 11" xfId="40062"/>
    <cellStyle name="Normal 92 2 2" xfId="40063"/>
    <cellStyle name="Normal 92 2 2 10" xfId="40064"/>
    <cellStyle name="Normal 92 2 2 2" xfId="40065"/>
    <cellStyle name="Normal 92 2 2 2 2" xfId="40066"/>
    <cellStyle name="Normal 92 2 2 2 2 2" xfId="40067"/>
    <cellStyle name="Normal 92 2 2 2 2 2 2" xfId="40068"/>
    <cellStyle name="Normal 92 2 2 2 2 2 2 2" xfId="40069"/>
    <cellStyle name="Normal 92 2 2 2 2 2 2 2 2" xfId="40070"/>
    <cellStyle name="Normal 92 2 2 2 2 2 2 2 2 2" xfId="40071"/>
    <cellStyle name="Normal 92 2 2 2 2 2 2 2 3" xfId="40072"/>
    <cellStyle name="Normal 92 2 2 2 2 2 2 2 4" xfId="40073"/>
    <cellStyle name="Normal 92 2 2 2 2 2 2 3" xfId="40074"/>
    <cellStyle name="Normal 92 2 2 2 2 2 2 3 2" xfId="40075"/>
    <cellStyle name="Normal 92 2 2 2 2 2 2 4" xfId="40076"/>
    <cellStyle name="Normal 92 2 2 2 2 2 2 5" xfId="40077"/>
    <cellStyle name="Normal 92 2 2 2 2 2 3" xfId="40078"/>
    <cellStyle name="Normal 92 2 2 2 2 2 3 2" xfId="40079"/>
    <cellStyle name="Normal 92 2 2 2 2 2 3 2 2" xfId="40080"/>
    <cellStyle name="Normal 92 2 2 2 2 2 3 3" xfId="40081"/>
    <cellStyle name="Normal 92 2 2 2 2 2 3 4" xfId="40082"/>
    <cellStyle name="Normal 92 2 2 2 2 2 4" xfId="40083"/>
    <cellStyle name="Normal 92 2 2 2 2 2 4 2" xfId="40084"/>
    <cellStyle name="Normal 92 2 2 2 2 2 5" xfId="40085"/>
    <cellStyle name="Normal 92 2 2 2 2 2 6" xfId="40086"/>
    <cellStyle name="Normal 92 2 2 2 2 3" xfId="40087"/>
    <cellStyle name="Normal 92 2 2 2 2 3 2" xfId="40088"/>
    <cellStyle name="Normal 92 2 2 2 2 3 2 2" xfId="40089"/>
    <cellStyle name="Normal 92 2 2 2 2 3 2 2 2" xfId="40090"/>
    <cellStyle name="Normal 92 2 2 2 2 3 2 2 2 2" xfId="40091"/>
    <cellStyle name="Normal 92 2 2 2 2 3 2 2 3" xfId="40092"/>
    <cellStyle name="Normal 92 2 2 2 2 3 2 2 4" xfId="40093"/>
    <cellStyle name="Normal 92 2 2 2 2 3 2 3" xfId="40094"/>
    <cellStyle name="Normal 92 2 2 2 2 3 2 3 2" xfId="40095"/>
    <cellStyle name="Normal 92 2 2 2 2 3 2 4" xfId="40096"/>
    <cellStyle name="Normal 92 2 2 2 2 3 2 5" xfId="40097"/>
    <cellStyle name="Normal 92 2 2 2 2 3 3" xfId="40098"/>
    <cellStyle name="Normal 92 2 2 2 2 3 3 2" xfId="40099"/>
    <cellStyle name="Normal 92 2 2 2 2 3 3 2 2" xfId="40100"/>
    <cellStyle name="Normal 92 2 2 2 2 3 3 3" xfId="40101"/>
    <cellStyle name="Normal 92 2 2 2 2 3 3 4" xfId="40102"/>
    <cellStyle name="Normal 92 2 2 2 2 3 4" xfId="40103"/>
    <cellStyle name="Normal 92 2 2 2 2 3 4 2" xfId="40104"/>
    <cellStyle name="Normal 92 2 2 2 2 3 5" xfId="40105"/>
    <cellStyle name="Normal 92 2 2 2 2 3 6" xfId="40106"/>
    <cellStyle name="Normal 92 2 2 2 2 4" xfId="40107"/>
    <cellStyle name="Normal 92 2 2 2 2 4 2" xfId="40108"/>
    <cellStyle name="Normal 92 2 2 2 2 4 2 2" xfId="40109"/>
    <cellStyle name="Normal 92 2 2 2 2 4 2 2 2" xfId="40110"/>
    <cellStyle name="Normal 92 2 2 2 2 4 2 3" xfId="40111"/>
    <cellStyle name="Normal 92 2 2 2 2 4 2 4" xfId="40112"/>
    <cellStyle name="Normal 92 2 2 2 2 4 3" xfId="40113"/>
    <cellStyle name="Normal 92 2 2 2 2 4 3 2" xfId="40114"/>
    <cellStyle name="Normal 92 2 2 2 2 4 4" xfId="40115"/>
    <cellStyle name="Normal 92 2 2 2 2 4 5" xfId="40116"/>
    <cellStyle name="Normal 92 2 2 2 2 5" xfId="40117"/>
    <cellStyle name="Normal 92 2 2 2 2 5 2" xfId="40118"/>
    <cellStyle name="Normal 92 2 2 2 2 5 2 2" xfId="40119"/>
    <cellStyle name="Normal 92 2 2 2 2 5 3" xfId="40120"/>
    <cellStyle name="Normal 92 2 2 2 2 5 4" xfId="40121"/>
    <cellStyle name="Normal 92 2 2 2 2 6" xfId="40122"/>
    <cellStyle name="Normal 92 2 2 2 2 6 2" xfId="40123"/>
    <cellStyle name="Normal 92 2 2 2 2 7" xfId="40124"/>
    <cellStyle name="Normal 92 2 2 2 2 8" xfId="40125"/>
    <cellStyle name="Normal 92 2 2 2 3" xfId="40126"/>
    <cellStyle name="Normal 92 2 2 2 3 2" xfId="40127"/>
    <cellStyle name="Normal 92 2 2 2 3 2 2" xfId="40128"/>
    <cellStyle name="Normal 92 2 2 2 3 2 2 2" xfId="40129"/>
    <cellStyle name="Normal 92 2 2 2 3 2 2 2 2" xfId="40130"/>
    <cellStyle name="Normal 92 2 2 2 3 2 2 3" xfId="40131"/>
    <cellStyle name="Normal 92 2 2 2 3 2 2 4" xfId="40132"/>
    <cellStyle name="Normal 92 2 2 2 3 2 3" xfId="40133"/>
    <cellStyle name="Normal 92 2 2 2 3 2 3 2" xfId="40134"/>
    <cellStyle name="Normal 92 2 2 2 3 2 4" xfId="40135"/>
    <cellStyle name="Normal 92 2 2 2 3 2 5" xfId="40136"/>
    <cellStyle name="Normal 92 2 2 2 3 3" xfId="40137"/>
    <cellStyle name="Normal 92 2 2 2 3 3 2" xfId="40138"/>
    <cellStyle name="Normal 92 2 2 2 3 3 2 2" xfId="40139"/>
    <cellStyle name="Normal 92 2 2 2 3 3 3" xfId="40140"/>
    <cellStyle name="Normal 92 2 2 2 3 3 4" xfId="40141"/>
    <cellStyle name="Normal 92 2 2 2 3 4" xfId="40142"/>
    <cellStyle name="Normal 92 2 2 2 3 4 2" xfId="40143"/>
    <cellStyle name="Normal 92 2 2 2 3 5" xfId="40144"/>
    <cellStyle name="Normal 92 2 2 2 3 6" xfId="40145"/>
    <cellStyle name="Normal 92 2 2 2 4" xfId="40146"/>
    <cellStyle name="Normal 92 2 2 2 4 2" xfId="40147"/>
    <cellStyle name="Normal 92 2 2 2 4 2 2" xfId="40148"/>
    <cellStyle name="Normal 92 2 2 2 4 2 2 2" xfId="40149"/>
    <cellStyle name="Normal 92 2 2 2 4 2 2 2 2" xfId="40150"/>
    <cellStyle name="Normal 92 2 2 2 4 2 2 3" xfId="40151"/>
    <cellStyle name="Normal 92 2 2 2 4 2 2 4" xfId="40152"/>
    <cellStyle name="Normal 92 2 2 2 4 2 3" xfId="40153"/>
    <cellStyle name="Normal 92 2 2 2 4 2 3 2" xfId="40154"/>
    <cellStyle name="Normal 92 2 2 2 4 2 4" xfId="40155"/>
    <cellStyle name="Normal 92 2 2 2 4 2 5" xfId="40156"/>
    <cellStyle name="Normal 92 2 2 2 4 3" xfId="40157"/>
    <cellStyle name="Normal 92 2 2 2 4 3 2" xfId="40158"/>
    <cellStyle name="Normal 92 2 2 2 4 3 2 2" xfId="40159"/>
    <cellStyle name="Normal 92 2 2 2 4 3 3" xfId="40160"/>
    <cellStyle name="Normal 92 2 2 2 4 3 4" xfId="40161"/>
    <cellStyle name="Normal 92 2 2 2 4 4" xfId="40162"/>
    <cellStyle name="Normal 92 2 2 2 4 4 2" xfId="40163"/>
    <cellStyle name="Normal 92 2 2 2 4 5" xfId="40164"/>
    <cellStyle name="Normal 92 2 2 2 4 6" xfId="40165"/>
    <cellStyle name="Normal 92 2 2 2 5" xfId="40166"/>
    <cellStyle name="Normal 92 2 2 2 5 2" xfId="40167"/>
    <cellStyle name="Normal 92 2 2 2 5 2 2" xfId="40168"/>
    <cellStyle name="Normal 92 2 2 2 5 2 2 2" xfId="40169"/>
    <cellStyle name="Normal 92 2 2 2 5 2 3" xfId="40170"/>
    <cellStyle name="Normal 92 2 2 2 5 2 4" xfId="40171"/>
    <cellStyle name="Normal 92 2 2 2 5 3" xfId="40172"/>
    <cellStyle name="Normal 92 2 2 2 5 3 2" xfId="40173"/>
    <cellStyle name="Normal 92 2 2 2 5 4" xfId="40174"/>
    <cellStyle name="Normal 92 2 2 2 5 5" xfId="40175"/>
    <cellStyle name="Normal 92 2 2 2 6" xfId="40176"/>
    <cellStyle name="Normal 92 2 2 2 6 2" xfId="40177"/>
    <cellStyle name="Normal 92 2 2 2 6 2 2" xfId="40178"/>
    <cellStyle name="Normal 92 2 2 2 6 3" xfId="40179"/>
    <cellStyle name="Normal 92 2 2 2 6 4" xfId="40180"/>
    <cellStyle name="Normal 92 2 2 2 7" xfId="40181"/>
    <cellStyle name="Normal 92 2 2 2 7 2" xfId="40182"/>
    <cellStyle name="Normal 92 2 2 2 8" xfId="40183"/>
    <cellStyle name="Normal 92 2 2 2 9" xfId="40184"/>
    <cellStyle name="Normal 92 2 2 3" xfId="40185"/>
    <cellStyle name="Normal 92 2 2 3 2" xfId="40186"/>
    <cellStyle name="Normal 92 2 2 3 2 2" xfId="40187"/>
    <cellStyle name="Normal 92 2 2 3 2 2 2" xfId="40188"/>
    <cellStyle name="Normal 92 2 2 3 2 2 2 2" xfId="40189"/>
    <cellStyle name="Normal 92 2 2 3 2 2 2 2 2" xfId="40190"/>
    <cellStyle name="Normal 92 2 2 3 2 2 2 3" xfId="40191"/>
    <cellStyle name="Normal 92 2 2 3 2 2 2 4" xfId="40192"/>
    <cellStyle name="Normal 92 2 2 3 2 2 3" xfId="40193"/>
    <cellStyle name="Normal 92 2 2 3 2 2 3 2" xfId="40194"/>
    <cellStyle name="Normal 92 2 2 3 2 2 4" xfId="40195"/>
    <cellStyle name="Normal 92 2 2 3 2 2 5" xfId="40196"/>
    <cellStyle name="Normal 92 2 2 3 2 3" xfId="40197"/>
    <cellStyle name="Normal 92 2 2 3 2 3 2" xfId="40198"/>
    <cellStyle name="Normal 92 2 2 3 2 3 2 2" xfId="40199"/>
    <cellStyle name="Normal 92 2 2 3 2 3 3" xfId="40200"/>
    <cellStyle name="Normal 92 2 2 3 2 3 4" xfId="40201"/>
    <cellStyle name="Normal 92 2 2 3 2 4" xfId="40202"/>
    <cellStyle name="Normal 92 2 2 3 2 4 2" xfId="40203"/>
    <cellStyle name="Normal 92 2 2 3 2 5" xfId="40204"/>
    <cellStyle name="Normal 92 2 2 3 2 6" xfId="40205"/>
    <cellStyle name="Normal 92 2 2 3 3" xfId="40206"/>
    <cellStyle name="Normal 92 2 2 3 3 2" xfId="40207"/>
    <cellStyle name="Normal 92 2 2 3 3 2 2" xfId="40208"/>
    <cellStyle name="Normal 92 2 2 3 3 2 2 2" xfId="40209"/>
    <cellStyle name="Normal 92 2 2 3 3 2 2 2 2" xfId="40210"/>
    <cellStyle name="Normal 92 2 2 3 3 2 2 3" xfId="40211"/>
    <cellStyle name="Normal 92 2 2 3 3 2 2 4" xfId="40212"/>
    <cellStyle name="Normal 92 2 2 3 3 2 3" xfId="40213"/>
    <cellStyle name="Normal 92 2 2 3 3 2 3 2" xfId="40214"/>
    <cellStyle name="Normal 92 2 2 3 3 2 4" xfId="40215"/>
    <cellStyle name="Normal 92 2 2 3 3 2 5" xfId="40216"/>
    <cellStyle name="Normal 92 2 2 3 3 3" xfId="40217"/>
    <cellStyle name="Normal 92 2 2 3 3 3 2" xfId="40218"/>
    <cellStyle name="Normal 92 2 2 3 3 3 2 2" xfId="40219"/>
    <cellStyle name="Normal 92 2 2 3 3 3 3" xfId="40220"/>
    <cellStyle name="Normal 92 2 2 3 3 3 4" xfId="40221"/>
    <cellStyle name="Normal 92 2 2 3 3 4" xfId="40222"/>
    <cellStyle name="Normal 92 2 2 3 3 4 2" xfId="40223"/>
    <cellStyle name="Normal 92 2 2 3 3 5" xfId="40224"/>
    <cellStyle name="Normal 92 2 2 3 3 6" xfId="40225"/>
    <cellStyle name="Normal 92 2 2 3 4" xfId="40226"/>
    <cellStyle name="Normal 92 2 2 3 4 2" xfId="40227"/>
    <cellStyle name="Normal 92 2 2 3 4 2 2" xfId="40228"/>
    <cellStyle name="Normal 92 2 2 3 4 2 2 2" xfId="40229"/>
    <cellStyle name="Normal 92 2 2 3 4 2 3" xfId="40230"/>
    <cellStyle name="Normal 92 2 2 3 4 2 4" xfId="40231"/>
    <cellStyle name="Normal 92 2 2 3 4 3" xfId="40232"/>
    <cellStyle name="Normal 92 2 2 3 4 3 2" xfId="40233"/>
    <cellStyle name="Normal 92 2 2 3 4 4" xfId="40234"/>
    <cellStyle name="Normal 92 2 2 3 4 5" xfId="40235"/>
    <cellStyle name="Normal 92 2 2 3 5" xfId="40236"/>
    <cellStyle name="Normal 92 2 2 3 5 2" xfId="40237"/>
    <cellStyle name="Normal 92 2 2 3 5 2 2" xfId="40238"/>
    <cellStyle name="Normal 92 2 2 3 5 3" xfId="40239"/>
    <cellStyle name="Normal 92 2 2 3 5 4" xfId="40240"/>
    <cellStyle name="Normal 92 2 2 3 6" xfId="40241"/>
    <cellStyle name="Normal 92 2 2 3 6 2" xfId="40242"/>
    <cellStyle name="Normal 92 2 2 3 7" xfId="40243"/>
    <cellStyle name="Normal 92 2 2 3 8" xfId="40244"/>
    <cellStyle name="Normal 92 2 2 4" xfId="40245"/>
    <cellStyle name="Normal 92 2 2 4 2" xfId="40246"/>
    <cellStyle name="Normal 92 2 2 4 2 2" xfId="40247"/>
    <cellStyle name="Normal 92 2 2 4 2 2 2" xfId="40248"/>
    <cellStyle name="Normal 92 2 2 4 2 2 2 2" xfId="40249"/>
    <cellStyle name="Normal 92 2 2 4 2 2 3" xfId="40250"/>
    <cellStyle name="Normal 92 2 2 4 2 2 4" xfId="40251"/>
    <cellStyle name="Normal 92 2 2 4 2 3" xfId="40252"/>
    <cellStyle name="Normal 92 2 2 4 2 3 2" xfId="40253"/>
    <cellStyle name="Normal 92 2 2 4 2 4" xfId="40254"/>
    <cellStyle name="Normal 92 2 2 4 2 5" xfId="40255"/>
    <cellStyle name="Normal 92 2 2 4 3" xfId="40256"/>
    <cellStyle name="Normal 92 2 2 4 3 2" xfId="40257"/>
    <cellStyle name="Normal 92 2 2 4 3 2 2" xfId="40258"/>
    <cellStyle name="Normal 92 2 2 4 3 3" xfId="40259"/>
    <cellStyle name="Normal 92 2 2 4 3 4" xfId="40260"/>
    <cellStyle name="Normal 92 2 2 4 4" xfId="40261"/>
    <cellStyle name="Normal 92 2 2 4 4 2" xfId="40262"/>
    <cellStyle name="Normal 92 2 2 4 5" xfId="40263"/>
    <cellStyle name="Normal 92 2 2 4 6" xfId="40264"/>
    <cellStyle name="Normal 92 2 2 5" xfId="40265"/>
    <cellStyle name="Normal 92 2 2 5 2" xfId="40266"/>
    <cellStyle name="Normal 92 2 2 5 2 2" xfId="40267"/>
    <cellStyle name="Normal 92 2 2 5 2 2 2" xfId="40268"/>
    <cellStyle name="Normal 92 2 2 5 2 2 2 2" xfId="40269"/>
    <cellStyle name="Normal 92 2 2 5 2 2 3" xfId="40270"/>
    <cellStyle name="Normal 92 2 2 5 2 2 4" xfId="40271"/>
    <cellStyle name="Normal 92 2 2 5 2 3" xfId="40272"/>
    <cellStyle name="Normal 92 2 2 5 2 3 2" xfId="40273"/>
    <cellStyle name="Normal 92 2 2 5 2 4" xfId="40274"/>
    <cellStyle name="Normal 92 2 2 5 2 5" xfId="40275"/>
    <cellStyle name="Normal 92 2 2 5 3" xfId="40276"/>
    <cellStyle name="Normal 92 2 2 5 3 2" xfId="40277"/>
    <cellStyle name="Normal 92 2 2 5 3 2 2" xfId="40278"/>
    <cellStyle name="Normal 92 2 2 5 3 3" xfId="40279"/>
    <cellStyle name="Normal 92 2 2 5 3 4" xfId="40280"/>
    <cellStyle name="Normal 92 2 2 5 4" xfId="40281"/>
    <cellStyle name="Normal 92 2 2 5 4 2" xfId="40282"/>
    <cellStyle name="Normal 92 2 2 5 5" xfId="40283"/>
    <cellStyle name="Normal 92 2 2 5 6" xfId="40284"/>
    <cellStyle name="Normal 92 2 2 6" xfId="40285"/>
    <cellStyle name="Normal 92 2 2 6 2" xfId="40286"/>
    <cellStyle name="Normal 92 2 2 6 2 2" xfId="40287"/>
    <cellStyle name="Normal 92 2 2 6 2 2 2" xfId="40288"/>
    <cellStyle name="Normal 92 2 2 6 2 3" xfId="40289"/>
    <cellStyle name="Normal 92 2 2 6 2 4" xfId="40290"/>
    <cellStyle name="Normal 92 2 2 6 3" xfId="40291"/>
    <cellStyle name="Normal 92 2 2 6 3 2" xfId="40292"/>
    <cellStyle name="Normal 92 2 2 6 4" xfId="40293"/>
    <cellStyle name="Normal 92 2 2 6 5" xfId="40294"/>
    <cellStyle name="Normal 92 2 2 7" xfId="40295"/>
    <cellStyle name="Normal 92 2 2 7 2" xfId="40296"/>
    <cellStyle name="Normal 92 2 2 7 2 2" xfId="40297"/>
    <cellStyle name="Normal 92 2 2 7 3" xfId="40298"/>
    <cellStyle name="Normal 92 2 2 7 4" xfId="40299"/>
    <cellStyle name="Normal 92 2 2 8" xfId="40300"/>
    <cellStyle name="Normal 92 2 2 8 2" xfId="40301"/>
    <cellStyle name="Normal 92 2 2 9" xfId="40302"/>
    <cellStyle name="Normal 92 2 3" xfId="40303"/>
    <cellStyle name="Normal 92 2 3 2" xfId="40304"/>
    <cellStyle name="Normal 92 2 3 2 2" xfId="40305"/>
    <cellStyle name="Normal 92 2 3 2 2 2" xfId="40306"/>
    <cellStyle name="Normal 92 2 3 2 2 2 2" xfId="40307"/>
    <cellStyle name="Normal 92 2 3 2 2 2 2 2" xfId="40308"/>
    <cellStyle name="Normal 92 2 3 2 2 2 2 2 2" xfId="40309"/>
    <cellStyle name="Normal 92 2 3 2 2 2 2 3" xfId="40310"/>
    <cellStyle name="Normal 92 2 3 2 2 2 2 4" xfId="40311"/>
    <cellStyle name="Normal 92 2 3 2 2 2 3" xfId="40312"/>
    <cellStyle name="Normal 92 2 3 2 2 2 3 2" xfId="40313"/>
    <cellStyle name="Normal 92 2 3 2 2 2 4" xfId="40314"/>
    <cellStyle name="Normal 92 2 3 2 2 2 5" xfId="40315"/>
    <cellStyle name="Normal 92 2 3 2 2 3" xfId="40316"/>
    <cellStyle name="Normal 92 2 3 2 2 3 2" xfId="40317"/>
    <cellStyle name="Normal 92 2 3 2 2 3 2 2" xfId="40318"/>
    <cellStyle name="Normal 92 2 3 2 2 3 3" xfId="40319"/>
    <cellStyle name="Normal 92 2 3 2 2 3 4" xfId="40320"/>
    <cellStyle name="Normal 92 2 3 2 2 4" xfId="40321"/>
    <cellStyle name="Normal 92 2 3 2 2 4 2" xfId="40322"/>
    <cellStyle name="Normal 92 2 3 2 2 5" xfId="40323"/>
    <cellStyle name="Normal 92 2 3 2 2 6" xfId="40324"/>
    <cellStyle name="Normal 92 2 3 2 3" xfId="40325"/>
    <cellStyle name="Normal 92 2 3 2 3 2" xfId="40326"/>
    <cellStyle name="Normal 92 2 3 2 3 2 2" xfId="40327"/>
    <cellStyle name="Normal 92 2 3 2 3 2 2 2" xfId="40328"/>
    <cellStyle name="Normal 92 2 3 2 3 2 2 2 2" xfId="40329"/>
    <cellStyle name="Normal 92 2 3 2 3 2 2 3" xfId="40330"/>
    <cellStyle name="Normal 92 2 3 2 3 2 2 4" xfId="40331"/>
    <cellStyle name="Normal 92 2 3 2 3 2 3" xfId="40332"/>
    <cellStyle name="Normal 92 2 3 2 3 2 3 2" xfId="40333"/>
    <cellStyle name="Normal 92 2 3 2 3 2 4" xfId="40334"/>
    <cellStyle name="Normal 92 2 3 2 3 2 5" xfId="40335"/>
    <cellStyle name="Normal 92 2 3 2 3 3" xfId="40336"/>
    <cellStyle name="Normal 92 2 3 2 3 3 2" xfId="40337"/>
    <cellStyle name="Normal 92 2 3 2 3 3 2 2" xfId="40338"/>
    <cellStyle name="Normal 92 2 3 2 3 3 3" xfId="40339"/>
    <cellStyle name="Normal 92 2 3 2 3 3 4" xfId="40340"/>
    <cellStyle name="Normal 92 2 3 2 3 4" xfId="40341"/>
    <cellStyle name="Normal 92 2 3 2 3 4 2" xfId="40342"/>
    <cellStyle name="Normal 92 2 3 2 3 5" xfId="40343"/>
    <cellStyle name="Normal 92 2 3 2 3 6" xfId="40344"/>
    <cellStyle name="Normal 92 2 3 2 4" xfId="40345"/>
    <cellStyle name="Normal 92 2 3 2 4 2" xfId="40346"/>
    <cellStyle name="Normal 92 2 3 2 4 2 2" xfId="40347"/>
    <cellStyle name="Normal 92 2 3 2 4 2 2 2" xfId="40348"/>
    <cellStyle name="Normal 92 2 3 2 4 2 3" xfId="40349"/>
    <cellStyle name="Normal 92 2 3 2 4 2 4" xfId="40350"/>
    <cellStyle name="Normal 92 2 3 2 4 3" xfId="40351"/>
    <cellStyle name="Normal 92 2 3 2 4 3 2" xfId="40352"/>
    <cellStyle name="Normal 92 2 3 2 4 4" xfId="40353"/>
    <cellStyle name="Normal 92 2 3 2 4 5" xfId="40354"/>
    <cellStyle name="Normal 92 2 3 2 5" xfId="40355"/>
    <cellStyle name="Normal 92 2 3 2 5 2" xfId="40356"/>
    <cellStyle name="Normal 92 2 3 2 5 2 2" xfId="40357"/>
    <cellStyle name="Normal 92 2 3 2 5 3" xfId="40358"/>
    <cellStyle name="Normal 92 2 3 2 5 4" xfId="40359"/>
    <cellStyle name="Normal 92 2 3 2 6" xfId="40360"/>
    <cellStyle name="Normal 92 2 3 2 6 2" xfId="40361"/>
    <cellStyle name="Normal 92 2 3 2 7" xfId="40362"/>
    <cellStyle name="Normal 92 2 3 2 8" xfId="40363"/>
    <cellStyle name="Normal 92 2 3 3" xfId="40364"/>
    <cellStyle name="Normal 92 2 3 3 2" xfId="40365"/>
    <cellStyle name="Normal 92 2 3 3 2 2" xfId="40366"/>
    <cellStyle name="Normal 92 2 3 3 2 2 2" xfId="40367"/>
    <cellStyle name="Normal 92 2 3 3 2 2 2 2" xfId="40368"/>
    <cellStyle name="Normal 92 2 3 3 2 2 3" xfId="40369"/>
    <cellStyle name="Normal 92 2 3 3 2 2 4" xfId="40370"/>
    <cellStyle name="Normal 92 2 3 3 2 3" xfId="40371"/>
    <cellStyle name="Normal 92 2 3 3 2 3 2" xfId="40372"/>
    <cellStyle name="Normal 92 2 3 3 2 4" xfId="40373"/>
    <cellStyle name="Normal 92 2 3 3 2 5" xfId="40374"/>
    <cellStyle name="Normal 92 2 3 3 3" xfId="40375"/>
    <cellStyle name="Normal 92 2 3 3 3 2" xfId="40376"/>
    <cellStyle name="Normal 92 2 3 3 3 2 2" xfId="40377"/>
    <cellStyle name="Normal 92 2 3 3 3 3" xfId="40378"/>
    <cellStyle name="Normal 92 2 3 3 3 4" xfId="40379"/>
    <cellStyle name="Normal 92 2 3 3 4" xfId="40380"/>
    <cellStyle name="Normal 92 2 3 3 4 2" xfId="40381"/>
    <cellStyle name="Normal 92 2 3 3 5" xfId="40382"/>
    <cellStyle name="Normal 92 2 3 3 6" xfId="40383"/>
    <cellStyle name="Normal 92 2 3 4" xfId="40384"/>
    <cellStyle name="Normal 92 2 3 4 2" xfId="40385"/>
    <cellStyle name="Normal 92 2 3 4 2 2" xfId="40386"/>
    <cellStyle name="Normal 92 2 3 4 2 2 2" xfId="40387"/>
    <cellStyle name="Normal 92 2 3 4 2 2 2 2" xfId="40388"/>
    <cellStyle name="Normal 92 2 3 4 2 2 3" xfId="40389"/>
    <cellStyle name="Normal 92 2 3 4 2 2 4" xfId="40390"/>
    <cellStyle name="Normal 92 2 3 4 2 3" xfId="40391"/>
    <cellStyle name="Normal 92 2 3 4 2 3 2" xfId="40392"/>
    <cellStyle name="Normal 92 2 3 4 2 4" xfId="40393"/>
    <cellStyle name="Normal 92 2 3 4 2 5" xfId="40394"/>
    <cellStyle name="Normal 92 2 3 4 3" xfId="40395"/>
    <cellStyle name="Normal 92 2 3 4 3 2" xfId="40396"/>
    <cellStyle name="Normal 92 2 3 4 3 2 2" xfId="40397"/>
    <cellStyle name="Normal 92 2 3 4 3 3" xfId="40398"/>
    <cellStyle name="Normal 92 2 3 4 3 4" xfId="40399"/>
    <cellStyle name="Normal 92 2 3 4 4" xfId="40400"/>
    <cellStyle name="Normal 92 2 3 4 4 2" xfId="40401"/>
    <cellStyle name="Normal 92 2 3 4 5" xfId="40402"/>
    <cellStyle name="Normal 92 2 3 4 6" xfId="40403"/>
    <cellStyle name="Normal 92 2 3 5" xfId="40404"/>
    <cellStyle name="Normal 92 2 3 5 2" xfId="40405"/>
    <cellStyle name="Normal 92 2 3 5 2 2" xfId="40406"/>
    <cellStyle name="Normal 92 2 3 5 2 2 2" xfId="40407"/>
    <cellStyle name="Normal 92 2 3 5 2 3" xfId="40408"/>
    <cellStyle name="Normal 92 2 3 5 2 4" xfId="40409"/>
    <cellStyle name="Normal 92 2 3 5 3" xfId="40410"/>
    <cellStyle name="Normal 92 2 3 5 3 2" xfId="40411"/>
    <cellStyle name="Normal 92 2 3 5 4" xfId="40412"/>
    <cellStyle name="Normal 92 2 3 5 5" xfId="40413"/>
    <cellStyle name="Normal 92 2 3 6" xfId="40414"/>
    <cellStyle name="Normal 92 2 3 6 2" xfId="40415"/>
    <cellStyle name="Normal 92 2 3 6 2 2" xfId="40416"/>
    <cellStyle name="Normal 92 2 3 6 3" xfId="40417"/>
    <cellStyle name="Normal 92 2 3 6 4" xfId="40418"/>
    <cellStyle name="Normal 92 2 3 7" xfId="40419"/>
    <cellStyle name="Normal 92 2 3 7 2" xfId="40420"/>
    <cellStyle name="Normal 92 2 3 8" xfId="40421"/>
    <cellStyle name="Normal 92 2 3 9" xfId="40422"/>
    <cellStyle name="Normal 92 2 4" xfId="40423"/>
    <cellStyle name="Normal 92 2 4 2" xfId="40424"/>
    <cellStyle name="Normal 92 2 4 2 2" xfId="40425"/>
    <cellStyle name="Normal 92 2 4 2 2 2" xfId="40426"/>
    <cellStyle name="Normal 92 2 4 2 2 2 2" xfId="40427"/>
    <cellStyle name="Normal 92 2 4 2 2 2 2 2" xfId="40428"/>
    <cellStyle name="Normal 92 2 4 2 2 2 3" xfId="40429"/>
    <cellStyle name="Normal 92 2 4 2 2 2 4" xfId="40430"/>
    <cellStyle name="Normal 92 2 4 2 2 3" xfId="40431"/>
    <cellStyle name="Normal 92 2 4 2 2 3 2" xfId="40432"/>
    <cellStyle name="Normal 92 2 4 2 2 4" xfId="40433"/>
    <cellStyle name="Normal 92 2 4 2 2 5" xfId="40434"/>
    <cellStyle name="Normal 92 2 4 2 3" xfId="40435"/>
    <cellStyle name="Normal 92 2 4 2 3 2" xfId="40436"/>
    <cellStyle name="Normal 92 2 4 2 3 2 2" xfId="40437"/>
    <cellStyle name="Normal 92 2 4 2 3 3" xfId="40438"/>
    <cellStyle name="Normal 92 2 4 2 3 4" xfId="40439"/>
    <cellStyle name="Normal 92 2 4 2 4" xfId="40440"/>
    <cellStyle name="Normal 92 2 4 2 4 2" xfId="40441"/>
    <cellStyle name="Normal 92 2 4 2 5" xfId="40442"/>
    <cellStyle name="Normal 92 2 4 2 6" xfId="40443"/>
    <cellStyle name="Normal 92 2 4 3" xfId="40444"/>
    <cellStyle name="Normal 92 2 4 3 2" xfId="40445"/>
    <cellStyle name="Normal 92 2 4 3 2 2" xfId="40446"/>
    <cellStyle name="Normal 92 2 4 3 2 2 2" xfId="40447"/>
    <cellStyle name="Normal 92 2 4 3 2 2 2 2" xfId="40448"/>
    <cellStyle name="Normal 92 2 4 3 2 2 3" xfId="40449"/>
    <cellStyle name="Normal 92 2 4 3 2 2 4" xfId="40450"/>
    <cellStyle name="Normal 92 2 4 3 2 3" xfId="40451"/>
    <cellStyle name="Normal 92 2 4 3 2 3 2" xfId="40452"/>
    <cellStyle name="Normal 92 2 4 3 2 4" xfId="40453"/>
    <cellStyle name="Normal 92 2 4 3 2 5" xfId="40454"/>
    <cellStyle name="Normal 92 2 4 3 3" xfId="40455"/>
    <cellStyle name="Normal 92 2 4 3 3 2" xfId="40456"/>
    <cellStyle name="Normal 92 2 4 3 3 2 2" xfId="40457"/>
    <cellStyle name="Normal 92 2 4 3 3 3" xfId="40458"/>
    <cellStyle name="Normal 92 2 4 3 3 4" xfId="40459"/>
    <cellStyle name="Normal 92 2 4 3 4" xfId="40460"/>
    <cellStyle name="Normal 92 2 4 3 4 2" xfId="40461"/>
    <cellStyle name="Normal 92 2 4 3 5" xfId="40462"/>
    <cellStyle name="Normal 92 2 4 3 6" xfId="40463"/>
    <cellStyle name="Normal 92 2 4 4" xfId="40464"/>
    <cellStyle name="Normal 92 2 4 4 2" xfId="40465"/>
    <cellStyle name="Normal 92 2 4 4 2 2" xfId="40466"/>
    <cellStyle name="Normal 92 2 4 4 2 2 2" xfId="40467"/>
    <cellStyle name="Normal 92 2 4 4 2 3" xfId="40468"/>
    <cellStyle name="Normal 92 2 4 4 2 4" xfId="40469"/>
    <cellStyle name="Normal 92 2 4 4 3" xfId="40470"/>
    <cellStyle name="Normal 92 2 4 4 3 2" xfId="40471"/>
    <cellStyle name="Normal 92 2 4 4 4" xfId="40472"/>
    <cellStyle name="Normal 92 2 4 4 5" xfId="40473"/>
    <cellStyle name="Normal 92 2 4 5" xfId="40474"/>
    <cellStyle name="Normal 92 2 4 5 2" xfId="40475"/>
    <cellStyle name="Normal 92 2 4 5 2 2" xfId="40476"/>
    <cellStyle name="Normal 92 2 4 5 3" xfId="40477"/>
    <cellStyle name="Normal 92 2 4 5 4" xfId="40478"/>
    <cellStyle name="Normal 92 2 4 6" xfId="40479"/>
    <cellStyle name="Normal 92 2 4 6 2" xfId="40480"/>
    <cellStyle name="Normal 92 2 4 7" xfId="40481"/>
    <cellStyle name="Normal 92 2 4 8" xfId="40482"/>
    <cellStyle name="Normal 92 2 5" xfId="40483"/>
    <cellStyle name="Normal 92 2 5 2" xfId="40484"/>
    <cellStyle name="Normal 92 2 5 2 2" xfId="40485"/>
    <cellStyle name="Normal 92 2 5 2 2 2" xfId="40486"/>
    <cellStyle name="Normal 92 2 5 2 2 2 2" xfId="40487"/>
    <cellStyle name="Normal 92 2 5 2 2 3" xfId="40488"/>
    <cellStyle name="Normal 92 2 5 2 2 4" xfId="40489"/>
    <cellStyle name="Normal 92 2 5 2 3" xfId="40490"/>
    <cellStyle name="Normal 92 2 5 2 3 2" xfId="40491"/>
    <cellStyle name="Normal 92 2 5 2 4" xfId="40492"/>
    <cellStyle name="Normal 92 2 5 2 5" xfId="40493"/>
    <cellStyle name="Normal 92 2 5 3" xfId="40494"/>
    <cellStyle name="Normal 92 2 5 3 2" xfId="40495"/>
    <cellStyle name="Normal 92 2 5 3 2 2" xfId="40496"/>
    <cellStyle name="Normal 92 2 5 3 3" xfId="40497"/>
    <cellStyle name="Normal 92 2 5 3 4" xfId="40498"/>
    <cellStyle name="Normal 92 2 5 4" xfId="40499"/>
    <cellStyle name="Normal 92 2 5 4 2" xfId="40500"/>
    <cellStyle name="Normal 92 2 5 5" xfId="40501"/>
    <cellStyle name="Normal 92 2 5 6" xfId="40502"/>
    <cellStyle name="Normal 92 2 6" xfId="40503"/>
    <cellStyle name="Normal 92 2 6 2" xfId="40504"/>
    <cellStyle name="Normal 92 2 6 2 2" xfId="40505"/>
    <cellStyle name="Normal 92 2 6 2 2 2" xfId="40506"/>
    <cellStyle name="Normal 92 2 6 2 2 2 2" xfId="40507"/>
    <cellStyle name="Normal 92 2 6 2 2 3" xfId="40508"/>
    <cellStyle name="Normal 92 2 6 2 2 4" xfId="40509"/>
    <cellStyle name="Normal 92 2 6 2 3" xfId="40510"/>
    <cellStyle name="Normal 92 2 6 2 3 2" xfId="40511"/>
    <cellStyle name="Normal 92 2 6 2 4" xfId="40512"/>
    <cellStyle name="Normal 92 2 6 2 5" xfId="40513"/>
    <cellStyle name="Normal 92 2 6 3" xfId="40514"/>
    <cellStyle name="Normal 92 2 6 3 2" xfId="40515"/>
    <cellStyle name="Normal 92 2 6 3 2 2" xfId="40516"/>
    <cellStyle name="Normal 92 2 6 3 3" xfId="40517"/>
    <cellStyle name="Normal 92 2 6 3 4" xfId="40518"/>
    <cellStyle name="Normal 92 2 6 4" xfId="40519"/>
    <cellStyle name="Normal 92 2 6 4 2" xfId="40520"/>
    <cellStyle name="Normal 92 2 6 5" xfId="40521"/>
    <cellStyle name="Normal 92 2 6 6" xfId="40522"/>
    <cellStyle name="Normal 92 2 7" xfId="40523"/>
    <cellStyle name="Normal 92 2 7 2" xfId="40524"/>
    <cellStyle name="Normal 92 2 7 2 2" xfId="40525"/>
    <cellStyle name="Normal 92 2 7 2 2 2" xfId="40526"/>
    <cellStyle name="Normal 92 2 7 2 3" xfId="40527"/>
    <cellStyle name="Normal 92 2 7 2 4" xfId="40528"/>
    <cellStyle name="Normal 92 2 7 3" xfId="40529"/>
    <cellStyle name="Normal 92 2 7 3 2" xfId="40530"/>
    <cellStyle name="Normal 92 2 7 4" xfId="40531"/>
    <cellStyle name="Normal 92 2 7 5" xfId="40532"/>
    <cellStyle name="Normal 92 2 8" xfId="40533"/>
    <cellStyle name="Normal 92 2 8 2" xfId="40534"/>
    <cellStyle name="Normal 92 2 8 2 2" xfId="40535"/>
    <cellStyle name="Normal 92 2 8 3" xfId="40536"/>
    <cellStyle name="Normal 92 2 8 4" xfId="40537"/>
    <cellStyle name="Normal 92 2 9" xfId="40538"/>
    <cellStyle name="Normal 92 2 9 2" xfId="40539"/>
    <cellStyle name="Normal 92 3" xfId="40540"/>
    <cellStyle name="Normal 92 3 10" xfId="40541"/>
    <cellStyle name="Normal 92 3 2" xfId="40542"/>
    <cellStyle name="Normal 92 3 2 2" xfId="40543"/>
    <cellStyle name="Normal 92 3 2 2 2" xfId="40544"/>
    <cellStyle name="Normal 92 3 2 2 2 2" xfId="40545"/>
    <cellStyle name="Normal 92 3 2 2 2 2 2" xfId="40546"/>
    <cellStyle name="Normal 92 3 2 2 2 2 2 2" xfId="40547"/>
    <cellStyle name="Normal 92 3 2 2 2 2 2 2 2" xfId="40548"/>
    <cellStyle name="Normal 92 3 2 2 2 2 2 3" xfId="40549"/>
    <cellStyle name="Normal 92 3 2 2 2 2 2 4" xfId="40550"/>
    <cellStyle name="Normal 92 3 2 2 2 2 3" xfId="40551"/>
    <cellStyle name="Normal 92 3 2 2 2 2 3 2" xfId="40552"/>
    <cellStyle name="Normal 92 3 2 2 2 2 4" xfId="40553"/>
    <cellStyle name="Normal 92 3 2 2 2 2 5" xfId="40554"/>
    <cellStyle name="Normal 92 3 2 2 2 3" xfId="40555"/>
    <cellStyle name="Normal 92 3 2 2 2 3 2" xfId="40556"/>
    <cellStyle name="Normal 92 3 2 2 2 3 2 2" xfId="40557"/>
    <cellStyle name="Normal 92 3 2 2 2 3 3" xfId="40558"/>
    <cellStyle name="Normal 92 3 2 2 2 3 4" xfId="40559"/>
    <cellStyle name="Normal 92 3 2 2 2 4" xfId="40560"/>
    <cellStyle name="Normal 92 3 2 2 2 4 2" xfId="40561"/>
    <cellStyle name="Normal 92 3 2 2 2 5" xfId="40562"/>
    <cellStyle name="Normal 92 3 2 2 2 6" xfId="40563"/>
    <cellStyle name="Normal 92 3 2 2 3" xfId="40564"/>
    <cellStyle name="Normal 92 3 2 2 3 2" xfId="40565"/>
    <cellStyle name="Normal 92 3 2 2 3 2 2" xfId="40566"/>
    <cellStyle name="Normal 92 3 2 2 3 2 2 2" xfId="40567"/>
    <cellStyle name="Normal 92 3 2 2 3 2 2 2 2" xfId="40568"/>
    <cellStyle name="Normal 92 3 2 2 3 2 2 3" xfId="40569"/>
    <cellStyle name="Normal 92 3 2 2 3 2 2 4" xfId="40570"/>
    <cellStyle name="Normal 92 3 2 2 3 2 3" xfId="40571"/>
    <cellStyle name="Normal 92 3 2 2 3 2 3 2" xfId="40572"/>
    <cellStyle name="Normal 92 3 2 2 3 2 4" xfId="40573"/>
    <cellStyle name="Normal 92 3 2 2 3 2 5" xfId="40574"/>
    <cellStyle name="Normal 92 3 2 2 3 3" xfId="40575"/>
    <cellStyle name="Normal 92 3 2 2 3 3 2" xfId="40576"/>
    <cellStyle name="Normal 92 3 2 2 3 3 2 2" xfId="40577"/>
    <cellStyle name="Normal 92 3 2 2 3 3 3" xfId="40578"/>
    <cellStyle name="Normal 92 3 2 2 3 3 4" xfId="40579"/>
    <cellStyle name="Normal 92 3 2 2 3 4" xfId="40580"/>
    <cellStyle name="Normal 92 3 2 2 3 4 2" xfId="40581"/>
    <cellStyle name="Normal 92 3 2 2 3 5" xfId="40582"/>
    <cellStyle name="Normal 92 3 2 2 3 6" xfId="40583"/>
    <cellStyle name="Normal 92 3 2 2 4" xfId="40584"/>
    <cellStyle name="Normal 92 3 2 2 4 2" xfId="40585"/>
    <cellStyle name="Normal 92 3 2 2 4 2 2" xfId="40586"/>
    <cellStyle name="Normal 92 3 2 2 4 2 2 2" xfId="40587"/>
    <cellStyle name="Normal 92 3 2 2 4 2 3" xfId="40588"/>
    <cellStyle name="Normal 92 3 2 2 4 2 4" xfId="40589"/>
    <cellStyle name="Normal 92 3 2 2 4 3" xfId="40590"/>
    <cellStyle name="Normal 92 3 2 2 4 3 2" xfId="40591"/>
    <cellStyle name="Normal 92 3 2 2 4 4" xfId="40592"/>
    <cellStyle name="Normal 92 3 2 2 4 5" xfId="40593"/>
    <cellStyle name="Normal 92 3 2 2 5" xfId="40594"/>
    <cellStyle name="Normal 92 3 2 2 5 2" xfId="40595"/>
    <cellStyle name="Normal 92 3 2 2 5 2 2" xfId="40596"/>
    <cellStyle name="Normal 92 3 2 2 5 3" xfId="40597"/>
    <cellStyle name="Normal 92 3 2 2 5 4" xfId="40598"/>
    <cellStyle name="Normal 92 3 2 2 6" xfId="40599"/>
    <cellStyle name="Normal 92 3 2 2 6 2" xfId="40600"/>
    <cellStyle name="Normal 92 3 2 2 7" xfId="40601"/>
    <cellStyle name="Normal 92 3 2 2 8" xfId="40602"/>
    <cellStyle name="Normal 92 3 2 3" xfId="40603"/>
    <cellStyle name="Normal 92 3 2 3 2" xfId="40604"/>
    <cellStyle name="Normal 92 3 2 3 2 2" xfId="40605"/>
    <cellStyle name="Normal 92 3 2 3 2 2 2" xfId="40606"/>
    <cellStyle name="Normal 92 3 2 3 2 2 2 2" xfId="40607"/>
    <cellStyle name="Normal 92 3 2 3 2 2 3" xfId="40608"/>
    <cellStyle name="Normal 92 3 2 3 2 2 4" xfId="40609"/>
    <cellStyle name="Normal 92 3 2 3 2 3" xfId="40610"/>
    <cellStyle name="Normal 92 3 2 3 2 3 2" xfId="40611"/>
    <cellStyle name="Normal 92 3 2 3 2 4" xfId="40612"/>
    <cellStyle name="Normal 92 3 2 3 2 5" xfId="40613"/>
    <cellStyle name="Normal 92 3 2 3 3" xfId="40614"/>
    <cellStyle name="Normal 92 3 2 3 3 2" xfId="40615"/>
    <cellStyle name="Normal 92 3 2 3 3 2 2" xfId="40616"/>
    <cellStyle name="Normal 92 3 2 3 3 3" xfId="40617"/>
    <cellStyle name="Normal 92 3 2 3 3 4" xfId="40618"/>
    <cellStyle name="Normal 92 3 2 3 4" xfId="40619"/>
    <cellStyle name="Normal 92 3 2 3 4 2" xfId="40620"/>
    <cellStyle name="Normal 92 3 2 3 5" xfId="40621"/>
    <cellStyle name="Normal 92 3 2 3 6" xfId="40622"/>
    <cellStyle name="Normal 92 3 2 4" xfId="40623"/>
    <cellStyle name="Normal 92 3 2 4 2" xfId="40624"/>
    <cellStyle name="Normal 92 3 2 4 2 2" xfId="40625"/>
    <cellStyle name="Normal 92 3 2 4 2 2 2" xfId="40626"/>
    <cellStyle name="Normal 92 3 2 4 2 2 2 2" xfId="40627"/>
    <cellStyle name="Normal 92 3 2 4 2 2 3" xfId="40628"/>
    <cellStyle name="Normal 92 3 2 4 2 2 4" xfId="40629"/>
    <cellStyle name="Normal 92 3 2 4 2 3" xfId="40630"/>
    <cellStyle name="Normal 92 3 2 4 2 3 2" xfId="40631"/>
    <cellStyle name="Normal 92 3 2 4 2 4" xfId="40632"/>
    <cellStyle name="Normal 92 3 2 4 2 5" xfId="40633"/>
    <cellStyle name="Normal 92 3 2 4 3" xfId="40634"/>
    <cellStyle name="Normal 92 3 2 4 3 2" xfId="40635"/>
    <cellStyle name="Normal 92 3 2 4 3 2 2" xfId="40636"/>
    <cellStyle name="Normal 92 3 2 4 3 3" xfId="40637"/>
    <cellStyle name="Normal 92 3 2 4 3 4" xfId="40638"/>
    <cellStyle name="Normal 92 3 2 4 4" xfId="40639"/>
    <cellStyle name="Normal 92 3 2 4 4 2" xfId="40640"/>
    <cellStyle name="Normal 92 3 2 4 5" xfId="40641"/>
    <cellStyle name="Normal 92 3 2 4 6" xfId="40642"/>
    <cellStyle name="Normal 92 3 2 5" xfId="40643"/>
    <cellStyle name="Normal 92 3 2 5 2" xfId="40644"/>
    <cellStyle name="Normal 92 3 2 5 2 2" xfId="40645"/>
    <cellStyle name="Normal 92 3 2 5 2 2 2" xfId="40646"/>
    <cellStyle name="Normal 92 3 2 5 2 3" xfId="40647"/>
    <cellStyle name="Normal 92 3 2 5 2 4" xfId="40648"/>
    <cellStyle name="Normal 92 3 2 5 3" xfId="40649"/>
    <cellStyle name="Normal 92 3 2 5 3 2" xfId="40650"/>
    <cellStyle name="Normal 92 3 2 5 4" xfId="40651"/>
    <cellStyle name="Normal 92 3 2 5 5" xfId="40652"/>
    <cellStyle name="Normal 92 3 2 6" xfId="40653"/>
    <cellStyle name="Normal 92 3 2 6 2" xfId="40654"/>
    <cellStyle name="Normal 92 3 2 6 2 2" xfId="40655"/>
    <cellStyle name="Normal 92 3 2 6 3" xfId="40656"/>
    <cellStyle name="Normal 92 3 2 6 4" xfId="40657"/>
    <cellStyle name="Normal 92 3 2 7" xfId="40658"/>
    <cellStyle name="Normal 92 3 2 7 2" xfId="40659"/>
    <cellStyle name="Normal 92 3 2 8" xfId="40660"/>
    <cellStyle name="Normal 92 3 2 9" xfId="40661"/>
    <cellStyle name="Normal 92 3 3" xfId="40662"/>
    <cellStyle name="Normal 92 3 3 2" xfId="40663"/>
    <cellStyle name="Normal 92 3 3 2 2" xfId="40664"/>
    <cellStyle name="Normal 92 3 3 2 2 2" xfId="40665"/>
    <cellStyle name="Normal 92 3 3 2 2 2 2" xfId="40666"/>
    <cellStyle name="Normal 92 3 3 2 2 2 2 2" xfId="40667"/>
    <cellStyle name="Normal 92 3 3 2 2 2 3" xfId="40668"/>
    <cellStyle name="Normal 92 3 3 2 2 2 4" xfId="40669"/>
    <cellStyle name="Normal 92 3 3 2 2 3" xfId="40670"/>
    <cellStyle name="Normal 92 3 3 2 2 3 2" xfId="40671"/>
    <cellStyle name="Normal 92 3 3 2 2 4" xfId="40672"/>
    <cellStyle name="Normal 92 3 3 2 2 5" xfId="40673"/>
    <cellStyle name="Normal 92 3 3 2 3" xfId="40674"/>
    <cellStyle name="Normal 92 3 3 2 3 2" xfId="40675"/>
    <cellStyle name="Normal 92 3 3 2 3 2 2" xfId="40676"/>
    <cellStyle name="Normal 92 3 3 2 3 3" xfId="40677"/>
    <cellStyle name="Normal 92 3 3 2 3 4" xfId="40678"/>
    <cellStyle name="Normal 92 3 3 2 4" xfId="40679"/>
    <cellStyle name="Normal 92 3 3 2 4 2" xfId="40680"/>
    <cellStyle name="Normal 92 3 3 2 5" xfId="40681"/>
    <cellStyle name="Normal 92 3 3 2 6" xfId="40682"/>
    <cellStyle name="Normal 92 3 3 3" xfId="40683"/>
    <cellStyle name="Normal 92 3 3 3 2" xfId="40684"/>
    <cellStyle name="Normal 92 3 3 3 2 2" xfId="40685"/>
    <cellStyle name="Normal 92 3 3 3 2 2 2" xfId="40686"/>
    <cellStyle name="Normal 92 3 3 3 2 2 2 2" xfId="40687"/>
    <cellStyle name="Normal 92 3 3 3 2 2 3" xfId="40688"/>
    <cellStyle name="Normal 92 3 3 3 2 2 4" xfId="40689"/>
    <cellStyle name="Normal 92 3 3 3 2 3" xfId="40690"/>
    <cellStyle name="Normal 92 3 3 3 2 3 2" xfId="40691"/>
    <cellStyle name="Normal 92 3 3 3 2 4" xfId="40692"/>
    <cellStyle name="Normal 92 3 3 3 2 5" xfId="40693"/>
    <cellStyle name="Normal 92 3 3 3 3" xfId="40694"/>
    <cellStyle name="Normal 92 3 3 3 3 2" xfId="40695"/>
    <cellStyle name="Normal 92 3 3 3 3 2 2" xfId="40696"/>
    <cellStyle name="Normal 92 3 3 3 3 3" xfId="40697"/>
    <cellStyle name="Normal 92 3 3 3 3 4" xfId="40698"/>
    <cellStyle name="Normal 92 3 3 3 4" xfId="40699"/>
    <cellStyle name="Normal 92 3 3 3 4 2" xfId="40700"/>
    <cellStyle name="Normal 92 3 3 3 5" xfId="40701"/>
    <cellStyle name="Normal 92 3 3 3 6" xfId="40702"/>
    <cellStyle name="Normal 92 3 3 4" xfId="40703"/>
    <cellStyle name="Normal 92 3 3 4 2" xfId="40704"/>
    <cellStyle name="Normal 92 3 3 4 2 2" xfId="40705"/>
    <cellStyle name="Normal 92 3 3 4 2 2 2" xfId="40706"/>
    <cellStyle name="Normal 92 3 3 4 2 3" xfId="40707"/>
    <cellStyle name="Normal 92 3 3 4 2 4" xfId="40708"/>
    <cellStyle name="Normal 92 3 3 4 3" xfId="40709"/>
    <cellStyle name="Normal 92 3 3 4 3 2" xfId="40710"/>
    <cellStyle name="Normal 92 3 3 4 4" xfId="40711"/>
    <cellStyle name="Normal 92 3 3 4 5" xfId="40712"/>
    <cellStyle name="Normal 92 3 3 5" xfId="40713"/>
    <cellStyle name="Normal 92 3 3 5 2" xfId="40714"/>
    <cellStyle name="Normal 92 3 3 5 2 2" xfId="40715"/>
    <cellStyle name="Normal 92 3 3 5 3" xfId="40716"/>
    <cellStyle name="Normal 92 3 3 5 4" xfId="40717"/>
    <cellStyle name="Normal 92 3 3 6" xfId="40718"/>
    <cellStyle name="Normal 92 3 3 6 2" xfId="40719"/>
    <cellStyle name="Normal 92 3 3 7" xfId="40720"/>
    <cellStyle name="Normal 92 3 3 8" xfId="40721"/>
    <cellStyle name="Normal 92 3 4" xfId="40722"/>
    <cellStyle name="Normal 92 3 4 2" xfId="40723"/>
    <cellStyle name="Normal 92 3 4 2 2" xfId="40724"/>
    <cellStyle name="Normal 92 3 4 2 2 2" xfId="40725"/>
    <cellStyle name="Normal 92 3 4 2 2 2 2" xfId="40726"/>
    <cellStyle name="Normal 92 3 4 2 2 3" xfId="40727"/>
    <cellStyle name="Normal 92 3 4 2 2 4" xfId="40728"/>
    <cellStyle name="Normal 92 3 4 2 3" xfId="40729"/>
    <cellStyle name="Normal 92 3 4 2 3 2" xfId="40730"/>
    <cellStyle name="Normal 92 3 4 2 4" xfId="40731"/>
    <cellStyle name="Normal 92 3 4 2 5" xfId="40732"/>
    <cellStyle name="Normal 92 3 4 3" xfId="40733"/>
    <cellStyle name="Normal 92 3 4 3 2" xfId="40734"/>
    <cellStyle name="Normal 92 3 4 3 2 2" xfId="40735"/>
    <cellStyle name="Normal 92 3 4 3 3" xfId="40736"/>
    <cellStyle name="Normal 92 3 4 3 4" xfId="40737"/>
    <cellStyle name="Normal 92 3 4 4" xfId="40738"/>
    <cellStyle name="Normal 92 3 4 4 2" xfId="40739"/>
    <cellStyle name="Normal 92 3 4 5" xfId="40740"/>
    <cellStyle name="Normal 92 3 4 6" xfId="40741"/>
    <cellStyle name="Normal 92 3 5" xfId="40742"/>
    <cellStyle name="Normal 92 3 5 2" xfId="40743"/>
    <cellStyle name="Normal 92 3 5 2 2" xfId="40744"/>
    <cellStyle name="Normal 92 3 5 2 2 2" xfId="40745"/>
    <cellStyle name="Normal 92 3 5 2 2 2 2" xfId="40746"/>
    <cellStyle name="Normal 92 3 5 2 2 3" xfId="40747"/>
    <cellStyle name="Normal 92 3 5 2 2 4" xfId="40748"/>
    <cellStyle name="Normal 92 3 5 2 3" xfId="40749"/>
    <cellStyle name="Normal 92 3 5 2 3 2" xfId="40750"/>
    <cellStyle name="Normal 92 3 5 2 4" xfId="40751"/>
    <cellStyle name="Normal 92 3 5 2 5" xfId="40752"/>
    <cellStyle name="Normal 92 3 5 3" xfId="40753"/>
    <cellStyle name="Normal 92 3 5 3 2" xfId="40754"/>
    <cellStyle name="Normal 92 3 5 3 2 2" xfId="40755"/>
    <cellStyle name="Normal 92 3 5 3 3" xfId="40756"/>
    <cellStyle name="Normal 92 3 5 3 4" xfId="40757"/>
    <cellStyle name="Normal 92 3 5 4" xfId="40758"/>
    <cellStyle name="Normal 92 3 5 4 2" xfId="40759"/>
    <cellStyle name="Normal 92 3 5 5" xfId="40760"/>
    <cellStyle name="Normal 92 3 5 6" xfId="40761"/>
    <cellStyle name="Normal 92 3 6" xfId="40762"/>
    <cellStyle name="Normal 92 3 6 2" xfId="40763"/>
    <cellStyle name="Normal 92 3 6 2 2" xfId="40764"/>
    <cellStyle name="Normal 92 3 6 2 2 2" xfId="40765"/>
    <cellStyle name="Normal 92 3 6 2 3" xfId="40766"/>
    <cellStyle name="Normal 92 3 6 2 4" xfId="40767"/>
    <cellStyle name="Normal 92 3 6 3" xfId="40768"/>
    <cellStyle name="Normal 92 3 6 3 2" xfId="40769"/>
    <cellStyle name="Normal 92 3 6 4" xfId="40770"/>
    <cellStyle name="Normal 92 3 6 5" xfId="40771"/>
    <cellStyle name="Normal 92 3 7" xfId="40772"/>
    <cellStyle name="Normal 92 3 7 2" xfId="40773"/>
    <cellStyle name="Normal 92 3 7 2 2" xfId="40774"/>
    <cellStyle name="Normal 92 3 7 3" xfId="40775"/>
    <cellStyle name="Normal 92 3 7 4" xfId="40776"/>
    <cellStyle name="Normal 92 3 8" xfId="40777"/>
    <cellStyle name="Normal 92 3 8 2" xfId="40778"/>
    <cellStyle name="Normal 92 3 9" xfId="40779"/>
    <cellStyle name="Normal 92 4" xfId="40780"/>
    <cellStyle name="Normal 92 4 2" xfId="40781"/>
    <cellStyle name="Normal 92 4 2 2" xfId="40782"/>
    <cellStyle name="Normal 92 4 2 2 2" xfId="40783"/>
    <cellStyle name="Normal 92 4 2 2 2 2" xfId="40784"/>
    <cellStyle name="Normal 92 4 2 2 2 2 2" xfId="40785"/>
    <cellStyle name="Normal 92 4 2 2 2 2 2 2" xfId="40786"/>
    <cellStyle name="Normal 92 4 2 2 2 2 3" xfId="40787"/>
    <cellStyle name="Normal 92 4 2 2 2 2 4" xfId="40788"/>
    <cellStyle name="Normal 92 4 2 2 2 3" xfId="40789"/>
    <cellStyle name="Normal 92 4 2 2 2 3 2" xfId="40790"/>
    <cellStyle name="Normal 92 4 2 2 2 4" xfId="40791"/>
    <cellStyle name="Normal 92 4 2 2 2 5" xfId="40792"/>
    <cellStyle name="Normal 92 4 2 2 3" xfId="40793"/>
    <cellStyle name="Normal 92 4 2 2 3 2" xfId="40794"/>
    <cellStyle name="Normal 92 4 2 2 3 2 2" xfId="40795"/>
    <cellStyle name="Normal 92 4 2 2 3 3" xfId="40796"/>
    <cellStyle name="Normal 92 4 2 2 3 4" xfId="40797"/>
    <cellStyle name="Normal 92 4 2 2 4" xfId="40798"/>
    <cellStyle name="Normal 92 4 2 2 4 2" xfId="40799"/>
    <cellStyle name="Normal 92 4 2 2 5" xfId="40800"/>
    <cellStyle name="Normal 92 4 2 2 6" xfId="40801"/>
    <cellStyle name="Normal 92 4 2 3" xfId="40802"/>
    <cellStyle name="Normal 92 4 2 3 2" xfId="40803"/>
    <cellStyle name="Normal 92 4 2 3 2 2" xfId="40804"/>
    <cellStyle name="Normal 92 4 2 3 2 2 2" xfId="40805"/>
    <cellStyle name="Normal 92 4 2 3 2 2 2 2" xfId="40806"/>
    <cellStyle name="Normal 92 4 2 3 2 2 3" xfId="40807"/>
    <cellStyle name="Normal 92 4 2 3 2 2 4" xfId="40808"/>
    <cellStyle name="Normal 92 4 2 3 2 3" xfId="40809"/>
    <cellStyle name="Normal 92 4 2 3 2 3 2" xfId="40810"/>
    <cellStyle name="Normal 92 4 2 3 2 4" xfId="40811"/>
    <cellStyle name="Normal 92 4 2 3 2 5" xfId="40812"/>
    <cellStyle name="Normal 92 4 2 3 3" xfId="40813"/>
    <cellStyle name="Normal 92 4 2 3 3 2" xfId="40814"/>
    <cellStyle name="Normal 92 4 2 3 3 2 2" xfId="40815"/>
    <cellStyle name="Normal 92 4 2 3 3 3" xfId="40816"/>
    <cellStyle name="Normal 92 4 2 3 3 4" xfId="40817"/>
    <cellStyle name="Normal 92 4 2 3 4" xfId="40818"/>
    <cellStyle name="Normal 92 4 2 3 4 2" xfId="40819"/>
    <cellStyle name="Normal 92 4 2 3 5" xfId="40820"/>
    <cellStyle name="Normal 92 4 2 3 6" xfId="40821"/>
    <cellStyle name="Normal 92 4 2 4" xfId="40822"/>
    <cellStyle name="Normal 92 4 2 4 2" xfId="40823"/>
    <cellStyle name="Normal 92 4 2 4 2 2" xfId="40824"/>
    <cellStyle name="Normal 92 4 2 4 2 2 2" xfId="40825"/>
    <cellStyle name="Normal 92 4 2 4 2 3" xfId="40826"/>
    <cellStyle name="Normal 92 4 2 4 2 4" xfId="40827"/>
    <cellStyle name="Normal 92 4 2 4 3" xfId="40828"/>
    <cellStyle name="Normal 92 4 2 4 3 2" xfId="40829"/>
    <cellStyle name="Normal 92 4 2 4 4" xfId="40830"/>
    <cellStyle name="Normal 92 4 2 4 5" xfId="40831"/>
    <cellStyle name="Normal 92 4 2 5" xfId="40832"/>
    <cellStyle name="Normal 92 4 2 5 2" xfId="40833"/>
    <cellStyle name="Normal 92 4 2 5 2 2" xfId="40834"/>
    <cellStyle name="Normal 92 4 2 5 3" xfId="40835"/>
    <cellStyle name="Normal 92 4 2 5 4" xfId="40836"/>
    <cellStyle name="Normal 92 4 2 6" xfId="40837"/>
    <cellStyle name="Normal 92 4 2 6 2" xfId="40838"/>
    <cellStyle name="Normal 92 4 2 7" xfId="40839"/>
    <cellStyle name="Normal 92 4 2 8" xfId="40840"/>
    <cellStyle name="Normal 92 4 3" xfId="40841"/>
    <cellStyle name="Normal 92 4 3 2" xfId="40842"/>
    <cellStyle name="Normal 92 4 3 2 2" xfId="40843"/>
    <cellStyle name="Normal 92 4 3 2 2 2" xfId="40844"/>
    <cellStyle name="Normal 92 4 3 2 2 2 2" xfId="40845"/>
    <cellStyle name="Normal 92 4 3 2 2 3" xfId="40846"/>
    <cellStyle name="Normal 92 4 3 2 2 4" xfId="40847"/>
    <cellStyle name="Normal 92 4 3 2 3" xfId="40848"/>
    <cellStyle name="Normal 92 4 3 2 3 2" xfId="40849"/>
    <cellStyle name="Normal 92 4 3 2 4" xfId="40850"/>
    <cellStyle name="Normal 92 4 3 2 5" xfId="40851"/>
    <cellStyle name="Normal 92 4 3 3" xfId="40852"/>
    <cellStyle name="Normal 92 4 3 3 2" xfId="40853"/>
    <cellStyle name="Normal 92 4 3 3 2 2" xfId="40854"/>
    <cellStyle name="Normal 92 4 3 3 3" xfId="40855"/>
    <cellStyle name="Normal 92 4 3 3 4" xfId="40856"/>
    <cellStyle name="Normal 92 4 3 4" xfId="40857"/>
    <cellStyle name="Normal 92 4 3 4 2" xfId="40858"/>
    <cellStyle name="Normal 92 4 3 5" xfId="40859"/>
    <cellStyle name="Normal 92 4 3 6" xfId="40860"/>
    <cellStyle name="Normal 92 4 4" xfId="40861"/>
    <cellStyle name="Normal 92 4 4 2" xfId="40862"/>
    <cellStyle name="Normal 92 4 4 2 2" xfId="40863"/>
    <cellStyle name="Normal 92 4 4 2 2 2" xfId="40864"/>
    <cellStyle name="Normal 92 4 4 2 2 2 2" xfId="40865"/>
    <cellStyle name="Normal 92 4 4 2 2 3" xfId="40866"/>
    <cellStyle name="Normal 92 4 4 2 2 4" xfId="40867"/>
    <cellStyle name="Normal 92 4 4 2 3" xfId="40868"/>
    <cellStyle name="Normal 92 4 4 2 3 2" xfId="40869"/>
    <cellStyle name="Normal 92 4 4 2 4" xfId="40870"/>
    <cellStyle name="Normal 92 4 4 2 5" xfId="40871"/>
    <cellStyle name="Normal 92 4 4 3" xfId="40872"/>
    <cellStyle name="Normal 92 4 4 3 2" xfId="40873"/>
    <cellStyle name="Normal 92 4 4 3 2 2" xfId="40874"/>
    <cellStyle name="Normal 92 4 4 3 3" xfId="40875"/>
    <cellStyle name="Normal 92 4 4 3 4" xfId="40876"/>
    <cellStyle name="Normal 92 4 4 4" xfId="40877"/>
    <cellStyle name="Normal 92 4 4 4 2" xfId="40878"/>
    <cellStyle name="Normal 92 4 4 5" xfId="40879"/>
    <cellStyle name="Normal 92 4 4 6" xfId="40880"/>
    <cellStyle name="Normal 92 4 5" xfId="40881"/>
    <cellStyle name="Normal 92 4 5 2" xfId="40882"/>
    <cellStyle name="Normal 92 4 5 2 2" xfId="40883"/>
    <cellStyle name="Normal 92 4 5 2 2 2" xfId="40884"/>
    <cellStyle name="Normal 92 4 5 2 3" xfId="40885"/>
    <cellStyle name="Normal 92 4 5 2 4" xfId="40886"/>
    <cellStyle name="Normal 92 4 5 3" xfId="40887"/>
    <cellStyle name="Normal 92 4 5 3 2" xfId="40888"/>
    <cellStyle name="Normal 92 4 5 4" xfId="40889"/>
    <cellStyle name="Normal 92 4 5 5" xfId="40890"/>
    <cellStyle name="Normal 92 4 6" xfId="40891"/>
    <cellStyle name="Normal 92 4 6 2" xfId="40892"/>
    <cellStyle name="Normal 92 4 6 2 2" xfId="40893"/>
    <cellStyle name="Normal 92 4 6 3" xfId="40894"/>
    <cellStyle name="Normal 92 4 6 4" xfId="40895"/>
    <cellStyle name="Normal 92 4 7" xfId="40896"/>
    <cellStyle name="Normal 92 4 7 2" xfId="40897"/>
    <cellStyle name="Normal 92 4 8" xfId="40898"/>
    <cellStyle name="Normal 92 4 9" xfId="40899"/>
    <cellStyle name="Normal 92 5" xfId="40900"/>
    <cellStyle name="Normal 92 5 2" xfId="40901"/>
    <cellStyle name="Normal 92 5 2 2" xfId="40902"/>
    <cellStyle name="Normal 92 5 2 2 2" xfId="40903"/>
    <cellStyle name="Normal 92 5 2 2 2 2" xfId="40904"/>
    <cellStyle name="Normal 92 5 2 2 2 2 2" xfId="40905"/>
    <cellStyle name="Normal 92 5 2 2 2 3" xfId="40906"/>
    <cellStyle name="Normal 92 5 2 2 2 4" xfId="40907"/>
    <cellStyle name="Normal 92 5 2 2 3" xfId="40908"/>
    <cellStyle name="Normal 92 5 2 2 3 2" xfId="40909"/>
    <cellStyle name="Normal 92 5 2 2 4" xfId="40910"/>
    <cellStyle name="Normal 92 5 2 2 5" xfId="40911"/>
    <cellStyle name="Normal 92 5 2 3" xfId="40912"/>
    <cellStyle name="Normal 92 5 2 3 2" xfId="40913"/>
    <cellStyle name="Normal 92 5 2 3 2 2" xfId="40914"/>
    <cellStyle name="Normal 92 5 2 3 3" xfId="40915"/>
    <cellStyle name="Normal 92 5 2 3 4" xfId="40916"/>
    <cellStyle name="Normal 92 5 2 4" xfId="40917"/>
    <cellStyle name="Normal 92 5 2 4 2" xfId="40918"/>
    <cellStyle name="Normal 92 5 2 5" xfId="40919"/>
    <cellStyle name="Normal 92 5 2 6" xfId="40920"/>
    <cellStyle name="Normal 92 5 3" xfId="40921"/>
    <cellStyle name="Normal 92 5 3 2" xfId="40922"/>
    <cellStyle name="Normal 92 5 3 2 2" xfId="40923"/>
    <cellStyle name="Normal 92 5 3 2 2 2" xfId="40924"/>
    <cellStyle name="Normal 92 5 3 2 2 2 2" xfId="40925"/>
    <cellStyle name="Normal 92 5 3 2 2 3" xfId="40926"/>
    <cellStyle name="Normal 92 5 3 2 2 4" xfId="40927"/>
    <cellStyle name="Normal 92 5 3 2 3" xfId="40928"/>
    <cellStyle name="Normal 92 5 3 2 3 2" xfId="40929"/>
    <cellStyle name="Normal 92 5 3 2 4" xfId="40930"/>
    <cellStyle name="Normal 92 5 3 2 5" xfId="40931"/>
    <cellStyle name="Normal 92 5 3 3" xfId="40932"/>
    <cellStyle name="Normal 92 5 3 3 2" xfId="40933"/>
    <cellStyle name="Normal 92 5 3 3 2 2" xfId="40934"/>
    <cellStyle name="Normal 92 5 3 3 3" xfId="40935"/>
    <cellStyle name="Normal 92 5 3 3 4" xfId="40936"/>
    <cellStyle name="Normal 92 5 3 4" xfId="40937"/>
    <cellStyle name="Normal 92 5 3 4 2" xfId="40938"/>
    <cellStyle name="Normal 92 5 3 5" xfId="40939"/>
    <cellStyle name="Normal 92 5 3 6" xfId="40940"/>
    <cellStyle name="Normal 92 5 4" xfId="40941"/>
    <cellStyle name="Normal 92 5 4 2" xfId="40942"/>
    <cellStyle name="Normal 92 5 4 2 2" xfId="40943"/>
    <cellStyle name="Normal 92 5 4 2 2 2" xfId="40944"/>
    <cellStyle name="Normal 92 5 4 2 3" xfId="40945"/>
    <cellStyle name="Normal 92 5 4 2 4" xfId="40946"/>
    <cellStyle name="Normal 92 5 4 3" xfId="40947"/>
    <cellStyle name="Normal 92 5 4 3 2" xfId="40948"/>
    <cellStyle name="Normal 92 5 4 4" xfId="40949"/>
    <cellStyle name="Normal 92 5 4 5" xfId="40950"/>
    <cellStyle name="Normal 92 5 5" xfId="40951"/>
    <cellStyle name="Normal 92 5 5 2" xfId="40952"/>
    <cellStyle name="Normal 92 5 5 2 2" xfId="40953"/>
    <cellStyle name="Normal 92 5 5 3" xfId="40954"/>
    <cellStyle name="Normal 92 5 5 4" xfId="40955"/>
    <cellStyle name="Normal 92 5 6" xfId="40956"/>
    <cellStyle name="Normal 92 5 6 2" xfId="40957"/>
    <cellStyle name="Normal 92 5 7" xfId="40958"/>
    <cellStyle name="Normal 92 5 8" xfId="40959"/>
    <cellStyle name="Normal 92 6" xfId="40960"/>
    <cellStyle name="Normal 92 6 2" xfId="40961"/>
    <cellStyle name="Normal 92 6 2 2" xfId="40962"/>
    <cellStyle name="Normal 92 6 2 2 2" xfId="40963"/>
    <cellStyle name="Normal 92 6 2 2 2 2" xfId="40964"/>
    <cellStyle name="Normal 92 6 2 2 3" xfId="40965"/>
    <cellStyle name="Normal 92 6 2 2 4" xfId="40966"/>
    <cellStyle name="Normal 92 6 2 3" xfId="40967"/>
    <cellStyle name="Normal 92 6 2 3 2" xfId="40968"/>
    <cellStyle name="Normal 92 6 2 4" xfId="40969"/>
    <cellStyle name="Normal 92 6 2 5" xfId="40970"/>
    <cellStyle name="Normal 92 6 3" xfId="40971"/>
    <cellStyle name="Normal 92 6 3 2" xfId="40972"/>
    <cellStyle name="Normal 92 6 3 2 2" xfId="40973"/>
    <cellStyle name="Normal 92 6 3 3" xfId="40974"/>
    <cellStyle name="Normal 92 6 3 4" xfId="40975"/>
    <cellStyle name="Normal 92 6 4" xfId="40976"/>
    <cellStyle name="Normal 92 6 4 2" xfId="40977"/>
    <cellStyle name="Normal 92 6 5" xfId="40978"/>
    <cellStyle name="Normal 92 6 6" xfId="40979"/>
    <cellStyle name="Normal 92 7" xfId="40980"/>
    <cellStyle name="Normal 92 7 2" xfId="40981"/>
    <cellStyle name="Normal 92 7 2 2" xfId="40982"/>
    <cellStyle name="Normal 92 7 2 2 2" xfId="40983"/>
    <cellStyle name="Normal 92 7 2 2 2 2" xfId="40984"/>
    <cellStyle name="Normal 92 7 2 2 3" xfId="40985"/>
    <cellStyle name="Normal 92 7 2 2 4" xfId="40986"/>
    <cellStyle name="Normal 92 7 2 3" xfId="40987"/>
    <cellStyle name="Normal 92 7 2 3 2" xfId="40988"/>
    <cellStyle name="Normal 92 7 2 4" xfId="40989"/>
    <cellStyle name="Normal 92 7 2 5" xfId="40990"/>
    <cellStyle name="Normal 92 7 3" xfId="40991"/>
    <cellStyle name="Normal 92 7 3 2" xfId="40992"/>
    <cellStyle name="Normal 92 7 3 2 2" xfId="40993"/>
    <cellStyle name="Normal 92 7 3 3" xfId="40994"/>
    <cellStyle name="Normal 92 7 3 4" xfId="40995"/>
    <cellStyle name="Normal 92 7 4" xfId="40996"/>
    <cellStyle name="Normal 92 7 4 2" xfId="40997"/>
    <cellStyle name="Normal 92 7 5" xfId="40998"/>
    <cellStyle name="Normal 92 7 6" xfId="40999"/>
    <cellStyle name="Normal 92 8" xfId="41000"/>
    <cellStyle name="Normal 92 8 2" xfId="41001"/>
    <cellStyle name="Normal 92 8 2 2" xfId="41002"/>
    <cellStyle name="Normal 92 8 2 2 2" xfId="41003"/>
    <cellStyle name="Normal 92 8 2 3" xfId="41004"/>
    <cellStyle name="Normal 92 8 2 4" xfId="41005"/>
    <cellStyle name="Normal 92 8 3" xfId="41006"/>
    <cellStyle name="Normal 92 8 3 2" xfId="41007"/>
    <cellStyle name="Normal 92 8 4" xfId="41008"/>
    <cellStyle name="Normal 92 8 5" xfId="41009"/>
    <cellStyle name="Normal 92 9" xfId="41010"/>
    <cellStyle name="Normal 92 9 2" xfId="41011"/>
    <cellStyle name="Normal 92 9 2 2" xfId="41012"/>
    <cellStyle name="Normal 92 9 3" xfId="41013"/>
    <cellStyle name="Normal 92 9 4" xfId="41014"/>
    <cellStyle name="Normal 93" xfId="514"/>
    <cellStyle name="Normal 93 10" xfId="41016"/>
    <cellStyle name="Normal 93 10 2" xfId="41017"/>
    <cellStyle name="Normal 93 11" xfId="41018"/>
    <cellStyle name="Normal 93 12" xfId="41019"/>
    <cellStyle name="Normal 93 13" xfId="41015"/>
    <cellStyle name="Normal 93 2" xfId="41020"/>
    <cellStyle name="Normal 93 2 10" xfId="41021"/>
    <cellStyle name="Normal 93 2 11" xfId="41022"/>
    <cellStyle name="Normal 93 2 2" xfId="41023"/>
    <cellStyle name="Normal 93 2 2 10" xfId="41024"/>
    <cellStyle name="Normal 93 2 2 2" xfId="41025"/>
    <cellStyle name="Normal 93 2 2 2 2" xfId="41026"/>
    <cellStyle name="Normal 93 2 2 2 2 2" xfId="41027"/>
    <cellStyle name="Normal 93 2 2 2 2 2 2" xfId="41028"/>
    <cellStyle name="Normal 93 2 2 2 2 2 2 2" xfId="41029"/>
    <cellStyle name="Normal 93 2 2 2 2 2 2 2 2" xfId="41030"/>
    <cellStyle name="Normal 93 2 2 2 2 2 2 2 2 2" xfId="41031"/>
    <cellStyle name="Normal 93 2 2 2 2 2 2 2 3" xfId="41032"/>
    <cellStyle name="Normal 93 2 2 2 2 2 2 2 4" xfId="41033"/>
    <cellStyle name="Normal 93 2 2 2 2 2 2 3" xfId="41034"/>
    <cellStyle name="Normal 93 2 2 2 2 2 2 3 2" xfId="41035"/>
    <cellStyle name="Normal 93 2 2 2 2 2 2 4" xfId="41036"/>
    <cellStyle name="Normal 93 2 2 2 2 2 2 5" xfId="41037"/>
    <cellStyle name="Normal 93 2 2 2 2 2 3" xfId="41038"/>
    <cellStyle name="Normal 93 2 2 2 2 2 3 2" xfId="41039"/>
    <cellStyle name="Normal 93 2 2 2 2 2 3 2 2" xfId="41040"/>
    <cellStyle name="Normal 93 2 2 2 2 2 3 3" xfId="41041"/>
    <cellStyle name="Normal 93 2 2 2 2 2 3 4" xfId="41042"/>
    <cellStyle name="Normal 93 2 2 2 2 2 4" xfId="41043"/>
    <cellStyle name="Normal 93 2 2 2 2 2 4 2" xfId="41044"/>
    <cellStyle name="Normal 93 2 2 2 2 2 5" xfId="41045"/>
    <cellStyle name="Normal 93 2 2 2 2 2 6" xfId="41046"/>
    <cellStyle name="Normal 93 2 2 2 2 3" xfId="41047"/>
    <cellStyle name="Normal 93 2 2 2 2 3 2" xfId="41048"/>
    <cellStyle name="Normal 93 2 2 2 2 3 2 2" xfId="41049"/>
    <cellStyle name="Normal 93 2 2 2 2 3 2 2 2" xfId="41050"/>
    <cellStyle name="Normal 93 2 2 2 2 3 2 2 2 2" xfId="41051"/>
    <cellStyle name="Normal 93 2 2 2 2 3 2 2 3" xfId="41052"/>
    <cellStyle name="Normal 93 2 2 2 2 3 2 2 4" xfId="41053"/>
    <cellStyle name="Normal 93 2 2 2 2 3 2 3" xfId="41054"/>
    <cellStyle name="Normal 93 2 2 2 2 3 2 3 2" xfId="41055"/>
    <cellStyle name="Normal 93 2 2 2 2 3 2 4" xfId="41056"/>
    <cellStyle name="Normal 93 2 2 2 2 3 2 5" xfId="41057"/>
    <cellStyle name="Normal 93 2 2 2 2 3 3" xfId="41058"/>
    <cellStyle name="Normal 93 2 2 2 2 3 3 2" xfId="41059"/>
    <cellStyle name="Normal 93 2 2 2 2 3 3 2 2" xfId="41060"/>
    <cellStyle name="Normal 93 2 2 2 2 3 3 3" xfId="41061"/>
    <cellStyle name="Normal 93 2 2 2 2 3 3 4" xfId="41062"/>
    <cellStyle name="Normal 93 2 2 2 2 3 4" xfId="41063"/>
    <cellStyle name="Normal 93 2 2 2 2 3 4 2" xfId="41064"/>
    <cellStyle name="Normal 93 2 2 2 2 3 5" xfId="41065"/>
    <cellStyle name="Normal 93 2 2 2 2 3 6" xfId="41066"/>
    <cellStyle name="Normal 93 2 2 2 2 4" xfId="41067"/>
    <cellStyle name="Normal 93 2 2 2 2 4 2" xfId="41068"/>
    <cellStyle name="Normal 93 2 2 2 2 4 2 2" xfId="41069"/>
    <cellStyle name="Normal 93 2 2 2 2 4 2 2 2" xfId="41070"/>
    <cellStyle name="Normal 93 2 2 2 2 4 2 3" xfId="41071"/>
    <cellStyle name="Normal 93 2 2 2 2 4 2 4" xfId="41072"/>
    <cellStyle name="Normal 93 2 2 2 2 4 3" xfId="41073"/>
    <cellStyle name="Normal 93 2 2 2 2 4 3 2" xfId="41074"/>
    <cellStyle name="Normal 93 2 2 2 2 4 4" xfId="41075"/>
    <cellStyle name="Normal 93 2 2 2 2 4 5" xfId="41076"/>
    <cellStyle name="Normal 93 2 2 2 2 5" xfId="41077"/>
    <cellStyle name="Normal 93 2 2 2 2 5 2" xfId="41078"/>
    <cellStyle name="Normal 93 2 2 2 2 5 2 2" xfId="41079"/>
    <cellStyle name="Normal 93 2 2 2 2 5 3" xfId="41080"/>
    <cellStyle name="Normal 93 2 2 2 2 5 4" xfId="41081"/>
    <cellStyle name="Normal 93 2 2 2 2 6" xfId="41082"/>
    <cellStyle name="Normal 93 2 2 2 2 6 2" xfId="41083"/>
    <cellStyle name="Normal 93 2 2 2 2 7" xfId="41084"/>
    <cellStyle name="Normal 93 2 2 2 2 8" xfId="41085"/>
    <cellStyle name="Normal 93 2 2 2 3" xfId="41086"/>
    <cellStyle name="Normal 93 2 2 2 3 2" xfId="41087"/>
    <cellStyle name="Normal 93 2 2 2 3 2 2" xfId="41088"/>
    <cellStyle name="Normal 93 2 2 2 3 2 2 2" xfId="41089"/>
    <cellStyle name="Normal 93 2 2 2 3 2 2 2 2" xfId="41090"/>
    <cellStyle name="Normal 93 2 2 2 3 2 2 3" xfId="41091"/>
    <cellStyle name="Normal 93 2 2 2 3 2 2 4" xfId="41092"/>
    <cellStyle name="Normal 93 2 2 2 3 2 3" xfId="41093"/>
    <cellStyle name="Normal 93 2 2 2 3 2 3 2" xfId="41094"/>
    <cellStyle name="Normal 93 2 2 2 3 2 4" xfId="41095"/>
    <cellStyle name="Normal 93 2 2 2 3 2 5" xfId="41096"/>
    <cellStyle name="Normal 93 2 2 2 3 3" xfId="41097"/>
    <cellStyle name="Normal 93 2 2 2 3 3 2" xfId="41098"/>
    <cellStyle name="Normal 93 2 2 2 3 3 2 2" xfId="41099"/>
    <cellStyle name="Normal 93 2 2 2 3 3 3" xfId="41100"/>
    <cellStyle name="Normal 93 2 2 2 3 3 4" xfId="41101"/>
    <cellStyle name="Normal 93 2 2 2 3 4" xfId="41102"/>
    <cellStyle name="Normal 93 2 2 2 3 4 2" xfId="41103"/>
    <cellStyle name="Normal 93 2 2 2 3 5" xfId="41104"/>
    <cellStyle name="Normal 93 2 2 2 3 6" xfId="41105"/>
    <cellStyle name="Normal 93 2 2 2 4" xfId="41106"/>
    <cellStyle name="Normal 93 2 2 2 4 2" xfId="41107"/>
    <cellStyle name="Normal 93 2 2 2 4 2 2" xfId="41108"/>
    <cellStyle name="Normal 93 2 2 2 4 2 2 2" xfId="41109"/>
    <cellStyle name="Normal 93 2 2 2 4 2 2 2 2" xfId="41110"/>
    <cellStyle name="Normal 93 2 2 2 4 2 2 3" xfId="41111"/>
    <cellStyle name="Normal 93 2 2 2 4 2 2 4" xfId="41112"/>
    <cellStyle name="Normal 93 2 2 2 4 2 3" xfId="41113"/>
    <cellStyle name="Normal 93 2 2 2 4 2 3 2" xfId="41114"/>
    <cellStyle name="Normal 93 2 2 2 4 2 4" xfId="41115"/>
    <cellStyle name="Normal 93 2 2 2 4 2 5" xfId="41116"/>
    <cellStyle name="Normal 93 2 2 2 4 3" xfId="41117"/>
    <cellStyle name="Normal 93 2 2 2 4 3 2" xfId="41118"/>
    <cellStyle name="Normal 93 2 2 2 4 3 2 2" xfId="41119"/>
    <cellStyle name="Normal 93 2 2 2 4 3 3" xfId="41120"/>
    <cellStyle name="Normal 93 2 2 2 4 3 4" xfId="41121"/>
    <cellStyle name="Normal 93 2 2 2 4 4" xfId="41122"/>
    <cellStyle name="Normal 93 2 2 2 4 4 2" xfId="41123"/>
    <cellStyle name="Normal 93 2 2 2 4 5" xfId="41124"/>
    <cellStyle name="Normal 93 2 2 2 4 6" xfId="41125"/>
    <cellStyle name="Normal 93 2 2 2 5" xfId="41126"/>
    <cellStyle name="Normal 93 2 2 2 5 2" xfId="41127"/>
    <cellStyle name="Normal 93 2 2 2 5 2 2" xfId="41128"/>
    <cellStyle name="Normal 93 2 2 2 5 2 2 2" xfId="41129"/>
    <cellStyle name="Normal 93 2 2 2 5 2 3" xfId="41130"/>
    <cellStyle name="Normal 93 2 2 2 5 2 4" xfId="41131"/>
    <cellStyle name="Normal 93 2 2 2 5 3" xfId="41132"/>
    <cellStyle name="Normal 93 2 2 2 5 3 2" xfId="41133"/>
    <cellStyle name="Normal 93 2 2 2 5 4" xfId="41134"/>
    <cellStyle name="Normal 93 2 2 2 5 5" xfId="41135"/>
    <cellStyle name="Normal 93 2 2 2 6" xfId="41136"/>
    <cellStyle name="Normal 93 2 2 2 6 2" xfId="41137"/>
    <cellStyle name="Normal 93 2 2 2 6 2 2" xfId="41138"/>
    <cellStyle name="Normal 93 2 2 2 6 3" xfId="41139"/>
    <cellStyle name="Normal 93 2 2 2 6 4" xfId="41140"/>
    <cellStyle name="Normal 93 2 2 2 7" xfId="41141"/>
    <cellStyle name="Normal 93 2 2 2 7 2" xfId="41142"/>
    <cellStyle name="Normal 93 2 2 2 8" xfId="41143"/>
    <cellStyle name="Normal 93 2 2 2 9" xfId="41144"/>
    <cellStyle name="Normal 93 2 2 3" xfId="41145"/>
    <cellStyle name="Normal 93 2 2 3 2" xfId="41146"/>
    <cellStyle name="Normal 93 2 2 3 2 2" xfId="41147"/>
    <cellStyle name="Normal 93 2 2 3 2 2 2" xfId="41148"/>
    <cellStyle name="Normal 93 2 2 3 2 2 2 2" xfId="41149"/>
    <cellStyle name="Normal 93 2 2 3 2 2 2 2 2" xfId="41150"/>
    <cellStyle name="Normal 93 2 2 3 2 2 2 3" xfId="41151"/>
    <cellStyle name="Normal 93 2 2 3 2 2 2 4" xfId="41152"/>
    <cellStyle name="Normal 93 2 2 3 2 2 3" xfId="41153"/>
    <cellStyle name="Normal 93 2 2 3 2 2 3 2" xfId="41154"/>
    <cellStyle name="Normal 93 2 2 3 2 2 4" xfId="41155"/>
    <cellStyle name="Normal 93 2 2 3 2 2 5" xfId="41156"/>
    <cellStyle name="Normal 93 2 2 3 2 3" xfId="41157"/>
    <cellStyle name="Normal 93 2 2 3 2 3 2" xfId="41158"/>
    <cellStyle name="Normal 93 2 2 3 2 3 2 2" xfId="41159"/>
    <cellStyle name="Normal 93 2 2 3 2 3 3" xfId="41160"/>
    <cellStyle name="Normal 93 2 2 3 2 3 4" xfId="41161"/>
    <cellStyle name="Normal 93 2 2 3 2 4" xfId="41162"/>
    <cellStyle name="Normal 93 2 2 3 2 4 2" xfId="41163"/>
    <cellStyle name="Normal 93 2 2 3 2 5" xfId="41164"/>
    <cellStyle name="Normal 93 2 2 3 2 6" xfId="41165"/>
    <cellStyle name="Normal 93 2 2 3 3" xfId="41166"/>
    <cellStyle name="Normal 93 2 2 3 3 2" xfId="41167"/>
    <cellStyle name="Normal 93 2 2 3 3 2 2" xfId="41168"/>
    <cellStyle name="Normal 93 2 2 3 3 2 2 2" xfId="41169"/>
    <cellStyle name="Normal 93 2 2 3 3 2 2 2 2" xfId="41170"/>
    <cellStyle name="Normal 93 2 2 3 3 2 2 3" xfId="41171"/>
    <cellStyle name="Normal 93 2 2 3 3 2 2 4" xfId="41172"/>
    <cellStyle name="Normal 93 2 2 3 3 2 3" xfId="41173"/>
    <cellStyle name="Normal 93 2 2 3 3 2 3 2" xfId="41174"/>
    <cellStyle name="Normal 93 2 2 3 3 2 4" xfId="41175"/>
    <cellStyle name="Normal 93 2 2 3 3 2 5" xfId="41176"/>
    <cellStyle name="Normal 93 2 2 3 3 3" xfId="41177"/>
    <cellStyle name="Normal 93 2 2 3 3 3 2" xfId="41178"/>
    <cellStyle name="Normal 93 2 2 3 3 3 2 2" xfId="41179"/>
    <cellStyle name="Normal 93 2 2 3 3 3 3" xfId="41180"/>
    <cellStyle name="Normal 93 2 2 3 3 3 4" xfId="41181"/>
    <cellStyle name="Normal 93 2 2 3 3 4" xfId="41182"/>
    <cellStyle name="Normal 93 2 2 3 3 4 2" xfId="41183"/>
    <cellStyle name="Normal 93 2 2 3 3 5" xfId="41184"/>
    <cellStyle name="Normal 93 2 2 3 3 6" xfId="41185"/>
    <cellStyle name="Normal 93 2 2 3 4" xfId="41186"/>
    <cellStyle name="Normal 93 2 2 3 4 2" xfId="41187"/>
    <cellStyle name="Normal 93 2 2 3 4 2 2" xfId="41188"/>
    <cellStyle name="Normal 93 2 2 3 4 2 2 2" xfId="41189"/>
    <cellStyle name="Normal 93 2 2 3 4 2 3" xfId="41190"/>
    <cellStyle name="Normal 93 2 2 3 4 2 4" xfId="41191"/>
    <cellStyle name="Normal 93 2 2 3 4 3" xfId="41192"/>
    <cellStyle name="Normal 93 2 2 3 4 3 2" xfId="41193"/>
    <cellStyle name="Normal 93 2 2 3 4 4" xfId="41194"/>
    <cellStyle name="Normal 93 2 2 3 4 5" xfId="41195"/>
    <cellStyle name="Normal 93 2 2 3 5" xfId="41196"/>
    <cellStyle name="Normal 93 2 2 3 5 2" xfId="41197"/>
    <cellStyle name="Normal 93 2 2 3 5 2 2" xfId="41198"/>
    <cellStyle name="Normal 93 2 2 3 5 3" xfId="41199"/>
    <cellStyle name="Normal 93 2 2 3 5 4" xfId="41200"/>
    <cellStyle name="Normal 93 2 2 3 6" xfId="41201"/>
    <cellStyle name="Normal 93 2 2 3 6 2" xfId="41202"/>
    <cellStyle name="Normal 93 2 2 3 7" xfId="41203"/>
    <cellStyle name="Normal 93 2 2 3 8" xfId="41204"/>
    <cellStyle name="Normal 93 2 2 4" xfId="41205"/>
    <cellStyle name="Normal 93 2 2 4 2" xfId="41206"/>
    <cellStyle name="Normal 93 2 2 4 2 2" xfId="41207"/>
    <cellStyle name="Normal 93 2 2 4 2 2 2" xfId="41208"/>
    <cellStyle name="Normal 93 2 2 4 2 2 2 2" xfId="41209"/>
    <cellStyle name="Normal 93 2 2 4 2 2 3" xfId="41210"/>
    <cellStyle name="Normal 93 2 2 4 2 2 4" xfId="41211"/>
    <cellStyle name="Normal 93 2 2 4 2 3" xfId="41212"/>
    <cellStyle name="Normal 93 2 2 4 2 3 2" xfId="41213"/>
    <cellStyle name="Normal 93 2 2 4 2 4" xfId="41214"/>
    <cellStyle name="Normal 93 2 2 4 2 5" xfId="41215"/>
    <cellStyle name="Normal 93 2 2 4 3" xfId="41216"/>
    <cellStyle name="Normal 93 2 2 4 3 2" xfId="41217"/>
    <cellStyle name="Normal 93 2 2 4 3 2 2" xfId="41218"/>
    <cellStyle name="Normal 93 2 2 4 3 3" xfId="41219"/>
    <cellStyle name="Normal 93 2 2 4 3 4" xfId="41220"/>
    <cellStyle name="Normal 93 2 2 4 4" xfId="41221"/>
    <cellStyle name="Normal 93 2 2 4 4 2" xfId="41222"/>
    <cellStyle name="Normal 93 2 2 4 5" xfId="41223"/>
    <cellStyle name="Normal 93 2 2 4 6" xfId="41224"/>
    <cellStyle name="Normal 93 2 2 5" xfId="41225"/>
    <cellStyle name="Normal 93 2 2 5 2" xfId="41226"/>
    <cellStyle name="Normal 93 2 2 5 2 2" xfId="41227"/>
    <cellStyle name="Normal 93 2 2 5 2 2 2" xfId="41228"/>
    <cellStyle name="Normal 93 2 2 5 2 2 2 2" xfId="41229"/>
    <cellStyle name="Normal 93 2 2 5 2 2 3" xfId="41230"/>
    <cellStyle name="Normal 93 2 2 5 2 2 4" xfId="41231"/>
    <cellStyle name="Normal 93 2 2 5 2 3" xfId="41232"/>
    <cellStyle name="Normal 93 2 2 5 2 3 2" xfId="41233"/>
    <cellStyle name="Normal 93 2 2 5 2 4" xfId="41234"/>
    <cellStyle name="Normal 93 2 2 5 2 5" xfId="41235"/>
    <cellStyle name="Normal 93 2 2 5 3" xfId="41236"/>
    <cellStyle name="Normal 93 2 2 5 3 2" xfId="41237"/>
    <cellStyle name="Normal 93 2 2 5 3 2 2" xfId="41238"/>
    <cellStyle name="Normal 93 2 2 5 3 3" xfId="41239"/>
    <cellStyle name="Normal 93 2 2 5 3 4" xfId="41240"/>
    <cellStyle name="Normal 93 2 2 5 4" xfId="41241"/>
    <cellStyle name="Normal 93 2 2 5 4 2" xfId="41242"/>
    <cellStyle name="Normal 93 2 2 5 5" xfId="41243"/>
    <cellStyle name="Normal 93 2 2 5 6" xfId="41244"/>
    <cellStyle name="Normal 93 2 2 6" xfId="41245"/>
    <cellStyle name="Normal 93 2 2 6 2" xfId="41246"/>
    <cellStyle name="Normal 93 2 2 6 2 2" xfId="41247"/>
    <cellStyle name="Normal 93 2 2 6 2 2 2" xfId="41248"/>
    <cellStyle name="Normal 93 2 2 6 2 3" xfId="41249"/>
    <cellStyle name="Normal 93 2 2 6 2 4" xfId="41250"/>
    <cellStyle name="Normal 93 2 2 6 3" xfId="41251"/>
    <cellStyle name="Normal 93 2 2 6 3 2" xfId="41252"/>
    <cellStyle name="Normal 93 2 2 6 4" xfId="41253"/>
    <cellStyle name="Normal 93 2 2 6 5" xfId="41254"/>
    <cellStyle name="Normal 93 2 2 7" xfId="41255"/>
    <cellStyle name="Normal 93 2 2 7 2" xfId="41256"/>
    <cellStyle name="Normal 93 2 2 7 2 2" xfId="41257"/>
    <cellStyle name="Normal 93 2 2 7 3" xfId="41258"/>
    <cellStyle name="Normal 93 2 2 7 4" xfId="41259"/>
    <cellStyle name="Normal 93 2 2 8" xfId="41260"/>
    <cellStyle name="Normal 93 2 2 8 2" xfId="41261"/>
    <cellStyle name="Normal 93 2 2 9" xfId="41262"/>
    <cellStyle name="Normal 93 2 3" xfId="41263"/>
    <cellStyle name="Normal 93 2 3 2" xfId="41264"/>
    <cellStyle name="Normal 93 2 3 2 2" xfId="41265"/>
    <cellStyle name="Normal 93 2 3 2 2 2" xfId="41266"/>
    <cellStyle name="Normal 93 2 3 2 2 2 2" xfId="41267"/>
    <cellStyle name="Normal 93 2 3 2 2 2 2 2" xfId="41268"/>
    <cellStyle name="Normal 93 2 3 2 2 2 2 2 2" xfId="41269"/>
    <cellStyle name="Normal 93 2 3 2 2 2 2 3" xfId="41270"/>
    <cellStyle name="Normal 93 2 3 2 2 2 2 4" xfId="41271"/>
    <cellStyle name="Normal 93 2 3 2 2 2 3" xfId="41272"/>
    <cellStyle name="Normal 93 2 3 2 2 2 3 2" xfId="41273"/>
    <cellStyle name="Normal 93 2 3 2 2 2 4" xfId="41274"/>
    <cellStyle name="Normal 93 2 3 2 2 2 5" xfId="41275"/>
    <cellStyle name="Normal 93 2 3 2 2 3" xfId="41276"/>
    <cellStyle name="Normal 93 2 3 2 2 3 2" xfId="41277"/>
    <cellStyle name="Normal 93 2 3 2 2 3 2 2" xfId="41278"/>
    <cellStyle name="Normal 93 2 3 2 2 3 3" xfId="41279"/>
    <cellStyle name="Normal 93 2 3 2 2 3 4" xfId="41280"/>
    <cellStyle name="Normal 93 2 3 2 2 4" xfId="41281"/>
    <cellStyle name="Normal 93 2 3 2 2 4 2" xfId="41282"/>
    <cellStyle name="Normal 93 2 3 2 2 5" xfId="41283"/>
    <cellStyle name="Normal 93 2 3 2 2 6" xfId="41284"/>
    <cellStyle name="Normal 93 2 3 2 3" xfId="41285"/>
    <cellStyle name="Normal 93 2 3 2 3 2" xfId="41286"/>
    <cellStyle name="Normal 93 2 3 2 3 2 2" xfId="41287"/>
    <cellStyle name="Normal 93 2 3 2 3 2 2 2" xfId="41288"/>
    <cellStyle name="Normal 93 2 3 2 3 2 2 2 2" xfId="41289"/>
    <cellStyle name="Normal 93 2 3 2 3 2 2 3" xfId="41290"/>
    <cellStyle name="Normal 93 2 3 2 3 2 2 4" xfId="41291"/>
    <cellStyle name="Normal 93 2 3 2 3 2 3" xfId="41292"/>
    <cellStyle name="Normal 93 2 3 2 3 2 3 2" xfId="41293"/>
    <cellStyle name="Normal 93 2 3 2 3 2 4" xfId="41294"/>
    <cellStyle name="Normal 93 2 3 2 3 2 5" xfId="41295"/>
    <cellStyle name="Normal 93 2 3 2 3 3" xfId="41296"/>
    <cellStyle name="Normal 93 2 3 2 3 3 2" xfId="41297"/>
    <cellStyle name="Normal 93 2 3 2 3 3 2 2" xfId="41298"/>
    <cellStyle name="Normal 93 2 3 2 3 3 3" xfId="41299"/>
    <cellStyle name="Normal 93 2 3 2 3 3 4" xfId="41300"/>
    <cellStyle name="Normal 93 2 3 2 3 4" xfId="41301"/>
    <cellStyle name="Normal 93 2 3 2 3 4 2" xfId="41302"/>
    <cellStyle name="Normal 93 2 3 2 3 5" xfId="41303"/>
    <cellStyle name="Normal 93 2 3 2 3 6" xfId="41304"/>
    <cellStyle name="Normal 93 2 3 2 4" xfId="41305"/>
    <cellStyle name="Normal 93 2 3 2 4 2" xfId="41306"/>
    <cellStyle name="Normal 93 2 3 2 4 2 2" xfId="41307"/>
    <cellStyle name="Normal 93 2 3 2 4 2 2 2" xfId="41308"/>
    <cellStyle name="Normal 93 2 3 2 4 2 3" xfId="41309"/>
    <cellStyle name="Normal 93 2 3 2 4 2 4" xfId="41310"/>
    <cellStyle name="Normal 93 2 3 2 4 3" xfId="41311"/>
    <cellStyle name="Normal 93 2 3 2 4 3 2" xfId="41312"/>
    <cellStyle name="Normal 93 2 3 2 4 4" xfId="41313"/>
    <cellStyle name="Normal 93 2 3 2 4 5" xfId="41314"/>
    <cellStyle name="Normal 93 2 3 2 5" xfId="41315"/>
    <cellStyle name="Normal 93 2 3 2 5 2" xfId="41316"/>
    <cellStyle name="Normal 93 2 3 2 5 2 2" xfId="41317"/>
    <cellStyle name="Normal 93 2 3 2 5 3" xfId="41318"/>
    <cellStyle name="Normal 93 2 3 2 5 4" xfId="41319"/>
    <cellStyle name="Normal 93 2 3 2 6" xfId="41320"/>
    <cellStyle name="Normal 93 2 3 2 6 2" xfId="41321"/>
    <cellStyle name="Normal 93 2 3 2 7" xfId="41322"/>
    <cellStyle name="Normal 93 2 3 2 8" xfId="41323"/>
    <cellStyle name="Normal 93 2 3 3" xfId="41324"/>
    <cellStyle name="Normal 93 2 3 3 2" xfId="41325"/>
    <cellStyle name="Normal 93 2 3 3 2 2" xfId="41326"/>
    <cellStyle name="Normal 93 2 3 3 2 2 2" xfId="41327"/>
    <cellStyle name="Normal 93 2 3 3 2 2 2 2" xfId="41328"/>
    <cellStyle name="Normal 93 2 3 3 2 2 3" xfId="41329"/>
    <cellStyle name="Normal 93 2 3 3 2 2 4" xfId="41330"/>
    <cellStyle name="Normal 93 2 3 3 2 3" xfId="41331"/>
    <cellStyle name="Normal 93 2 3 3 2 3 2" xfId="41332"/>
    <cellStyle name="Normal 93 2 3 3 2 4" xfId="41333"/>
    <cellStyle name="Normal 93 2 3 3 2 5" xfId="41334"/>
    <cellStyle name="Normal 93 2 3 3 3" xfId="41335"/>
    <cellStyle name="Normal 93 2 3 3 3 2" xfId="41336"/>
    <cellStyle name="Normal 93 2 3 3 3 2 2" xfId="41337"/>
    <cellStyle name="Normal 93 2 3 3 3 3" xfId="41338"/>
    <cellStyle name="Normal 93 2 3 3 3 4" xfId="41339"/>
    <cellStyle name="Normal 93 2 3 3 4" xfId="41340"/>
    <cellStyle name="Normal 93 2 3 3 4 2" xfId="41341"/>
    <cellStyle name="Normal 93 2 3 3 5" xfId="41342"/>
    <cellStyle name="Normal 93 2 3 3 6" xfId="41343"/>
    <cellStyle name="Normal 93 2 3 4" xfId="41344"/>
    <cellStyle name="Normal 93 2 3 4 2" xfId="41345"/>
    <cellStyle name="Normal 93 2 3 4 2 2" xfId="41346"/>
    <cellStyle name="Normal 93 2 3 4 2 2 2" xfId="41347"/>
    <cellStyle name="Normal 93 2 3 4 2 2 2 2" xfId="41348"/>
    <cellStyle name="Normal 93 2 3 4 2 2 3" xfId="41349"/>
    <cellStyle name="Normal 93 2 3 4 2 2 4" xfId="41350"/>
    <cellStyle name="Normal 93 2 3 4 2 3" xfId="41351"/>
    <cellStyle name="Normal 93 2 3 4 2 3 2" xfId="41352"/>
    <cellStyle name="Normal 93 2 3 4 2 4" xfId="41353"/>
    <cellStyle name="Normal 93 2 3 4 2 5" xfId="41354"/>
    <cellStyle name="Normal 93 2 3 4 3" xfId="41355"/>
    <cellStyle name="Normal 93 2 3 4 3 2" xfId="41356"/>
    <cellStyle name="Normal 93 2 3 4 3 2 2" xfId="41357"/>
    <cellStyle name="Normal 93 2 3 4 3 3" xfId="41358"/>
    <cellStyle name="Normal 93 2 3 4 3 4" xfId="41359"/>
    <cellStyle name="Normal 93 2 3 4 4" xfId="41360"/>
    <cellStyle name="Normal 93 2 3 4 4 2" xfId="41361"/>
    <cellStyle name="Normal 93 2 3 4 5" xfId="41362"/>
    <cellStyle name="Normal 93 2 3 4 6" xfId="41363"/>
    <cellStyle name="Normal 93 2 3 5" xfId="41364"/>
    <cellStyle name="Normal 93 2 3 5 2" xfId="41365"/>
    <cellStyle name="Normal 93 2 3 5 2 2" xfId="41366"/>
    <cellStyle name="Normal 93 2 3 5 2 2 2" xfId="41367"/>
    <cellStyle name="Normal 93 2 3 5 2 3" xfId="41368"/>
    <cellStyle name="Normal 93 2 3 5 2 4" xfId="41369"/>
    <cellStyle name="Normal 93 2 3 5 3" xfId="41370"/>
    <cellStyle name="Normal 93 2 3 5 3 2" xfId="41371"/>
    <cellStyle name="Normal 93 2 3 5 4" xfId="41372"/>
    <cellStyle name="Normal 93 2 3 5 5" xfId="41373"/>
    <cellStyle name="Normal 93 2 3 6" xfId="41374"/>
    <cellStyle name="Normal 93 2 3 6 2" xfId="41375"/>
    <cellStyle name="Normal 93 2 3 6 2 2" xfId="41376"/>
    <cellStyle name="Normal 93 2 3 6 3" xfId="41377"/>
    <cellStyle name="Normal 93 2 3 6 4" xfId="41378"/>
    <cellStyle name="Normal 93 2 3 7" xfId="41379"/>
    <cellStyle name="Normal 93 2 3 7 2" xfId="41380"/>
    <cellStyle name="Normal 93 2 3 8" xfId="41381"/>
    <cellStyle name="Normal 93 2 3 9" xfId="41382"/>
    <cellStyle name="Normal 93 2 4" xfId="41383"/>
    <cellStyle name="Normal 93 2 4 2" xfId="41384"/>
    <cellStyle name="Normal 93 2 4 2 2" xfId="41385"/>
    <cellStyle name="Normal 93 2 4 2 2 2" xfId="41386"/>
    <cellStyle name="Normal 93 2 4 2 2 2 2" xfId="41387"/>
    <cellStyle name="Normal 93 2 4 2 2 2 2 2" xfId="41388"/>
    <cellStyle name="Normal 93 2 4 2 2 2 3" xfId="41389"/>
    <cellStyle name="Normal 93 2 4 2 2 2 4" xfId="41390"/>
    <cellStyle name="Normal 93 2 4 2 2 3" xfId="41391"/>
    <cellStyle name="Normal 93 2 4 2 2 3 2" xfId="41392"/>
    <cellStyle name="Normal 93 2 4 2 2 4" xfId="41393"/>
    <cellStyle name="Normal 93 2 4 2 2 5" xfId="41394"/>
    <cellStyle name="Normal 93 2 4 2 3" xfId="41395"/>
    <cellStyle name="Normal 93 2 4 2 3 2" xfId="41396"/>
    <cellStyle name="Normal 93 2 4 2 3 2 2" xfId="41397"/>
    <cellStyle name="Normal 93 2 4 2 3 3" xfId="41398"/>
    <cellStyle name="Normal 93 2 4 2 3 4" xfId="41399"/>
    <cellStyle name="Normal 93 2 4 2 4" xfId="41400"/>
    <cellStyle name="Normal 93 2 4 2 4 2" xfId="41401"/>
    <cellStyle name="Normal 93 2 4 2 5" xfId="41402"/>
    <cellStyle name="Normal 93 2 4 2 6" xfId="41403"/>
    <cellStyle name="Normal 93 2 4 3" xfId="41404"/>
    <cellStyle name="Normal 93 2 4 3 2" xfId="41405"/>
    <cellStyle name="Normal 93 2 4 3 2 2" xfId="41406"/>
    <cellStyle name="Normal 93 2 4 3 2 2 2" xfId="41407"/>
    <cellStyle name="Normal 93 2 4 3 2 2 2 2" xfId="41408"/>
    <cellStyle name="Normal 93 2 4 3 2 2 3" xfId="41409"/>
    <cellStyle name="Normal 93 2 4 3 2 2 4" xfId="41410"/>
    <cellStyle name="Normal 93 2 4 3 2 3" xfId="41411"/>
    <cellStyle name="Normal 93 2 4 3 2 3 2" xfId="41412"/>
    <cellStyle name="Normal 93 2 4 3 2 4" xfId="41413"/>
    <cellStyle name="Normal 93 2 4 3 2 5" xfId="41414"/>
    <cellStyle name="Normal 93 2 4 3 3" xfId="41415"/>
    <cellStyle name="Normal 93 2 4 3 3 2" xfId="41416"/>
    <cellStyle name="Normal 93 2 4 3 3 2 2" xfId="41417"/>
    <cellStyle name="Normal 93 2 4 3 3 3" xfId="41418"/>
    <cellStyle name="Normal 93 2 4 3 3 4" xfId="41419"/>
    <cellStyle name="Normal 93 2 4 3 4" xfId="41420"/>
    <cellStyle name="Normal 93 2 4 3 4 2" xfId="41421"/>
    <cellStyle name="Normal 93 2 4 3 5" xfId="41422"/>
    <cellStyle name="Normal 93 2 4 3 6" xfId="41423"/>
    <cellStyle name="Normal 93 2 4 4" xfId="41424"/>
    <cellStyle name="Normal 93 2 4 4 2" xfId="41425"/>
    <cellStyle name="Normal 93 2 4 4 2 2" xfId="41426"/>
    <cellStyle name="Normal 93 2 4 4 2 2 2" xfId="41427"/>
    <cellStyle name="Normal 93 2 4 4 2 3" xfId="41428"/>
    <cellStyle name="Normal 93 2 4 4 2 4" xfId="41429"/>
    <cellStyle name="Normal 93 2 4 4 3" xfId="41430"/>
    <cellStyle name="Normal 93 2 4 4 3 2" xfId="41431"/>
    <cellStyle name="Normal 93 2 4 4 4" xfId="41432"/>
    <cellStyle name="Normal 93 2 4 4 5" xfId="41433"/>
    <cellStyle name="Normal 93 2 4 5" xfId="41434"/>
    <cellStyle name="Normal 93 2 4 5 2" xfId="41435"/>
    <cellStyle name="Normal 93 2 4 5 2 2" xfId="41436"/>
    <cellStyle name="Normal 93 2 4 5 3" xfId="41437"/>
    <cellStyle name="Normal 93 2 4 5 4" xfId="41438"/>
    <cellStyle name="Normal 93 2 4 6" xfId="41439"/>
    <cellStyle name="Normal 93 2 4 6 2" xfId="41440"/>
    <cellStyle name="Normal 93 2 4 7" xfId="41441"/>
    <cellStyle name="Normal 93 2 4 8" xfId="41442"/>
    <cellStyle name="Normal 93 2 5" xfId="41443"/>
    <cellStyle name="Normal 93 2 5 2" xfId="41444"/>
    <cellStyle name="Normal 93 2 5 2 2" xfId="41445"/>
    <cellStyle name="Normal 93 2 5 2 2 2" xfId="41446"/>
    <cellStyle name="Normal 93 2 5 2 2 2 2" xfId="41447"/>
    <cellStyle name="Normal 93 2 5 2 2 3" xfId="41448"/>
    <cellStyle name="Normal 93 2 5 2 2 4" xfId="41449"/>
    <cellStyle name="Normal 93 2 5 2 3" xfId="41450"/>
    <cellStyle name="Normal 93 2 5 2 3 2" xfId="41451"/>
    <cellStyle name="Normal 93 2 5 2 4" xfId="41452"/>
    <cellStyle name="Normal 93 2 5 2 5" xfId="41453"/>
    <cellStyle name="Normal 93 2 5 3" xfId="41454"/>
    <cellStyle name="Normal 93 2 5 3 2" xfId="41455"/>
    <cellStyle name="Normal 93 2 5 3 2 2" xfId="41456"/>
    <cellStyle name="Normal 93 2 5 3 3" xfId="41457"/>
    <cellStyle name="Normal 93 2 5 3 4" xfId="41458"/>
    <cellStyle name="Normal 93 2 5 4" xfId="41459"/>
    <cellStyle name="Normal 93 2 5 4 2" xfId="41460"/>
    <cellStyle name="Normal 93 2 5 5" xfId="41461"/>
    <cellStyle name="Normal 93 2 5 6" xfId="41462"/>
    <cellStyle name="Normal 93 2 6" xfId="41463"/>
    <cellStyle name="Normal 93 2 6 2" xfId="41464"/>
    <cellStyle name="Normal 93 2 6 2 2" xfId="41465"/>
    <cellStyle name="Normal 93 2 6 2 2 2" xfId="41466"/>
    <cellStyle name="Normal 93 2 6 2 2 2 2" xfId="41467"/>
    <cellStyle name="Normal 93 2 6 2 2 3" xfId="41468"/>
    <cellStyle name="Normal 93 2 6 2 2 4" xfId="41469"/>
    <cellStyle name="Normal 93 2 6 2 3" xfId="41470"/>
    <cellStyle name="Normal 93 2 6 2 3 2" xfId="41471"/>
    <cellStyle name="Normal 93 2 6 2 4" xfId="41472"/>
    <cellStyle name="Normal 93 2 6 2 5" xfId="41473"/>
    <cellStyle name="Normal 93 2 6 3" xfId="41474"/>
    <cellStyle name="Normal 93 2 6 3 2" xfId="41475"/>
    <cellStyle name="Normal 93 2 6 3 2 2" xfId="41476"/>
    <cellStyle name="Normal 93 2 6 3 3" xfId="41477"/>
    <cellStyle name="Normal 93 2 6 3 4" xfId="41478"/>
    <cellStyle name="Normal 93 2 6 4" xfId="41479"/>
    <cellStyle name="Normal 93 2 6 4 2" xfId="41480"/>
    <cellStyle name="Normal 93 2 6 5" xfId="41481"/>
    <cellStyle name="Normal 93 2 6 6" xfId="41482"/>
    <cellStyle name="Normal 93 2 7" xfId="41483"/>
    <cellStyle name="Normal 93 2 7 2" xfId="41484"/>
    <cellStyle name="Normal 93 2 7 2 2" xfId="41485"/>
    <cellStyle name="Normal 93 2 7 2 2 2" xfId="41486"/>
    <cellStyle name="Normal 93 2 7 2 3" xfId="41487"/>
    <cellStyle name="Normal 93 2 7 2 4" xfId="41488"/>
    <cellStyle name="Normal 93 2 7 3" xfId="41489"/>
    <cellStyle name="Normal 93 2 7 3 2" xfId="41490"/>
    <cellStyle name="Normal 93 2 7 4" xfId="41491"/>
    <cellStyle name="Normal 93 2 7 5" xfId="41492"/>
    <cellStyle name="Normal 93 2 8" xfId="41493"/>
    <cellStyle name="Normal 93 2 8 2" xfId="41494"/>
    <cellStyle name="Normal 93 2 8 2 2" xfId="41495"/>
    <cellStyle name="Normal 93 2 8 3" xfId="41496"/>
    <cellStyle name="Normal 93 2 8 4" xfId="41497"/>
    <cellStyle name="Normal 93 2 9" xfId="41498"/>
    <cellStyle name="Normal 93 2 9 2" xfId="41499"/>
    <cellStyle name="Normal 93 3" xfId="41500"/>
    <cellStyle name="Normal 93 3 10" xfId="41501"/>
    <cellStyle name="Normal 93 3 2" xfId="41502"/>
    <cellStyle name="Normal 93 3 2 2" xfId="41503"/>
    <cellStyle name="Normal 93 3 2 2 2" xfId="41504"/>
    <cellStyle name="Normal 93 3 2 2 2 2" xfId="41505"/>
    <cellStyle name="Normal 93 3 2 2 2 2 2" xfId="41506"/>
    <cellStyle name="Normal 93 3 2 2 2 2 2 2" xfId="41507"/>
    <cellStyle name="Normal 93 3 2 2 2 2 2 2 2" xfId="41508"/>
    <cellStyle name="Normal 93 3 2 2 2 2 2 3" xfId="41509"/>
    <cellStyle name="Normal 93 3 2 2 2 2 2 4" xfId="41510"/>
    <cellStyle name="Normal 93 3 2 2 2 2 3" xfId="41511"/>
    <cellStyle name="Normal 93 3 2 2 2 2 3 2" xfId="41512"/>
    <cellStyle name="Normal 93 3 2 2 2 2 4" xfId="41513"/>
    <cellStyle name="Normal 93 3 2 2 2 2 5" xfId="41514"/>
    <cellStyle name="Normal 93 3 2 2 2 3" xfId="41515"/>
    <cellStyle name="Normal 93 3 2 2 2 3 2" xfId="41516"/>
    <cellStyle name="Normal 93 3 2 2 2 3 2 2" xfId="41517"/>
    <cellStyle name="Normal 93 3 2 2 2 3 3" xfId="41518"/>
    <cellStyle name="Normal 93 3 2 2 2 3 4" xfId="41519"/>
    <cellStyle name="Normal 93 3 2 2 2 4" xfId="41520"/>
    <cellStyle name="Normal 93 3 2 2 2 4 2" xfId="41521"/>
    <cellStyle name="Normal 93 3 2 2 2 5" xfId="41522"/>
    <cellStyle name="Normal 93 3 2 2 2 6" xfId="41523"/>
    <cellStyle name="Normal 93 3 2 2 3" xfId="41524"/>
    <cellStyle name="Normal 93 3 2 2 3 2" xfId="41525"/>
    <cellStyle name="Normal 93 3 2 2 3 2 2" xfId="41526"/>
    <cellStyle name="Normal 93 3 2 2 3 2 2 2" xfId="41527"/>
    <cellStyle name="Normal 93 3 2 2 3 2 2 2 2" xfId="41528"/>
    <cellStyle name="Normal 93 3 2 2 3 2 2 3" xfId="41529"/>
    <cellStyle name="Normal 93 3 2 2 3 2 2 4" xfId="41530"/>
    <cellStyle name="Normal 93 3 2 2 3 2 3" xfId="41531"/>
    <cellStyle name="Normal 93 3 2 2 3 2 3 2" xfId="41532"/>
    <cellStyle name="Normal 93 3 2 2 3 2 4" xfId="41533"/>
    <cellStyle name="Normal 93 3 2 2 3 2 5" xfId="41534"/>
    <cellStyle name="Normal 93 3 2 2 3 3" xfId="41535"/>
    <cellStyle name="Normal 93 3 2 2 3 3 2" xfId="41536"/>
    <cellStyle name="Normal 93 3 2 2 3 3 2 2" xfId="41537"/>
    <cellStyle name="Normal 93 3 2 2 3 3 3" xfId="41538"/>
    <cellStyle name="Normal 93 3 2 2 3 3 4" xfId="41539"/>
    <cellStyle name="Normal 93 3 2 2 3 4" xfId="41540"/>
    <cellStyle name="Normal 93 3 2 2 3 4 2" xfId="41541"/>
    <cellStyle name="Normal 93 3 2 2 3 5" xfId="41542"/>
    <cellStyle name="Normal 93 3 2 2 3 6" xfId="41543"/>
    <cellStyle name="Normal 93 3 2 2 4" xfId="41544"/>
    <cellStyle name="Normal 93 3 2 2 4 2" xfId="41545"/>
    <cellStyle name="Normal 93 3 2 2 4 2 2" xfId="41546"/>
    <cellStyle name="Normal 93 3 2 2 4 2 2 2" xfId="41547"/>
    <cellStyle name="Normal 93 3 2 2 4 2 3" xfId="41548"/>
    <cellStyle name="Normal 93 3 2 2 4 2 4" xfId="41549"/>
    <cellStyle name="Normal 93 3 2 2 4 3" xfId="41550"/>
    <cellStyle name="Normal 93 3 2 2 4 3 2" xfId="41551"/>
    <cellStyle name="Normal 93 3 2 2 4 4" xfId="41552"/>
    <cellStyle name="Normal 93 3 2 2 4 5" xfId="41553"/>
    <cellStyle name="Normal 93 3 2 2 5" xfId="41554"/>
    <cellStyle name="Normal 93 3 2 2 5 2" xfId="41555"/>
    <cellStyle name="Normal 93 3 2 2 5 2 2" xfId="41556"/>
    <cellStyle name="Normal 93 3 2 2 5 3" xfId="41557"/>
    <cellStyle name="Normal 93 3 2 2 5 4" xfId="41558"/>
    <cellStyle name="Normal 93 3 2 2 6" xfId="41559"/>
    <cellStyle name="Normal 93 3 2 2 6 2" xfId="41560"/>
    <cellStyle name="Normal 93 3 2 2 7" xfId="41561"/>
    <cellStyle name="Normal 93 3 2 2 8" xfId="41562"/>
    <cellStyle name="Normal 93 3 2 3" xfId="41563"/>
    <cellStyle name="Normal 93 3 2 3 2" xfId="41564"/>
    <cellStyle name="Normal 93 3 2 3 2 2" xfId="41565"/>
    <cellStyle name="Normal 93 3 2 3 2 2 2" xfId="41566"/>
    <cellStyle name="Normal 93 3 2 3 2 2 2 2" xfId="41567"/>
    <cellStyle name="Normal 93 3 2 3 2 2 3" xfId="41568"/>
    <cellStyle name="Normal 93 3 2 3 2 2 4" xfId="41569"/>
    <cellStyle name="Normal 93 3 2 3 2 3" xfId="41570"/>
    <cellStyle name="Normal 93 3 2 3 2 3 2" xfId="41571"/>
    <cellStyle name="Normal 93 3 2 3 2 4" xfId="41572"/>
    <cellStyle name="Normal 93 3 2 3 2 5" xfId="41573"/>
    <cellStyle name="Normal 93 3 2 3 3" xfId="41574"/>
    <cellStyle name="Normal 93 3 2 3 3 2" xfId="41575"/>
    <cellStyle name="Normal 93 3 2 3 3 2 2" xfId="41576"/>
    <cellStyle name="Normal 93 3 2 3 3 3" xfId="41577"/>
    <cellStyle name="Normal 93 3 2 3 3 4" xfId="41578"/>
    <cellStyle name="Normal 93 3 2 3 4" xfId="41579"/>
    <cellStyle name="Normal 93 3 2 3 4 2" xfId="41580"/>
    <cellStyle name="Normal 93 3 2 3 5" xfId="41581"/>
    <cellStyle name="Normal 93 3 2 3 6" xfId="41582"/>
    <cellStyle name="Normal 93 3 2 4" xfId="41583"/>
    <cellStyle name="Normal 93 3 2 4 2" xfId="41584"/>
    <cellStyle name="Normal 93 3 2 4 2 2" xfId="41585"/>
    <cellStyle name="Normal 93 3 2 4 2 2 2" xfId="41586"/>
    <cellStyle name="Normal 93 3 2 4 2 2 2 2" xfId="41587"/>
    <cellStyle name="Normal 93 3 2 4 2 2 3" xfId="41588"/>
    <cellStyle name="Normal 93 3 2 4 2 2 4" xfId="41589"/>
    <cellStyle name="Normal 93 3 2 4 2 3" xfId="41590"/>
    <cellStyle name="Normal 93 3 2 4 2 3 2" xfId="41591"/>
    <cellStyle name="Normal 93 3 2 4 2 4" xfId="41592"/>
    <cellStyle name="Normal 93 3 2 4 2 5" xfId="41593"/>
    <cellStyle name="Normal 93 3 2 4 3" xfId="41594"/>
    <cellStyle name="Normal 93 3 2 4 3 2" xfId="41595"/>
    <cellStyle name="Normal 93 3 2 4 3 2 2" xfId="41596"/>
    <cellStyle name="Normal 93 3 2 4 3 3" xfId="41597"/>
    <cellStyle name="Normal 93 3 2 4 3 4" xfId="41598"/>
    <cellStyle name="Normal 93 3 2 4 4" xfId="41599"/>
    <cellStyle name="Normal 93 3 2 4 4 2" xfId="41600"/>
    <cellStyle name="Normal 93 3 2 4 5" xfId="41601"/>
    <cellStyle name="Normal 93 3 2 4 6" xfId="41602"/>
    <cellStyle name="Normal 93 3 2 5" xfId="41603"/>
    <cellStyle name="Normal 93 3 2 5 2" xfId="41604"/>
    <cellStyle name="Normal 93 3 2 5 2 2" xfId="41605"/>
    <cellStyle name="Normal 93 3 2 5 2 2 2" xfId="41606"/>
    <cellStyle name="Normal 93 3 2 5 2 3" xfId="41607"/>
    <cellStyle name="Normal 93 3 2 5 2 4" xfId="41608"/>
    <cellStyle name="Normal 93 3 2 5 3" xfId="41609"/>
    <cellStyle name="Normal 93 3 2 5 3 2" xfId="41610"/>
    <cellStyle name="Normal 93 3 2 5 4" xfId="41611"/>
    <cellStyle name="Normal 93 3 2 5 5" xfId="41612"/>
    <cellStyle name="Normal 93 3 2 6" xfId="41613"/>
    <cellStyle name="Normal 93 3 2 6 2" xfId="41614"/>
    <cellStyle name="Normal 93 3 2 6 2 2" xfId="41615"/>
    <cellStyle name="Normal 93 3 2 6 3" xfId="41616"/>
    <cellStyle name="Normal 93 3 2 6 4" xfId="41617"/>
    <cellStyle name="Normal 93 3 2 7" xfId="41618"/>
    <cellStyle name="Normal 93 3 2 7 2" xfId="41619"/>
    <cellStyle name="Normal 93 3 2 8" xfId="41620"/>
    <cellStyle name="Normal 93 3 2 9" xfId="41621"/>
    <cellStyle name="Normal 93 3 3" xfId="41622"/>
    <cellStyle name="Normal 93 3 3 2" xfId="41623"/>
    <cellStyle name="Normal 93 3 3 2 2" xfId="41624"/>
    <cellStyle name="Normal 93 3 3 2 2 2" xfId="41625"/>
    <cellStyle name="Normal 93 3 3 2 2 2 2" xfId="41626"/>
    <cellStyle name="Normal 93 3 3 2 2 2 2 2" xfId="41627"/>
    <cellStyle name="Normal 93 3 3 2 2 2 3" xfId="41628"/>
    <cellStyle name="Normal 93 3 3 2 2 2 4" xfId="41629"/>
    <cellStyle name="Normal 93 3 3 2 2 3" xfId="41630"/>
    <cellStyle name="Normal 93 3 3 2 2 3 2" xfId="41631"/>
    <cellStyle name="Normal 93 3 3 2 2 4" xfId="41632"/>
    <cellStyle name="Normal 93 3 3 2 2 5" xfId="41633"/>
    <cellStyle name="Normal 93 3 3 2 3" xfId="41634"/>
    <cellStyle name="Normal 93 3 3 2 3 2" xfId="41635"/>
    <cellStyle name="Normal 93 3 3 2 3 2 2" xfId="41636"/>
    <cellStyle name="Normal 93 3 3 2 3 3" xfId="41637"/>
    <cellStyle name="Normal 93 3 3 2 3 4" xfId="41638"/>
    <cellStyle name="Normal 93 3 3 2 4" xfId="41639"/>
    <cellStyle name="Normal 93 3 3 2 4 2" xfId="41640"/>
    <cellStyle name="Normal 93 3 3 2 5" xfId="41641"/>
    <cellStyle name="Normal 93 3 3 2 6" xfId="41642"/>
    <cellStyle name="Normal 93 3 3 3" xfId="41643"/>
    <cellStyle name="Normal 93 3 3 3 2" xfId="41644"/>
    <cellStyle name="Normal 93 3 3 3 2 2" xfId="41645"/>
    <cellStyle name="Normal 93 3 3 3 2 2 2" xfId="41646"/>
    <cellStyle name="Normal 93 3 3 3 2 2 2 2" xfId="41647"/>
    <cellStyle name="Normal 93 3 3 3 2 2 3" xfId="41648"/>
    <cellStyle name="Normal 93 3 3 3 2 2 4" xfId="41649"/>
    <cellStyle name="Normal 93 3 3 3 2 3" xfId="41650"/>
    <cellStyle name="Normal 93 3 3 3 2 3 2" xfId="41651"/>
    <cellStyle name="Normal 93 3 3 3 2 4" xfId="41652"/>
    <cellStyle name="Normal 93 3 3 3 2 5" xfId="41653"/>
    <cellStyle name="Normal 93 3 3 3 3" xfId="41654"/>
    <cellStyle name="Normal 93 3 3 3 3 2" xfId="41655"/>
    <cellStyle name="Normal 93 3 3 3 3 2 2" xfId="41656"/>
    <cellStyle name="Normal 93 3 3 3 3 3" xfId="41657"/>
    <cellStyle name="Normal 93 3 3 3 3 4" xfId="41658"/>
    <cellStyle name="Normal 93 3 3 3 4" xfId="41659"/>
    <cellStyle name="Normal 93 3 3 3 4 2" xfId="41660"/>
    <cellStyle name="Normal 93 3 3 3 5" xfId="41661"/>
    <cellStyle name="Normal 93 3 3 3 6" xfId="41662"/>
    <cellStyle name="Normal 93 3 3 4" xfId="41663"/>
    <cellStyle name="Normal 93 3 3 4 2" xfId="41664"/>
    <cellStyle name="Normal 93 3 3 4 2 2" xfId="41665"/>
    <cellStyle name="Normal 93 3 3 4 2 2 2" xfId="41666"/>
    <cellStyle name="Normal 93 3 3 4 2 3" xfId="41667"/>
    <cellStyle name="Normal 93 3 3 4 2 4" xfId="41668"/>
    <cellStyle name="Normal 93 3 3 4 3" xfId="41669"/>
    <cellStyle name="Normal 93 3 3 4 3 2" xfId="41670"/>
    <cellStyle name="Normal 93 3 3 4 4" xfId="41671"/>
    <cellStyle name="Normal 93 3 3 4 5" xfId="41672"/>
    <cellStyle name="Normal 93 3 3 5" xfId="41673"/>
    <cellStyle name="Normal 93 3 3 5 2" xfId="41674"/>
    <cellStyle name="Normal 93 3 3 5 2 2" xfId="41675"/>
    <cellStyle name="Normal 93 3 3 5 3" xfId="41676"/>
    <cellStyle name="Normal 93 3 3 5 4" xfId="41677"/>
    <cellStyle name="Normal 93 3 3 6" xfId="41678"/>
    <cellStyle name="Normal 93 3 3 6 2" xfId="41679"/>
    <cellStyle name="Normal 93 3 3 7" xfId="41680"/>
    <cellStyle name="Normal 93 3 3 8" xfId="41681"/>
    <cellStyle name="Normal 93 3 4" xfId="41682"/>
    <cellStyle name="Normal 93 3 4 2" xfId="41683"/>
    <cellStyle name="Normal 93 3 4 2 2" xfId="41684"/>
    <cellStyle name="Normal 93 3 4 2 2 2" xfId="41685"/>
    <cellStyle name="Normal 93 3 4 2 2 2 2" xfId="41686"/>
    <cellStyle name="Normal 93 3 4 2 2 3" xfId="41687"/>
    <cellStyle name="Normal 93 3 4 2 2 4" xfId="41688"/>
    <cellStyle name="Normal 93 3 4 2 3" xfId="41689"/>
    <cellStyle name="Normal 93 3 4 2 3 2" xfId="41690"/>
    <cellStyle name="Normal 93 3 4 2 4" xfId="41691"/>
    <cellStyle name="Normal 93 3 4 2 5" xfId="41692"/>
    <cellStyle name="Normal 93 3 4 3" xfId="41693"/>
    <cellStyle name="Normal 93 3 4 3 2" xfId="41694"/>
    <cellStyle name="Normal 93 3 4 3 2 2" xfId="41695"/>
    <cellStyle name="Normal 93 3 4 3 3" xfId="41696"/>
    <cellStyle name="Normal 93 3 4 3 4" xfId="41697"/>
    <cellStyle name="Normal 93 3 4 4" xfId="41698"/>
    <cellStyle name="Normal 93 3 4 4 2" xfId="41699"/>
    <cellStyle name="Normal 93 3 4 5" xfId="41700"/>
    <cellStyle name="Normal 93 3 4 6" xfId="41701"/>
    <cellStyle name="Normal 93 3 5" xfId="41702"/>
    <cellStyle name="Normal 93 3 5 2" xfId="41703"/>
    <cellStyle name="Normal 93 3 5 2 2" xfId="41704"/>
    <cellStyle name="Normal 93 3 5 2 2 2" xfId="41705"/>
    <cellStyle name="Normal 93 3 5 2 2 2 2" xfId="41706"/>
    <cellStyle name="Normal 93 3 5 2 2 3" xfId="41707"/>
    <cellStyle name="Normal 93 3 5 2 2 4" xfId="41708"/>
    <cellStyle name="Normal 93 3 5 2 3" xfId="41709"/>
    <cellStyle name="Normal 93 3 5 2 3 2" xfId="41710"/>
    <cellStyle name="Normal 93 3 5 2 4" xfId="41711"/>
    <cellStyle name="Normal 93 3 5 2 5" xfId="41712"/>
    <cellStyle name="Normal 93 3 5 3" xfId="41713"/>
    <cellStyle name="Normal 93 3 5 3 2" xfId="41714"/>
    <cellStyle name="Normal 93 3 5 3 2 2" xfId="41715"/>
    <cellStyle name="Normal 93 3 5 3 3" xfId="41716"/>
    <cellStyle name="Normal 93 3 5 3 4" xfId="41717"/>
    <cellStyle name="Normal 93 3 5 4" xfId="41718"/>
    <cellStyle name="Normal 93 3 5 4 2" xfId="41719"/>
    <cellStyle name="Normal 93 3 5 5" xfId="41720"/>
    <cellStyle name="Normal 93 3 5 6" xfId="41721"/>
    <cellStyle name="Normal 93 3 6" xfId="41722"/>
    <cellStyle name="Normal 93 3 6 2" xfId="41723"/>
    <cellStyle name="Normal 93 3 6 2 2" xfId="41724"/>
    <cellStyle name="Normal 93 3 6 2 2 2" xfId="41725"/>
    <cellStyle name="Normal 93 3 6 2 3" xfId="41726"/>
    <cellStyle name="Normal 93 3 6 2 4" xfId="41727"/>
    <cellStyle name="Normal 93 3 6 3" xfId="41728"/>
    <cellStyle name="Normal 93 3 6 3 2" xfId="41729"/>
    <cellStyle name="Normal 93 3 6 4" xfId="41730"/>
    <cellStyle name="Normal 93 3 6 5" xfId="41731"/>
    <cellStyle name="Normal 93 3 7" xfId="41732"/>
    <cellStyle name="Normal 93 3 7 2" xfId="41733"/>
    <cellStyle name="Normal 93 3 7 2 2" xfId="41734"/>
    <cellStyle name="Normal 93 3 7 3" xfId="41735"/>
    <cellStyle name="Normal 93 3 7 4" xfId="41736"/>
    <cellStyle name="Normal 93 3 8" xfId="41737"/>
    <cellStyle name="Normal 93 3 8 2" xfId="41738"/>
    <cellStyle name="Normal 93 3 9" xfId="41739"/>
    <cellStyle name="Normal 93 4" xfId="41740"/>
    <cellStyle name="Normal 93 4 2" xfId="41741"/>
    <cellStyle name="Normal 93 4 2 2" xfId="41742"/>
    <cellStyle name="Normal 93 4 2 2 2" xfId="41743"/>
    <cellStyle name="Normal 93 4 2 2 2 2" xfId="41744"/>
    <cellStyle name="Normal 93 4 2 2 2 2 2" xfId="41745"/>
    <cellStyle name="Normal 93 4 2 2 2 2 2 2" xfId="41746"/>
    <cellStyle name="Normal 93 4 2 2 2 2 3" xfId="41747"/>
    <cellStyle name="Normal 93 4 2 2 2 2 4" xfId="41748"/>
    <cellStyle name="Normal 93 4 2 2 2 3" xfId="41749"/>
    <cellStyle name="Normal 93 4 2 2 2 3 2" xfId="41750"/>
    <cellStyle name="Normal 93 4 2 2 2 4" xfId="41751"/>
    <cellStyle name="Normal 93 4 2 2 2 5" xfId="41752"/>
    <cellStyle name="Normal 93 4 2 2 3" xfId="41753"/>
    <cellStyle name="Normal 93 4 2 2 3 2" xfId="41754"/>
    <cellStyle name="Normal 93 4 2 2 3 2 2" xfId="41755"/>
    <cellStyle name="Normal 93 4 2 2 3 3" xfId="41756"/>
    <cellStyle name="Normal 93 4 2 2 3 4" xfId="41757"/>
    <cellStyle name="Normal 93 4 2 2 4" xfId="41758"/>
    <cellStyle name="Normal 93 4 2 2 4 2" xfId="41759"/>
    <cellStyle name="Normal 93 4 2 2 5" xfId="41760"/>
    <cellStyle name="Normal 93 4 2 2 6" xfId="41761"/>
    <cellStyle name="Normal 93 4 2 3" xfId="41762"/>
    <cellStyle name="Normal 93 4 2 3 2" xfId="41763"/>
    <cellStyle name="Normal 93 4 2 3 2 2" xfId="41764"/>
    <cellStyle name="Normal 93 4 2 3 2 2 2" xfId="41765"/>
    <cellStyle name="Normal 93 4 2 3 2 2 2 2" xfId="41766"/>
    <cellStyle name="Normal 93 4 2 3 2 2 3" xfId="41767"/>
    <cellStyle name="Normal 93 4 2 3 2 2 4" xfId="41768"/>
    <cellStyle name="Normal 93 4 2 3 2 3" xfId="41769"/>
    <cellStyle name="Normal 93 4 2 3 2 3 2" xfId="41770"/>
    <cellStyle name="Normal 93 4 2 3 2 4" xfId="41771"/>
    <cellStyle name="Normal 93 4 2 3 2 5" xfId="41772"/>
    <cellStyle name="Normal 93 4 2 3 3" xfId="41773"/>
    <cellStyle name="Normal 93 4 2 3 3 2" xfId="41774"/>
    <cellStyle name="Normal 93 4 2 3 3 2 2" xfId="41775"/>
    <cellStyle name="Normal 93 4 2 3 3 3" xfId="41776"/>
    <cellStyle name="Normal 93 4 2 3 3 4" xfId="41777"/>
    <cellStyle name="Normal 93 4 2 3 4" xfId="41778"/>
    <cellStyle name="Normal 93 4 2 3 4 2" xfId="41779"/>
    <cellStyle name="Normal 93 4 2 3 5" xfId="41780"/>
    <cellStyle name="Normal 93 4 2 3 6" xfId="41781"/>
    <cellStyle name="Normal 93 4 2 4" xfId="41782"/>
    <cellStyle name="Normal 93 4 2 4 2" xfId="41783"/>
    <cellStyle name="Normal 93 4 2 4 2 2" xfId="41784"/>
    <cellStyle name="Normal 93 4 2 4 2 2 2" xfId="41785"/>
    <cellStyle name="Normal 93 4 2 4 2 3" xfId="41786"/>
    <cellStyle name="Normal 93 4 2 4 2 4" xfId="41787"/>
    <cellStyle name="Normal 93 4 2 4 3" xfId="41788"/>
    <cellStyle name="Normal 93 4 2 4 3 2" xfId="41789"/>
    <cellStyle name="Normal 93 4 2 4 4" xfId="41790"/>
    <cellStyle name="Normal 93 4 2 4 5" xfId="41791"/>
    <cellStyle name="Normal 93 4 2 5" xfId="41792"/>
    <cellStyle name="Normal 93 4 2 5 2" xfId="41793"/>
    <cellStyle name="Normal 93 4 2 5 2 2" xfId="41794"/>
    <cellStyle name="Normal 93 4 2 5 3" xfId="41795"/>
    <cellStyle name="Normal 93 4 2 5 4" xfId="41796"/>
    <cellStyle name="Normal 93 4 2 6" xfId="41797"/>
    <cellStyle name="Normal 93 4 2 6 2" xfId="41798"/>
    <cellStyle name="Normal 93 4 2 7" xfId="41799"/>
    <cellStyle name="Normal 93 4 2 8" xfId="41800"/>
    <cellStyle name="Normal 93 4 3" xfId="41801"/>
    <cellStyle name="Normal 93 4 3 2" xfId="41802"/>
    <cellStyle name="Normal 93 4 3 2 2" xfId="41803"/>
    <cellStyle name="Normal 93 4 3 2 2 2" xfId="41804"/>
    <cellStyle name="Normal 93 4 3 2 2 2 2" xfId="41805"/>
    <cellStyle name="Normal 93 4 3 2 2 3" xfId="41806"/>
    <cellStyle name="Normal 93 4 3 2 2 4" xfId="41807"/>
    <cellStyle name="Normal 93 4 3 2 3" xfId="41808"/>
    <cellStyle name="Normal 93 4 3 2 3 2" xfId="41809"/>
    <cellStyle name="Normal 93 4 3 2 4" xfId="41810"/>
    <cellStyle name="Normal 93 4 3 2 5" xfId="41811"/>
    <cellStyle name="Normal 93 4 3 3" xfId="41812"/>
    <cellStyle name="Normal 93 4 3 3 2" xfId="41813"/>
    <cellStyle name="Normal 93 4 3 3 2 2" xfId="41814"/>
    <cellStyle name="Normal 93 4 3 3 3" xfId="41815"/>
    <cellStyle name="Normal 93 4 3 3 4" xfId="41816"/>
    <cellStyle name="Normal 93 4 3 4" xfId="41817"/>
    <cellStyle name="Normal 93 4 3 4 2" xfId="41818"/>
    <cellStyle name="Normal 93 4 3 5" xfId="41819"/>
    <cellStyle name="Normal 93 4 3 6" xfId="41820"/>
    <cellStyle name="Normal 93 4 4" xfId="41821"/>
    <cellStyle name="Normal 93 4 4 2" xfId="41822"/>
    <cellStyle name="Normal 93 4 4 2 2" xfId="41823"/>
    <cellStyle name="Normal 93 4 4 2 2 2" xfId="41824"/>
    <cellStyle name="Normal 93 4 4 2 2 2 2" xfId="41825"/>
    <cellStyle name="Normal 93 4 4 2 2 3" xfId="41826"/>
    <cellStyle name="Normal 93 4 4 2 2 4" xfId="41827"/>
    <cellStyle name="Normal 93 4 4 2 3" xfId="41828"/>
    <cellStyle name="Normal 93 4 4 2 3 2" xfId="41829"/>
    <cellStyle name="Normal 93 4 4 2 4" xfId="41830"/>
    <cellStyle name="Normal 93 4 4 2 5" xfId="41831"/>
    <cellStyle name="Normal 93 4 4 3" xfId="41832"/>
    <cellStyle name="Normal 93 4 4 3 2" xfId="41833"/>
    <cellStyle name="Normal 93 4 4 3 2 2" xfId="41834"/>
    <cellStyle name="Normal 93 4 4 3 3" xfId="41835"/>
    <cellStyle name="Normal 93 4 4 3 4" xfId="41836"/>
    <cellStyle name="Normal 93 4 4 4" xfId="41837"/>
    <cellStyle name="Normal 93 4 4 4 2" xfId="41838"/>
    <cellStyle name="Normal 93 4 4 5" xfId="41839"/>
    <cellStyle name="Normal 93 4 4 6" xfId="41840"/>
    <cellStyle name="Normal 93 4 5" xfId="41841"/>
    <cellStyle name="Normal 93 4 5 2" xfId="41842"/>
    <cellStyle name="Normal 93 4 5 2 2" xfId="41843"/>
    <cellStyle name="Normal 93 4 5 2 2 2" xfId="41844"/>
    <cellStyle name="Normal 93 4 5 2 3" xfId="41845"/>
    <cellStyle name="Normal 93 4 5 2 4" xfId="41846"/>
    <cellStyle name="Normal 93 4 5 3" xfId="41847"/>
    <cellStyle name="Normal 93 4 5 3 2" xfId="41848"/>
    <cellStyle name="Normal 93 4 5 4" xfId="41849"/>
    <cellStyle name="Normal 93 4 5 5" xfId="41850"/>
    <cellStyle name="Normal 93 4 6" xfId="41851"/>
    <cellStyle name="Normal 93 4 6 2" xfId="41852"/>
    <cellStyle name="Normal 93 4 6 2 2" xfId="41853"/>
    <cellStyle name="Normal 93 4 6 3" xfId="41854"/>
    <cellStyle name="Normal 93 4 6 4" xfId="41855"/>
    <cellStyle name="Normal 93 4 7" xfId="41856"/>
    <cellStyle name="Normal 93 4 7 2" xfId="41857"/>
    <cellStyle name="Normal 93 4 8" xfId="41858"/>
    <cellStyle name="Normal 93 4 9" xfId="41859"/>
    <cellStyle name="Normal 93 5" xfId="41860"/>
    <cellStyle name="Normal 93 5 2" xfId="41861"/>
    <cellStyle name="Normal 93 5 2 2" xfId="41862"/>
    <cellStyle name="Normal 93 5 2 2 2" xfId="41863"/>
    <cellStyle name="Normal 93 5 2 2 2 2" xfId="41864"/>
    <cellStyle name="Normal 93 5 2 2 2 2 2" xfId="41865"/>
    <cellStyle name="Normal 93 5 2 2 2 3" xfId="41866"/>
    <cellStyle name="Normal 93 5 2 2 2 4" xfId="41867"/>
    <cellStyle name="Normal 93 5 2 2 3" xfId="41868"/>
    <cellStyle name="Normal 93 5 2 2 3 2" xfId="41869"/>
    <cellStyle name="Normal 93 5 2 2 4" xfId="41870"/>
    <cellStyle name="Normal 93 5 2 2 5" xfId="41871"/>
    <cellStyle name="Normal 93 5 2 3" xfId="41872"/>
    <cellStyle name="Normal 93 5 2 3 2" xfId="41873"/>
    <cellStyle name="Normal 93 5 2 3 2 2" xfId="41874"/>
    <cellStyle name="Normal 93 5 2 3 3" xfId="41875"/>
    <cellStyle name="Normal 93 5 2 3 4" xfId="41876"/>
    <cellStyle name="Normal 93 5 2 4" xfId="41877"/>
    <cellStyle name="Normal 93 5 2 4 2" xfId="41878"/>
    <cellStyle name="Normal 93 5 2 5" xfId="41879"/>
    <cellStyle name="Normal 93 5 2 6" xfId="41880"/>
    <cellStyle name="Normal 93 5 3" xfId="41881"/>
    <cellStyle name="Normal 93 5 3 2" xfId="41882"/>
    <cellStyle name="Normal 93 5 3 2 2" xfId="41883"/>
    <cellStyle name="Normal 93 5 3 2 2 2" xfId="41884"/>
    <cellStyle name="Normal 93 5 3 2 2 2 2" xfId="41885"/>
    <cellStyle name="Normal 93 5 3 2 2 3" xfId="41886"/>
    <cellStyle name="Normal 93 5 3 2 2 4" xfId="41887"/>
    <cellStyle name="Normal 93 5 3 2 3" xfId="41888"/>
    <cellStyle name="Normal 93 5 3 2 3 2" xfId="41889"/>
    <cellStyle name="Normal 93 5 3 2 4" xfId="41890"/>
    <cellStyle name="Normal 93 5 3 2 5" xfId="41891"/>
    <cellStyle name="Normal 93 5 3 3" xfId="41892"/>
    <cellStyle name="Normal 93 5 3 3 2" xfId="41893"/>
    <cellStyle name="Normal 93 5 3 3 2 2" xfId="41894"/>
    <cellStyle name="Normal 93 5 3 3 3" xfId="41895"/>
    <cellStyle name="Normal 93 5 3 3 4" xfId="41896"/>
    <cellStyle name="Normal 93 5 3 4" xfId="41897"/>
    <cellStyle name="Normal 93 5 3 4 2" xfId="41898"/>
    <cellStyle name="Normal 93 5 3 5" xfId="41899"/>
    <cellStyle name="Normal 93 5 3 6" xfId="41900"/>
    <cellStyle name="Normal 93 5 4" xfId="41901"/>
    <cellStyle name="Normal 93 5 4 2" xfId="41902"/>
    <cellStyle name="Normal 93 5 4 2 2" xfId="41903"/>
    <cellStyle name="Normal 93 5 4 2 2 2" xfId="41904"/>
    <cellStyle name="Normal 93 5 4 2 3" xfId="41905"/>
    <cellStyle name="Normal 93 5 4 2 4" xfId="41906"/>
    <cellStyle name="Normal 93 5 4 3" xfId="41907"/>
    <cellStyle name="Normal 93 5 4 3 2" xfId="41908"/>
    <cellStyle name="Normal 93 5 4 4" xfId="41909"/>
    <cellStyle name="Normal 93 5 4 5" xfId="41910"/>
    <cellStyle name="Normal 93 5 5" xfId="41911"/>
    <cellStyle name="Normal 93 5 5 2" xfId="41912"/>
    <cellStyle name="Normal 93 5 5 2 2" xfId="41913"/>
    <cellStyle name="Normal 93 5 5 3" xfId="41914"/>
    <cellStyle name="Normal 93 5 5 4" xfId="41915"/>
    <cellStyle name="Normal 93 5 6" xfId="41916"/>
    <cellStyle name="Normal 93 5 6 2" xfId="41917"/>
    <cellStyle name="Normal 93 5 7" xfId="41918"/>
    <cellStyle name="Normal 93 5 8" xfId="41919"/>
    <cellStyle name="Normal 93 6" xfId="41920"/>
    <cellStyle name="Normal 93 6 2" xfId="41921"/>
    <cellStyle name="Normal 93 6 2 2" xfId="41922"/>
    <cellStyle name="Normal 93 6 2 2 2" xfId="41923"/>
    <cellStyle name="Normal 93 6 2 2 2 2" xfId="41924"/>
    <cellStyle name="Normal 93 6 2 2 3" xfId="41925"/>
    <cellStyle name="Normal 93 6 2 2 4" xfId="41926"/>
    <cellStyle name="Normal 93 6 2 3" xfId="41927"/>
    <cellStyle name="Normal 93 6 2 3 2" xfId="41928"/>
    <cellStyle name="Normal 93 6 2 4" xfId="41929"/>
    <cellStyle name="Normal 93 6 2 5" xfId="41930"/>
    <cellStyle name="Normal 93 6 3" xfId="41931"/>
    <cellStyle name="Normal 93 6 3 2" xfId="41932"/>
    <cellStyle name="Normal 93 6 3 2 2" xfId="41933"/>
    <cellStyle name="Normal 93 6 3 3" xfId="41934"/>
    <cellStyle name="Normal 93 6 3 4" xfId="41935"/>
    <cellStyle name="Normal 93 6 4" xfId="41936"/>
    <cellStyle name="Normal 93 6 4 2" xfId="41937"/>
    <cellStyle name="Normal 93 6 5" xfId="41938"/>
    <cellStyle name="Normal 93 6 6" xfId="41939"/>
    <cellStyle name="Normal 93 7" xfId="41940"/>
    <cellStyle name="Normal 93 7 2" xfId="41941"/>
    <cellStyle name="Normal 93 7 2 2" xfId="41942"/>
    <cellStyle name="Normal 93 7 2 2 2" xfId="41943"/>
    <cellStyle name="Normal 93 7 2 2 2 2" xfId="41944"/>
    <cellStyle name="Normal 93 7 2 2 3" xfId="41945"/>
    <cellStyle name="Normal 93 7 2 2 4" xfId="41946"/>
    <cellStyle name="Normal 93 7 2 3" xfId="41947"/>
    <cellStyle name="Normal 93 7 2 3 2" xfId="41948"/>
    <cellStyle name="Normal 93 7 2 4" xfId="41949"/>
    <cellStyle name="Normal 93 7 2 5" xfId="41950"/>
    <cellStyle name="Normal 93 7 3" xfId="41951"/>
    <cellStyle name="Normal 93 7 3 2" xfId="41952"/>
    <cellStyle name="Normal 93 7 3 2 2" xfId="41953"/>
    <cellStyle name="Normal 93 7 3 3" xfId="41954"/>
    <cellStyle name="Normal 93 7 3 4" xfId="41955"/>
    <cellStyle name="Normal 93 7 4" xfId="41956"/>
    <cellStyle name="Normal 93 7 4 2" xfId="41957"/>
    <cellStyle name="Normal 93 7 5" xfId="41958"/>
    <cellStyle name="Normal 93 7 6" xfId="41959"/>
    <cellStyle name="Normal 93 8" xfId="41960"/>
    <cellStyle name="Normal 93 8 2" xfId="41961"/>
    <cellStyle name="Normal 93 8 2 2" xfId="41962"/>
    <cellStyle name="Normal 93 8 2 2 2" xfId="41963"/>
    <cellStyle name="Normal 93 8 2 3" xfId="41964"/>
    <cellStyle name="Normal 93 8 2 4" xfId="41965"/>
    <cellStyle name="Normal 93 8 3" xfId="41966"/>
    <cellStyle name="Normal 93 8 3 2" xfId="41967"/>
    <cellStyle name="Normal 93 8 4" xfId="41968"/>
    <cellStyle name="Normal 93 8 5" xfId="41969"/>
    <cellStyle name="Normal 93 9" xfId="41970"/>
    <cellStyle name="Normal 93 9 2" xfId="41971"/>
    <cellStyle name="Normal 93 9 2 2" xfId="41972"/>
    <cellStyle name="Normal 93 9 3" xfId="41973"/>
    <cellStyle name="Normal 93 9 4" xfId="41974"/>
    <cellStyle name="Normal 94" xfId="515"/>
    <cellStyle name="Normal 94 10" xfId="41976"/>
    <cellStyle name="Normal 94 10 2" xfId="41977"/>
    <cellStyle name="Normal 94 11" xfId="41978"/>
    <cellStyle name="Normal 94 12" xfId="41979"/>
    <cellStyle name="Normal 94 13" xfId="41975"/>
    <cellStyle name="Normal 94 2" xfId="41980"/>
    <cellStyle name="Normal 94 2 10" xfId="41981"/>
    <cellStyle name="Normal 94 2 11" xfId="41982"/>
    <cellStyle name="Normal 94 2 2" xfId="41983"/>
    <cellStyle name="Normal 94 2 2 10" xfId="41984"/>
    <cellStyle name="Normal 94 2 2 2" xfId="41985"/>
    <cellStyle name="Normal 94 2 2 2 2" xfId="41986"/>
    <cellStyle name="Normal 94 2 2 2 2 2" xfId="41987"/>
    <cellStyle name="Normal 94 2 2 2 2 2 2" xfId="41988"/>
    <cellStyle name="Normal 94 2 2 2 2 2 2 2" xfId="41989"/>
    <cellStyle name="Normal 94 2 2 2 2 2 2 2 2" xfId="41990"/>
    <cellStyle name="Normal 94 2 2 2 2 2 2 2 2 2" xfId="41991"/>
    <cellStyle name="Normal 94 2 2 2 2 2 2 2 3" xfId="41992"/>
    <cellStyle name="Normal 94 2 2 2 2 2 2 2 4" xfId="41993"/>
    <cellStyle name="Normal 94 2 2 2 2 2 2 3" xfId="41994"/>
    <cellStyle name="Normal 94 2 2 2 2 2 2 3 2" xfId="41995"/>
    <cellStyle name="Normal 94 2 2 2 2 2 2 4" xfId="41996"/>
    <cellStyle name="Normal 94 2 2 2 2 2 2 5" xfId="41997"/>
    <cellStyle name="Normal 94 2 2 2 2 2 3" xfId="41998"/>
    <cellStyle name="Normal 94 2 2 2 2 2 3 2" xfId="41999"/>
    <cellStyle name="Normal 94 2 2 2 2 2 3 2 2" xfId="42000"/>
    <cellStyle name="Normal 94 2 2 2 2 2 3 3" xfId="42001"/>
    <cellStyle name="Normal 94 2 2 2 2 2 3 4" xfId="42002"/>
    <cellStyle name="Normal 94 2 2 2 2 2 4" xfId="42003"/>
    <cellStyle name="Normal 94 2 2 2 2 2 4 2" xfId="42004"/>
    <cellStyle name="Normal 94 2 2 2 2 2 5" xfId="42005"/>
    <cellStyle name="Normal 94 2 2 2 2 2 6" xfId="42006"/>
    <cellStyle name="Normal 94 2 2 2 2 3" xfId="42007"/>
    <cellStyle name="Normal 94 2 2 2 2 3 2" xfId="42008"/>
    <cellStyle name="Normal 94 2 2 2 2 3 2 2" xfId="42009"/>
    <cellStyle name="Normal 94 2 2 2 2 3 2 2 2" xfId="42010"/>
    <cellStyle name="Normal 94 2 2 2 2 3 2 2 2 2" xfId="42011"/>
    <cellStyle name="Normal 94 2 2 2 2 3 2 2 3" xfId="42012"/>
    <cellStyle name="Normal 94 2 2 2 2 3 2 2 4" xfId="42013"/>
    <cellStyle name="Normal 94 2 2 2 2 3 2 3" xfId="42014"/>
    <cellStyle name="Normal 94 2 2 2 2 3 2 3 2" xfId="42015"/>
    <cellStyle name="Normal 94 2 2 2 2 3 2 4" xfId="42016"/>
    <cellStyle name="Normal 94 2 2 2 2 3 2 5" xfId="42017"/>
    <cellStyle name="Normal 94 2 2 2 2 3 3" xfId="42018"/>
    <cellStyle name="Normal 94 2 2 2 2 3 3 2" xfId="42019"/>
    <cellStyle name="Normal 94 2 2 2 2 3 3 2 2" xfId="42020"/>
    <cellStyle name="Normal 94 2 2 2 2 3 3 3" xfId="42021"/>
    <cellStyle name="Normal 94 2 2 2 2 3 3 4" xfId="42022"/>
    <cellStyle name="Normal 94 2 2 2 2 3 4" xfId="42023"/>
    <cellStyle name="Normal 94 2 2 2 2 3 4 2" xfId="42024"/>
    <cellStyle name="Normal 94 2 2 2 2 3 5" xfId="42025"/>
    <cellStyle name="Normal 94 2 2 2 2 3 6" xfId="42026"/>
    <cellStyle name="Normal 94 2 2 2 2 4" xfId="42027"/>
    <cellStyle name="Normal 94 2 2 2 2 4 2" xfId="42028"/>
    <cellStyle name="Normal 94 2 2 2 2 4 2 2" xfId="42029"/>
    <cellStyle name="Normal 94 2 2 2 2 4 2 2 2" xfId="42030"/>
    <cellStyle name="Normal 94 2 2 2 2 4 2 3" xfId="42031"/>
    <cellStyle name="Normal 94 2 2 2 2 4 2 4" xfId="42032"/>
    <cellStyle name="Normal 94 2 2 2 2 4 3" xfId="42033"/>
    <cellStyle name="Normal 94 2 2 2 2 4 3 2" xfId="42034"/>
    <cellStyle name="Normal 94 2 2 2 2 4 4" xfId="42035"/>
    <cellStyle name="Normal 94 2 2 2 2 4 5" xfId="42036"/>
    <cellStyle name="Normal 94 2 2 2 2 5" xfId="42037"/>
    <cellStyle name="Normal 94 2 2 2 2 5 2" xfId="42038"/>
    <cellStyle name="Normal 94 2 2 2 2 5 2 2" xfId="42039"/>
    <cellStyle name="Normal 94 2 2 2 2 5 3" xfId="42040"/>
    <cellStyle name="Normal 94 2 2 2 2 5 4" xfId="42041"/>
    <cellStyle name="Normal 94 2 2 2 2 6" xfId="42042"/>
    <cellStyle name="Normal 94 2 2 2 2 6 2" xfId="42043"/>
    <cellStyle name="Normal 94 2 2 2 2 7" xfId="42044"/>
    <cellStyle name="Normal 94 2 2 2 2 8" xfId="42045"/>
    <cellStyle name="Normal 94 2 2 2 3" xfId="42046"/>
    <cellStyle name="Normal 94 2 2 2 3 2" xfId="42047"/>
    <cellStyle name="Normal 94 2 2 2 3 2 2" xfId="42048"/>
    <cellStyle name="Normal 94 2 2 2 3 2 2 2" xfId="42049"/>
    <cellStyle name="Normal 94 2 2 2 3 2 2 2 2" xfId="42050"/>
    <cellStyle name="Normal 94 2 2 2 3 2 2 3" xfId="42051"/>
    <cellStyle name="Normal 94 2 2 2 3 2 2 4" xfId="42052"/>
    <cellStyle name="Normal 94 2 2 2 3 2 3" xfId="42053"/>
    <cellStyle name="Normal 94 2 2 2 3 2 3 2" xfId="42054"/>
    <cellStyle name="Normal 94 2 2 2 3 2 4" xfId="42055"/>
    <cellStyle name="Normal 94 2 2 2 3 2 5" xfId="42056"/>
    <cellStyle name="Normal 94 2 2 2 3 3" xfId="42057"/>
    <cellStyle name="Normal 94 2 2 2 3 3 2" xfId="42058"/>
    <cellStyle name="Normal 94 2 2 2 3 3 2 2" xfId="42059"/>
    <cellStyle name="Normal 94 2 2 2 3 3 3" xfId="42060"/>
    <cellStyle name="Normal 94 2 2 2 3 3 4" xfId="42061"/>
    <cellStyle name="Normal 94 2 2 2 3 4" xfId="42062"/>
    <cellStyle name="Normal 94 2 2 2 3 4 2" xfId="42063"/>
    <cellStyle name="Normal 94 2 2 2 3 5" xfId="42064"/>
    <cellStyle name="Normal 94 2 2 2 3 6" xfId="42065"/>
    <cellStyle name="Normal 94 2 2 2 4" xfId="42066"/>
    <cellStyle name="Normal 94 2 2 2 4 2" xfId="42067"/>
    <cellStyle name="Normal 94 2 2 2 4 2 2" xfId="42068"/>
    <cellStyle name="Normal 94 2 2 2 4 2 2 2" xfId="42069"/>
    <cellStyle name="Normal 94 2 2 2 4 2 2 2 2" xfId="42070"/>
    <cellStyle name="Normal 94 2 2 2 4 2 2 3" xfId="42071"/>
    <cellStyle name="Normal 94 2 2 2 4 2 2 4" xfId="42072"/>
    <cellStyle name="Normal 94 2 2 2 4 2 3" xfId="42073"/>
    <cellStyle name="Normal 94 2 2 2 4 2 3 2" xfId="42074"/>
    <cellStyle name="Normal 94 2 2 2 4 2 4" xfId="42075"/>
    <cellStyle name="Normal 94 2 2 2 4 2 5" xfId="42076"/>
    <cellStyle name="Normal 94 2 2 2 4 3" xfId="42077"/>
    <cellStyle name="Normal 94 2 2 2 4 3 2" xfId="42078"/>
    <cellStyle name="Normal 94 2 2 2 4 3 2 2" xfId="42079"/>
    <cellStyle name="Normal 94 2 2 2 4 3 3" xfId="42080"/>
    <cellStyle name="Normal 94 2 2 2 4 3 4" xfId="42081"/>
    <cellStyle name="Normal 94 2 2 2 4 4" xfId="42082"/>
    <cellStyle name="Normal 94 2 2 2 4 4 2" xfId="42083"/>
    <cellStyle name="Normal 94 2 2 2 4 5" xfId="42084"/>
    <cellStyle name="Normal 94 2 2 2 4 6" xfId="42085"/>
    <cellStyle name="Normal 94 2 2 2 5" xfId="42086"/>
    <cellStyle name="Normal 94 2 2 2 5 2" xfId="42087"/>
    <cellStyle name="Normal 94 2 2 2 5 2 2" xfId="42088"/>
    <cellStyle name="Normal 94 2 2 2 5 2 2 2" xfId="42089"/>
    <cellStyle name="Normal 94 2 2 2 5 2 3" xfId="42090"/>
    <cellStyle name="Normal 94 2 2 2 5 2 4" xfId="42091"/>
    <cellStyle name="Normal 94 2 2 2 5 3" xfId="42092"/>
    <cellStyle name="Normal 94 2 2 2 5 3 2" xfId="42093"/>
    <cellStyle name="Normal 94 2 2 2 5 4" xfId="42094"/>
    <cellStyle name="Normal 94 2 2 2 5 5" xfId="42095"/>
    <cellStyle name="Normal 94 2 2 2 6" xfId="42096"/>
    <cellStyle name="Normal 94 2 2 2 6 2" xfId="42097"/>
    <cellStyle name="Normal 94 2 2 2 6 2 2" xfId="42098"/>
    <cellStyle name="Normal 94 2 2 2 6 3" xfId="42099"/>
    <cellStyle name="Normal 94 2 2 2 6 4" xfId="42100"/>
    <cellStyle name="Normal 94 2 2 2 7" xfId="42101"/>
    <cellStyle name="Normal 94 2 2 2 7 2" xfId="42102"/>
    <cellStyle name="Normal 94 2 2 2 8" xfId="42103"/>
    <cellStyle name="Normal 94 2 2 2 9" xfId="42104"/>
    <cellStyle name="Normal 94 2 2 3" xfId="42105"/>
    <cellStyle name="Normal 94 2 2 3 2" xfId="42106"/>
    <cellStyle name="Normal 94 2 2 3 2 2" xfId="42107"/>
    <cellStyle name="Normal 94 2 2 3 2 2 2" xfId="42108"/>
    <cellStyle name="Normal 94 2 2 3 2 2 2 2" xfId="42109"/>
    <cellStyle name="Normal 94 2 2 3 2 2 2 2 2" xfId="42110"/>
    <cellStyle name="Normal 94 2 2 3 2 2 2 3" xfId="42111"/>
    <cellStyle name="Normal 94 2 2 3 2 2 2 4" xfId="42112"/>
    <cellStyle name="Normal 94 2 2 3 2 2 3" xfId="42113"/>
    <cellStyle name="Normal 94 2 2 3 2 2 3 2" xfId="42114"/>
    <cellStyle name="Normal 94 2 2 3 2 2 4" xfId="42115"/>
    <cellStyle name="Normal 94 2 2 3 2 2 5" xfId="42116"/>
    <cellStyle name="Normal 94 2 2 3 2 3" xfId="42117"/>
    <cellStyle name="Normal 94 2 2 3 2 3 2" xfId="42118"/>
    <cellStyle name="Normal 94 2 2 3 2 3 2 2" xfId="42119"/>
    <cellStyle name="Normal 94 2 2 3 2 3 3" xfId="42120"/>
    <cellStyle name="Normal 94 2 2 3 2 3 4" xfId="42121"/>
    <cellStyle name="Normal 94 2 2 3 2 4" xfId="42122"/>
    <cellStyle name="Normal 94 2 2 3 2 4 2" xfId="42123"/>
    <cellStyle name="Normal 94 2 2 3 2 5" xfId="42124"/>
    <cellStyle name="Normal 94 2 2 3 2 6" xfId="42125"/>
    <cellStyle name="Normal 94 2 2 3 3" xfId="42126"/>
    <cellStyle name="Normal 94 2 2 3 3 2" xfId="42127"/>
    <cellStyle name="Normal 94 2 2 3 3 2 2" xfId="42128"/>
    <cellStyle name="Normal 94 2 2 3 3 2 2 2" xfId="42129"/>
    <cellStyle name="Normal 94 2 2 3 3 2 2 2 2" xfId="42130"/>
    <cellStyle name="Normal 94 2 2 3 3 2 2 3" xfId="42131"/>
    <cellStyle name="Normal 94 2 2 3 3 2 2 4" xfId="42132"/>
    <cellStyle name="Normal 94 2 2 3 3 2 3" xfId="42133"/>
    <cellStyle name="Normal 94 2 2 3 3 2 3 2" xfId="42134"/>
    <cellStyle name="Normal 94 2 2 3 3 2 4" xfId="42135"/>
    <cellStyle name="Normal 94 2 2 3 3 2 5" xfId="42136"/>
    <cellStyle name="Normal 94 2 2 3 3 3" xfId="42137"/>
    <cellStyle name="Normal 94 2 2 3 3 3 2" xfId="42138"/>
    <cellStyle name="Normal 94 2 2 3 3 3 2 2" xfId="42139"/>
    <cellStyle name="Normal 94 2 2 3 3 3 3" xfId="42140"/>
    <cellStyle name="Normal 94 2 2 3 3 3 4" xfId="42141"/>
    <cellStyle name="Normal 94 2 2 3 3 4" xfId="42142"/>
    <cellStyle name="Normal 94 2 2 3 3 4 2" xfId="42143"/>
    <cellStyle name="Normal 94 2 2 3 3 5" xfId="42144"/>
    <cellStyle name="Normal 94 2 2 3 3 6" xfId="42145"/>
    <cellStyle name="Normal 94 2 2 3 4" xfId="42146"/>
    <cellStyle name="Normal 94 2 2 3 4 2" xfId="42147"/>
    <cellStyle name="Normal 94 2 2 3 4 2 2" xfId="42148"/>
    <cellStyle name="Normal 94 2 2 3 4 2 2 2" xfId="42149"/>
    <cellStyle name="Normal 94 2 2 3 4 2 3" xfId="42150"/>
    <cellStyle name="Normal 94 2 2 3 4 2 4" xfId="42151"/>
    <cellStyle name="Normal 94 2 2 3 4 3" xfId="42152"/>
    <cellStyle name="Normal 94 2 2 3 4 3 2" xfId="42153"/>
    <cellStyle name="Normal 94 2 2 3 4 4" xfId="42154"/>
    <cellStyle name="Normal 94 2 2 3 4 5" xfId="42155"/>
    <cellStyle name="Normal 94 2 2 3 5" xfId="42156"/>
    <cellStyle name="Normal 94 2 2 3 5 2" xfId="42157"/>
    <cellStyle name="Normal 94 2 2 3 5 2 2" xfId="42158"/>
    <cellStyle name="Normal 94 2 2 3 5 3" xfId="42159"/>
    <cellStyle name="Normal 94 2 2 3 5 4" xfId="42160"/>
    <cellStyle name="Normal 94 2 2 3 6" xfId="42161"/>
    <cellStyle name="Normal 94 2 2 3 6 2" xfId="42162"/>
    <cellStyle name="Normal 94 2 2 3 7" xfId="42163"/>
    <cellStyle name="Normal 94 2 2 3 8" xfId="42164"/>
    <cellStyle name="Normal 94 2 2 4" xfId="42165"/>
    <cellStyle name="Normal 94 2 2 4 2" xfId="42166"/>
    <cellStyle name="Normal 94 2 2 4 2 2" xfId="42167"/>
    <cellStyle name="Normal 94 2 2 4 2 2 2" xfId="42168"/>
    <cellStyle name="Normal 94 2 2 4 2 2 2 2" xfId="42169"/>
    <cellStyle name="Normal 94 2 2 4 2 2 3" xfId="42170"/>
    <cellStyle name="Normal 94 2 2 4 2 2 4" xfId="42171"/>
    <cellStyle name="Normal 94 2 2 4 2 3" xfId="42172"/>
    <cellStyle name="Normal 94 2 2 4 2 3 2" xfId="42173"/>
    <cellStyle name="Normal 94 2 2 4 2 4" xfId="42174"/>
    <cellStyle name="Normal 94 2 2 4 2 5" xfId="42175"/>
    <cellStyle name="Normal 94 2 2 4 3" xfId="42176"/>
    <cellStyle name="Normal 94 2 2 4 3 2" xfId="42177"/>
    <cellStyle name="Normal 94 2 2 4 3 2 2" xfId="42178"/>
    <cellStyle name="Normal 94 2 2 4 3 3" xfId="42179"/>
    <cellStyle name="Normal 94 2 2 4 3 4" xfId="42180"/>
    <cellStyle name="Normal 94 2 2 4 4" xfId="42181"/>
    <cellStyle name="Normal 94 2 2 4 4 2" xfId="42182"/>
    <cellStyle name="Normal 94 2 2 4 5" xfId="42183"/>
    <cellStyle name="Normal 94 2 2 4 6" xfId="42184"/>
    <cellStyle name="Normal 94 2 2 5" xfId="42185"/>
    <cellStyle name="Normal 94 2 2 5 2" xfId="42186"/>
    <cellStyle name="Normal 94 2 2 5 2 2" xfId="42187"/>
    <cellStyle name="Normal 94 2 2 5 2 2 2" xfId="42188"/>
    <cellStyle name="Normal 94 2 2 5 2 2 2 2" xfId="42189"/>
    <cellStyle name="Normal 94 2 2 5 2 2 3" xfId="42190"/>
    <cellStyle name="Normal 94 2 2 5 2 2 4" xfId="42191"/>
    <cellStyle name="Normal 94 2 2 5 2 3" xfId="42192"/>
    <cellStyle name="Normal 94 2 2 5 2 3 2" xfId="42193"/>
    <cellStyle name="Normal 94 2 2 5 2 4" xfId="42194"/>
    <cellStyle name="Normal 94 2 2 5 2 5" xfId="42195"/>
    <cellStyle name="Normal 94 2 2 5 3" xfId="42196"/>
    <cellStyle name="Normal 94 2 2 5 3 2" xfId="42197"/>
    <cellStyle name="Normal 94 2 2 5 3 2 2" xfId="42198"/>
    <cellStyle name="Normal 94 2 2 5 3 3" xfId="42199"/>
    <cellStyle name="Normal 94 2 2 5 3 4" xfId="42200"/>
    <cellStyle name="Normal 94 2 2 5 4" xfId="42201"/>
    <cellStyle name="Normal 94 2 2 5 4 2" xfId="42202"/>
    <cellStyle name="Normal 94 2 2 5 5" xfId="42203"/>
    <cellStyle name="Normal 94 2 2 5 6" xfId="42204"/>
    <cellStyle name="Normal 94 2 2 6" xfId="42205"/>
    <cellStyle name="Normal 94 2 2 6 2" xfId="42206"/>
    <cellStyle name="Normal 94 2 2 6 2 2" xfId="42207"/>
    <cellStyle name="Normal 94 2 2 6 2 2 2" xfId="42208"/>
    <cellStyle name="Normal 94 2 2 6 2 3" xfId="42209"/>
    <cellStyle name="Normal 94 2 2 6 2 4" xfId="42210"/>
    <cellStyle name="Normal 94 2 2 6 3" xfId="42211"/>
    <cellStyle name="Normal 94 2 2 6 3 2" xfId="42212"/>
    <cellStyle name="Normal 94 2 2 6 4" xfId="42213"/>
    <cellStyle name="Normal 94 2 2 6 5" xfId="42214"/>
    <cellStyle name="Normal 94 2 2 7" xfId="42215"/>
    <cellStyle name="Normal 94 2 2 7 2" xfId="42216"/>
    <cellStyle name="Normal 94 2 2 7 2 2" xfId="42217"/>
    <cellStyle name="Normal 94 2 2 7 3" xfId="42218"/>
    <cellStyle name="Normal 94 2 2 7 4" xfId="42219"/>
    <cellStyle name="Normal 94 2 2 8" xfId="42220"/>
    <cellStyle name="Normal 94 2 2 8 2" xfId="42221"/>
    <cellStyle name="Normal 94 2 2 9" xfId="42222"/>
    <cellStyle name="Normal 94 2 3" xfId="42223"/>
    <cellStyle name="Normal 94 2 3 2" xfId="42224"/>
    <cellStyle name="Normal 94 2 3 2 2" xfId="42225"/>
    <cellStyle name="Normal 94 2 3 2 2 2" xfId="42226"/>
    <cellStyle name="Normal 94 2 3 2 2 2 2" xfId="42227"/>
    <cellStyle name="Normal 94 2 3 2 2 2 2 2" xfId="42228"/>
    <cellStyle name="Normal 94 2 3 2 2 2 2 2 2" xfId="42229"/>
    <cellStyle name="Normal 94 2 3 2 2 2 2 3" xfId="42230"/>
    <cellStyle name="Normal 94 2 3 2 2 2 2 4" xfId="42231"/>
    <cellStyle name="Normal 94 2 3 2 2 2 3" xfId="42232"/>
    <cellStyle name="Normal 94 2 3 2 2 2 3 2" xfId="42233"/>
    <cellStyle name="Normal 94 2 3 2 2 2 4" xfId="42234"/>
    <cellStyle name="Normal 94 2 3 2 2 2 5" xfId="42235"/>
    <cellStyle name="Normal 94 2 3 2 2 3" xfId="42236"/>
    <cellStyle name="Normal 94 2 3 2 2 3 2" xfId="42237"/>
    <cellStyle name="Normal 94 2 3 2 2 3 2 2" xfId="42238"/>
    <cellStyle name="Normal 94 2 3 2 2 3 3" xfId="42239"/>
    <cellStyle name="Normal 94 2 3 2 2 3 4" xfId="42240"/>
    <cellStyle name="Normal 94 2 3 2 2 4" xfId="42241"/>
    <cellStyle name="Normal 94 2 3 2 2 4 2" xfId="42242"/>
    <cellStyle name="Normal 94 2 3 2 2 5" xfId="42243"/>
    <cellStyle name="Normal 94 2 3 2 2 6" xfId="42244"/>
    <cellStyle name="Normal 94 2 3 2 3" xfId="42245"/>
    <cellStyle name="Normal 94 2 3 2 3 2" xfId="42246"/>
    <cellStyle name="Normal 94 2 3 2 3 2 2" xfId="42247"/>
    <cellStyle name="Normal 94 2 3 2 3 2 2 2" xfId="42248"/>
    <cellStyle name="Normal 94 2 3 2 3 2 2 2 2" xfId="42249"/>
    <cellStyle name="Normal 94 2 3 2 3 2 2 3" xfId="42250"/>
    <cellStyle name="Normal 94 2 3 2 3 2 2 4" xfId="42251"/>
    <cellStyle name="Normal 94 2 3 2 3 2 3" xfId="42252"/>
    <cellStyle name="Normal 94 2 3 2 3 2 3 2" xfId="42253"/>
    <cellStyle name="Normal 94 2 3 2 3 2 4" xfId="42254"/>
    <cellStyle name="Normal 94 2 3 2 3 2 5" xfId="42255"/>
    <cellStyle name="Normal 94 2 3 2 3 3" xfId="42256"/>
    <cellStyle name="Normal 94 2 3 2 3 3 2" xfId="42257"/>
    <cellStyle name="Normal 94 2 3 2 3 3 2 2" xfId="42258"/>
    <cellStyle name="Normal 94 2 3 2 3 3 3" xfId="42259"/>
    <cellStyle name="Normal 94 2 3 2 3 3 4" xfId="42260"/>
    <cellStyle name="Normal 94 2 3 2 3 4" xfId="42261"/>
    <cellStyle name="Normal 94 2 3 2 3 4 2" xfId="42262"/>
    <cellStyle name="Normal 94 2 3 2 3 5" xfId="42263"/>
    <cellStyle name="Normal 94 2 3 2 3 6" xfId="42264"/>
    <cellStyle name="Normal 94 2 3 2 4" xfId="42265"/>
    <cellStyle name="Normal 94 2 3 2 4 2" xfId="42266"/>
    <cellStyle name="Normal 94 2 3 2 4 2 2" xfId="42267"/>
    <cellStyle name="Normal 94 2 3 2 4 2 2 2" xfId="42268"/>
    <cellStyle name="Normal 94 2 3 2 4 2 3" xfId="42269"/>
    <cellStyle name="Normal 94 2 3 2 4 2 4" xfId="42270"/>
    <cellStyle name="Normal 94 2 3 2 4 3" xfId="42271"/>
    <cellStyle name="Normal 94 2 3 2 4 3 2" xfId="42272"/>
    <cellStyle name="Normal 94 2 3 2 4 4" xfId="42273"/>
    <cellStyle name="Normal 94 2 3 2 4 5" xfId="42274"/>
    <cellStyle name="Normal 94 2 3 2 5" xfId="42275"/>
    <cellStyle name="Normal 94 2 3 2 5 2" xfId="42276"/>
    <cellStyle name="Normal 94 2 3 2 5 2 2" xfId="42277"/>
    <cellStyle name="Normal 94 2 3 2 5 3" xfId="42278"/>
    <cellStyle name="Normal 94 2 3 2 5 4" xfId="42279"/>
    <cellStyle name="Normal 94 2 3 2 6" xfId="42280"/>
    <cellStyle name="Normal 94 2 3 2 6 2" xfId="42281"/>
    <cellStyle name="Normal 94 2 3 2 7" xfId="42282"/>
    <cellStyle name="Normal 94 2 3 2 8" xfId="42283"/>
    <cellStyle name="Normal 94 2 3 3" xfId="42284"/>
    <cellStyle name="Normal 94 2 3 3 2" xfId="42285"/>
    <cellStyle name="Normal 94 2 3 3 2 2" xfId="42286"/>
    <cellStyle name="Normal 94 2 3 3 2 2 2" xfId="42287"/>
    <cellStyle name="Normal 94 2 3 3 2 2 2 2" xfId="42288"/>
    <cellStyle name="Normal 94 2 3 3 2 2 3" xfId="42289"/>
    <cellStyle name="Normal 94 2 3 3 2 2 4" xfId="42290"/>
    <cellStyle name="Normal 94 2 3 3 2 3" xfId="42291"/>
    <cellStyle name="Normal 94 2 3 3 2 3 2" xfId="42292"/>
    <cellStyle name="Normal 94 2 3 3 2 4" xfId="42293"/>
    <cellStyle name="Normal 94 2 3 3 2 5" xfId="42294"/>
    <cellStyle name="Normal 94 2 3 3 3" xfId="42295"/>
    <cellStyle name="Normal 94 2 3 3 3 2" xfId="42296"/>
    <cellStyle name="Normal 94 2 3 3 3 2 2" xfId="42297"/>
    <cellStyle name="Normal 94 2 3 3 3 3" xfId="42298"/>
    <cellStyle name="Normal 94 2 3 3 3 4" xfId="42299"/>
    <cellStyle name="Normal 94 2 3 3 4" xfId="42300"/>
    <cellStyle name="Normal 94 2 3 3 4 2" xfId="42301"/>
    <cellStyle name="Normal 94 2 3 3 5" xfId="42302"/>
    <cellStyle name="Normal 94 2 3 3 6" xfId="42303"/>
    <cellStyle name="Normal 94 2 3 4" xfId="42304"/>
    <cellStyle name="Normal 94 2 3 4 2" xfId="42305"/>
    <cellStyle name="Normal 94 2 3 4 2 2" xfId="42306"/>
    <cellStyle name="Normal 94 2 3 4 2 2 2" xfId="42307"/>
    <cellStyle name="Normal 94 2 3 4 2 2 2 2" xfId="42308"/>
    <cellStyle name="Normal 94 2 3 4 2 2 3" xfId="42309"/>
    <cellStyle name="Normal 94 2 3 4 2 2 4" xfId="42310"/>
    <cellStyle name="Normal 94 2 3 4 2 3" xfId="42311"/>
    <cellStyle name="Normal 94 2 3 4 2 3 2" xfId="42312"/>
    <cellStyle name="Normal 94 2 3 4 2 4" xfId="42313"/>
    <cellStyle name="Normal 94 2 3 4 2 5" xfId="42314"/>
    <cellStyle name="Normal 94 2 3 4 3" xfId="42315"/>
    <cellStyle name="Normal 94 2 3 4 3 2" xfId="42316"/>
    <cellStyle name="Normal 94 2 3 4 3 2 2" xfId="42317"/>
    <cellStyle name="Normal 94 2 3 4 3 3" xfId="42318"/>
    <cellStyle name="Normal 94 2 3 4 3 4" xfId="42319"/>
    <cellStyle name="Normal 94 2 3 4 4" xfId="42320"/>
    <cellStyle name="Normal 94 2 3 4 4 2" xfId="42321"/>
    <cellStyle name="Normal 94 2 3 4 5" xfId="42322"/>
    <cellStyle name="Normal 94 2 3 4 6" xfId="42323"/>
    <cellStyle name="Normal 94 2 3 5" xfId="42324"/>
    <cellStyle name="Normal 94 2 3 5 2" xfId="42325"/>
    <cellStyle name="Normal 94 2 3 5 2 2" xfId="42326"/>
    <cellStyle name="Normal 94 2 3 5 2 2 2" xfId="42327"/>
    <cellStyle name="Normal 94 2 3 5 2 3" xfId="42328"/>
    <cellStyle name="Normal 94 2 3 5 2 4" xfId="42329"/>
    <cellStyle name="Normal 94 2 3 5 3" xfId="42330"/>
    <cellStyle name="Normal 94 2 3 5 3 2" xfId="42331"/>
    <cellStyle name="Normal 94 2 3 5 4" xfId="42332"/>
    <cellStyle name="Normal 94 2 3 5 5" xfId="42333"/>
    <cellStyle name="Normal 94 2 3 6" xfId="42334"/>
    <cellStyle name="Normal 94 2 3 6 2" xfId="42335"/>
    <cellStyle name="Normal 94 2 3 6 2 2" xfId="42336"/>
    <cellStyle name="Normal 94 2 3 6 3" xfId="42337"/>
    <cellStyle name="Normal 94 2 3 6 4" xfId="42338"/>
    <cellStyle name="Normal 94 2 3 7" xfId="42339"/>
    <cellStyle name="Normal 94 2 3 7 2" xfId="42340"/>
    <cellStyle name="Normal 94 2 3 8" xfId="42341"/>
    <cellStyle name="Normal 94 2 3 9" xfId="42342"/>
    <cellStyle name="Normal 94 2 4" xfId="42343"/>
    <cellStyle name="Normal 94 2 4 2" xfId="42344"/>
    <cellStyle name="Normal 94 2 4 2 2" xfId="42345"/>
    <cellStyle name="Normal 94 2 4 2 2 2" xfId="42346"/>
    <cellStyle name="Normal 94 2 4 2 2 2 2" xfId="42347"/>
    <cellStyle name="Normal 94 2 4 2 2 2 2 2" xfId="42348"/>
    <cellStyle name="Normal 94 2 4 2 2 2 3" xfId="42349"/>
    <cellStyle name="Normal 94 2 4 2 2 2 4" xfId="42350"/>
    <cellStyle name="Normal 94 2 4 2 2 3" xfId="42351"/>
    <cellStyle name="Normal 94 2 4 2 2 3 2" xfId="42352"/>
    <cellStyle name="Normal 94 2 4 2 2 4" xfId="42353"/>
    <cellStyle name="Normal 94 2 4 2 2 5" xfId="42354"/>
    <cellStyle name="Normal 94 2 4 2 3" xfId="42355"/>
    <cellStyle name="Normal 94 2 4 2 3 2" xfId="42356"/>
    <cellStyle name="Normal 94 2 4 2 3 2 2" xfId="42357"/>
    <cellStyle name="Normal 94 2 4 2 3 3" xfId="42358"/>
    <cellStyle name="Normal 94 2 4 2 3 4" xfId="42359"/>
    <cellStyle name="Normal 94 2 4 2 4" xfId="42360"/>
    <cellStyle name="Normal 94 2 4 2 4 2" xfId="42361"/>
    <cellStyle name="Normal 94 2 4 2 5" xfId="42362"/>
    <cellStyle name="Normal 94 2 4 2 6" xfId="42363"/>
    <cellStyle name="Normal 94 2 4 3" xfId="42364"/>
    <cellStyle name="Normal 94 2 4 3 2" xfId="42365"/>
    <cellStyle name="Normal 94 2 4 3 2 2" xfId="42366"/>
    <cellStyle name="Normal 94 2 4 3 2 2 2" xfId="42367"/>
    <cellStyle name="Normal 94 2 4 3 2 2 2 2" xfId="42368"/>
    <cellStyle name="Normal 94 2 4 3 2 2 3" xfId="42369"/>
    <cellStyle name="Normal 94 2 4 3 2 2 4" xfId="42370"/>
    <cellStyle name="Normal 94 2 4 3 2 3" xfId="42371"/>
    <cellStyle name="Normal 94 2 4 3 2 3 2" xfId="42372"/>
    <cellStyle name="Normal 94 2 4 3 2 4" xfId="42373"/>
    <cellStyle name="Normal 94 2 4 3 2 5" xfId="42374"/>
    <cellStyle name="Normal 94 2 4 3 3" xfId="42375"/>
    <cellStyle name="Normal 94 2 4 3 3 2" xfId="42376"/>
    <cellStyle name="Normal 94 2 4 3 3 2 2" xfId="42377"/>
    <cellStyle name="Normal 94 2 4 3 3 3" xfId="42378"/>
    <cellStyle name="Normal 94 2 4 3 3 4" xfId="42379"/>
    <cellStyle name="Normal 94 2 4 3 4" xfId="42380"/>
    <cellStyle name="Normal 94 2 4 3 4 2" xfId="42381"/>
    <cellStyle name="Normal 94 2 4 3 5" xfId="42382"/>
    <cellStyle name="Normal 94 2 4 3 6" xfId="42383"/>
    <cellStyle name="Normal 94 2 4 4" xfId="42384"/>
    <cellStyle name="Normal 94 2 4 4 2" xfId="42385"/>
    <cellStyle name="Normal 94 2 4 4 2 2" xfId="42386"/>
    <cellStyle name="Normal 94 2 4 4 2 2 2" xfId="42387"/>
    <cellStyle name="Normal 94 2 4 4 2 3" xfId="42388"/>
    <cellStyle name="Normal 94 2 4 4 2 4" xfId="42389"/>
    <cellStyle name="Normal 94 2 4 4 3" xfId="42390"/>
    <cellStyle name="Normal 94 2 4 4 3 2" xfId="42391"/>
    <cellStyle name="Normal 94 2 4 4 4" xfId="42392"/>
    <cellStyle name="Normal 94 2 4 4 5" xfId="42393"/>
    <cellStyle name="Normal 94 2 4 5" xfId="42394"/>
    <cellStyle name="Normal 94 2 4 5 2" xfId="42395"/>
    <cellStyle name="Normal 94 2 4 5 2 2" xfId="42396"/>
    <cellStyle name="Normal 94 2 4 5 3" xfId="42397"/>
    <cellStyle name="Normal 94 2 4 5 4" xfId="42398"/>
    <cellStyle name="Normal 94 2 4 6" xfId="42399"/>
    <cellStyle name="Normal 94 2 4 6 2" xfId="42400"/>
    <cellStyle name="Normal 94 2 4 7" xfId="42401"/>
    <cellStyle name="Normal 94 2 4 8" xfId="42402"/>
    <cellStyle name="Normal 94 2 5" xfId="42403"/>
    <cellStyle name="Normal 94 2 5 2" xfId="42404"/>
    <cellStyle name="Normal 94 2 5 2 2" xfId="42405"/>
    <cellStyle name="Normal 94 2 5 2 2 2" xfId="42406"/>
    <cellStyle name="Normal 94 2 5 2 2 2 2" xfId="42407"/>
    <cellStyle name="Normal 94 2 5 2 2 3" xfId="42408"/>
    <cellStyle name="Normal 94 2 5 2 2 4" xfId="42409"/>
    <cellStyle name="Normal 94 2 5 2 3" xfId="42410"/>
    <cellStyle name="Normal 94 2 5 2 3 2" xfId="42411"/>
    <cellStyle name="Normal 94 2 5 2 4" xfId="42412"/>
    <cellStyle name="Normal 94 2 5 2 5" xfId="42413"/>
    <cellStyle name="Normal 94 2 5 3" xfId="42414"/>
    <cellStyle name="Normal 94 2 5 3 2" xfId="42415"/>
    <cellStyle name="Normal 94 2 5 3 2 2" xfId="42416"/>
    <cellStyle name="Normal 94 2 5 3 3" xfId="42417"/>
    <cellStyle name="Normal 94 2 5 3 4" xfId="42418"/>
    <cellStyle name="Normal 94 2 5 4" xfId="42419"/>
    <cellStyle name="Normal 94 2 5 4 2" xfId="42420"/>
    <cellStyle name="Normal 94 2 5 5" xfId="42421"/>
    <cellStyle name="Normal 94 2 5 6" xfId="42422"/>
    <cellStyle name="Normal 94 2 6" xfId="42423"/>
    <cellStyle name="Normal 94 2 6 2" xfId="42424"/>
    <cellStyle name="Normal 94 2 6 2 2" xfId="42425"/>
    <cellStyle name="Normal 94 2 6 2 2 2" xfId="42426"/>
    <cellStyle name="Normal 94 2 6 2 2 2 2" xfId="42427"/>
    <cellStyle name="Normal 94 2 6 2 2 3" xfId="42428"/>
    <cellStyle name="Normal 94 2 6 2 2 4" xfId="42429"/>
    <cellStyle name="Normal 94 2 6 2 3" xfId="42430"/>
    <cellStyle name="Normal 94 2 6 2 3 2" xfId="42431"/>
    <cellStyle name="Normal 94 2 6 2 4" xfId="42432"/>
    <cellStyle name="Normal 94 2 6 2 5" xfId="42433"/>
    <cellStyle name="Normal 94 2 6 3" xfId="42434"/>
    <cellStyle name="Normal 94 2 6 3 2" xfId="42435"/>
    <cellStyle name="Normal 94 2 6 3 2 2" xfId="42436"/>
    <cellStyle name="Normal 94 2 6 3 3" xfId="42437"/>
    <cellStyle name="Normal 94 2 6 3 4" xfId="42438"/>
    <cellStyle name="Normal 94 2 6 4" xfId="42439"/>
    <cellStyle name="Normal 94 2 6 4 2" xfId="42440"/>
    <cellStyle name="Normal 94 2 6 5" xfId="42441"/>
    <cellStyle name="Normal 94 2 6 6" xfId="42442"/>
    <cellStyle name="Normal 94 2 7" xfId="42443"/>
    <cellStyle name="Normal 94 2 7 2" xfId="42444"/>
    <cellStyle name="Normal 94 2 7 2 2" xfId="42445"/>
    <cellStyle name="Normal 94 2 7 2 2 2" xfId="42446"/>
    <cellStyle name="Normal 94 2 7 2 3" xfId="42447"/>
    <cellStyle name="Normal 94 2 7 2 4" xfId="42448"/>
    <cellStyle name="Normal 94 2 7 3" xfId="42449"/>
    <cellStyle name="Normal 94 2 7 3 2" xfId="42450"/>
    <cellStyle name="Normal 94 2 7 4" xfId="42451"/>
    <cellStyle name="Normal 94 2 7 5" xfId="42452"/>
    <cellStyle name="Normal 94 2 8" xfId="42453"/>
    <cellStyle name="Normal 94 2 8 2" xfId="42454"/>
    <cellStyle name="Normal 94 2 8 2 2" xfId="42455"/>
    <cellStyle name="Normal 94 2 8 3" xfId="42456"/>
    <cellStyle name="Normal 94 2 8 4" xfId="42457"/>
    <cellStyle name="Normal 94 2 9" xfId="42458"/>
    <cellStyle name="Normal 94 2 9 2" xfId="42459"/>
    <cellStyle name="Normal 94 3" xfId="42460"/>
    <cellStyle name="Normal 94 3 10" xfId="42461"/>
    <cellStyle name="Normal 94 3 2" xfId="42462"/>
    <cellStyle name="Normal 94 3 2 2" xfId="42463"/>
    <cellStyle name="Normal 94 3 2 2 2" xfId="42464"/>
    <cellStyle name="Normal 94 3 2 2 2 2" xfId="42465"/>
    <cellStyle name="Normal 94 3 2 2 2 2 2" xfId="42466"/>
    <cellStyle name="Normal 94 3 2 2 2 2 2 2" xfId="42467"/>
    <cellStyle name="Normal 94 3 2 2 2 2 2 2 2" xfId="42468"/>
    <cellStyle name="Normal 94 3 2 2 2 2 2 3" xfId="42469"/>
    <cellStyle name="Normal 94 3 2 2 2 2 2 4" xfId="42470"/>
    <cellStyle name="Normal 94 3 2 2 2 2 3" xfId="42471"/>
    <cellStyle name="Normal 94 3 2 2 2 2 3 2" xfId="42472"/>
    <cellStyle name="Normal 94 3 2 2 2 2 4" xfId="42473"/>
    <cellStyle name="Normal 94 3 2 2 2 2 5" xfId="42474"/>
    <cellStyle name="Normal 94 3 2 2 2 3" xfId="42475"/>
    <cellStyle name="Normal 94 3 2 2 2 3 2" xfId="42476"/>
    <cellStyle name="Normal 94 3 2 2 2 3 2 2" xfId="42477"/>
    <cellStyle name="Normal 94 3 2 2 2 3 3" xfId="42478"/>
    <cellStyle name="Normal 94 3 2 2 2 3 4" xfId="42479"/>
    <cellStyle name="Normal 94 3 2 2 2 4" xfId="42480"/>
    <cellStyle name="Normal 94 3 2 2 2 4 2" xfId="42481"/>
    <cellStyle name="Normal 94 3 2 2 2 5" xfId="42482"/>
    <cellStyle name="Normal 94 3 2 2 2 6" xfId="42483"/>
    <cellStyle name="Normal 94 3 2 2 3" xfId="42484"/>
    <cellStyle name="Normal 94 3 2 2 3 2" xfId="42485"/>
    <cellStyle name="Normal 94 3 2 2 3 2 2" xfId="42486"/>
    <cellStyle name="Normal 94 3 2 2 3 2 2 2" xfId="42487"/>
    <cellStyle name="Normal 94 3 2 2 3 2 2 2 2" xfId="42488"/>
    <cellStyle name="Normal 94 3 2 2 3 2 2 3" xfId="42489"/>
    <cellStyle name="Normal 94 3 2 2 3 2 2 4" xfId="42490"/>
    <cellStyle name="Normal 94 3 2 2 3 2 3" xfId="42491"/>
    <cellStyle name="Normal 94 3 2 2 3 2 3 2" xfId="42492"/>
    <cellStyle name="Normal 94 3 2 2 3 2 4" xfId="42493"/>
    <cellStyle name="Normal 94 3 2 2 3 2 5" xfId="42494"/>
    <cellStyle name="Normal 94 3 2 2 3 3" xfId="42495"/>
    <cellStyle name="Normal 94 3 2 2 3 3 2" xfId="42496"/>
    <cellStyle name="Normal 94 3 2 2 3 3 2 2" xfId="42497"/>
    <cellStyle name="Normal 94 3 2 2 3 3 3" xfId="42498"/>
    <cellStyle name="Normal 94 3 2 2 3 3 4" xfId="42499"/>
    <cellStyle name="Normal 94 3 2 2 3 4" xfId="42500"/>
    <cellStyle name="Normal 94 3 2 2 3 4 2" xfId="42501"/>
    <cellStyle name="Normal 94 3 2 2 3 5" xfId="42502"/>
    <cellStyle name="Normal 94 3 2 2 3 6" xfId="42503"/>
    <cellStyle name="Normal 94 3 2 2 4" xfId="42504"/>
    <cellStyle name="Normal 94 3 2 2 4 2" xfId="42505"/>
    <cellStyle name="Normal 94 3 2 2 4 2 2" xfId="42506"/>
    <cellStyle name="Normal 94 3 2 2 4 2 2 2" xfId="42507"/>
    <cellStyle name="Normal 94 3 2 2 4 2 3" xfId="42508"/>
    <cellStyle name="Normal 94 3 2 2 4 2 4" xfId="42509"/>
    <cellStyle name="Normal 94 3 2 2 4 3" xfId="42510"/>
    <cellStyle name="Normal 94 3 2 2 4 3 2" xfId="42511"/>
    <cellStyle name="Normal 94 3 2 2 4 4" xfId="42512"/>
    <cellStyle name="Normal 94 3 2 2 4 5" xfId="42513"/>
    <cellStyle name="Normal 94 3 2 2 5" xfId="42514"/>
    <cellStyle name="Normal 94 3 2 2 5 2" xfId="42515"/>
    <cellStyle name="Normal 94 3 2 2 5 2 2" xfId="42516"/>
    <cellStyle name="Normal 94 3 2 2 5 3" xfId="42517"/>
    <cellStyle name="Normal 94 3 2 2 5 4" xfId="42518"/>
    <cellStyle name="Normal 94 3 2 2 6" xfId="42519"/>
    <cellStyle name="Normal 94 3 2 2 6 2" xfId="42520"/>
    <cellStyle name="Normal 94 3 2 2 7" xfId="42521"/>
    <cellStyle name="Normal 94 3 2 2 8" xfId="42522"/>
    <cellStyle name="Normal 94 3 2 3" xfId="42523"/>
    <cellStyle name="Normal 94 3 2 3 2" xfId="42524"/>
    <cellStyle name="Normal 94 3 2 3 2 2" xfId="42525"/>
    <cellStyle name="Normal 94 3 2 3 2 2 2" xfId="42526"/>
    <cellStyle name="Normal 94 3 2 3 2 2 2 2" xfId="42527"/>
    <cellStyle name="Normal 94 3 2 3 2 2 3" xfId="42528"/>
    <cellStyle name="Normal 94 3 2 3 2 2 4" xfId="42529"/>
    <cellStyle name="Normal 94 3 2 3 2 3" xfId="42530"/>
    <cellStyle name="Normal 94 3 2 3 2 3 2" xfId="42531"/>
    <cellStyle name="Normal 94 3 2 3 2 4" xfId="42532"/>
    <cellStyle name="Normal 94 3 2 3 2 5" xfId="42533"/>
    <cellStyle name="Normal 94 3 2 3 3" xfId="42534"/>
    <cellStyle name="Normal 94 3 2 3 3 2" xfId="42535"/>
    <cellStyle name="Normal 94 3 2 3 3 2 2" xfId="42536"/>
    <cellStyle name="Normal 94 3 2 3 3 3" xfId="42537"/>
    <cellStyle name="Normal 94 3 2 3 3 4" xfId="42538"/>
    <cellStyle name="Normal 94 3 2 3 4" xfId="42539"/>
    <cellStyle name="Normal 94 3 2 3 4 2" xfId="42540"/>
    <cellStyle name="Normal 94 3 2 3 5" xfId="42541"/>
    <cellStyle name="Normal 94 3 2 3 6" xfId="42542"/>
    <cellStyle name="Normal 94 3 2 4" xfId="42543"/>
    <cellStyle name="Normal 94 3 2 4 2" xfId="42544"/>
    <cellStyle name="Normal 94 3 2 4 2 2" xfId="42545"/>
    <cellStyle name="Normal 94 3 2 4 2 2 2" xfId="42546"/>
    <cellStyle name="Normal 94 3 2 4 2 2 2 2" xfId="42547"/>
    <cellStyle name="Normal 94 3 2 4 2 2 3" xfId="42548"/>
    <cellStyle name="Normal 94 3 2 4 2 2 4" xfId="42549"/>
    <cellStyle name="Normal 94 3 2 4 2 3" xfId="42550"/>
    <cellStyle name="Normal 94 3 2 4 2 3 2" xfId="42551"/>
    <cellStyle name="Normal 94 3 2 4 2 4" xfId="42552"/>
    <cellStyle name="Normal 94 3 2 4 2 5" xfId="42553"/>
    <cellStyle name="Normal 94 3 2 4 3" xfId="42554"/>
    <cellStyle name="Normal 94 3 2 4 3 2" xfId="42555"/>
    <cellStyle name="Normal 94 3 2 4 3 2 2" xfId="42556"/>
    <cellStyle name="Normal 94 3 2 4 3 3" xfId="42557"/>
    <cellStyle name="Normal 94 3 2 4 3 4" xfId="42558"/>
    <cellStyle name="Normal 94 3 2 4 4" xfId="42559"/>
    <cellStyle name="Normal 94 3 2 4 4 2" xfId="42560"/>
    <cellStyle name="Normal 94 3 2 4 5" xfId="42561"/>
    <cellStyle name="Normal 94 3 2 4 6" xfId="42562"/>
    <cellStyle name="Normal 94 3 2 5" xfId="42563"/>
    <cellStyle name="Normal 94 3 2 5 2" xfId="42564"/>
    <cellStyle name="Normal 94 3 2 5 2 2" xfId="42565"/>
    <cellStyle name="Normal 94 3 2 5 2 2 2" xfId="42566"/>
    <cellStyle name="Normal 94 3 2 5 2 3" xfId="42567"/>
    <cellStyle name="Normal 94 3 2 5 2 4" xfId="42568"/>
    <cellStyle name="Normal 94 3 2 5 3" xfId="42569"/>
    <cellStyle name="Normal 94 3 2 5 3 2" xfId="42570"/>
    <cellStyle name="Normal 94 3 2 5 4" xfId="42571"/>
    <cellStyle name="Normal 94 3 2 5 5" xfId="42572"/>
    <cellStyle name="Normal 94 3 2 6" xfId="42573"/>
    <cellStyle name="Normal 94 3 2 6 2" xfId="42574"/>
    <cellStyle name="Normal 94 3 2 6 2 2" xfId="42575"/>
    <cellStyle name="Normal 94 3 2 6 3" xfId="42576"/>
    <cellStyle name="Normal 94 3 2 6 4" xfId="42577"/>
    <cellStyle name="Normal 94 3 2 7" xfId="42578"/>
    <cellStyle name="Normal 94 3 2 7 2" xfId="42579"/>
    <cellStyle name="Normal 94 3 2 8" xfId="42580"/>
    <cellStyle name="Normal 94 3 2 9" xfId="42581"/>
    <cellStyle name="Normal 94 3 3" xfId="42582"/>
    <cellStyle name="Normal 94 3 3 2" xfId="42583"/>
    <cellStyle name="Normal 94 3 3 2 2" xfId="42584"/>
    <cellStyle name="Normal 94 3 3 2 2 2" xfId="42585"/>
    <cellStyle name="Normal 94 3 3 2 2 2 2" xfId="42586"/>
    <cellStyle name="Normal 94 3 3 2 2 2 2 2" xfId="42587"/>
    <cellStyle name="Normal 94 3 3 2 2 2 3" xfId="42588"/>
    <cellStyle name="Normal 94 3 3 2 2 2 4" xfId="42589"/>
    <cellStyle name="Normal 94 3 3 2 2 3" xfId="42590"/>
    <cellStyle name="Normal 94 3 3 2 2 3 2" xfId="42591"/>
    <cellStyle name="Normal 94 3 3 2 2 4" xfId="42592"/>
    <cellStyle name="Normal 94 3 3 2 2 5" xfId="42593"/>
    <cellStyle name="Normal 94 3 3 2 3" xfId="42594"/>
    <cellStyle name="Normal 94 3 3 2 3 2" xfId="42595"/>
    <cellStyle name="Normal 94 3 3 2 3 2 2" xfId="42596"/>
    <cellStyle name="Normal 94 3 3 2 3 3" xfId="42597"/>
    <cellStyle name="Normal 94 3 3 2 3 4" xfId="42598"/>
    <cellStyle name="Normal 94 3 3 2 4" xfId="42599"/>
    <cellStyle name="Normal 94 3 3 2 4 2" xfId="42600"/>
    <cellStyle name="Normal 94 3 3 2 5" xfId="42601"/>
    <cellStyle name="Normal 94 3 3 2 6" xfId="42602"/>
    <cellStyle name="Normal 94 3 3 3" xfId="42603"/>
    <cellStyle name="Normal 94 3 3 3 2" xfId="42604"/>
    <cellStyle name="Normal 94 3 3 3 2 2" xfId="42605"/>
    <cellStyle name="Normal 94 3 3 3 2 2 2" xfId="42606"/>
    <cellStyle name="Normal 94 3 3 3 2 2 2 2" xfId="42607"/>
    <cellStyle name="Normal 94 3 3 3 2 2 3" xfId="42608"/>
    <cellStyle name="Normal 94 3 3 3 2 2 4" xfId="42609"/>
    <cellStyle name="Normal 94 3 3 3 2 3" xfId="42610"/>
    <cellStyle name="Normal 94 3 3 3 2 3 2" xfId="42611"/>
    <cellStyle name="Normal 94 3 3 3 2 4" xfId="42612"/>
    <cellStyle name="Normal 94 3 3 3 2 5" xfId="42613"/>
    <cellStyle name="Normal 94 3 3 3 3" xfId="42614"/>
    <cellStyle name="Normal 94 3 3 3 3 2" xfId="42615"/>
    <cellStyle name="Normal 94 3 3 3 3 2 2" xfId="42616"/>
    <cellStyle name="Normal 94 3 3 3 3 3" xfId="42617"/>
    <cellStyle name="Normal 94 3 3 3 3 4" xfId="42618"/>
    <cellStyle name="Normal 94 3 3 3 4" xfId="42619"/>
    <cellStyle name="Normal 94 3 3 3 4 2" xfId="42620"/>
    <cellStyle name="Normal 94 3 3 3 5" xfId="42621"/>
    <cellStyle name="Normal 94 3 3 3 6" xfId="42622"/>
    <cellStyle name="Normal 94 3 3 4" xfId="42623"/>
    <cellStyle name="Normal 94 3 3 4 2" xfId="42624"/>
    <cellStyle name="Normal 94 3 3 4 2 2" xfId="42625"/>
    <cellStyle name="Normal 94 3 3 4 2 2 2" xfId="42626"/>
    <cellStyle name="Normal 94 3 3 4 2 3" xfId="42627"/>
    <cellStyle name="Normal 94 3 3 4 2 4" xfId="42628"/>
    <cellStyle name="Normal 94 3 3 4 3" xfId="42629"/>
    <cellStyle name="Normal 94 3 3 4 3 2" xfId="42630"/>
    <cellStyle name="Normal 94 3 3 4 4" xfId="42631"/>
    <cellStyle name="Normal 94 3 3 4 5" xfId="42632"/>
    <cellStyle name="Normal 94 3 3 5" xfId="42633"/>
    <cellStyle name="Normal 94 3 3 5 2" xfId="42634"/>
    <cellStyle name="Normal 94 3 3 5 2 2" xfId="42635"/>
    <cellStyle name="Normal 94 3 3 5 3" xfId="42636"/>
    <cellStyle name="Normal 94 3 3 5 4" xfId="42637"/>
    <cellStyle name="Normal 94 3 3 6" xfId="42638"/>
    <cellStyle name="Normal 94 3 3 6 2" xfId="42639"/>
    <cellStyle name="Normal 94 3 3 7" xfId="42640"/>
    <cellStyle name="Normal 94 3 3 8" xfId="42641"/>
    <cellStyle name="Normal 94 3 4" xfId="42642"/>
    <cellStyle name="Normal 94 3 4 2" xfId="42643"/>
    <cellStyle name="Normal 94 3 4 2 2" xfId="42644"/>
    <cellStyle name="Normal 94 3 4 2 2 2" xfId="42645"/>
    <cellStyle name="Normal 94 3 4 2 2 2 2" xfId="42646"/>
    <cellStyle name="Normal 94 3 4 2 2 3" xfId="42647"/>
    <cellStyle name="Normal 94 3 4 2 2 4" xfId="42648"/>
    <cellStyle name="Normal 94 3 4 2 3" xfId="42649"/>
    <cellStyle name="Normal 94 3 4 2 3 2" xfId="42650"/>
    <cellStyle name="Normal 94 3 4 2 4" xfId="42651"/>
    <cellStyle name="Normal 94 3 4 2 5" xfId="42652"/>
    <cellStyle name="Normal 94 3 4 3" xfId="42653"/>
    <cellStyle name="Normal 94 3 4 3 2" xfId="42654"/>
    <cellStyle name="Normal 94 3 4 3 2 2" xfId="42655"/>
    <cellStyle name="Normal 94 3 4 3 3" xfId="42656"/>
    <cellStyle name="Normal 94 3 4 3 4" xfId="42657"/>
    <cellStyle name="Normal 94 3 4 4" xfId="42658"/>
    <cellStyle name="Normal 94 3 4 4 2" xfId="42659"/>
    <cellStyle name="Normal 94 3 4 5" xfId="42660"/>
    <cellStyle name="Normal 94 3 4 6" xfId="42661"/>
    <cellStyle name="Normal 94 3 5" xfId="42662"/>
    <cellStyle name="Normal 94 3 5 2" xfId="42663"/>
    <cellStyle name="Normal 94 3 5 2 2" xfId="42664"/>
    <cellStyle name="Normal 94 3 5 2 2 2" xfId="42665"/>
    <cellStyle name="Normal 94 3 5 2 2 2 2" xfId="42666"/>
    <cellStyle name="Normal 94 3 5 2 2 3" xfId="42667"/>
    <cellStyle name="Normal 94 3 5 2 2 4" xfId="42668"/>
    <cellStyle name="Normal 94 3 5 2 3" xfId="42669"/>
    <cellStyle name="Normal 94 3 5 2 3 2" xfId="42670"/>
    <cellStyle name="Normal 94 3 5 2 4" xfId="42671"/>
    <cellStyle name="Normal 94 3 5 2 5" xfId="42672"/>
    <cellStyle name="Normal 94 3 5 3" xfId="42673"/>
    <cellStyle name="Normal 94 3 5 3 2" xfId="42674"/>
    <cellStyle name="Normal 94 3 5 3 2 2" xfId="42675"/>
    <cellStyle name="Normal 94 3 5 3 3" xfId="42676"/>
    <cellStyle name="Normal 94 3 5 3 4" xfId="42677"/>
    <cellStyle name="Normal 94 3 5 4" xfId="42678"/>
    <cellStyle name="Normal 94 3 5 4 2" xfId="42679"/>
    <cellStyle name="Normal 94 3 5 5" xfId="42680"/>
    <cellStyle name="Normal 94 3 5 6" xfId="42681"/>
    <cellStyle name="Normal 94 3 6" xfId="42682"/>
    <cellStyle name="Normal 94 3 6 2" xfId="42683"/>
    <cellStyle name="Normal 94 3 6 2 2" xfId="42684"/>
    <cellStyle name="Normal 94 3 6 2 2 2" xfId="42685"/>
    <cellStyle name="Normal 94 3 6 2 3" xfId="42686"/>
    <cellStyle name="Normal 94 3 6 2 4" xfId="42687"/>
    <cellStyle name="Normal 94 3 6 3" xfId="42688"/>
    <cellStyle name="Normal 94 3 6 3 2" xfId="42689"/>
    <cellStyle name="Normal 94 3 6 4" xfId="42690"/>
    <cellStyle name="Normal 94 3 6 5" xfId="42691"/>
    <cellStyle name="Normal 94 3 7" xfId="42692"/>
    <cellStyle name="Normal 94 3 7 2" xfId="42693"/>
    <cellStyle name="Normal 94 3 7 2 2" xfId="42694"/>
    <cellStyle name="Normal 94 3 7 3" xfId="42695"/>
    <cellStyle name="Normal 94 3 7 4" xfId="42696"/>
    <cellStyle name="Normal 94 3 8" xfId="42697"/>
    <cellStyle name="Normal 94 3 8 2" xfId="42698"/>
    <cellStyle name="Normal 94 3 9" xfId="42699"/>
    <cellStyle name="Normal 94 4" xfId="42700"/>
    <cellStyle name="Normal 94 4 2" xfId="42701"/>
    <cellStyle name="Normal 94 4 2 2" xfId="42702"/>
    <cellStyle name="Normal 94 4 2 2 2" xfId="42703"/>
    <cellStyle name="Normal 94 4 2 2 2 2" xfId="42704"/>
    <cellStyle name="Normal 94 4 2 2 2 2 2" xfId="42705"/>
    <cellStyle name="Normal 94 4 2 2 2 2 2 2" xfId="42706"/>
    <cellStyle name="Normal 94 4 2 2 2 2 3" xfId="42707"/>
    <cellStyle name="Normal 94 4 2 2 2 2 4" xfId="42708"/>
    <cellStyle name="Normal 94 4 2 2 2 3" xfId="42709"/>
    <cellStyle name="Normal 94 4 2 2 2 3 2" xfId="42710"/>
    <cellStyle name="Normal 94 4 2 2 2 4" xfId="42711"/>
    <cellStyle name="Normal 94 4 2 2 2 5" xfId="42712"/>
    <cellStyle name="Normal 94 4 2 2 3" xfId="42713"/>
    <cellStyle name="Normal 94 4 2 2 3 2" xfId="42714"/>
    <cellStyle name="Normal 94 4 2 2 3 2 2" xfId="42715"/>
    <cellStyle name="Normal 94 4 2 2 3 3" xfId="42716"/>
    <cellStyle name="Normal 94 4 2 2 3 4" xfId="42717"/>
    <cellStyle name="Normal 94 4 2 2 4" xfId="42718"/>
    <cellStyle name="Normal 94 4 2 2 4 2" xfId="42719"/>
    <cellStyle name="Normal 94 4 2 2 5" xfId="42720"/>
    <cellStyle name="Normal 94 4 2 2 6" xfId="42721"/>
    <cellStyle name="Normal 94 4 2 3" xfId="42722"/>
    <cellStyle name="Normal 94 4 2 3 2" xfId="42723"/>
    <cellStyle name="Normal 94 4 2 3 2 2" xfId="42724"/>
    <cellStyle name="Normal 94 4 2 3 2 2 2" xfId="42725"/>
    <cellStyle name="Normal 94 4 2 3 2 2 2 2" xfId="42726"/>
    <cellStyle name="Normal 94 4 2 3 2 2 3" xfId="42727"/>
    <cellStyle name="Normal 94 4 2 3 2 2 4" xfId="42728"/>
    <cellStyle name="Normal 94 4 2 3 2 3" xfId="42729"/>
    <cellStyle name="Normal 94 4 2 3 2 3 2" xfId="42730"/>
    <cellStyle name="Normal 94 4 2 3 2 4" xfId="42731"/>
    <cellStyle name="Normal 94 4 2 3 2 5" xfId="42732"/>
    <cellStyle name="Normal 94 4 2 3 3" xfId="42733"/>
    <cellStyle name="Normal 94 4 2 3 3 2" xfId="42734"/>
    <cellStyle name="Normal 94 4 2 3 3 2 2" xfId="42735"/>
    <cellStyle name="Normal 94 4 2 3 3 3" xfId="42736"/>
    <cellStyle name="Normal 94 4 2 3 3 4" xfId="42737"/>
    <cellStyle name="Normal 94 4 2 3 4" xfId="42738"/>
    <cellStyle name="Normal 94 4 2 3 4 2" xfId="42739"/>
    <cellStyle name="Normal 94 4 2 3 5" xfId="42740"/>
    <cellStyle name="Normal 94 4 2 3 6" xfId="42741"/>
    <cellStyle name="Normal 94 4 2 4" xfId="42742"/>
    <cellStyle name="Normal 94 4 2 4 2" xfId="42743"/>
    <cellStyle name="Normal 94 4 2 4 2 2" xfId="42744"/>
    <cellStyle name="Normal 94 4 2 4 2 2 2" xfId="42745"/>
    <cellStyle name="Normal 94 4 2 4 2 3" xfId="42746"/>
    <cellStyle name="Normal 94 4 2 4 2 4" xfId="42747"/>
    <cellStyle name="Normal 94 4 2 4 3" xfId="42748"/>
    <cellStyle name="Normal 94 4 2 4 3 2" xfId="42749"/>
    <cellStyle name="Normal 94 4 2 4 4" xfId="42750"/>
    <cellStyle name="Normal 94 4 2 4 5" xfId="42751"/>
    <cellStyle name="Normal 94 4 2 5" xfId="42752"/>
    <cellStyle name="Normal 94 4 2 5 2" xfId="42753"/>
    <cellStyle name="Normal 94 4 2 5 2 2" xfId="42754"/>
    <cellStyle name="Normal 94 4 2 5 3" xfId="42755"/>
    <cellStyle name="Normal 94 4 2 5 4" xfId="42756"/>
    <cellStyle name="Normal 94 4 2 6" xfId="42757"/>
    <cellStyle name="Normal 94 4 2 6 2" xfId="42758"/>
    <cellStyle name="Normal 94 4 2 7" xfId="42759"/>
    <cellStyle name="Normal 94 4 2 8" xfId="42760"/>
    <cellStyle name="Normal 94 4 3" xfId="42761"/>
    <cellStyle name="Normal 94 4 3 2" xfId="42762"/>
    <cellStyle name="Normal 94 4 3 2 2" xfId="42763"/>
    <cellStyle name="Normal 94 4 3 2 2 2" xfId="42764"/>
    <cellStyle name="Normal 94 4 3 2 2 2 2" xfId="42765"/>
    <cellStyle name="Normal 94 4 3 2 2 3" xfId="42766"/>
    <cellStyle name="Normal 94 4 3 2 2 4" xfId="42767"/>
    <cellStyle name="Normal 94 4 3 2 3" xfId="42768"/>
    <cellStyle name="Normal 94 4 3 2 3 2" xfId="42769"/>
    <cellStyle name="Normal 94 4 3 2 4" xfId="42770"/>
    <cellStyle name="Normal 94 4 3 2 5" xfId="42771"/>
    <cellStyle name="Normal 94 4 3 3" xfId="42772"/>
    <cellStyle name="Normal 94 4 3 3 2" xfId="42773"/>
    <cellStyle name="Normal 94 4 3 3 2 2" xfId="42774"/>
    <cellStyle name="Normal 94 4 3 3 3" xfId="42775"/>
    <cellStyle name="Normal 94 4 3 3 4" xfId="42776"/>
    <cellStyle name="Normal 94 4 3 4" xfId="42777"/>
    <cellStyle name="Normal 94 4 3 4 2" xfId="42778"/>
    <cellStyle name="Normal 94 4 3 5" xfId="42779"/>
    <cellStyle name="Normal 94 4 3 6" xfId="42780"/>
    <cellStyle name="Normal 94 4 4" xfId="42781"/>
    <cellStyle name="Normal 94 4 4 2" xfId="42782"/>
    <cellStyle name="Normal 94 4 4 2 2" xfId="42783"/>
    <cellStyle name="Normal 94 4 4 2 2 2" xfId="42784"/>
    <cellStyle name="Normal 94 4 4 2 2 2 2" xfId="42785"/>
    <cellStyle name="Normal 94 4 4 2 2 3" xfId="42786"/>
    <cellStyle name="Normal 94 4 4 2 2 4" xfId="42787"/>
    <cellStyle name="Normal 94 4 4 2 3" xfId="42788"/>
    <cellStyle name="Normal 94 4 4 2 3 2" xfId="42789"/>
    <cellStyle name="Normal 94 4 4 2 4" xfId="42790"/>
    <cellStyle name="Normal 94 4 4 2 5" xfId="42791"/>
    <cellStyle name="Normal 94 4 4 3" xfId="42792"/>
    <cellStyle name="Normal 94 4 4 3 2" xfId="42793"/>
    <cellStyle name="Normal 94 4 4 3 2 2" xfId="42794"/>
    <cellStyle name="Normal 94 4 4 3 3" xfId="42795"/>
    <cellStyle name="Normal 94 4 4 3 4" xfId="42796"/>
    <cellStyle name="Normal 94 4 4 4" xfId="42797"/>
    <cellStyle name="Normal 94 4 4 4 2" xfId="42798"/>
    <cellStyle name="Normal 94 4 4 5" xfId="42799"/>
    <cellStyle name="Normal 94 4 4 6" xfId="42800"/>
    <cellStyle name="Normal 94 4 5" xfId="42801"/>
    <cellStyle name="Normal 94 4 5 2" xfId="42802"/>
    <cellStyle name="Normal 94 4 5 2 2" xfId="42803"/>
    <cellStyle name="Normal 94 4 5 2 2 2" xfId="42804"/>
    <cellStyle name="Normal 94 4 5 2 3" xfId="42805"/>
    <cellStyle name="Normal 94 4 5 2 4" xfId="42806"/>
    <cellStyle name="Normal 94 4 5 3" xfId="42807"/>
    <cellStyle name="Normal 94 4 5 3 2" xfId="42808"/>
    <cellStyle name="Normal 94 4 5 4" xfId="42809"/>
    <cellStyle name="Normal 94 4 5 5" xfId="42810"/>
    <cellStyle name="Normal 94 4 6" xfId="42811"/>
    <cellStyle name="Normal 94 4 6 2" xfId="42812"/>
    <cellStyle name="Normal 94 4 6 2 2" xfId="42813"/>
    <cellStyle name="Normal 94 4 6 3" xfId="42814"/>
    <cellStyle name="Normal 94 4 6 4" xfId="42815"/>
    <cellStyle name="Normal 94 4 7" xfId="42816"/>
    <cellStyle name="Normal 94 4 7 2" xfId="42817"/>
    <cellStyle name="Normal 94 4 8" xfId="42818"/>
    <cellStyle name="Normal 94 4 9" xfId="42819"/>
    <cellStyle name="Normal 94 5" xfId="42820"/>
    <cellStyle name="Normal 94 5 2" xfId="42821"/>
    <cellStyle name="Normal 94 5 2 2" xfId="42822"/>
    <cellStyle name="Normal 94 5 2 2 2" xfId="42823"/>
    <cellStyle name="Normal 94 5 2 2 2 2" xfId="42824"/>
    <cellStyle name="Normal 94 5 2 2 2 2 2" xfId="42825"/>
    <cellStyle name="Normal 94 5 2 2 2 3" xfId="42826"/>
    <cellStyle name="Normal 94 5 2 2 2 4" xfId="42827"/>
    <cellStyle name="Normal 94 5 2 2 3" xfId="42828"/>
    <cellStyle name="Normal 94 5 2 2 3 2" xfId="42829"/>
    <cellStyle name="Normal 94 5 2 2 4" xfId="42830"/>
    <cellStyle name="Normal 94 5 2 2 5" xfId="42831"/>
    <cellStyle name="Normal 94 5 2 3" xfId="42832"/>
    <cellStyle name="Normal 94 5 2 3 2" xfId="42833"/>
    <cellStyle name="Normal 94 5 2 3 2 2" xfId="42834"/>
    <cellStyle name="Normal 94 5 2 3 3" xfId="42835"/>
    <cellStyle name="Normal 94 5 2 3 4" xfId="42836"/>
    <cellStyle name="Normal 94 5 2 4" xfId="42837"/>
    <cellStyle name="Normal 94 5 2 4 2" xfId="42838"/>
    <cellStyle name="Normal 94 5 2 5" xfId="42839"/>
    <cellStyle name="Normal 94 5 2 6" xfId="42840"/>
    <cellStyle name="Normal 94 5 3" xfId="42841"/>
    <cellStyle name="Normal 94 5 3 2" xfId="42842"/>
    <cellStyle name="Normal 94 5 3 2 2" xfId="42843"/>
    <cellStyle name="Normal 94 5 3 2 2 2" xfId="42844"/>
    <cellStyle name="Normal 94 5 3 2 2 2 2" xfId="42845"/>
    <cellStyle name="Normal 94 5 3 2 2 3" xfId="42846"/>
    <cellStyle name="Normal 94 5 3 2 2 4" xfId="42847"/>
    <cellStyle name="Normal 94 5 3 2 3" xfId="42848"/>
    <cellStyle name="Normal 94 5 3 2 3 2" xfId="42849"/>
    <cellStyle name="Normal 94 5 3 2 4" xfId="42850"/>
    <cellStyle name="Normal 94 5 3 2 5" xfId="42851"/>
    <cellStyle name="Normal 94 5 3 3" xfId="42852"/>
    <cellStyle name="Normal 94 5 3 3 2" xfId="42853"/>
    <cellStyle name="Normal 94 5 3 3 2 2" xfId="42854"/>
    <cellStyle name="Normal 94 5 3 3 3" xfId="42855"/>
    <cellStyle name="Normal 94 5 3 3 4" xfId="42856"/>
    <cellStyle name="Normal 94 5 3 4" xfId="42857"/>
    <cellStyle name="Normal 94 5 3 4 2" xfId="42858"/>
    <cellStyle name="Normal 94 5 3 5" xfId="42859"/>
    <cellStyle name="Normal 94 5 3 6" xfId="42860"/>
    <cellStyle name="Normal 94 5 4" xfId="42861"/>
    <cellStyle name="Normal 94 5 4 2" xfId="42862"/>
    <cellStyle name="Normal 94 5 4 2 2" xfId="42863"/>
    <cellStyle name="Normal 94 5 4 2 2 2" xfId="42864"/>
    <cellStyle name="Normal 94 5 4 2 3" xfId="42865"/>
    <cellStyle name="Normal 94 5 4 2 4" xfId="42866"/>
    <cellStyle name="Normal 94 5 4 3" xfId="42867"/>
    <cellStyle name="Normal 94 5 4 3 2" xfId="42868"/>
    <cellStyle name="Normal 94 5 4 4" xfId="42869"/>
    <cellStyle name="Normal 94 5 4 5" xfId="42870"/>
    <cellStyle name="Normal 94 5 5" xfId="42871"/>
    <cellStyle name="Normal 94 5 5 2" xfId="42872"/>
    <cellStyle name="Normal 94 5 5 2 2" xfId="42873"/>
    <cellStyle name="Normal 94 5 5 3" xfId="42874"/>
    <cellStyle name="Normal 94 5 5 4" xfId="42875"/>
    <cellStyle name="Normal 94 5 6" xfId="42876"/>
    <cellStyle name="Normal 94 5 6 2" xfId="42877"/>
    <cellStyle name="Normal 94 5 7" xfId="42878"/>
    <cellStyle name="Normal 94 5 8" xfId="42879"/>
    <cellStyle name="Normal 94 6" xfId="42880"/>
    <cellStyle name="Normal 94 6 2" xfId="42881"/>
    <cellStyle name="Normal 94 6 2 2" xfId="42882"/>
    <cellStyle name="Normal 94 6 2 2 2" xfId="42883"/>
    <cellStyle name="Normal 94 6 2 2 2 2" xfId="42884"/>
    <cellStyle name="Normal 94 6 2 2 3" xfId="42885"/>
    <cellStyle name="Normal 94 6 2 2 4" xfId="42886"/>
    <cellStyle name="Normal 94 6 2 3" xfId="42887"/>
    <cellStyle name="Normal 94 6 2 3 2" xfId="42888"/>
    <cellStyle name="Normal 94 6 2 4" xfId="42889"/>
    <cellStyle name="Normal 94 6 2 5" xfId="42890"/>
    <cellStyle name="Normal 94 6 3" xfId="42891"/>
    <cellStyle name="Normal 94 6 3 2" xfId="42892"/>
    <cellStyle name="Normal 94 6 3 2 2" xfId="42893"/>
    <cellStyle name="Normal 94 6 3 3" xfId="42894"/>
    <cellStyle name="Normal 94 6 3 4" xfId="42895"/>
    <cellStyle name="Normal 94 6 4" xfId="42896"/>
    <cellStyle name="Normal 94 6 4 2" xfId="42897"/>
    <cellStyle name="Normal 94 6 5" xfId="42898"/>
    <cellStyle name="Normal 94 6 6" xfId="42899"/>
    <cellStyle name="Normal 94 7" xfId="42900"/>
    <cellStyle name="Normal 94 7 2" xfId="42901"/>
    <cellStyle name="Normal 94 7 2 2" xfId="42902"/>
    <cellStyle name="Normal 94 7 2 2 2" xfId="42903"/>
    <cellStyle name="Normal 94 7 2 2 2 2" xfId="42904"/>
    <cellStyle name="Normal 94 7 2 2 3" xfId="42905"/>
    <cellStyle name="Normal 94 7 2 2 4" xfId="42906"/>
    <cellStyle name="Normal 94 7 2 3" xfId="42907"/>
    <cellStyle name="Normal 94 7 2 3 2" xfId="42908"/>
    <cellStyle name="Normal 94 7 2 4" xfId="42909"/>
    <cellStyle name="Normal 94 7 2 5" xfId="42910"/>
    <cellStyle name="Normal 94 7 3" xfId="42911"/>
    <cellStyle name="Normal 94 7 3 2" xfId="42912"/>
    <cellStyle name="Normal 94 7 3 2 2" xfId="42913"/>
    <cellStyle name="Normal 94 7 3 3" xfId="42914"/>
    <cellStyle name="Normal 94 7 3 4" xfId="42915"/>
    <cellStyle name="Normal 94 7 4" xfId="42916"/>
    <cellStyle name="Normal 94 7 4 2" xfId="42917"/>
    <cellStyle name="Normal 94 7 5" xfId="42918"/>
    <cellStyle name="Normal 94 7 6" xfId="42919"/>
    <cellStyle name="Normal 94 8" xfId="42920"/>
    <cellStyle name="Normal 94 8 2" xfId="42921"/>
    <cellStyle name="Normal 94 8 2 2" xfId="42922"/>
    <cellStyle name="Normal 94 8 2 2 2" xfId="42923"/>
    <cellStyle name="Normal 94 8 2 3" xfId="42924"/>
    <cellStyle name="Normal 94 8 2 4" xfId="42925"/>
    <cellStyle name="Normal 94 8 3" xfId="42926"/>
    <cellStyle name="Normal 94 8 3 2" xfId="42927"/>
    <cellStyle name="Normal 94 8 4" xfId="42928"/>
    <cellStyle name="Normal 94 8 5" xfId="42929"/>
    <cellStyle name="Normal 94 9" xfId="42930"/>
    <cellStyle name="Normal 94 9 2" xfId="42931"/>
    <cellStyle name="Normal 94 9 2 2" xfId="42932"/>
    <cellStyle name="Normal 94 9 3" xfId="42933"/>
    <cellStyle name="Normal 94 9 4" xfId="42934"/>
    <cellStyle name="Normal 95" xfId="516"/>
    <cellStyle name="Normal 95 10" xfId="42936"/>
    <cellStyle name="Normal 95 10 2" xfId="42937"/>
    <cellStyle name="Normal 95 11" xfId="42938"/>
    <cellStyle name="Normal 95 12" xfId="42939"/>
    <cellStyle name="Normal 95 13" xfId="42935"/>
    <cellStyle name="Normal 95 2" xfId="42940"/>
    <cellStyle name="Normal 95 2 10" xfId="42941"/>
    <cellStyle name="Normal 95 2 11" xfId="42942"/>
    <cellStyle name="Normal 95 2 2" xfId="42943"/>
    <cellStyle name="Normal 95 2 2 10" xfId="42944"/>
    <cellStyle name="Normal 95 2 2 2" xfId="42945"/>
    <cellStyle name="Normal 95 2 2 2 2" xfId="42946"/>
    <cellStyle name="Normal 95 2 2 2 2 2" xfId="42947"/>
    <cellStyle name="Normal 95 2 2 2 2 2 2" xfId="42948"/>
    <cellStyle name="Normal 95 2 2 2 2 2 2 2" xfId="42949"/>
    <cellStyle name="Normal 95 2 2 2 2 2 2 2 2" xfId="42950"/>
    <cellStyle name="Normal 95 2 2 2 2 2 2 2 2 2" xfId="42951"/>
    <cellStyle name="Normal 95 2 2 2 2 2 2 2 3" xfId="42952"/>
    <cellStyle name="Normal 95 2 2 2 2 2 2 2 4" xfId="42953"/>
    <cellStyle name="Normal 95 2 2 2 2 2 2 3" xfId="42954"/>
    <cellStyle name="Normal 95 2 2 2 2 2 2 3 2" xfId="42955"/>
    <cellStyle name="Normal 95 2 2 2 2 2 2 4" xfId="42956"/>
    <cellStyle name="Normal 95 2 2 2 2 2 2 5" xfId="42957"/>
    <cellStyle name="Normal 95 2 2 2 2 2 3" xfId="42958"/>
    <cellStyle name="Normal 95 2 2 2 2 2 3 2" xfId="42959"/>
    <cellStyle name="Normal 95 2 2 2 2 2 3 2 2" xfId="42960"/>
    <cellStyle name="Normal 95 2 2 2 2 2 3 3" xfId="42961"/>
    <cellStyle name="Normal 95 2 2 2 2 2 3 4" xfId="42962"/>
    <cellStyle name="Normal 95 2 2 2 2 2 4" xfId="42963"/>
    <cellStyle name="Normal 95 2 2 2 2 2 4 2" xfId="42964"/>
    <cellStyle name="Normal 95 2 2 2 2 2 5" xfId="42965"/>
    <cellStyle name="Normal 95 2 2 2 2 2 6" xfId="42966"/>
    <cellStyle name="Normal 95 2 2 2 2 3" xfId="42967"/>
    <cellStyle name="Normal 95 2 2 2 2 3 2" xfId="42968"/>
    <cellStyle name="Normal 95 2 2 2 2 3 2 2" xfId="42969"/>
    <cellStyle name="Normal 95 2 2 2 2 3 2 2 2" xfId="42970"/>
    <cellStyle name="Normal 95 2 2 2 2 3 2 2 2 2" xfId="42971"/>
    <cellStyle name="Normal 95 2 2 2 2 3 2 2 3" xfId="42972"/>
    <cellStyle name="Normal 95 2 2 2 2 3 2 2 4" xfId="42973"/>
    <cellStyle name="Normal 95 2 2 2 2 3 2 3" xfId="42974"/>
    <cellStyle name="Normal 95 2 2 2 2 3 2 3 2" xfId="42975"/>
    <cellStyle name="Normal 95 2 2 2 2 3 2 4" xfId="42976"/>
    <cellStyle name="Normal 95 2 2 2 2 3 2 5" xfId="42977"/>
    <cellStyle name="Normal 95 2 2 2 2 3 3" xfId="42978"/>
    <cellStyle name="Normal 95 2 2 2 2 3 3 2" xfId="42979"/>
    <cellStyle name="Normal 95 2 2 2 2 3 3 2 2" xfId="42980"/>
    <cellStyle name="Normal 95 2 2 2 2 3 3 3" xfId="42981"/>
    <cellStyle name="Normal 95 2 2 2 2 3 3 4" xfId="42982"/>
    <cellStyle name="Normal 95 2 2 2 2 3 4" xfId="42983"/>
    <cellStyle name="Normal 95 2 2 2 2 3 4 2" xfId="42984"/>
    <cellStyle name="Normal 95 2 2 2 2 3 5" xfId="42985"/>
    <cellStyle name="Normal 95 2 2 2 2 3 6" xfId="42986"/>
    <cellStyle name="Normal 95 2 2 2 2 4" xfId="42987"/>
    <cellStyle name="Normal 95 2 2 2 2 4 2" xfId="42988"/>
    <cellStyle name="Normal 95 2 2 2 2 4 2 2" xfId="42989"/>
    <cellStyle name="Normal 95 2 2 2 2 4 2 2 2" xfId="42990"/>
    <cellStyle name="Normal 95 2 2 2 2 4 2 3" xfId="42991"/>
    <cellStyle name="Normal 95 2 2 2 2 4 2 4" xfId="42992"/>
    <cellStyle name="Normal 95 2 2 2 2 4 3" xfId="42993"/>
    <cellStyle name="Normal 95 2 2 2 2 4 3 2" xfId="42994"/>
    <cellStyle name="Normal 95 2 2 2 2 4 4" xfId="42995"/>
    <cellStyle name="Normal 95 2 2 2 2 4 5" xfId="42996"/>
    <cellStyle name="Normal 95 2 2 2 2 5" xfId="42997"/>
    <cellStyle name="Normal 95 2 2 2 2 5 2" xfId="42998"/>
    <cellStyle name="Normal 95 2 2 2 2 5 2 2" xfId="42999"/>
    <cellStyle name="Normal 95 2 2 2 2 5 3" xfId="43000"/>
    <cellStyle name="Normal 95 2 2 2 2 5 4" xfId="43001"/>
    <cellStyle name="Normal 95 2 2 2 2 6" xfId="43002"/>
    <cellStyle name="Normal 95 2 2 2 2 6 2" xfId="43003"/>
    <cellStyle name="Normal 95 2 2 2 2 7" xfId="43004"/>
    <cellStyle name="Normal 95 2 2 2 2 8" xfId="43005"/>
    <cellStyle name="Normal 95 2 2 2 3" xfId="43006"/>
    <cellStyle name="Normal 95 2 2 2 3 2" xfId="43007"/>
    <cellStyle name="Normal 95 2 2 2 3 2 2" xfId="43008"/>
    <cellStyle name="Normal 95 2 2 2 3 2 2 2" xfId="43009"/>
    <cellStyle name="Normal 95 2 2 2 3 2 2 2 2" xfId="43010"/>
    <cellStyle name="Normal 95 2 2 2 3 2 2 3" xfId="43011"/>
    <cellStyle name="Normal 95 2 2 2 3 2 2 4" xfId="43012"/>
    <cellStyle name="Normal 95 2 2 2 3 2 3" xfId="43013"/>
    <cellStyle name="Normal 95 2 2 2 3 2 3 2" xfId="43014"/>
    <cellStyle name="Normal 95 2 2 2 3 2 4" xfId="43015"/>
    <cellStyle name="Normal 95 2 2 2 3 2 5" xfId="43016"/>
    <cellStyle name="Normal 95 2 2 2 3 3" xfId="43017"/>
    <cellStyle name="Normal 95 2 2 2 3 3 2" xfId="43018"/>
    <cellStyle name="Normal 95 2 2 2 3 3 2 2" xfId="43019"/>
    <cellStyle name="Normal 95 2 2 2 3 3 3" xfId="43020"/>
    <cellStyle name="Normal 95 2 2 2 3 3 4" xfId="43021"/>
    <cellStyle name="Normal 95 2 2 2 3 4" xfId="43022"/>
    <cellStyle name="Normal 95 2 2 2 3 4 2" xfId="43023"/>
    <cellStyle name="Normal 95 2 2 2 3 5" xfId="43024"/>
    <cellStyle name="Normal 95 2 2 2 3 6" xfId="43025"/>
    <cellStyle name="Normal 95 2 2 2 4" xfId="43026"/>
    <cellStyle name="Normal 95 2 2 2 4 2" xfId="43027"/>
    <cellStyle name="Normal 95 2 2 2 4 2 2" xfId="43028"/>
    <cellStyle name="Normal 95 2 2 2 4 2 2 2" xfId="43029"/>
    <cellStyle name="Normal 95 2 2 2 4 2 2 2 2" xfId="43030"/>
    <cellStyle name="Normal 95 2 2 2 4 2 2 3" xfId="43031"/>
    <cellStyle name="Normal 95 2 2 2 4 2 2 4" xfId="43032"/>
    <cellStyle name="Normal 95 2 2 2 4 2 3" xfId="43033"/>
    <cellStyle name="Normal 95 2 2 2 4 2 3 2" xfId="43034"/>
    <cellStyle name="Normal 95 2 2 2 4 2 4" xfId="43035"/>
    <cellStyle name="Normal 95 2 2 2 4 2 5" xfId="43036"/>
    <cellStyle name="Normal 95 2 2 2 4 3" xfId="43037"/>
    <cellStyle name="Normal 95 2 2 2 4 3 2" xfId="43038"/>
    <cellStyle name="Normal 95 2 2 2 4 3 2 2" xfId="43039"/>
    <cellStyle name="Normal 95 2 2 2 4 3 3" xfId="43040"/>
    <cellStyle name="Normal 95 2 2 2 4 3 4" xfId="43041"/>
    <cellStyle name="Normal 95 2 2 2 4 4" xfId="43042"/>
    <cellStyle name="Normal 95 2 2 2 4 4 2" xfId="43043"/>
    <cellStyle name="Normal 95 2 2 2 4 5" xfId="43044"/>
    <cellStyle name="Normal 95 2 2 2 4 6" xfId="43045"/>
    <cellStyle name="Normal 95 2 2 2 5" xfId="43046"/>
    <cellStyle name="Normal 95 2 2 2 5 2" xfId="43047"/>
    <cellStyle name="Normal 95 2 2 2 5 2 2" xfId="43048"/>
    <cellStyle name="Normal 95 2 2 2 5 2 2 2" xfId="43049"/>
    <cellStyle name="Normal 95 2 2 2 5 2 3" xfId="43050"/>
    <cellStyle name="Normal 95 2 2 2 5 2 4" xfId="43051"/>
    <cellStyle name="Normal 95 2 2 2 5 3" xfId="43052"/>
    <cellStyle name="Normal 95 2 2 2 5 3 2" xfId="43053"/>
    <cellStyle name="Normal 95 2 2 2 5 4" xfId="43054"/>
    <cellStyle name="Normal 95 2 2 2 5 5" xfId="43055"/>
    <cellStyle name="Normal 95 2 2 2 6" xfId="43056"/>
    <cellStyle name="Normal 95 2 2 2 6 2" xfId="43057"/>
    <cellStyle name="Normal 95 2 2 2 6 2 2" xfId="43058"/>
    <cellStyle name="Normal 95 2 2 2 6 3" xfId="43059"/>
    <cellStyle name="Normal 95 2 2 2 6 4" xfId="43060"/>
    <cellStyle name="Normal 95 2 2 2 7" xfId="43061"/>
    <cellStyle name="Normal 95 2 2 2 7 2" xfId="43062"/>
    <cellStyle name="Normal 95 2 2 2 8" xfId="43063"/>
    <cellStyle name="Normal 95 2 2 2 9" xfId="43064"/>
    <cellStyle name="Normal 95 2 2 3" xfId="43065"/>
    <cellStyle name="Normal 95 2 2 3 2" xfId="43066"/>
    <cellStyle name="Normal 95 2 2 3 2 2" xfId="43067"/>
    <cellStyle name="Normal 95 2 2 3 2 2 2" xfId="43068"/>
    <cellStyle name="Normal 95 2 2 3 2 2 2 2" xfId="43069"/>
    <cellStyle name="Normal 95 2 2 3 2 2 2 2 2" xfId="43070"/>
    <cellStyle name="Normal 95 2 2 3 2 2 2 3" xfId="43071"/>
    <cellStyle name="Normal 95 2 2 3 2 2 2 4" xfId="43072"/>
    <cellStyle name="Normal 95 2 2 3 2 2 3" xfId="43073"/>
    <cellStyle name="Normal 95 2 2 3 2 2 3 2" xfId="43074"/>
    <cellStyle name="Normal 95 2 2 3 2 2 4" xfId="43075"/>
    <cellStyle name="Normal 95 2 2 3 2 2 5" xfId="43076"/>
    <cellStyle name="Normal 95 2 2 3 2 3" xfId="43077"/>
    <cellStyle name="Normal 95 2 2 3 2 3 2" xfId="43078"/>
    <cellStyle name="Normal 95 2 2 3 2 3 2 2" xfId="43079"/>
    <cellStyle name="Normal 95 2 2 3 2 3 3" xfId="43080"/>
    <cellStyle name="Normal 95 2 2 3 2 3 4" xfId="43081"/>
    <cellStyle name="Normal 95 2 2 3 2 4" xfId="43082"/>
    <cellStyle name="Normal 95 2 2 3 2 4 2" xfId="43083"/>
    <cellStyle name="Normal 95 2 2 3 2 5" xfId="43084"/>
    <cellStyle name="Normal 95 2 2 3 2 6" xfId="43085"/>
    <cellStyle name="Normal 95 2 2 3 3" xfId="43086"/>
    <cellStyle name="Normal 95 2 2 3 3 2" xfId="43087"/>
    <cellStyle name="Normal 95 2 2 3 3 2 2" xfId="43088"/>
    <cellStyle name="Normal 95 2 2 3 3 2 2 2" xfId="43089"/>
    <cellStyle name="Normal 95 2 2 3 3 2 2 2 2" xfId="43090"/>
    <cellStyle name="Normal 95 2 2 3 3 2 2 3" xfId="43091"/>
    <cellStyle name="Normal 95 2 2 3 3 2 2 4" xfId="43092"/>
    <cellStyle name="Normal 95 2 2 3 3 2 3" xfId="43093"/>
    <cellStyle name="Normal 95 2 2 3 3 2 3 2" xfId="43094"/>
    <cellStyle name="Normal 95 2 2 3 3 2 4" xfId="43095"/>
    <cellStyle name="Normal 95 2 2 3 3 2 5" xfId="43096"/>
    <cellStyle name="Normal 95 2 2 3 3 3" xfId="43097"/>
    <cellStyle name="Normal 95 2 2 3 3 3 2" xfId="43098"/>
    <cellStyle name="Normal 95 2 2 3 3 3 2 2" xfId="43099"/>
    <cellStyle name="Normal 95 2 2 3 3 3 3" xfId="43100"/>
    <cellStyle name="Normal 95 2 2 3 3 3 4" xfId="43101"/>
    <cellStyle name="Normal 95 2 2 3 3 4" xfId="43102"/>
    <cellStyle name="Normal 95 2 2 3 3 4 2" xfId="43103"/>
    <cellStyle name="Normal 95 2 2 3 3 5" xfId="43104"/>
    <cellStyle name="Normal 95 2 2 3 3 6" xfId="43105"/>
    <cellStyle name="Normal 95 2 2 3 4" xfId="43106"/>
    <cellStyle name="Normal 95 2 2 3 4 2" xfId="43107"/>
    <cellStyle name="Normal 95 2 2 3 4 2 2" xfId="43108"/>
    <cellStyle name="Normal 95 2 2 3 4 2 2 2" xfId="43109"/>
    <cellStyle name="Normal 95 2 2 3 4 2 3" xfId="43110"/>
    <cellStyle name="Normal 95 2 2 3 4 2 4" xfId="43111"/>
    <cellStyle name="Normal 95 2 2 3 4 3" xfId="43112"/>
    <cellStyle name="Normal 95 2 2 3 4 3 2" xfId="43113"/>
    <cellStyle name="Normal 95 2 2 3 4 4" xfId="43114"/>
    <cellStyle name="Normal 95 2 2 3 4 5" xfId="43115"/>
    <cellStyle name="Normal 95 2 2 3 5" xfId="43116"/>
    <cellStyle name="Normal 95 2 2 3 5 2" xfId="43117"/>
    <cellStyle name="Normal 95 2 2 3 5 2 2" xfId="43118"/>
    <cellStyle name="Normal 95 2 2 3 5 3" xfId="43119"/>
    <cellStyle name="Normal 95 2 2 3 5 4" xfId="43120"/>
    <cellStyle name="Normal 95 2 2 3 6" xfId="43121"/>
    <cellStyle name="Normal 95 2 2 3 6 2" xfId="43122"/>
    <cellStyle name="Normal 95 2 2 3 7" xfId="43123"/>
    <cellStyle name="Normal 95 2 2 3 8" xfId="43124"/>
    <cellStyle name="Normal 95 2 2 4" xfId="43125"/>
    <cellStyle name="Normal 95 2 2 4 2" xfId="43126"/>
    <cellStyle name="Normal 95 2 2 4 2 2" xfId="43127"/>
    <cellStyle name="Normal 95 2 2 4 2 2 2" xfId="43128"/>
    <cellStyle name="Normal 95 2 2 4 2 2 2 2" xfId="43129"/>
    <cellStyle name="Normal 95 2 2 4 2 2 3" xfId="43130"/>
    <cellStyle name="Normal 95 2 2 4 2 2 4" xfId="43131"/>
    <cellStyle name="Normal 95 2 2 4 2 3" xfId="43132"/>
    <cellStyle name="Normal 95 2 2 4 2 3 2" xfId="43133"/>
    <cellStyle name="Normal 95 2 2 4 2 4" xfId="43134"/>
    <cellStyle name="Normal 95 2 2 4 2 5" xfId="43135"/>
    <cellStyle name="Normal 95 2 2 4 3" xfId="43136"/>
    <cellStyle name="Normal 95 2 2 4 3 2" xfId="43137"/>
    <cellStyle name="Normal 95 2 2 4 3 2 2" xfId="43138"/>
    <cellStyle name="Normal 95 2 2 4 3 3" xfId="43139"/>
    <cellStyle name="Normal 95 2 2 4 3 4" xfId="43140"/>
    <cellStyle name="Normal 95 2 2 4 4" xfId="43141"/>
    <cellStyle name="Normal 95 2 2 4 4 2" xfId="43142"/>
    <cellStyle name="Normal 95 2 2 4 5" xfId="43143"/>
    <cellStyle name="Normal 95 2 2 4 6" xfId="43144"/>
    <cellStyle name="Normal 95 2 2 5" xfId="43145"/>
    <cellStyle name="Normal 95 2 2 5 2" xfId="43146"/>
    <cellStyle name="Normal 95 2 2 5 2 2" xfId="43147"/>
    <cellStyle name="Normal 95 2 2 5 2 2 2" xfId="43148"/>
    <cellStyle name="Normal 95 2 2 5 2 2 2 2" xfId="43149"/>
    <cellStyle name="Normal 95 2 2 5 2 2 3" xfId="43150"/>
    <cellStyle name="Normal 95 2 2 5 2 2 4" xfId="43151"/>
    <cellStyle name="Normal 95 2 2 5 2 3" xfId="43152"/>
    <cellStyle name="Normal 95 2 2 5 2 3 2" xfId="43153"/>
    <cellStyle name="Normal 95 2 2 5 2 4" xfId="43154"/>
    <cellStyle name="Normal 95 2 2 5 2 5" xfId="43155"/>
    <cellStyle name="Normal 95 2 2 5 3" xfId="43156"/>
    <cellStyle name="Normal 95 2 2 5 3 2" xfId="43157"/>
    <cellStyle name="Normal 95 2 2 5 3 2 2" xfId="43158"/>
    <cellStyle name="Normal 95 2 2 5 3 3" xfId="43159"/>
    <cellStyle name="Normal 95 2 2 5 3 4" xfId="43160"/>
    <cellStyle name="Normal 95 2 2 5 4" xfId="43161"/>
    <cellStyle name="Normal 95 2 2 5 4 2" xfId="43162"/>
    <cellStyle name="Normal 95 2 2 5 5" xfId="43163"/>
    <cellStyle name="Normal 95 2 2 5 6" xfId="43164"/>
    <cellStyle name="Normal 95 2 2 6" xfId="43165"/>
    <cellStyle name="Normal 95 2 2 6 2" xfId="43166"/>
    <cellStyle name="Normal 95 2 2 6 2 2" xfId="43167"/>
    <cellStyle name="Normal 95 2 2 6 2 2 2" xfId="43168"/>
    <cellStyle name="Normal 95 2 2 6 2 3" xfId="43169"/>
    <cellStyle name="Normal 95 2 2 6 2 4" xfId="43170"/>
    <cellStyle name="Normal 95 2 2 6 3" xfId="43171"/>
    <cellStyle name="Normal 95 2 2 6 3 2" xfId="43172"/>
    <cellStyle name="Normal 95 2 2 6 4" xfId="43173"/>
    <cellStyle name="Normal 95 2 2 6 5" xfId="43174"/>
    <cellStyle name="Normal 95 2 2 7" xfId="43175"/>
    <cellStyle name="Normal 95 2 2 7 2" xfId="43176"/>
    <cellStyle name="Normal 95 2 2 7 2 2" xfId="43177"/>
    <cellStyle name="Normal 95 2 2 7 3" xfId="43178"/>
    <cellStyle name="Normal 95 2 2 7 4" xfId="43179"/>
    <cellStyle name="Normal 95 2 2 8" xfId="43180"/>
    <cellStyle name="Normal 95 2 2 8 2" xfId="43181"/>
    <cellStyle name="Normal 95 2 2 9" xfId="43182"/>
    <cellStyle name="Normal 95 2 3" xfId="43183"/>
    <cellStyle name="Normal 95 2 3 2" xfId="43184"/>
    <cellStyle name="Normal 95 2 3 2 2" xfId="43185"/>
    <cellStyle name="Normal 95 2 3 2 2 2" xfId="43186"/>
    <cellStyle name="Normal 95 2 3 2 2 2 2" xfId="43187"/>
    <cellStyle name="Normal 95 2 3 2 2 2 2 2" xfId="43188"/>
    <cellStyle name="Normal 95 2 3 2 2 2 2 2 2" xfId="43189"/>
    <cellStyle name="Normal 95 2 3 2 2 2 2 3" xfId="43190"/>
    <cellStyle name="Normal 95 2 3 2 2 2 2 4" xfId="43191"/>
    <cellStyle name="Normal 95 2 3 2 2 2 3" xfId="43192"/>
    <cellStyle name="Normal 95 2 3 2 2 2 3 2" xfId="43193"/>
    <cellStyle name="Normal 95 2 3 2 2 2 4" xfId="43194"/>
    <cellStyle name="Normal 95 2 3 2 2 2 5" xfId="43195"/>
    <cellStyle name="Normal 95 2 3 2 2 3" xfId="43196"/>
    <cellStyle name="Normal 95 2 3 2 2 3 2" xfId="43197"/>
    <cellStyle name="Normal 95 2 3 2 2 3 2 2" xfId="43198"/>
    <cellStyle name="Normal 95 2 3 2 2 3 3" xfId="43199"/>
    <cellStyle name="Normal 95 2 3 2 2 3 4" xfId="43200"/>
    <cellStyle name="Normal 95 2 3 2 2 4" xfId="43201"/>
    <cellStyle name="Normal 95 2 3 2 2 4 2" xfId="43202"/>
    <cellStyle name="Normal 95 2 3 2 2 5" xfId="43203"/>
    <cellStyle name="Normal 95 2 3 2 2 6" xfId="43204"/>
    <cellStyle name="Normal 95 2 3 2 3" xfId="43205"/>
    <cellStyle name="Normal 95 2 3 2 3 2" xfId="43206"/>
    <cellStyle name="Normal 95 2 3 2 3 2 2" xfId="43207"/>
    <cellStyle name="Normal 95 2 3 2 3 2 2 2" xfId="43208"/>
    <cellStyle name="Normal 95 2 3 2 3 2 2 2 2" xfId="43209"/>
    <cellStyle name="Normal 95 2 3 2 3 2 2 3" xfId="43210"/>
    <cellStyle name="Normal 95 2 3 2 3 2 2 4" xfId="43211"/>
    <cellStyle name="Normal 95 2 3 2 3 2 3" xfId="43212"/>
    <cellStyle name="Normal 95 2 3 2 3 2 3 2" xfId="43213"/>
    <cellStyle name="Normal 95 2 3 2 3 2 4" xfId="43214"/>
    <cellStyle name="Normal 95 2 3 2 3 2 5" xfId="43215"/>
    <cellStyle name="Normal 95 2 3 2 3 3" xfId="43216"/>
    <cellStyle name="Normal 95 2 3 2 3 3 2" xfId="43217"/>
    <cellStyle name="Normal 95 2 3 2 3 3 2 2" xfId="43218"/>
    <cellStyle name="Normal 95 2 3 2 3 3 3" xfId="43219"/>
    <cellStyle name="Normal 95 2 3 2 3 3 4" xfId="43220"/>
    <cellStyle name="Normal 95 2 3 2 3 4" xfId="43221"/>
    <cellStyle name="Normal 95 2 3 2 3 4 2" xfId="43222"/>
    <cellStyle name="Normal 95 2 3 2 3 5" xfId="43223"/>
    <cellStyle name="Normal 95 2 3 2 3 6" xfId="43224"/>
    <cellStyle name="Normal 95 2 3 2 4" xfId="43225"/>
    <cellStyle name="Normal 95 2 3 2 4 2" xfId="43226"/>
    <cellStyle name="Normal 95 2 3 2 4 2 2" xfId="43227"/>
    <cellStyle name="Normal 95 2 3 2 4 2 2 2" xfId="43228"/>
    <cellStyle name="Normal 95 2 3 2 4 2 3" xfId="43229"/>
    <cellStyle name="Normal 95 2 3 2 4 2 4" xfId="43230"/>
    <cellStyle name="Normal 95 2 3 2 4 3" xfId="43231"/>
    <cellStyle name="Normal 95 2 3 2 4 3 2" xfId="43232"/>
    <cellStyle name="Normal 95 2 3 2 4 4" xfId="43233"/>
    <cellStyle name="Normal 95 2 3 2 4 5" xfId="43234"/>
    <cellStyle name="Normal 95 2 3 2 5" xfId="43235"/>
    <cellStyle name="Normal 95 2 3 2 5 2" xfId="43236"/>
    <cellStyle name="Normal 95 2 3 2 5 2 2" xfId="43237"/>
    <cellStyle name="Normal 95 2 3 2 5 3" xfId="43238"/>
    <cellStyle name="Normal 95 2 3 2 5 4" xfId="43239"/>
    <cellStyle name="Normal 95 2 3 2 6" xfId="43240"/>
    <cellStyle name="Normal 95 2 3 2 6 2" xfId="43241"/>
    <cellStyle name="Normal 95 2 3 2 7" xfId="43242"/>
    <cellStyle name="Normal 95 2 3 2 8" xfId="43243"/>
    <cellStyle name="Normal 95 2 3 3" xfId="43244"/>
    <cellStyle name="Normal 95 2 3 3 2" xfId="43245"/>
    <cellStyle name="Normal 95 2 3 3 2 2" xfId="43246"/>
    <cellStyle name="Normal 95 2 3 3 2 2 2" xfId="43247"/>
    <cellStyle name="Normal 95 2 3 3 2 2 2 2" xfId="43248"/>
    <cellStyle name="Normal 95 2 3 3 2 2 3" xfId="43249"/>
    <cellStyle name="Normal 95 2 3 3 2 2 4" xfId="43250"/>
    <cellStyle name="Normal 95 2 3 3 2 3" xfId="43251"/>
    <cellStyle name="Normal 95 2 3 3 2 3 2" xfId="43252"/>
    <cellStyle name="Normal 95 2 3 3 2 4" xfId="43253"/>
    <cellStyle name="Normal 95 2 3 3 2 5" xfId="43254"/>
    <cellStyle name="Normal 95 2 3 3 3" xfId="43255"/>
    <cellStyle name="Normal 95 2 3 3 3 2" xfId="43256"/>
    <cellStyle name="Normal 95 2 3 3 3 2 2" xfId="43257"/>
    <cellStyle name="Normal 95 2 3 3 3 3" xfId="43258"/>
    <cellStyle name="Normal 95 2 3 3 3 4" xfId="43259"/>
    <cellStyle name="Normal 95 2 3 3 4" xfId="43260"/>
    <cellStyle name="Normal 95 2 3 3 4 2" xfId="43261"/>
    <cellStyle name="Normal 95 2 3 3 5" xfId="43262"/>
    <cellStyle name="Normal 95 2 3 3 6" xfId="43263"/>
    <cellStyle name="Normal 95 2 3 4" xfId="43264"/>
    <cellStyle name="Normal 95 2 3 4 2" xfId="43265"/>
    <cellStyle name="Normal 95 2 3 4 2 2" xfId="43266"/>
    <cellStyle name="Normal 95 2 3 4 2 2 2" xfId="43267"/>
    <cellStyle name="Normal 95 2 3 4 2 2 2 2" xfId="43268"/>
    <cellStyle name="Normal 95 2 3 4 2 2 3" xfId="43269"/>
    <cellStyle name="Normal 95 2 3 4 2 2 4" xfId="43270"/>
    <cellStyle name="Normal 95 2 3 4 2 3" xfId="43271"/>
    <cellStyle name="Normal 95 2 3 4 2 3 2" xfId="43272"/>
    <cellStyle name="Normal 95 2 3 4 2 4" xfId="43273"/>
    <cellStyle name="Normal 95 2 3 4 2 5" xfId="43274"/>
    <cellStyle name="Normal 95 2 3 4 3" xfId="43275"/>
    <cellStyle name="Normal 95 2 3 4 3 2" xfId="43276"/>
    <cellStyle name="Normal 95 2 3 4 3 2 2" xfId="43277"/>
    <cellStyle name="Normal 95 2 3 4 3 3" xfId="43278"/>
    <cellStyle name="Normal 95 2 3 4 3 4" xfId="43279"/>
    <cellStyle name="Normal 95 2 3 4 4" xfId="43280"/>
    <cellStyle name="Normal 95 2 3 4 4 2" xfId="43281"/>
    <cellStyle name="Normal 95 2 3 4 5" xfId="43282"/>
    <cellStyle name="Normal 95 2 3 4 6" xfId="43283"/>
    <cellStyle name="Normal 95 2 3 5" xfId="43284"/>
    <cellStyle name="Normal 95 2 3 5 2" xfId="43285"/>
    <cellStyle name="Normal 95 2 3 5 2 2" xfId="43286"/>
    <cellStyle name="Normal 95 2 3 5 2 2 2" xfId="43287"/>
    <cellStyle name="Normal 95 2 3 5 2 3" xfId="43288"/>
    <cellStyle name="Normal 95 2 3 5 2 4" xfId="43289"/>
    <cellStyle name="Normal 95 2 3 5 3" xfId="43290"/>
    <cellStyle name="Normal 95 2 3 5 3 2" xfId="43291"/>
    <cellStyle name="Normal 95 2 3 5 4" xfId="43292"/>
    <cellStyle name="Normal 95 2 3 5 5" xfId="43293"/>
    <cellStyle name="Normal 95 2 3 6" xfId="43294"/>
    <cellStyle name="Normal 95 2 3 6 2" xfId="43295"/>
    <cellStyle name="Normal 95 2 3 6 2 2" xfId="43296"/>
    <cellStyle name="Normal 95 2 3 6 3" xfId="43297"/>
    <cellStyle name="Normal 95 2 3 6 4" xfId="43298"/>
    <cellStyle name="Normal 95 2 3 7" xfId="43299"/>
    <cellStyle name="Normal 95 2 3 7 2" xfId="43300"/>
    <cellStyle name="Normal 95 2 3 8" xfId="43301"/>
    <cellStyle name="Normal 95 2 3 9" xfId="43302"/>
    <cellStyle name="Normal 95 2 4" xfId="43303"/>
    <cellStyle name="Normal 95 2 4 2" xfId="43304"/>
    <cellStyle name="Normal 95 2 4 2 2" xfId="43305"/>
    <cellStyle name="Normal 95 2 4 2 2 2" xfId="43306"/>
    <cellStyle name="Normal 95 2 4 2 2 2 2" xfId="43307"/>
    <cellStyle name="Normal 95 2 4 2 2 2 2 2" xfId="43308"/>
    <cellStyle name="Normal 95 2 4 2 2 2 3" xfId="43309"/>
    <cellStyle name="Normal 95 2 4 2 2 2 4" xfId="43310"/>
    <cellStyle name="Normal 95 2 4 2 2 3" xfId="43311"/>
    <cellStyle name="Normal 95 2 4 2 2 3 2" xfId="43312"/>
    <cellStyle name="Normal 95 2 4 2 2 4" xfId="43313"/>
    <cellStyle name="Normal 95 2 4 2 2 5" xfId="43314"/>
    <cellStyle name="Normal 95 2 4 2 3" xfId="43315"/>
    <cellStyle name="Normal 95 2 4 2 3 2" xfId="43316"/>
    <cellStyle name="Normal 95 2 4 2 3 2 2" xfId="43317"/>
    <cellStyle name="Normal 95 2 4 2 3 3" xfId="43318"/>
    <cellStyle name="Normal 95 2 4 2 3 4" xfId="43319"/>
    <cellStyle name="Normal 95 2 4 2 4" xfId="43320"/>
    <cellStyle name="Normal 95 2 4 2 4 2" xfId="43321"/>
    <cellStyle name="Normal 95 2 4 2 5" xfId="43322"/>
    <cellStyle name="Normal 95 2 4 2 6" xfId="43323"/>
    <cellStyle name="Normal 95 2 4 3" xfId="43324"/>
    <cellStyle name="Normal 95 2 4 3 2" xfId="43325"/>
    <cellStyle name="Normal 95 2 4 3 2 2" xfId="43326"/>
    <cellStyle name="Normal 95 2 4 3 2 2 2" xfId="43327"/>
    <cellStyle name="Normal 95 2 4 3 2 2 2 2" xfId="43328"/>
    <cellStyle name="Normal 95 2 4 3 2 2 3" xfId="43329"/>
    <cellStyle name="Normal 95 2 4 3 2 2 4" xfId="43330"/>
    <cellStyle name="Normal 95 2 4 3 2 3" xfId="43331"/>
    <cellStyle name="Normal 95 2 4 3 2 3 2" xfId="43332"/>
    <cellStyle name="Normal 95 2 4 3 2 4" xfId="43333"/>
    <cellStyle name="Normal 95 2 4 3 2 5" xfId="43334"/>
    <cellStyle name="Normal 95 2 4 3 3" xfId="43335"/>
    <cellStyle name="Normal 95 2 4 3 3 2" xfId="43336"/>
    <cellStyle name="Normal 95 2 4 3 3 2 2" xfId="43337"/>
    <cellStyle name="Normal 95 2 4 3 3 3" xfId="43338"/>
    <cellStyle name="Normal 95 2 4 3 3 4" xfId="43339"/>
    <cellStyle name="Normal 95 2 4 3 4" xfId="43340"/>
    <cellStyle name="Normal 95 2 4 3 4 2" xfId="43341"/>
    <cellStyle name="Normal 95 2 4 3 5" xfId="43342"/>
    <cellStyle name="Normal 95 2 4 3 6" xfId="43343"/>
    <cellStyle name="Normal 95 2 4 4" xfId="43344"/>
    <cellStyle name="Normal 95 2 4 4 2" xfId="43345"/>
    <cellStyle name="Normal 95 2 4 4 2 2" xfId="43346"/>
    <cellStyle name="Normal 95 2 4 4 2 2 2" xfId="43347"/>
    <cellStyle name="Normal 95 2 4 4 2 3" xfId="43348"/>
    <cellStyle name="Normal 95 2 4 4 2 4" xfId="43349"/>
    <cellStyle name="Normal 95 2 4 4 3" xfId="43350"/>
    <cellStyle name="Normal 95 2 4 4 3 2" xfId="43351"/>
    <cellStyle name="Normal 95 2 4 4 4" xfId="43352"/>
    <cellStyle name="Normal 95 2 4 4 5" xfId="43353"/>
    <cellStyle name="Normal 95 2 4 5" xfId="43354"/>
    <cellStyle name="Normal 95 2 4 5 2" xfId="43355"/>
    <cellStyle name="Normal 95 2 4 5 2 2" xfId="43356"/>
    <cellStyle name="Normal 95 2 4 5 3" xfId="43357"/>
    <cellStyle name="Normal 95 2 4 5 4" xfId="43358"/>
    <cellStyle name="Normal 95 2 4 6" xfId="43359"/>
    <cellStyle name="Normal 95 2 4 6 2" xfId="43360"/>
    <cellStyle name="Normal 95 2 4 7" xfId="43361"/>
    <cellStyle name="Normal 95 2 4 8" xfId="43362"/>
    <cellStyle name="Normal 95 2 5" xfId="43363"/>
    <cellStyle name="Normal 95 2 5 2" xfId="43364"/>
    <cellStyle name="Normal 95 2 5 2 2" xfId="43365"/>
    <cellStyle name="Normal 95 2 5 2 2 2" xfId="43366"/>
    <cellStyle name="Normal 95 2 5 2 2 2 2" xfId="43367"/>
    <cellStyle name="Normal 95 2 5 2 2 3" xfId="43368"/>
    <cellStyle name="Normal 95 2 5 2 2 4" xfId="43369"/>
    <cellStyle name="Normal 95 2 5 2 3" xfId="43370"/>
    <cellStyle name="Normal 95 2 5 2 3 2" xfId="43371"/>
    <cellStyle name="Normal 95 2 5 2 4" xfId="43372"/>
    <cellStyle name="Normal 95 2 5 2 5" xfId="43373"/>
    <cellStyle name="Normal 95 2 5 3" xfId="43374"/>
    <cellStyle name="Normal 95 2 5 3 2" xfId="43375"/>
    <cellStyle name="Normal 95 2 5 3 2 2" xfId="43376"/>
    <cellStyle name="Normal 95 2 5 3 3" xfId="43377"/>
    <cellStyle name="Normal 95 2 5 3 4" xfId="43378"/>
    <cellStyle name="Normal 95 2 5 4" xfId="43379"/>
    <cellStyle name="Normal 95 2 5 4 2" xfId="43380"/>
    <cellStyle name="Normal 95 2 5 5" xfId="43381"/>
    <cellStyle name="Normal 95 2 5 6" xfId="43382"/>
    <cellStyle name="Normal 95 2 6" xfId="43383"/>
    <cellStyle name="Normal 95 2 6 2" xfId="43384"/>
    <cellStyle name="Normal 95 2 6 2 2" xfId="43385"/>
    <cellStyle name="Normal 95 2 6 2 2 2" xfId="43386"/>
    <cellStyle name="Normal 95 2 6 2 2 2 2" xfId="43387"/>
    <cellStyle name="Normal 95 2 6 2 2 3" xfId="43388"/>
    <cellStyle name="Normal 95 2 6 2 2 4" xfId="43389"/>
    <cellStyle name="Normal 95 2 6 2 3" xfId="43390"/>
    <cellStyle name="Normal 95 2 6 2 3 2" xfId="43391"/>
    <cellStyle name="Normal 95 2 6 2 4" xfId="43392"/>
    <cellStyle name="Normal 95 2 6 2 5" xfId="43393"/>
    <cellStyle name="Normal 95 2 6 3" xfId="43394"/>
    <cellStyle name="Normal 95 2 6 3 2" xfId="43395"/>
    <cellStyle name="Normal 95 2 6 3 2 2" xfId="43396"/>
    <cellStyle name="Normal 95 2 6 3 3" xfId="43397"/>
    <cellStyle name="Normal 95 2 6 3 4" xfId="43398"/>
    <cellStyle name="Normal 95 2 6 4" xfId="43399"/>
    <cellStyle name="Normal 95 2 6 4 2" xfId="43400"/>
    <cellStyle name="Normal 95 2 6 5" xfId="43401"/>
    <cellStyle name="Normal 95 2 6 6" xfId="43402"/>
    <cellStyle name="Normal 95 2 7" xfId="43403"/>
    <cellStyle name="Normal 95 2 7 2" xfId="43404"/>
    <cellStyle name="Normal 95 2 7 2 2" xfId="43405"/>
    <cellStyle name="Normal 95 2 7 2 2 2" xfId="43406"/>
    <cellStyle name="Normal 95 2 7 2 3" xfId="43407"/>
    <cellStyle name="Normal 95 2 7 2 4" xfId="43408"/>
    <cellStyle name="Normal 95 2 7 3" xfId="43409"/>
    <cellStyle name="Normal 95 2 7 3 2" xfId="43410"/>
    <cellStyle name="Normal 95 2 7 4" xfId="43411"/>
    <cellStyle name="Normal 95 2 7 5" xfId="43412"/>
    <cellStyle name="Normal 95 2 8" xfId="43413"/>
    <cellStyle name="Normal 95 2 8 2" xfId="43414"/>
    <cellStyle name="Normal 95 2 8 2 2" xfId="43415"/>
    <cellStyle name="Normal 95 2 8 3" xfId="43416"/>
    <cellStyle name="Normal 95 2 8 4" xfId="43417"/>
    <cellStyle name="Normal 95 2 9" xfId="43418"/>
    <cellStyle name="Normal 95 2 9 2" xfId="43419"/>
    <cellStyle name="Normal 95 3" xfId="43420"/>
    <cellStyle name="Normal 95 3 10" xfId="43421"/>
    <cellStyle name="Normal 95 3 2" xfId="43422"/>
    <cellStyle name="Normal 95 3 2 2" xfId="43423"/>
    <cellStyle name="Normal 95 3 2 2 2" xfId="43424"/>
    <cellStyle name="Normal 95 3 2 2 2 2" xfId="43425"/>
    <cellStyle name="Normal 95 3 2 2 2 2 2" xfId="43426"/>
    <cellStyle name="Normal 95 3 2 2 2 2 2 2" xfId="43427"/>
    <cellStyle name="Normal 95 3 2 2 2 2 2 2 2" xfId="43428"/>
    <cellStyle name="Normal 95 3 2 2 2 2 2 3" xfId="43429"/>
    <cellStyle name="Normal 95 3 2 2 2 2 2 4" xfId="43430"/>
    <cellStyle name="Normal 95 3 2 2 2 2 3" xfId="43431"/>
    <cellStyle name="Normal 95 3 2 2 2 2 3 2" xfId="43432"/>
    <cellStyle name="Normal 95 3 2 2 2 2 4" xfId="43433"/>
    <cellStyle name="Normal 95 3 2 2 2 2 5" xfId="43434"/>
    <cellStyle name="Normal 95 3 2 2 2 3" xfId="43435"/>
    <cellStyle name="Normal 95 3 2 2 2 3 2" xfId="43436"/>
    <cellStyle name="Normal 95 3 2 2 2 3 2 2" xfId="43437"/>
    <cellStyle name="Normal 95 3 2 2 2 3 3" xfId="43438"/>
    <cellStyle name="Normal 95 3 2 2 2 3 4" xfId="43439"/>
    <cellStyle name="Normal 95 3 2 2 2 4" xfId="43440"/>
    <cellStyle name="Normal 95 3 2 2 2 4 2" xfId="43441"/>
    <cellStyle name="Normal 95 3 2 2 2 5" xfId="43442"/>
    <cellStyle name="Normal 95 3 2 2 2 6" xfId="43443"/>
    <cellStyle name="Normal 95 3 2 2 3" xfId="43444"/>
    <cellStyle name="Normal 95 3 2 2 3 2" xfId="43445"/>
    <cellStyle name="Normal 95 3 2 2 3 2 2" xfId="43446"/>
    <cellStyle name="Normal 95 3 2 2 3 2 2 2" xfId="43447"/>
    <cellStyle name="Normal 95 3 2 2 3 2 2 2 2" xfId="43448"/>
    <cellStyle name="Normal 95 3 2 2 3 2 2 3" xfId="43449"/>
    <cellStyle name="Normal 95 3 2 2 3 2 2 4" xfId="43450"/>
    <cellStyle name="Normal 95 3 2 2 3 2 3" xfId="43451"/>
    <cellStyle name="Normal 95 3 2 2 3 2 3 2" xfId="43452"/>
    <cellStyle name="Normal 95 3 2 2 3 2 4" xfId="43453"/>
    <cellStyle name="Normal 95 3 2 2 3 2 5" xfId="43454"/>
    <cellStyle name="Normal 95 3 2 2 3 3" xfId="43455"/>
    <cellStyle name="Normal 95 3 2 2 3 3 2" xfId="43456"/>
    <cellStyle name="Normal 95 3 2 2 3 3 2 2" xfId="43457"/>
    <cellStyle name="Normal 95 3 2 2 3 3 3" xfId="43458"/>
    <cellStyle name="Normal 95 3 2 2 3 3 4" xfId="43459"/>
    <cellStyle name="Normal 95 3 2 2 3 4" xfId="43460"/>
    <cellStyle name="Normal 95 3 2 2 3 4 2" xfId="43461"/>
    <cellStyle name="Normal 95 3 2 2 3 5" xfId="43462"/>
    <cellStyle name="Normal 95 3 2 2 3 6" xfId="43463"/>
    <cellStyle name="Normal 95 3 2 2 4" xfId="43464"/>
    <cellStyle name="Normal 95 3 2 2 4 2" xfId="43465"/>
    <cellStyle name="Normal 95 3 2 2 4 2 2" xfId="43466"/>
    <cellStyle name="Normal 95 3 2 2 4 2 2 2" xfId="43467"/>
    <cellStyle name="Normal 95 3 2 2 4 2 3" xfId="43468"/>
    <cellStyle name="Normal 95 3 2 2 4 2 4" xfId="43469"/>
    <cellStyle name="Normal 95 3 2 2 4 3" xfId="43470"/>
    <cellStyle name="Normal 95 3 2 2 4 3 2" xfId="43471"/>
    <cellStyle name="Normal 95 3 2 2 4 4" xfId="43472"/>
    <cellStyle name="Normal 95 3 2 2 4 5" xfId="43473"/>
    <cellStyle name="Normal 95 3 2 2 5" xfId="43474"/>
    <cellStyle name="Normal 95 3 2 2 5 2" xfId="43475"/>
    <cellStyle name="Normal 95 3 2 2 5 2 2" xfId="43476"/>
    <cellStyle name="Normal 95 3 2 2 5 3" xfId="43477"/>
    <cellStyle name="Normal 95 3 2 2 5 4" xfId="43478"/>
    <cellStyle name="Normal 95 3 2 2 6" xfId="43479"/>
    <cellStyle name="Normal 95 3 2 2 6 2" xfId="43480"/>
    <cellStyle name="Normal 95 3 2 2 7" xfId="43481"/>
    <cellStyle name="Normal 95 3 2 2 8" xfId="43482"/>
    <cellStyle name="Normal 95 3 2 3" xfId="43483"/>
    <cellStyle name="Normal 95 3 2 3 2" xfId="43484"/>
    <cellStyle name="Normal 95 3 2 3 2 2" xfId="43485"/>
    <cellStyle name="Normal 95 3 2 3 2 2 2" xfId="43486"/>
    <cellStyle name="Normal 95 3 2 3 2 2 2 2" xfId="43487"/>
    <cellStyle name="Normal 95 3 2 3 2 2 3" xfId="43488"/>
    <cellStyle name="Normal 95 3 2 3 2 2 4" xfId="43489"/>
    <cellStyle name="Normal 95 3 2 3 2 3" xfId="43490"/>
    <cellStyle name="Normal 95 3 2 3 2 3 2" xfId="43491"/>
    <cellStyle name="Normal 95 3 2 3 2 4" xfId="43492"/>
    <cellStyle name="Normal 95 3 2 3 2 5" xfId="43493"/>
    <cellStyle name="Normal 95 3 2 3 3" xfId="43494"/>
    <cellStyle name="Normal 95 3 2 3 3 2" xfId="43495"/>
    <cellStyle name="Normal 95 3 2 3 3 2 2" xfId="43496"/>
    <cellStyle name="Normal 95 3 2 3 3 3" xfId="43497"/>
    <cellStyle name="Normal 95 3 2 3 3 4" xfId="43498"/>
    <cellStyle name="Normal 95 3 2 3 4" xfId="43499"/>
    <cellStyle name="Normal 95 3 2 3 4 2" xfId="43500"/>
    <cellStyle name="Normal 95 3 2 3 5" xfId="43501"/>
    <cellStyle name="Normal 95 3 2 3 6" xfId="43502"/>
    <cellStyle name="Normal 95 3 2 4" xfId="43503"/>
    <cellStyle name="Normal 95 3 2 4 2" xfId="43504"/>
    <cellStyle name="Normal 95 3 2 4 2 2" xfId="43505"/>
    <cellStyle name="Normal 95 3 2 4 2 2 2" xfId="43506"/>
    <cellStyle name="Normal 95 3 2 4 2 2 2 2" xfId="43507"/>
    <cellStyle name="Normal 95 3 2 4 2 2 3" xfId="43508"/>
    <cellStyle name="Normal 95 3 2 4 2 2 4" xfId="43509"/>
    <cellStyle name="Normal 95 3 2 4 2 3" xfId="43510"/>
    <cellStyle name="Normal 95 3 2 4 2 3 2" xfId="43511"/>
    <cellStyle name="Normal 95 3 2 4 2 4" xfId="43512"/>
    <cellStyle name="Normal 95 3 2 4 2 5" xfId="43513"/>
    <cellStyle name="Normal 95 3 2 4 3" xfId="43514"/>
    <cellStyle name="Normal 95 3 2 4 3 2" xfId="43515"/>
    <cellStyle name="Normal 95 3 2 4 3 2 2" xfId="43516"/>
    <cellStyle name="Normal 95 3 2 4 3 3" xfId="43517"/>
    <cellStyle name="Normal 95 3 2 4 3 4" xfId="43518"/>
    <cellStyle name="Normal 95 3 2 4 4" xfId="43519"/>
    <cellStyle name="Normal 95 3 2 4 4 2" xfId="43520"/>
    <cellStyle name="Normal 95 3 2 4 5" xfId="43521"/>
    <cellStyle name="Normal 95 3 2 4 6" xfId="43522"/>
    <cellStyle name="Normal 95 3 2 5" xfId="43523"/>
    <cellStyle name="Normal 95 3 2 5 2" xfId="43524"/>
    <cellStyle name="Normal 95 3 2 5 2 2" xfId="43525"/>
    <cellStyle name="Normal 95 3 2 5 2 2 2" xfId="43526"/>
    <cellStyle name="Normal 95 3 2 5 2 3" xfId="43527"/>
    <cellStyle name="Normal 95 3 2 5 2 4" xfId="43528"/>
    <cellStyle name="Normal 95 3 2 5 3" xfId="43529"/>
    <cellStyle name="Normal 95 3 2 5 3 2" xfId="43530"/>
    <cellStyle name="Normal 95 3 2 5 4" xfId="43531"/>
    <cellStyle name="Normal 95 3 2 5 5" xfId="43532"/>
    <cellStyle name="Normal 95 3 2 6" xfId="43533"/>
    <cellStyle name="Normal 95 3 2 6 2" xfId="43534"/>
    <cellStyle name="Normal 95 3 2 6 2 2" xfId="43535"/>
    <cellStyle name="Normal 95 3 2 6 3" xfId="43536"/>
    <cellStyle name="Normal 95 3 2 6 4" xfId="43537"/>
    <cellStyle name="Normal 95 3 2 7" xfId="43538"/>
    <cellStyle name="Normal 95 3 2 7 2" xfId="43539"/>
    <cellStyle name="Normal 95 3 2 8" xfId="43540"/>
    <cellStyle name="Normal 95 3 2 9" xfId="43541"/>
    <cellStyle name="Normal 95 3 3" xfId="43542"/>
    <cellStyle name="Normal 95 3 3 2" xfId="43543"/>
    <cellStyle name="Normal 95 3 3 2 2" xfId="43544"/>
    <cellStyle name="Normal 95 3 3 2 2 2" xfId="43545"/>
    <cellStyle name="Normal 95 3 3 2 2 2 2" xfId="43546"/>
    <cellStyle name="Normal 95 3 3 2 2 2 2 2" xfId="43547"/>
    <cellStyle name="Normal 95 3 3 2 2 2 3" xfId="43548"/>
    <cellStyle name="Normal 95 3 3 2 2 2 4" xfId="43549"/>
    <cellStyle name="Normal 95 3 3 2 2 3" xfId="43550"/>
    <cellStyle name="Normal 95 3 3 2 2 3 2" xfId="43551"/>
    <cellStyle name="Normal 95 3 3 2 2 4" xfId="43552"/>
    <cellStyle name="Normal 95 3 3 2 2 5" xfId="43553"/>
    <cellStyle name="Normal 95 3 3 2 3" xfId="43554"/>
    <cellStyle name="Normal 95 3 3 2 3 2" xfId="43555"/>
    <cellStyle name="Normal 95 3 3 2 3 2 2" xfId="43556"/>
    <cellStyle name="Normal 95 3 3 2 3 3" xfId="43557"/>
    <cellStyle name="Normal 95 3 3 2 3 4" xfId="43558"/>
    <cellStyle name="Normal 95 3 3 2 4" xfId="43559"/>
    <cellStyle name="Normal 95 3 3 2 4 2" xfId="43560"/>
    <cellStyle name="Normal 95 3 3 2 5" xfId="43561"/>
    <cellStyle name="Normal 95 3 3 2 6" xfId="43562"/>
    <cellStyle name="Normal 95 3 3 3" xfId="43563"/>
    <cellStyle name="Normal 95 3 3 3 2" xfId="43564"/>
    <cellStyle name="Normal 95 3 3 3 2 2" xfId="43565"/>
    <cellStyle name="Normal 95 3 3 3 2 2 2" xfId="43566"/>
    <cellStyle name="Normal 95 3 3 3 2 2 2 2" xfId="43567"/>
    <cellStyle name="Normal 95 3 3 3 2 2 3" xfId="43568"/>
    <cellStyle name="Normal 95 3 3 3 2 2 4" xfId="43569"/>
    <cellStyle name="Normal 95 3 3 3 2 3" xfId="43570"/>
    <cellStyle name="Normal 95 3 3 3 2 3 2" xfId="43571"/>
    <cellStyle name="Normal 95 3 3 3 2 4" xfId="43572"/>
    <cellStyle name="Normal 95 3 3 3 2 5" xfId="43573"/>
    <cellStyle name="Normal 95 3 3 3 3" xfId="43574"/>
    <cellStyle name="Normal 95 3 3 3 3 2" xfId="43575"/>
    <cellStyle name="Normal 95 3 3 3 3 2 2" xfId="43576"/>
    <cellStyle name="Normal 95 3 3 3 3 3" xfId="43577"/>
    <cellStyle name="Normal 95 3 3 3 3 4" xfId="43578"/>
    <cellStyle name="Normal 95 3 3 3 4" xfId="43579"/>
    <cellStyle name="Normal 95 3 3 3 4 2" xfId="43580"/>
    <cellStyle name="Normal 95 3 3 3 5" xfId="43581"/>
    <cellStyle name="Normal 95 3 3 3 6" xfId="43582"/>
    <cellStyle name="Normal 95 3 3 4" xfId="43583"/>
    <cellStyle name="Normal 95 3 3 4 2" xfId="43584"/>
    <cellStyle name="Normal 95 3 3 4 2 2" xfId="43585"/>
    <cellStyle name="Normal 95 3 3 4 2 2 2" xfId="43586"/>
    <cellStyle name="Normal 95 3 3 4 2 3" xfId="43587"/>
    <cellStyle name="Normal 95 3 3 4 2 4" xfId="43588"/>
    <cellStyle name="Normal 95 3 3 4 3" xfId="43589"/>
    <cellStyle name="Normal 95 3 3 4 3 2" xfId="43590"/>
    <cellStyle name="Normal 95 3 3 4 4" xfId="43591"/>
    <cellStyle name="Normal 95 3 3 4 5" xfId="43592"/>
    <cellStyle name="Normal 95 3 3 5" xfId="43593"/>
    <cellStyle name="Normal 95 3 3 5 2" xfId="43594"/>
    <cellStyle name="Normal 95 3 3 5 2 2" xfId="43595"/>
    <cellStyle name="Normal 95 3 3 5 3" xfId="43596"/>
    <cellStyle name="Normal 95 3 3 5 4" xfId="43597"/>
    <cellStyle name="Normal 95 3 3 6" xfId="43598"/>
    <cellStyle name="Normal 95 3 3 6 2" xfId="43599"/>
    <cellStyle name="Normal 95 3 3 7" xfId="43600"/>
    <cellStyle name="Normal 95 3 3 8" xfId="43601"/>
    <cellStyle name="Normal 95 3 4" xfId="43602"/>
    <cellStyle name="Normal 95 3 4 2" xfId="43603"/>
    <cellStyle name="Normal 95 3 4 2 2" xfId="43604"/>
    <cellStyle name="Normal 95 3 4 2 2 2" xfId="43605"/>
    <cellStyle name="Normal 95 3 4 2 2 2 2" xfId="43606"/>
    <cellStyle name="Normal 95 3 4 2 2 3" xfId="43607"/>
    <cellStyle name="Normal 95 3 4 2 2 4" xfId="43608"/>
    <cellStyle name="Normal 95 3 4 2 3" xfId="43609"/>
    <cellStyle name="Normal 95 3 4 2 3 2" xfId="43610"/>
    <cellStyle name="Normal 95 3 4 2 4" xfId="43611"/>
    <cellStyle name="Normal 95 3 4 2 5" xfId="43612"/>
    <cellStyle name="Normal 95 3 4 3" xfId="43613"/>
    <cellStyle name="Normal 95 3 4 3 2" xfId="43614"/>
    <cellStyle name="Normal 95 3 4 3 2 2" xfId="43615"/>
    <cellStyle name="Normal 95 3 4 3 3" xfId="43616"/>
    <cellStyle name="Normal 95 3 4 3 4" xfId="43617"/>
    <cellStyle name="Normal 95 3 4 4" xfId="43618"/>
    <cellStyle name="Normal 95 3 4 4 2" xfId="43619"/>
    <cellStyle name="Normal 95 3 4 5" xfId="43620"/>
    <cellStyle name="Normal 95 3 4 6" xfId="43621"/>
    <cellStyle name="Normal 95 3 5" xfId="43622"/>
    <cellStyle name="Normal 95 3 5 2" xfId="43623"/>
    <cellStyle name="Normal 95 3 5 2 2" xfId="43624"/>
    <cellStyle name="Normal 95 3 5 2 2 2" xfId="43625"/>
    <cellStyle name="Normal 95 3 5 2 2 2 2" xfId="43626"/>
    <cellStyle name="Normal 95 3 5 2 2 3" xfId="43627"/>
    <cellStyle name="Normal 95 3 5 2 2 4" xfId="43628"/>
    <cellStyle name="Normal 95 3 5 2 3" xfId="43629"/>
    <cellStyle name="Normal 95 3 5 2 3 2" xfId="43630"/>
    <cellStyle name="Normal 95 3 5 2 4" xfId="43631"/>
    <cellStyle name="Normal 95 3 5 2 5" xfId="43632"/>
    <cellStyle name="Normal 95 3 5 3" xfId="43633"/>
    <cellStyle name="Normal 95 3 5 3 2" xfId="43634"/>
    <cellStyle name="Normal 95 3 5 3 2 2" xfId="43635"/>
    <cellStyle name="Normal 95 3 5 3 3" xfId="43636"/>
    <cellStyle name="Normal 95 3 5 3 4" xfId="43637"/>
    <cellStyle name="Normal 95 3 5 4" xfId="43638"/>
    <cellStyle name="Normal 95 3 5 4 2" xfId="43639"/>
    <cellStyle name="Normal 95 3 5 5" xfId="43640"/>
    <cellStyle name="Normal 95 3 5 6" xfId="43641"/>
    <cellStyle name="Normal 95 3 6" xfId="43642"/>
    <cellStyle name="Normal 95 3 6 2" xfId="43643"/>
    <cellStyle name="Normal 95 3 6 2 2" xfId="43644"/>
    <cellStyle name="Normal 95 3 6 2 2 2" xfId="43645"/>
    <cellStyle name="Normal 95 3 6 2 3" xfId="43646"/>
    <cellStyle name="Normal 95 3 6 2 4" xfId="43647"/>
    <cellStyle name="Normal 95 3 6 3" xfId="43648"/>
    <cellStyle name="Normal 95 3 6 3 2" xfId="43649"/>
    <cellStyle name="Normal 95 3 6 4" xfId="43650"/>
    <cellStyle name="Normal 95 3 6 5" xfId="43651"/>
    <cellStyle name="Normal 95 3 7" xfId="43652"/>
    <cellStyle name="Normal 95 3 7 2" xfId="43653"/>
    <cellStyle name="Normal 95 3 7 2 2" xfId="43654"/>
    <cellStyle name="Normal 95 3 7 3" xfId="43655"/>
    <cellStyle name="Normal 95 3 7 4" xfId="43656"/>
    <cellStyle name="Normal 95 3 8" xfId="43657"/>
    <cellStyle name="Normal 95 3 8 2" xfId="43658"/>
    <cellStyle name="Normal 95 3 9" xfId="43659"/>
    <cellStyle name="Normal 95 4" xfId="43660"/>
    <cellStyle name="Normal 95 4 2" xfId="43661"/>
    <cellStyle name="Normal 95 4 2 2" xfId="43662"/>
    <cellStyle name="Normal 95 4 2 2 2" xfId="43663"/>
    <cellStyle name="Normal 95 4 2 2 2 2" xfId="43664"/>
    <cellStyle name="Normal 95 4 2 2 2 2 2" xfId="43665"/>
    <cellStyle name="Normal 95 4 2 2 2 2 2 2" xfId="43666"/>
    <cellStyle name="Normal 95 4 2 2 2 2 3" xfId="43667"/>
    <cellStyle name="Normal 95 4 2 2 2 2 4" xfId="43668"/>
    <cellStyle name="Normal 95 4 2 2 2 3" xfId="43669"/>
    <cellStyle name="Normal 95 4 2 2 2 3 2" xfId="43670"/>
    <cellStyle name="Normal 95 4 2 2 2 4" xfId="43671"/>
    <cellStyle name="Normal 95 4 2 2 2 5" xfId="43672"/>
    <cellStyle name="Normal 95 4 2 2 3" xfId="43673"/>
    <cellStyle name="Normal 95 4 2 2 3 2" xfId="43674"/>
    <cellStyle name="Normal 95 4 2 2 3 2 2" xfId="43675"/>
    <cellStyle name="Normal 95 4 2 2 3 3" xfId="43676"/>
    <cellStyle name="Normal 95 4 2 2 3 4" xfId="43677"/>
    <cellStyle name="Normal 95 4 2 2 4" xfId="43678"/>
    <cellStyle name="Normal 95 4 2 2 4 2" xfId="43679"/>
    <cellStyle name="Normal 95 4 2 2 5" xfId="43680"/>
    <cellStyle name="Normal 95 4 2 2 6" xfId="43681"/>
    <cellStyle name="Normal 95 4 2 3" xfId="43682"/>
    <cellStyle name="Normal 95 4 2 3 2" xfId="43683"/>
    <cellStyle name="Normal 95 4 2 3 2 2" xfId="43684"/>
    <cellStyle name="Normal 95 4 2 3 2 2 2" xfId="43685"/>
    <cellStyle name="Normal 95 4 2 3 2 2 2 2" xfId="43686"/>
    <cellStyle name="Normal 95 4 2 3 2 2 3" xfId="43687"/>
    <cellStyle name="Normal 95 4 2 3 2 2 4" xfId="43688"/>
    <cellStyle name="Normal 95 4 2 3 2 3" xfId="43689"/>
    <cellStyle name="Normal 95 4 2 3 2 3 2" xfId="43690"/>
    <cellStyle name="Normal 95 4 2 3 2 4" xfId="43691"/>
    <cellStyle name="Normal 95 4 2 3 2 5" xfId="43692"/>
    <cellStyle name="Normal 95 4 2 3 3" xfId="43693"/>
    <cellStyle name="Normal 95 4 2 3 3 2" xfId="43694"/>
    <cellStyle name="Normal 95 4 2 3 3 2 2" xfId="43695"/>
    <cellStyle name="Normal 95 4 2 3 3 3" xfId="43696"/>
    <cellStyle name="Normal 95 4 2 3 3 4" xfId="43697"/>
    <cellStyle name="Normal 95 4 2 3 4" xfId="43698"/>
    <cellStyle name="Normal 95 4 2 3 4 2" xfId="43699"/>
    <cellStyle name="Normal 95 4 2 3 5" xfId="43700"/>
    <cellStyle name="Normal 95 4 2 3 6" xfId="43701"/>
    <cellStyle name="Normal 95 4 2 4" xfId="43702"/>
    <cellStyle name="Normal 95 4 2 4 2" xfId="43703"/>
    <cellStyle name="Normal 95 4 2 4 2 2" xfId="43704"/>
    <cellStyle name="Normal 95 4 2 4 2 2 2" xfId="43705"/>
    <cellStyle name="Normal 95 4 2 4 2 3" xfId="43706"/>
    <cellStyle name="Normal 95 4 2 4 2 4" xfId="43707"/>
    <cellStyle name="Normal 95 4 2 4 3" xfId="43708"/>
    <cellStyle name="Normal 95 4 2 4 3 2" xfId="43709"/>
    <cellStyle name="Normal 95 4 2 4 4" xfId="43710"/>
    <cellStyle name="Normal 95 4 2 4 5" xfId="43711"/>
    <cellStyle name="Normal 95 4 2 5" xfId="43712"/>
    <cellStyle name="Normal 95 4 2 5 2" xfId="43713"/>
    <cellStyle name="Normal 95 4 2 5 2 2" xfId="43714"/>
    <cellStyle name="Normal 95 4 2 5 3" xfId="43715"/>
    <cellStyle name="Normal 95 4 2 5 4" xfId="43716"/>
    <cellStyle name="Normal 95 4 2 6" xfId="43717"/>
    <cellStyle name="Normal 95 4 2 6 2" xfId="43718"/>
    <cellStyle name="Normal 95 4 2 7" xfId="43719"/>
    <cellStyle name="Normal 95 4 2 8" xfId="43720"/>
    <cellStyle name="Normal 95 4 3" xfId="43721"/>
    <cellStyle name="Normal 95 4 3 2" xfId="43722"/>
    <cellStyle name="Normal 95 4 3 2 2" xfId="43723"/>
    <cellStyle name="Normal 95 4 3 2 2 2" xfId="43724"/>
    <cellStyle name="Normal 95 4 3 2 2 2 2" xfId="43725"/>
    <cellStyle name="Normal 95 4 3 2 2 3" xfId="43726"/>
    <cellStyle name="Normal 95 4 3 2 2 4" xfId="43727"/>
    <cellStyle name="Normal 95 4 3 2 3" xfId="43728"/>
    <cellStyle name="Normal 95 4 3 2 3 2" xfId="43729"/>
    <cellStyle name="Normal 95 4 3 2 4" xfId="43730"/>
    <cellStyle name="Normal 95 4 3 2 5" xfId="43731"/>
    <cellStyle name="Normal 95 4 3 3" xfId="43732"/>
    <cellStyle name="Normal 95 4 3 3 2" xfId="43733"/>
    <cellStyle name="Normal 95 4 3 3 2 2" xfId="43734"/>
    <cellStyle name="Normal 95 4 3 3 3" xfId="43735"/>
    <cellStyle name="Normal 95 4 3 3 4" xfId="43736"/>
    <cellStyle name="Normal 95 4 3 4" xfId="43737"/>
    <cellStyle name="Normal 95 4 3 4 2" xfId="43738"/>
    <cellStyle name="Normal 95 4 3 5" xfId="43739"/>
    <cellStyle name="Normal 95 4 3 6" xfId="43740"/>
    <cellStyle name="Normal 95 4 4" xfId="43741"/>
    <cellStyle name="Normal 95 4 4 2" xfId="43742"/>
    <cellStyle name="Normal 95 4 4 2 2" xfId="43743"/>
    <cellStyle name="Normal 95 4 4 2 2 2" xfId="43744"/>
    <cellStyle name="Normal 95 4 4 2 2 2 2" xfId="43745"/>
    <cellStyle name="Normal 95 4 4 2 2 3" xfId="43746"/>
    <cellStyle name="Normal 95 4 4 2 2 4" xfId="43747"/>
    <cellStyle name="Normal 95 4 4 2 3" xfId="43748"/>
    <cellStyle name="Normal 95 4 4 2 3 2" xfId="43749"/>
    <cellStyle name="Normal 95 4 4 2 4" xfId="43750"/>
    <cellStyle name="Normal 95 4 4 2 5" xfId="43751"/>
    <cellStyle name="Normal 95 4 4 3" xfId="43752"/>
    <cellStyle name="Normal 95 4 4 3 2" xfId="43753"/>
    <cellStyle name="Normal 95 4 4 3 2 2" xfId="43754"/>
    <cellStyle name="Normal 95 4 4 3 3" xfId="43755"/>
    <cellStyle name="Normal 95 4 4 3 4" xfId="43756"/>
    <cellStyle name="Normal 95 4 4 4" xfId="43757"/>
    <cellStyle name="Normal 95 4 4 4 2" xfId="43758"/>
    <cellStyle name="Normal 95 4 4 5" xfId="43759"/>
    <cellStyle name="Normal 95 4 4 6" xfId="43760"/>
    <cellStyle name="Normal 95 4 5" xfId="43761"/>
    <cellStyle name="Normal 95 4 5 2" xfId="43762"/>
    <cellStyle name="Normal 95 4 5 2 2" xfId="43763"/>
    <cellStyle name="Normal 95 4 5 2 2 2" xfId="43764"/>
    <cellStyle name="Normal 95 4 5 2 3" xfId="43765"/>
    <cellStyle name="Normal 95 4 5 2 4" xfId="43766"/>
    <cellStyle name="Normal 95 4 5 3" xfId="43767"/>
    <cellStyle name="Normal 95 4 5 3 2" xfId="43768"/>
    <cellStyle name="Normal 95 4 5 4" xfId="43769"/>
    <cellStyle name="Normal 95 4 5 5" xfId="43770"/>
    <cellStyle name="Normal 95 4 6" xfId="43771"/>
    <cellStyle name="Normal 95 4 6 2" xfId="43772"/>
    <cellStyle name="Normal 95 4 6 2 2" xfId="43773"/>
    <cellStyle name="Normal 95 4 6 3" xfId="43774"/>
    <cellStyle name="Normal 95 4 6 4" xfId="43775"/>
    <cellStyle name="Normal 95 4 7" xfId="43776"/>
    <cellStyle name="Normal 95 4 7 2" xfId="43777"/>
    <cellStyle name="Normal 95 4 8" xfId="43778"/>
    <cellStyle name="Normal 95 4 9" xfId="43779"/>
    <cellStyle name="Normal 95 5" xfId="43780"/>
    <cellStyle name="Normal 95 5 2" xfId="43781"/>
    <cellStyle name="Normal 95 5 2 2" xfId="43782"/>
    <cellStyle name="Normal 95 5 2 2 2" xfId="43783"/>
    <cellStyle name="Normal 95 5 2 2 2 2" xfId="43784"/>
    <cellStyle name="Normal 95 5 2 2 2 2 2" xfId="43785"/>
    <cellStyle name="Normal 95 5 2 2 2 3" xfId="43786"/>
    <cellStyle name="Normal 95 5 2 2 2 4" xfId="43787"/>
    <cellStyle name="Normal 95 5 2 2 3" xfId="43788"/>
    <cellStyle name="Normal 95 5 2 2 3 2" xfId="43789"/>
    <cellStyle name="Normal 95 5 2 2 4" xfId="43790"/>
    <cellStyle name="Normal 95 5 2 2 5" xfId="43791"/>
    <cellStyle name="Normal 95 5 2 3" xfId="43792"/>
    <cellStyle name="Normal 95 5 2 3 2" xfId="43793"/>
    <cellStyle name="Normal 95 5 2 3 2 2" xfId="43794"/>
    <cellStyle name="Normal 95 5 2 3 3" xfId="43795"/>
    <cellStyle name="Normal 95 5 2 3 4" xfId="43796"/>
    <cellStyle name="Normal 95 5 2 4" xfId="43797"/>
    <cellStyle name="Normal 95 5 2 4 2" xfId="43798"/>
    <cellStyle name="Normal 95 5 2 5" xfId="43799"/>
    <cellStyle name="Normal 95 5 2 6" xfId="43800"/>
    <cellStyle name="Normal 95 5 3" xfId="43801"/>
    <cellStyle name="Normal 95 5 3 2" xfId="43802"/>
    <cellStyle name="Normal 95 5 3 2 2" xfId="43803"/>
    <cellStyle name="Normal 95 5 3 2 2 2" xfId="43804"/>
    <cellStyle name="Normal 95 5 3 2 2 2 2" xfId="43805"/>
    <cellStyle name="Normal 95 5 3 2 2 3" xfId="43806"/>
    <cellStyle name="Normal 95 5 3 2 2 4" xfId="43807"/>
    <cellStyle name="Normal 95 5 3 2 3" xfId="43808"/>
    <cellStyle name="Normal 95 5 3 2 3 2" xfId="43809"/>
    <cellStyle name="Normal 95 5 3 2 4" xfId="43810"/>
    <cellStyle name="Normal 95 5 3 2 5" xfId="43811"/>
    <cellStyle name="Normal 95 5 3 3" xfId="43812"/>
    <cellStyle name="Normal 95 5 3 3 2" xfId="43813"/>
    <cellStyle name="Normal 95 5 3 3 2 2" xfId="43814"/>
    <cellStyle name="Normal 95 5 3 3 3" xfId="43815"/>
    <cellStyle name="Normal 95 5 3 3 4" xfId="43816"/>
    <cellStyle name="Normal 95 5 3 4" xfId="43817"/>
    <cellStyle name="Normal 95 5 3 4 2" xfId="43818"/>
    <cellStyle name="Normal 95 5 3 5" xfId="43819"/>
    <cellStyle name="Normal 95 5 3 6" xfId="43820"/>
    <cellStyle name="Normal 95 5 4" xfId="43821"/>
    <cellStyle name="Normal 95 5 4 2" xfId="43822"/>
    <cellStyle name="Normal 95 5 4 2 2" xfId="43823"/>
    <cellStyle name="Normal 95 5 4 2 2 2" xfId="43824"/>
    <cellStyle name="Normal 95 5 4 2 3" xfId="43825"/>
    <cellStyle name="Normal 95 5 4 2 4" xfId="43826"/>
    <cellStyle name="Normal 95 5 4 3" xfId="43827"/>
    <cellStyle name="Normal 95 5 4 3 2" xfId="43828"/>
    <cellStyle name="Normal 95 5 4 4" xfId="43829"/>
    <cellStyle name="Normal 95 5 4 5" xfId="43830"/>
    <cellStyle name="Normal 95 5 5" xfId="43831"/>
    <cellStyle name="Normal 95 5 5 2" xfId="43832"/>
    <cellStyle name="Normal 95 5 5 2 2" xfId="43833"/>
    <cellStyle name="Normal 95 5 5 3" xfId="43834"/>
    <cellStyle name="Normal 95 5 5 4" xfId="43835"/>
    <cellStyle name="Normal 95 5 6" xfId="43836"/>
    <cellStyle name="Normal 95 5 6 2" xfId="43837"/>
    <cellStyle name="Normal 95 5 7" xfId="43838"/>
    <cellStyle name="Normal 95 5 8" xfId="43839"/>
    <cellStyle name="Normal 95 6" xfId="43840"/>
    <cellStyle name="Normal 95 6 2" xfId="43841"/>
    <cellStyle name="Normal 95 6 2 2" xfId="43842"/>
    <cellStyle name="Normal 95 6 2 2 2" xfId="43843"/>
    <cellStyle name="Normal 95 6 2 2 2 2" xfId="43844"/>
    <cellStyle name="Normal 95 6 2 2 3" xfId="43845"/>
    <cellStyle name="Normal 95 6 2 2 4" xfId="43846"/>
    <cellStyle name="Normal 95 6 2 3" xfId="43847"/>
    <cellStyle name="Normal 95 6 2 3 2" xfId="43848"/>
    <cellStyle name="Normal 95 6 2 4" xfId="43849"/>
    <cellStyle name="Normal 95 6 2 5" xfId="43850"/>
    <cellStyle name="Normal 95 6 3" xfId="43851"/>
    <cellStyle name="Normal 95 6 3 2" xfId="43852"/>
    <cellStyle name="Normal 95 6 3 2 2" xfId="43853"/>
    <cellStyle name="Normal 95 6 3 3" xfId="43854"/>
    <cellStyle name="Normal 95 6 3 4" xfId="43855"/>
    <cellStyle name="Normal 95 6 4" xfId="43856"/>
    <cellStyle name="Normal 95 6 4 2" xfId="43857"/>
    <cellStyle name="Normal 95 6 5" xfId="43858"/>
    <cellStyle name="Normal 95 6 6" xfId="43859"/>
    <cellStyle name="Normal 95 7" xfId="43860"/>
    <cellStyle name="Normal 95 7 2" xfId="43861"/>
    <cellStyle name="Normal 95 7 2 2" xfId="43862"/>
    <cellStyle name="Normal 95 7 2 2 2" xfId="43863"/>
    <cellStyle name="Normal 95 7 2 2 2 2" xfId="43864"/>
    <cellStyle name="Normal 95 7 2 2 3" xfId="43865"/>
    <cellStyle name="Normal 95 7 2 2 4" xfId="43866"/>
    <cellStyle name="Normal 95 7 2 3" xfId="43867"/>
    <cellStyle name="Normal 95 7 2 3 2" xfId="43868"/>
    <cellStyle name="Normal 95 7 2 4" xfId="43869"/>
    <cellStyle name="Normal 95 7 2 5" xfId="43870"/>
    <cellStyle name="Normal 95 7 3" xfId="43871"/>
    <cellStyle name="Normal 95 7 3 2" xfId="43872"/>
    <cellStyle name="Normal 95 7 3 2 2" xfId="43873"/>
    <cellStyle name="Normal 95 7 3 3" xfId="43874"/>
    <cellStyle name="Normal 95 7 3 4" xfId="43875"/>
    <cellStyle name="Normal 95 7 4" xfId="43876"/>
    <cellStyle name="Normal 95 7 4 2" xfId="43877"/>
    <cellStyle name="Normal 95 7 5" xfId="43878"/>
    <cellStyle name="Normal 95 7 6" xfId="43879"/>
    <cellStyle name="Normal 95 8" xfId="43880"/>
    <cellStyle name="Normal 95 8 2" xfId="43881"/>
    <cellStyle name="Normal 95 8 2 2" xfId="43882"/>
    <cellStyle name="Normal 95 8 2 2 2" xfId="43883"/>
    <cellStyle name="Normal 95 8 2 3" xfId="43884"/>
    <cellStyle name="Normal 95 8 2 4" xfId="43885"/>
    <cellStyle name="Normal 95 8 3" xfId="43886"/>
    <cellStyle name="Normal 95 8 3 2" xfId="43887"/>
    <cellStyle name="Normal 95 8 4" xfId="43888"/>
    <cellStyle name="Normal 95 8 5" xfId="43889"/>
    <cellStyle name="Normal 95 9" xfId="43890"/>
    <cellStyle name="Normal 95 9 2" xfId="43891"/>
    <cellStyle name="Normal 95 9 2 2" xfId="43892"/>
    <cellStyle name="Normal 95 9 3" xfId="43893"/>
    <cellStyle name="Normal 95 9 4" xfId="43894"/>
    <cellStyle name="Normal 96" xfId="517"/>
    <cellStyle name="Normal 96 10" xfId="43896"/>
    <cellStyle name="Normal 96 10 2" xfId="43897"/>
    <cellStyle name="Normal 96 11" xfId="43898"/>
    <cellStyle name="Normal 96 12" xfId="43899"/>
    <cellStyle name="Normal 96 13" xfId="43895"/>
    <cellStyle name="Normal 96 2" xfId="43900"/>
    <cellStyle name="Normal 96 2 10" xfId="43901"/>
    <cellStyle name="Normal 96 2 11" xfId="43902"/>
    <cellStyle name="Normal 96 2 2" xfId="43903"/>
    <cellStyle name="Normal 96 2 2 10" xfId="43904"/>
    <cellStyle name="Normal 96 2 2 2" xfId="43905"/>
    <cellStyle name="Normal 96 2 2 2 2" xfId="43906"/>
    <cellStyle name="Normal 96 2 2 2 2 2" xfId="43907"/>
    <cellStyle name="Normal 96 2 2 2 2 2 2" xfId="43908"/>
    <cellStyle name="Normal 96 2 2 2 2 2 2 2" xfId="43909"/>
    <cellStyle name="Normal 96 2 2 2 2 2 2 2 2" xfId="43910"/>
    <cellStyle name="Normal 96 2 2 2 2 2 2 2 2 2" xfId="43911"/>
    <cellStyle name="Normal 96 2 2 2 2 2 2 2 3" xfId="43912"/>
    <cellStyle name="Normal 96 2 2 2 2 2 2 2 4" xfId="43913"/>
    <cellStyle name="Normal 96 2 2 2 2 2 2 3" xfId="43914"/>
    <cellStyle name="Normal 96 2 2 2 2 2 2 3 2" xfId="43915"/>
    <cellStyle name="Normal 96 2 2 2 2 2 2 4" xfId="43916"/>
    <cellStyle name="Normal 96 2 2 2 2 2 2 5" xfId="43917"/>
    <cellStyle name="Normal 96 2 2 2 2 2 3" xfId="43918"/>
    <cellStyle name="Normal 96 2 2 2 2 2 3 2" xfId="43919"/>
    <cellStyle name="Normal 96 2 2 2 2 2 3 2 2" xfId="43920"/>
    <cellStyle name="Normal 96 2 2 2 2 2 3 3" xfId="43921"/>
    <cellStyle name="Normal 96 2 2 2 2 2 3 4" xfId="43922"/>
    <cellStyle name="Normal 96 2 2 2 2 2 4" xfId="43923"/>
    <cellStyle name="Normal 96 2 2 2 2 2 4 2" xfId="43924"/>
    <cellStyle name="Normal 96 2 2 2 2 2 5" xfId="43925"/>
    <cellStyle name="Normal 96 2 2 2 2 2 6" xfId="43926"/>
    <cellStyle name="Normal 96 2 2 2 2 3" xfId="43927"/>
    <cellStyle name="Normal 96 2 2 2 2 3 2" xfId="43928"/>
    <cellStyle name="Normal 96 2 2 2 2 3 2 2" xfId="43929"/>
    <cellStyle name="Normal 96 2 2 2 2 3 2 2 2" xfId="43930"/>
    <cellStyle name="Normal 96 2 2 2 2 3 2 2 2 2" xfId="43931"/>
    <cellStyle name="Normal 96 2 2 2 2 3 2 2 3" xfId="43932"/>
    <cellStyle name="Normal 96 2 2 2 2 3 2 2 4" xfId="43933"/>
    <cellStyle name="Normal 96 2 2 2 2 3 2 3" xfId="43934"/>
    <cellStyle name="Normal 96 2 2 2 2 3 2 3 2" xfId="43935"/>
    <cellStyle name="Normal 96 2 2 2 2 3 2 4" xfId="43936"/>
    <cellStyle name="Normal 96 2 2 2 2 3 2 5" xfId="43937"/>
    <cellStyle name="Normal 96 2 2 2 2 3 3" xfId="43938"/>
    <cellStyle name="Normal 96 2 2 2 2 3 3 2" xfId="43939"/>
    <cellStyle name="Normal 96 2 2 2 2 3 3 2 2" xfId="43940"/>
    <cellStyle name="Normal 96 2 2 2 2 3 3 3" xfId="43941"/>
    <cellStyle name="Normal 96 2 2 2 2 3 3 4" xfId="43942"/>
    <cellStyle name="Normal 96 2 2 2 2 3 4" xfId="43943"/>
    <cellStyle name="Normal 96 2 2 2 2 3 4 2" xfId="43944"/>
    <cellStyle name="Normal 96 2 2 2 2 3 5" xfId="43945"/>
    <cellStyle name="Normal 96 2 2 2 2 3 6" xfId="43946"/>
    <cellStyle name="Normal 96 2 2 2 2 4" xfId="43947"/>
    <cellStyle name="Normal 96 2 2 2 2 4 2" xfId="43948"/>
    <cellStyle name="Normal 96 2 2 2 2 4 2 2" xfId="43949"/>
    <cellStyle name="Normal 96 2 2 2 2 4 2 2 2" xfId="43950"/>
    <cellStyle name="Normal 96 2 2 2 2 4 2 3" xfId="43951"/>
    <cellStyle name="Normal 96 2 2 2 2 4 2 4" xfId="43952"/>
    <cellStyle name="Normal 96 2 2 2 2 4 3" xfId="43953"/>
    <cellStyle name="Normal 96 2 2 2 2 4 3 2" xfId="43954"/>
    <cellStyle name="Normal 96 2 2 2 2 4 4" xfId="43955"/>
    <cellStyle name="Normal 96 2 2 2 2 4 5" xfId="43956"/>
    <cellStyle name="Normal 96 2 2 2 2 5" xfId="43957"/>
    <cellStyle name="Normal 96 2 2 2 2 5 2" xfId="43958"/>
    <cellStyle name="Normal 96 2 2 2 2 5 2 2" xfId="43959"/>
    <cellStyle name="Normal 96 2 2 2 2 5 3" xfId="43960"/>
    <cellStyle name="Normal 96 2 2 2 2 5 4" xfId="43961"/>
    <cellStyle name="Normal 96 2 2 2 2 6" xfId="43962"/>
    <cellStyle name="Normal 96 2 2 2 2 6 2" xfId="43963"/>
    <cellStyle name="Normal 96 2 2 2 2 7" xfId="43964"/>
    <cellStyle name="Normal 96 2 2 2 2 8" xfId="43965"/>
    <cellStyle name="Normal 96 2 2 2 3" xfId="43966"/>
    <cellStyle name="Normal 96 2 2 2 3 2" xfId="43967"/>
    <cellStyle name="Normal 96 2 2 2 3 2 2" xfId="43968"/>
    <cellStyle name="Normal 96 2 2 2 3 2 2 2" xfId="43969"/>
    <cellStyle name="Normal 96 2 2 2 3 2 2 2 2" xfId="43970"/>
    <cellStyle name="Normal 96 2 2 2 3 2 2 3" xfId="43971"/>
    <cellStyle name="Normal 96 2 2 2 3 2 2 4" xfId="43972"/>
    <cellStyle name="Normal 96 2 2 2 3 2 3" xfId="43973"/>
    <cellStyle name="Normal 96 2 2 2 3 2 3 2" xfId="43974"/>
    <cellStyle name="Normal 96 2 2 2 3 2 4" xfId="43975"/>
    <cellStyle name="Normal 96 2 2 2 3 2 5" xfId="43976"/>
    <cellStyle name="Normal 96 2 2 2 3 3" xfId="43977"/>
    <cellStyle name="Normal 96 2 2 2 3 3 2" xfId="43978"/>
    <cellStyle name="Normal 96 2 2 2 3 3 2 2" xfId="43979"/>
    <cellStyle name="Normal 96 2 2 2 3 3 3" xfId="43980"/>
    <cellStyle name="Normal 96 2 2 2 3 3 4" xfId="43981"/>
    <cellStyle name="Normal 96 2 2 2 3 4" xfId="43982"/>
    <cellStyle name="Normal 96 2 2 2 3 4 2" xfId="43983"/>
    <cellStyle name="Normal 96 2 2 2 3 5" xfId="43984"/>
    <cellStyle name="Normal 96 2 2 2 3 6" xfId="43985"/>
    <cellStyle name="Normal 96 2 2 2 4" xfId="43986"/>
    <cellStyle name="Normal 96 2 2 2 4 2" xfId="43987"/>
    <cellStyle name="Normal 96 2 2 2 4 2 2" xfId="43988"/>
    <cellStyle name="Normal 96 2 2 2 4 2 2 2" xfId="43989"/>
    <cellStyle name="Normal 96 2 2 2 4 2 2 2 2" xfId="43990"/>
    <cellStyle name="Normal 96 2 2 2 4 2 2 3" xfId="43991"/>
    <cellStyle name="Normal 96 2 2 2 4 2 2 4" xfId="43992"/>
    <cellStyle name="Normal 96 2 2 2 4 2 3" xfId="43993"/>
    <cellStyle name="Normal 96 2 2 2 4 2 3 2" xfId="43994"/>
    <cellStyle name="Normal 96 2 2 2 4 2 4" xfId="43995"/>
    <cellStyle name="Normal 96 2 2 2 4 2 5" xfId="43996"/>
    <cellStyle name="Normal 96 2 2 2 4 3" xfId="43997"/>
    <cellStyle name="Normal 96 2 2 2 4 3 2" xfId="43998"/>
    <cellStyle name="Normal 96 2 2 2 4 3 2 2" xfId="43999"/>
    <cellStyle name="Normal 96 2 2 2 4 3 3" xfId="44000"/>
    <cellStyle name="Normal 96 2 2 2 4 3 4" xfId="44001"/>
    <cellStyle name="Normal 96 2 2 2 4 4" xfId="44002"/>
    <cellStyle name="Normal 96 2 2 2 4 4 2" xfId="44003"/>
    <cellStyle name="Normal 96 2 2 2 4 5" xfId="44004"/>
    <cellStyle name="Normal 96 2 2 2 4 6" xfId="44005"/>
    <cellStyle name="Normal 96 2 2 2 5" xfId="44006"/>
    <cellStyle name="Normal 96 2 2 2 5 2" xfId="44007"/>
    <cellStyle name="Normal 96 2 2 2 5 2 2" xfId="44008"/>
    <cellStyle name="Normal 96 2 2 2 5 2 2 2" xfId="44009"/>
    <cellStyle name="Normal 96 2 2 2 5 2 3" xfId="44010"/>
    <cellStyle name="Normal 96 2 2 2 5 2 4" xfId="44011"/>
    <cellStyle name="Normal 96 2 2 2 5 3" xfId="44012"/>
    <cellStyle name="Normal 96 2 2 2 5 3 2" xfId="44013"/>
    <cellStyle name="Normal 96 2 2 2 5 4" xfId="44014"/>
    <cellStyle name="Normal 96 2 2 2 5 5" xfId="44015"/>
    <cellStyle name="Normal 96 2 2 2 6" xfId="44016"/>
    <cellStyle name="Normal 96 2 2 2 6 2" xfId="44017"/>
    <cellStyle name="Normal 96 2 2 2 6 2 2" xfId="44018"/>
    <cellStyle name="Normal 96 2 2 2 6 3" xfId="44019"/>
    <cellStyle name="Normal 96 2 2 2 6 4" xfId="44020"/>
    <cellStyle name="Normal 96 2 2 2 7" xfId="44021"/>
    <cellStyle name="Normal 96 2 2 2 7 2" xfId="44022"/>
    <cellStyle name="Normal 96 2 2 2 8" xfId="44023"/>
    <cellStyle name="Normal 96 2 2 2 9" xfId="44024"/>
    <cellStyle name="Normal 96 2 2 3" xfId="44025"/>
    <cellStyle name="Normal 96 2 2 3 2" xfId="44026"/>
    <cellStyle name="Normal 96 2 2 3 2 2" xfId="44027"/>
    <cellStyle name="Normal 96 2 2 3 2 2 2" xfId="44028"/>
    <cellStyle name="Normal 96 2 2 3 2 2 2 2" xfId="44029"/>
    <cellStyle name="Normal 96 2 2 3 2 2 2 2 2" xfId="44030"/>
    <cellStyle name="Normal 96 2 2 3 2 2 2 3" xfId="44031"/>
    <cellStyle name="Normal 96 2 2 3 2 2 2 4" xfId="44032"/>
    <cellStyle name="Normal 96 2 2 3 2 2 3" xfId="44033"/>
    <cellStyle name="Normal 96 2 2 3 2 2 3 2" xfId="44034"/>
    <cellStyle name="Normal 96 2 2 3 2 2 4" xfId="44035"/>
    <cellStyle name="Normal 96 2 2 3 2 2 5" xfId="44036"/>
    <cellStyle name="Normal 96 2 2 3 2 3" xfId="44037"/>
    <cellStyle name="Normal 96 2 2 3 2 3 2" xfId="44038"/>
    <cellStyle name="Normal 96 2 2 3 2 3 2 2" xfId="44039"/>
    <cellStyle name="Normal 96 2 2 3 2 3 3" xfId="44040"/>
    <cellStyle name="Normal 96 2 2 3 2 3 4" xfId="44041"/>
    <cellStyle name="Normal 96 2 2 3 2 4" xfId="44042"/>
    <cellStyle name="Normal 96 2 2 3 2 4 2" xfId="44043"/>
    <cellStyle name="Normal 96 2 2 3 2 5" xfId="44044"/>
    <cellStyle name="Normal 96 2 2 3 2 6" xfId="44045"/>
    <cellStyle name="Normal 96 2 2 3 3" xfId="44046"/>
    <cellStyle name="Normal 96 2 2 3 3 2" xfId="44047"/>
    <cellStyle name="Normal 96 2 2 3 3 2 2" xfId="44048"/>
    <cellStyle name="Normal 96 2 2 3 3 2 2 2" xfId="44049"/>
    <cellStyle name="Normal 96 2 2 3 3 2 2 2 2" xfId="44050"/>
    <cellStyle name="Normal 96 2 2 3 3 2 2 3" xfId="44051"/>
    <cellStyle name="Normal 96 2 2 3 3 2 2 4" xfId="44052"/>
    <cellStyle name="Normal 96 2 2 3 3 2 3" xfId="44053"/>
    <cellStyle name="Normal 96 2 2 3 3 2 3 2" xfId="44054"/>
    <cellStyle name="Normal 96 2 2 3 3 2 4" xfId="44055"/>
    <cellStyle name="Normal 96 2 2 3 3 2 5" xfId="44056"/>
    <cellStyle name="Normal 96 2 2 3 3 3" xfId="44057"/>
    <cellStyle name="Normal 96 2 2 3 3 3 2" xfId="44058"/>
    <cellStyle name="Normal 96 2 2 3 3 3 2 2" xfId="44059"/>
    <cellStyle name="Normal 96 2 2 3 3 3 3" xfId="44060"/>
    <cellStyle name="Normal 96 2 2 3 3 3 4" xfId="44061"/>
    <cellStyle name="Normal 96 2 2 3 3 4" xfId="44062"/>
    <cellStyle name="Normal 96 2 2 3 3 4 2" xfId="44063"/>
    <cellStyle name="Normal 96 2 2 3 3 5" xfId="44064"/>
    <cellStyle name="Normal 96 2 2 3 3 6" xfId="44065"/>
    <cellStyle name="Normal 96 2 2 3 4" xfId="44066"/>
    <cellStyle name="Normal 96 2 2 3 4 2" xfId="44067"/>
    <cellStyle name="Normal 96 2 2 3 4 2 2" xfId="44068"/>
    <cellStyle name="Normal 96 2 2 3 4 2 2 2" xfId="44069"/>
    <cellStyle name="Normal 96 2 2 3 4 2 3" xfId="44070"/>
    <cellStyle name="Normal 96 2 2 3 4 2 4" xfId="44071"/>
    <cellStyle name="Normal 96 2 2 3 4 3" xfId="44072"/>
    <cellStyle name="Normal 96 2 2 3 4 3 2" xfId="44073"/>
    <cellStyle name="Normal 96 2 2 3 4 4" xfId="44074"/>
    <cellStyle name="Normal 96 2 2 3 4 5" xfId="44075"/>
    <cellStyle name="Normal 96 2 2 3 5" xfId="44076"/>
    <cellStyle name="Normal 96 2 2 3 5 2" xfId="44077"/>
    <cellStyle name="Normal 96 2 2 3 5 2 2" xfId="44078"/>
    <cellStyle name="Normal 96 2 2 3 5 3" xfId="44079"/>
    <cellStyle name="Normal 96 2 2 3 5 4" xfId="44080"/>
    <cellStyle name="Normal 96 2 2 3 6" xfId="44081"/>
    <cellStyle name="Normal 96 2 2 3 6 2" xfId="44082"/>
    <cellStyle name="Normal 96 2 2 3 7" xfId="44083"/>
    <cellStyle name="Normal 96 2 2 3 8" xfId="44084"/>
    <cellStyle name="Normal 96 2 2 4" xfId="44085"/>
    <cellStyle name="Normal 96 2 2 4 2" xfId="44086"/>
    <cellStyle name="Normal 96 2 2 4 2 2" xfId="44087"/>
    <cellStyle name="Normal 96 2 2 4 2 2 2" xfId="44088"/>
    <cellStyle name="Normal 96 2 2 4 2 2 2 2" xfId="44089"/>
    <cellStyle name="Normal 96 2 2 4 2 2 3" xfId="44090"/>
    <cellStyle name="Normal 96 2 2 4 2 2 4" xfId="44091"/>
    <cellStyle name="Normal 96 2 2 4 2 3" xfId="44092"/>
    <cellStyle name="Normal 96 2 2 4 2 3 2" xfId="44093"/>
    <cellStyle name="Normal 96 2 2 4 2 4" xfId="44094"/>
    <cellStyle name="Normal 96 2 2 4 2 5" xfId="44095"/>
    <cellStyle name="Normal 96 2 2 4 3" xfId="44096"/>
    <cellStyle name="Normal 96 2 2 4 3 2" xfId="44097"/>
    <cellStyle name="Normal 96 2 2 4 3 2 2" xfId="44098"/>
    <cellStyle name="Normal 96 2 2 4 3 3" xfId="44099"/>
    <cellStyle name="Normal 96 2 2 4 3 4" xfId="44100"/>
    <cellStyle name="Normal 96 2 2 4 4" xfId="44101"/>
    <cellStyle name="Normal 96 2 2 4 4 2" xfId="44102"/>
    <cellStyle name="Normal 96 2 2 4 5" xfId="44103"/>
    <cellStyle name="Normal 96 2 2 4 6" xfId="44104"/>
    <cellStyle name="Normal 96 2 2 5" xfId="44105"/>
    <cellStyle name="Normal 96 2 2 5 2" xfId="44106"/>
    <cellStyle name="Normal 96 2 2 5 2 2" xfId="44107"/>
    <cellStyle name="Normal 96 2 2 5 2 2 2" xfId="44108"/>
    <cellStyle name="Normal 96 2 2 5 2 2 2 2" xfId="44109"/>
    <cellStyle name="Normal 96 2 2 5 2 2 3" xfId="44110"/>
    <cellStyle name="Normal 96 2 2 5 2 2 4" xfId="44111"/>
    <cellStyle name="Normal 96 2 2 5 2 3" xfId="44112"/>
    <cellStyle name="Normal 96 2 2 5 2 3 2" xfId="44113"/>
    <cellStyle name="Normal 96 2 2 5 2 4" xfId="44114"/>
    <cellStyle name="Normal 96 2 2 5 2 5" xfId="44115"/>
    <cellStyle name="Normal 96 2 2 5 3" xfId="44116"/>
    <cellStyle name="Normal 96 2 2 5 3 2" xfId="44117"/>
    <cellStyle name="Normal 96 2 2 5 3 2 2" xfId="44118"/>
    <cellStyle name="Normal 96 2 2 5 3 3" xfId="44119"/>
    <cellStyle name="Normal 96 2 2 5 3 4" xfId="44120"/>
    <cellStyle name="Normal 96 2 2 5 4" xfId="44121"/>
    <cellStyle name="Normal 96 2 2 5 4 2" xfId="44122"/>
    <cellStyle name="Normal 96 2 2 5 5" xfId="44123"/>
    <cellStyle name="Normal 96 2 2 5 6" xfId="44124"/>
    <cellStyle name="Normal 96 2 2 6" xfId="44125"/>
    <cellStyle name="Normal 96 2 2 6 2" xfId="44126"/>
    <cellStyle name="Normal 96 2 2 6 2 2" xfId="44127"/>
    <cellStyle name="Normal 96 2 2 6 2 2 2" xfId="44128"/>
    <cellStyle name="Normal 96 2 2 6 2 3" xfId="44129"/>
    <cellStyle name="Normal 96 2 2 6 2 4" xfId="44130"/>
    <cellStyle name="Normal 96 2 2 6 3" xfId="44131"/>
    <cellStyle name="Normal 96 2 2 6 3 2" xfId="44132"/>
    <cellStyle name="Normal 96 2 2 6 4" xfId="44133"/>
    <cellStyle name="Normal 96 2 2 6 5" xfId="44134"/>
    <cellStyle name="Normal 96 2 2 7" xfId="44135"/>
    <cellStyle name="Normal 96 2 2 7 2" xfId="44136"/>
    <cellStyle name="Normal 96 2 2 7 2 2" xfId="44137"/>
    <cellStyle name="Normal 96 2 2 7 3" xfId="44138"/>
    <cellStyle name="Normal 96 2 2 7 4" xfId="44139"/>
    <cellStyle name="Normal 96 2 2 8" xfId="44140"/>
    <cellStyle name="Normal 96 2 2 8 2" xfId="44141"/>
    <cellStyle name="Normal 96 2 2 9" xfId="44142"/>
    <cellStyle name="Normal 96 2 3" xfId="44143"/>
    <cellStyle name="Normal 96 2 3 2" xfId="44144"/>
    <cellStyle name="Normal 96 2 3 2 2" xfId="44145"/>
    <cellStyle name="Normal 96 2 3 2 2 2" xfId="44146"/>
    <cellStyle name="Normal 96 2 3 2 2 2 2" xfId="44147"/>
    <cellStyle name="Normal 96 2 3 2 2 2 2 2" xfId="44148"/>
    <cellStyle name="Normal 96 2 3 2 2 2 2 2 2" xfId="44149"/>
    <cellStyle name="Normal 96 2 3 2 2 2 2 3" xfId="44150"/>
    <cellStyle name="Normal 96 2 3 2 2 2 2 4" xfId="44151"/>
    <cellStyle name="Normal 96 2 3 2 2 2 3" xfId="44152"/>
    <cellStyle name="Normal 96 2 3 2 2 2 3 2" xfId="44153"/>
    <cellStyle name="Normal 96 2 3 2 2 2 4" xfId="44154"/>
    <cellStyle name="Normal 96 2 3 2 2 2 5" xfId="44155"/>
    <cellStyle name="Normal 96 2 3 2 2 3" xfId="44156"/>
    <cellStyle name="Normal 96 2 3 2 2 3 2" xfId="44157"/>
    <cellStyle name="Normal 96 2 3 2 2 3 2 2" xfId="44158"/>
    <cellStyle name="Normal 96 2 3 2 2 3 3" xfId="44159"/>
    <cellStyle name="Normal 96 2 3 2 2 3 4" xfId="44160"/>
    <cellStyle name="Normal 96 2 3 2 2 4" xfId="44161"/>
    <cellStyle name="Normal 96 2 3 2 2 4 2" xfId="44162"/>
    <cellStyle name="Normal 96 2 3 2 2 5" xfId="44163"/>
    <cellStyle name="Normal 96 2 3 2 2 6" xfId="44164"/>
    <cellStyle name="Normal 96 2 3 2 3" xfId="44165"/>
    <cellStyle name="Normal 96 2 3 2 3 2" xfId="44166"/>
    <cellStyle name="Normal 96 2 3 2 3 2 2" xfId="44167"/>
    <cellStyle name="Normal 96 2 3 2 3 2 2 2" xfId="44168"/>
    <cellStyle name="Normal 96 2 3 2 3 2 2 2 2" xfId="44169"/>
    <cellStyle name="Normal 96 2 3 2 3 2 2 3" xfId="44170"/>
    <cellStyle name="Normal 96 2 3 2 3 2 2 4" xfId="44171"/>
    <cellStyle name="Normal 96 2 3 2 3 2 3" xfId="44172"/>
    <cellStyle name="Normal 96 2 3 2 3 2 3 2" xfId="44173"/>
    <cellStyle name="Normal 96 2 3 2 3 2 4" xfId="44174"/>
    <cellStyle name="Normal 96 2 3 2 3 2 5" xfId="44175"/>
    <cellStyle name="Normal 96 2 3 2 3 3" xfId="44176"/>
    <cellStyle name="Normal 96 2 3 2 3 3 2" xfId="44177"/>
    <cellStyle name="Normal 96 2 3 2 3 3 2 2" xfId="44178"/>
    <cellStyle name="Normal 96 2 3 2 3 3 3" xfId="44179"/>
    <cellStyle name="Normal 96 2 3 2 3 3 4" xfId="44180"/>
    <cellStyle name="Normal 96 2 3 2 3 4" xfId="44181"/>
    <cellStyle name="Normal 96 2 3 2 3 4 2" xfId="44182"/>
    <cellStyle name="Normal 96 2 3 2 3 5" xfId="44183"/>
    <cellStyle name="Normal 96 2 3 2 3 6" xfId="44184"/>
    <cellStyle name="Normal 96 2 3 2 4" xfId="44185"/>
    <cellStyle name="Normal 96 2 3 2 4 2" xfId="44186"/>
    <cellStyle name="Normal 96 2 3 2 4 2 2" xfId="44187"/>
    <cellStyle name="Normal 96 2 3 2 4 2 2 2" xfId="44188"/>
    <cellStyle name="Normal 96 2 3 2 4 2 3" xfId="44189"/>
    <cellStyle name="Normal 96 2 3 2 4 2 4" xfId="44190"/>
    <cellStyle name="Normal 96 2 3 2 4 3" xfId="44191"/>
    <cellStyle name="Normal 96 2 3 2 4 3 2" xfId="44192"/>
    <cellStyle name="Normal 96 2 3 2 4 4" xfId="44193"/>
    <cellStyle name="Normal 96 2 3 2 4 5" xfId="44194"/>
    <cellStyle name="Normal 96 2 3 2 5" xfId="44195"/>
    <cellStyle name="Normal 96 2 3 2 5 2" xfId="44196"/>
    <cellStyle name="Normal 96 2 3 2 5 2 2" xfId="44197"/>
    <cellStyle name="Normal 96 2 3 2 5 3" xfId="44198"/>
    <cellStyle name="Normal 96 2 3 2 5 4" xfId="44199"/>
    <cellStyle name="Normal 96 2 3 2 6" xfId="44200"/>
    <cellStyle name="Normal 96 2 3 2 6 2" xfId="44201"/>
    <cellStyle name="Normal 96 2 3 2 7" xfId="44202"/>
    <cellStyle name="Normal 96 2 3 2 8" xfId="44203"/>
    <cellStyle name="Normal 96 2 3 3" xfId="44204"/>
    <cellStyle name="Normal 96 2 3 3 2" xfId="44205"/>
    <cellStyle name="Normal 96 2 3 3 2 2" xfId="44206"/>
    <cellStyle name="Normal 96 2 3 3 2 2 2" xfId="44207"/>
    <cellStyle name="Normal 96 2 3 3 2 2 2 2" xfId="44208"/>
    <cellStyle name="Normal 96 2 3 3 2 2 3" xfId="44209"/>
    <cellStyle name="Normal 96 2 3 3 2 2 4" xfId="44210"/>
    <cellStyle name="Normal 96 2 3 3 2 3" xfId="44211"/>
    <cellStyle name="Normal 96 2 3 3 2 3 2" xfId="44212"/>
    <cellStyle name="Normal 96 2 3 3 2 4" xfId="44213"/>
    <cellStyle name="Normal 96 2 3 3 2 5" xfId="44214"/>
    <cellStyle name="Normal 96 2 3 3 3" xfId="44215"/>
    <cellStyle name="Normal 96 2 3 3 3 2" xfId="44216"/>
    <cellStyle name="Normal 96 2 3 3 3 2 2" xfId="44217"/>
    <cellStyle name="Normal 96 2 3 3 3 3" xfId="44218"/>
    <cellStyle name="Normal 96 2 3 3 3 4" xfId="44219"/>
    <cellStyle name="Normal 96 2 3 3 4" xfId="44220"/>
    <cellStyle name="Normal 96 2 3 3 4 2" xfId="44221"/>
    <cellStyle name="Normal 96 2 3 3 5" xfId="44222"/>
    <cellStyle name="Normal 96 2 3 3 6" xfId="44223"/>
    <cellStyle name="Normal 96 2 3 4" xfId="44224"/>
    <cellStyle name="Normal 96 2 3 4 2" xfId="44225"/>
    <cellStyle name="Normal 96 2 3 4 2 2" xfId="44226"/>
    <cellStyle name="Normal 96 2 3 4 2 2 2" xfId="44227"/>
    <cellStyle name="Normal 96 2 3 4 2 2 2 2" xfId="44228"/>
    <cellStyle name="Normal 96 2 3 4 2 2 3" xfId="44229"/>
    <cellStyle name="Normal 96 2 3 4 2 2 4" xfId="44230"/>
    <cellStyle name="Normal 96 2 3 4 2 3" xfId="44231"/>
    <cellStyle name="Normal 96 2 3 4 2 3 2" xfId="44232"/>
    <cellStyle name="Normal 96 2 3 4 2 4" xfId="44233"/>
    <cellStyle name="Normal 96 2 3 4 2 5" xfId="44234"/>
    <cellStyle name="Normal 96 2 3 4 3" xfId="44235"/>
    <cellStyle name="Normal 96 2 3 4 3 2" xfId="44236"/>
    <cellStyle name="Normal 96 2 3 4 3 2 2" xfId="44237"/>
    <cellStyle name="Normal 96 2 3 4 3 3" xfId="44238"/>
    <cellStyle name="Normal 96 2 3 4 3 4" xfId="44239"/>
    <cellStyle name="Normal 96 2 3 4 4" xfId="44240"/>
    <cellStyle name="Normal 96 2 3 4 4 2" xfId="44241"/>
    <cellStyle name="Normal 96 2 3 4 5" xfId="44242"/>
    <cellStyle name="Normal 96 2 3 4 6" xfId="44243"/>
    <cellStyle name="Normal 96 2 3 5" xfId="44244"/>
    <cellStyle name="Normal 96 2 3 5 2" xfId="44245"/>
    <cellStyle name="Normal 96 2 3 5 2 2" xfId="44246"/>
    <cellStyle name="Normal 96 2 3 5 2 2 2" xfId="44247"/>
    <cellStyle name="Normal 96 2 3 5 2 3" xfId="44248"/>
    <cellStyle name="Normal 96 2 3 5 2 4" xfId="44249"/>
    <cellStyle name="Normal 96 2 3 5 3" xfId="44250"/>
    <cellStyle name="Normal 96 2 3 5 3 2" xfId="44251"/>
    <cellStyle name="Normal 96 2 3 5 4" xfId="44252"/>
    <cellStyle name="Normal 96 2 3 5 5" xfId="44253"/>
    <cellStyle name="Normal 96 2 3 6" xfId="44254"/>
    <cellStyle name="Normal 96 2 3 6 2" xfId="44255"/>
    <cellStyle name="Normal 96 2 3 6 2 2" xfId="44256"/>
    <cellStyle name="Normal 96 2 3 6 3" xfId="44257"/>
    <cellStyle name="Normal 96 2 3 6 4" xfId="44258"/>
    <cellStyle name="Normal 96 2 3 7" xfId="44259"/>
    <cellStyle name="Normal 96 2 3 7 2" xfId="44260"/>
    <cellStyle name="Normal 96 2 3 8" xfId="44261"/>
    <cellStyle name="Normal 96 2 3 9" xfId="44262"/>
    <cellStyle name="Normal 96 2 4" xfId="44263"/>
    <cellStyle name="Normal 96 2 4 2" xfId="44264"/>
    <cellStyle name="Normal 96 2 4 2 2" xfId="44265"/>
    <cellStyle name="Normal 96 2 4 2 2 2" xfId="44266"/>
    <cellStyle name="Normal 96 2 4 2 2 2 2" xfId="44267"/>
    <cellStyle name="Normal 96 2 4 2 2 2 2 2" xfId="44268"/>
    <cellStyle name="Normal 96 2 4 2 2 2 3" xfId="44269"/>
    <cellStyle name="Normal 96 2 4 2 2 2 4" xfId="44270"/>
    <cellStyle name="Normal 96 2 4 2 2 3" xfId="44271"/>
    <cellStyle name="Normal 96 2 4 2 2 3 2" xfId="44272"/>
    <cellStyle name="Normal 96 2 4 2 2 4" xfId="44273"/>
    <cellStyle name="Normal 96 2 4 2 2 5" xfId="44274"/>
    <cellStyle name="Normal 96 2 4 2 3" xfId="44275"/>
    <cellStyle name="Normal 96 2 4 2 3 2" xfId="44276"/>
    <cellStyle name="Normal 96 2 4 2 3 2 2" xfId="44277"/>
    <cellStyle name="Normal 96 2 4 2 3 3" xfId="44278"/>
    <cellStyle name="Normal 96 2 4 2 3 4" xfId="44279"/>
    <cellStyle name="Normal 96 2 4 2 4" xfId="44280"/>
    <cellStyle name="Normal 96 2 4 2 4 2" xfId="44281"/>
    <cellStyle name="Normal 96 2 4 2 5" xfId="44282"/>
    <cellStyle name="Normal 96 2 4 2 6" xfId="44283"/>
    <cellStyle name="Normal 96 2 4 3" xfId="44284"/>
    <cellStyle name="Normal 96 2 4 3 2" xfId="44285"/>
    <cellStyle name="Normal 96 2 4 3 2 2" xfId="44286"/>
    <cellStyle name="Normal 96 2 4 3 2 2 2" xfId="44287"/>
    <cellStyle name="Normal 96 2 4 3 2 2 2 2" xfId="44288"/>
    <cellStyle name="Normal 96 2 4 3 2 2 3" xfId="44289"/>
    <cellStyle name="Normal 96 2 4 3 2 2 4" xfId="44290"/>
    <cellStyle name="Normal 96 2 4 3 2 3" xfId="44291"/>
    <cellStyle name="Normal 96 2 4 3 2 3 2" xfId="44292"/>
    <cellStyle name="Normal 96 2 4 3 2 4" xfId="44293"/>
    <cellStyle name="Normal 96 2 4 3 2 5" xfId="44294"/>
    <cellStyle name="Normal 96 2 4 3 3" xfId="44295"/>
    <cellStyle name="Normal 96 2 4 3 3 2" xfId="44296"/>
    <cellStyle name="Normal 96 2 4 3 3 2 2" xfId="44297"/>
    <cellStyle name="Normal 96 2 4 3 3 3" xfId="44298"/>
    <cellStyle name="Normal 96 2 4 3 3 4" xfId="44299"/>
    <cellStyle name="Normal 96 2 4 3 4" xfId="44300"/>
    <cellStyle name="Normal 96 2 4 3 4 2" xfId="44301"/>
    <cellStyle name="Normal 96 2 4 3 5" xfId="44302"/>
    <cellStyle name="Normal 96 2 4 3 6" xfId="44303"/>
    <cellStyle name="Normal 96 2 4 4" xfId="44304"/>
    <cellStyle name="Normal 96 2 4 4 2" xfId="44305"/>
    <cellStyle name="Normal 96 2 4 4 2 2" xfId="44306"/>
    <cellStyle name="Normal 96 2 4 4 2 2 2" xfId="44307"/>
    <cellStyle name="Normal 96 2 4 4 2 3" xfId="44308"/>
    <cellStyle name="Normal 96 2 4 4 2 4" xfId="44309"/>
    <cellStyle name="Normal 96 2 4 4 3" xfId="44310"/>
    <cellStyle name="Normal 96 2 4 4 3 2" xfId="44311"/>
    <cellStyle name="Normal 96 2 4 4 4" xfId="44312"/>
    <cellStyle name="Normal 96 2 4 4 5" xfId="44313"/>
    <cellStyle name="Normal 96 2 4 5" xfId="44314"/>
    <cellStyle name="Normal 96 2 4 5 2" xfId="44315"/>
    <cellStyle name="Normal 96 2 4 5 2 2" xfId="44316"/>
    <cellStyle name="Normal 96 2 4 5 3" xfId="44317"/>
    <cellStyle name="Normal 96 2 4 5 4" xfId="44318"/>
    <cellStyle name="Normal 96 2 4 6" xfId="44319"/>
    <cellStyle name="Normal 96 2 4 6 2" xfId="44320"/>
    <cellStyle name="Normal 96 2 4 7" xfId="44321"/>
    <cellStyle name="Normal 96 2 4 8" xfId="44322"/>
    <cellStyle name="Normal 96 2 5" xfId="44323"/>
    <cellStyle name="Normal 96 2 5 2" xfId="44324"/>
    <cellStyle name="Normal 96 2 5 2 2" xfId="44325"/>
    <cellStyle name="Normal 96 2 5 2 2 2" xfId="44326"/>
    <cellStyle name="Normal 96 2 5 2 2 2 2" xfId="44327"/>
    <cellStyle name="Normal 96 2 5 2 2 3" xfId="44328"/>
    <cellStyle name="Normal 96 2 5 2 2 4" xfId="44329"/>
    <cellStyle name="Normal 96 2 5 2 3" xfId="44330"/>
    <cellStyle name="Normal 96 2 5 2 3 2" xfId="44331"/>
    <cellStyle name="Normal 96 2 5 2 4" xfId="44332"/>
    <cellStyle name="Normal 96 2 5 2 5" xfId="44333"/>
    <cellStyle name="Normal 96 2 5 3" xfId="44334"/>
    <cellStyle name="Normal 96 2 5 3 2" xfId="44335"/>
    <cellStyle name="Normal 96 2 5 3 2 2" xfId="44336"/>
    <cellStyle name="Normal 96 2 5 3 3" xfId="44337"/>
    <cellStyle name="Normal 96 2 5 3 4" xfId="44338"/>
    <cellStyle name="Normal 96 2 5 4" xfId="44339"/>
    <cellStyle name="Normal 96 2 5 4 2" xfId="44340"/>
    <cellStyle name="Normal 96 2 5 5" xfId="44341"/>
    <cellStyle name="Normal 96 2 5 6" xfId="44342"/>
    <cellStyle name="Normal 96 2 6" xfId="44343"/>
    <cellStyle name="Normal 96 2 6 2" xfId="44344"/>
    <cellStyle name="Normal 96 2 6 2 2" xfId="44345"/>
    <cellStyle name="Normal 96 2 6 2 2 2" xfId="44346"/>
    <cellStyle name="Normal 96 2 6 2 2 2 2" xfId="44347"/>
    <cellStyle name="Normal 96 2 6 2 2 3" xfId="44348"/>
    <cellStyle name="Normal 96 2 6 2 2 4" xfId="44349"/>
    <cellStyle name="Normal 96 2 6 2 3" xfId="44350"/>
    <cellStyle name="Normal 96 2 6 2 3 2" xfId="44351"/>
    <cellStyle name="Normal 96 2 6 2 4" xfId="44352"/>
    <cellStyle name="Normal 96 2 6 2 5" xfId="44353"/>
    <cellStyle name="Normal 96 2 6 3" xfId="44354"/>
    <cellStyle name="Normal 96 2 6 3 2" xfId="44355"/>
    <cellStyle name="Normal 96 2 6 3 2 2" xfId="44356"/>
    <cellStyle name="Normal 96 2 6 3 3" xfId="44357"/>
    <cellStyle name="Normal 96 2 6 3 4" xfId="44358"/>
    <cellStyle name="Normal 96 2 6 4" xfId="44359"/>
    <cellStyle name="Normal 96 2 6 4 2" xfId="44360"/>
    <cellStyle name="Normal 96 2 6 5" xfId="44361"/>
    <cellStyle name="Normal 96 2 6 6" xfId="44362"/>
    <cellStyle name="Normal 96 2 7" xfId="44363"/>
    <cellStyle name="Normal 96 2 7 2" xfId="44364"/>
    <cellStyle name="Normal 96 2 7 2 2" xfId="44365"/>
    <cellStyle name="Normal 96 2 7 2 2 2" xfId="44366"/>
    <cellStyle name="Normal 96 2 7 2 3" xfId="44367"/>
    <cellStyle name="Normal 96 2 7 2 4" xfId="44368"/>
    <cellStyle name="Normal 96 2 7 3" xfId="44369"/>
    <cellStyle name="Normal 96 2 7 3 2" xfId="44370"/>
    <cellStyle name="Normal 96 2 7 4" xfId="44371"/>
    <cellStyle name="Normal 96 2 7 5" xfId="44372"/>
    <cellStyle name="Normal 96 2 8" xfId="44373"/>
    <cellStyle name="Normal 96 2 8 2" xfId="44374"/>
    <cellStyle name="Normal 96 2 8 2 2" xfId="44375"/>
    <cellStyle name="Normal 96 2 8 3" xfId="44376"/>
    <cellStyle name="Normal 96 2 8 4" xfId="44377"/>
    <cellStyle name="Normal 96 2 9" xfId="44378"/>
    <cellStyle name="Normal 96 2 9 2" xfId="44379"/>
    <cellStyle name="Normal 96 3" xfId="44380"/>
    <cellStyle name="Normal 96 3 10" xfId="44381"/>
    <cellStyle name="Normal 96 3 2" xfId="44382"/>
    <cellStyle name="Normal 96 3 2 2" xfId="44383"/>
    <cellStyle name="Normal 96 3 2 2 2" xfId="44384"/>
    <cellStyle name="Normal 96 3 2 2 2 2" xfId="44385"/>
    <cellStyle name="Normal 96 3 2 2 2 2 2" xfId="44386"/>
    <cellStyle name="Normal 96 3 2 2 2 2 2 2" xfId="44387"/>
    <cellStyle name="Normal 96 3 2 2 2 2 2 2 2" xfId="44388"/>
    <cellStyle name="Normal 96 3 2 2 2 2 2 3" xfId="44389"/>
    <cellStyle name="Normal 96 3 2 2 2 2 2 4" xfId="44390"/>
    <cellStyle name="Normal 96 3 2 2 2 2 3" xfId="44391"/>
    <cellStyle name="Normal 96 3 2 2 2 2 3 2" xfId="44392"/>
    <cellStyle name="Normal 96 3 2 2 2 2 4" xfId="44393"/>
    <cellStyle name="Normal 96 3 2 2 2 2 5" xfId="44394"/>
    <cellStyle name="Normal 96 3 2 2 2 3" xfId="44395"/>
    <cellStyle name="Normal 96 3 2 2 2 3 2" xfId="44396"/>
    <cellStyle name="Normal 96 3 2 2 2 3 2 2" xfId="44397"/>
    <cellStyle name="Normal 96 3 2 2 2 3 3" xfId="44398"/>
    <cellStyle name="Normal 96 3 2 2 2 3 4" xfId="44399"/>
    <cellStyle name="Normal 96 3 2 2 2 4" xfId="44400"/>
    <cellStyle name="Normal 96 3 2 2 2 4 2" xfId="44401"/>
    <cellStyle name="Normal 96 3 2 2 2 5" xfId="44402"/>
    <cellStyle name="Normal 96 3 2 2 2 6" xfId="44403"/>
    <cellStyle name="Normal 96 3 2 2 3" xfId="44404"/>
    <cellStyle name="Normal 96 3 2 2 3 2" xfId="44405"/>
    <cellStyle name="Normal 96 3 2 2 3 2 2" xfId="44406"/>
    <cellStyle name="Normal 96 3 2 2 3 2 2 2" xfId="44407"/>
    <cellStyle name="Normal 96 3 2 2 3 2 2 2 2" xfId="44408"/>
    <cellStyle name="Normal 96 3 2 2 3 2 2 3" xfId="44409"/>
    <cellStyle name="Normal 96 3 2 2 3 2 2 4" xfId="44410"/>
    <cellStyle name="Normal 96 3 2 2 3 2 3" xfId="44411"/>
    <cellStyle name="Normal 96 3 2 2 3 2 3 2" xfId="44412"/>
    <cellStyle name="Normal 96 3 2 2 3 2 4" xfId="44413"/>
    <cellStyle name="Normal 96 3 2 2 3 2 5" xfId="44414"/>
    <cellStyle name="Normal 96 3 2 2 3 3" xfId="44415"/>
    <cellStyle name="Normal 96 3 2 2 3 3 2" xfId="44416"/>
    <cellStyle name="Normal 96 3 2 2 3 3 2 2" xfId="44417"/>
    <cellStyle name="Normal 96 3 2 2 3 3 3" xfId="44418"/>
    <cellStyle name="Normal 96 3 2 2 3 3 4" xfId="44419"/>
    <cellStyle name="Normal 96 3 2 2 3 4" xfId="44420"/>
    <cellStyle name="Normal 96 3 2 2 3 4 2" xfId="44421"/>
    <cellStyle name="Normal 96 3 2 2 3 5" xfId="44422"/>
    <cellStyle name="Normal 96 3 2 2 3 6" xfId="44423"/>
    <cellStyle name="Normal 96 3 2 2 4" xfId="44424"/>
    <cellStyle name="Normal 96 3 2 2 4 2" xfId="44425"/>
    <cellStyle name="Normal 96 3 2 2 4 2 2" xfId="44426"/>
    <cellStyle name="Normal 96 3 2 2 4 2 2 2" xfId="44427"/>
    <cellStyle name="Normal 96 3 2 2 4 2 3" xfId="44428"/>
    <cellStyle name="Normal 96 3 2 2 4 2 4" xfId="44429"/>
    <cellStyle name="Normal 96 3 2 2 4 3" xfId="44430"/>
    <cellStyle name="Normal 96 3 2 2 4 3 2" xfId="44431"/>
    <cellStyle name="Normal 96 3 2 2 4 4" xfId="44432"/>
    <cellStyle name="Normal 96 3 2 2 4 5" xfId="44433"/>
    <cellStyle name="Normal 96 3 2 2 5" xfId="44434"/>
    <cellStyle name="Normal 96 3 2 2 5 2" xfId="44435"/>
    <cellStyle name="Normal 96 3 2 2 5 2 2" xfId="44436"/>
    <cellStyle name="Normal 96 3 2 2 5 3" xfId="44437"/>
    <cellStyle name="Normal 96 3 2 2 5 4" xfId="44438"/>
    <cellStyle name="Normal 96 3 2 2 6" xfId="44439"/>
    <cellStyle name="Normal 96 3 2 2 6 2" xfId="44440"/>
    <cellStyle name="Normal 96 3 2 2 7" xfId="44441"/>
    <cellStyle name="Normal 96 3 2 2 8" xfId="44442"/>
    <cellStyle name="Normal 96 3 2 3" xfId="44443"/>
    <cellStyle name="Normal 96 3 2 3 2" xfId="44444"/>
    <cellStyle name="Normal 96 3 2 3 2 2" xfId="44445"/>
    <cellStyle name="Normal 96 3 2 3 2 2 2" xfId="44446"/>
    <cellStyle name="Normal 96 3 2 3 2 2 2 2" xfId="44447"/>
    <cellStyle name="Normal 96 3 2 3 2 2 3" xfId="44448"/>
    <cellStyle name="Normal 96 3 2 3 2 2 4" xfId="44449"/>
    <cellStyle name="Normal 96 3 2 3 2 3" xfId="44450"/>
    <cellStyle name="Normal 96 3 2 3 2 3 2" xfId="44451"/>
    <cellStyle name="Normal 96 3 2 3 2 4" xfId="44452"/>
    <cellStyle name="Normal 96 3 2 3 2 5" xfId="44453"/>
    <cellStyle name="Normal 96 3 2 3 3" xfId="44454"/>
    <cellStyle name="Normal 96 3 2 3 3 2" xfId="44455"/>
    <cellStyle name="Normal 96 3 2 3 3 2 2" xfId="44456"/>
    <cellStyle name="Normal 96 3 2 3 3 3" xfId="44457"/>
    <cellStyle name="Normal 96 3 2 3 3 4" xfId="44458"/>
    <cellStyle name="Normal 96 3 2 3 4" xfId="44459"/>
    <cellStyle name="Normal 96 3 2 3 4 2" xfId="44460"/>
    <cellStyle name="Normal 96 3 2 3 5" xfId="44461"/>
    <cellStyle name="Normal 96 3 2 3 6" xfId="44462"/>
    <cellStyle name="Normal 96 3 2 4" xfId="44463"/>
    <cellStyle name="Normal 96 3 2 4 2" xfId="44464"/>
    <cellStyle name="Normal 96 3 2 4 2 2" xfId="44465"/>
    <cellStyle name="Normal 96 3 2 4 2 2 2" xfId="44466"/>
    <cellStyle name="Normal 96 3 2 4 2 2 2 2" xfId="44467"/>
    <cellStyle name="Normal 96 3 2 4 2 2 3" xfId="44468"/>
    <cellStyle name="Normal 96 3 2 4 2 2 4" xfId="44469"/>
    <cellStyle name="Normal 96 3 2 4 2 3" xfId="44470"/>
    <cellStyle name="Normal 96 3 2 4 2 3 2" xfId="44471"/>
    <cellStyle name="Normal 96 3 2 4 2 4" xfId="44472"/>
    <cellStyle name="Normal 96 3 2 4 2 5" xfId="44473"/>
    <cellStyle name="Normal 96 3 2 4 3" xfId="44474"/>
    <cellStyle name="Normal 96 3 2 4 3 2" xfId="44475"/>
    <cellStyle name="Normal 96 3 2 4 3 2 2" xfId="44476"/>
    <cellStyle name="Normal 96 3 2 4 3 3" xfId="44477"/>
    <cellStyle name="Normal 96 3 2 4 3 4" xfId="44478"/>
    <cellStyle name="Normal 96 3 2 4 4" xfId="44479"/>
    <cellStyle name="Normal 96 3 2 4 4 2" xfId="44480"/>
    <cellStyle name="Normal 96 3 2 4 5" xfId="44481"/>
    <cellStyle name="Normal 96 3 2 4 6" xfId="44482"/>
    <cellStyle name="Normal 96 3 2 5" xfId="44483"/>
    <cellStyle name="Normal 96 3 2 5 2" xfId="44484"/>
    <cellStyle name="Normal 96 3 2 5 2 2" xfId="44485"/>
    <cellStyle name="Normal 96 3 2 5 2 2 2" xfId="44486"/>
    <cellStyle name="Normal 96 3 2 5 2 3" xfId="44487"/>
    <cellStyle name="Normal 96 3 2 5 2 4" xfId="44488"/>
    <cellStyle name="Normal 96 3 2 5 3" xfId="44489"/>
    <cellStyle name="Normal 96 3 2 5 3 2" xfId="44490"/>
    <cellStyle name="Normal 96 3 2 5 4" xfId="44491"/>
    <cellStyle name="Normal 96 3 2 5 5" xfId="44492"/>
    <cellStyle name="Normal 96 3 2 6" xfId="44493"/>
    <cellStyle name="Normal 96 3 2 6 2" xfId="44494"/>
    <cellStyle name="Normal 96 3 2 6 2 2" xfId="44495"/>
    <cellStyle name="Normal 96 3 2 6 3" xfId="44496"/>
    <cellStyle name="Normal 96 3 2 6 4" xfId="44497"/>
    <cellStyle name="Normal 96 3 2 7" xfId="44498"/>
    <cellStyle name="Normal 96 3 2 7 2" xfId="44499"/>
    <cellStyle name="Normal 96 3 2 8" xfId="44500"/>
    <cellStyle name="Normal 96 3 2 9" xfId="44501"/>
    <cellStyle name="Normal 96 3 3" xfId="44502"/>
    <cellStyle name="Normal 96 3 3 2" xfId="44503"/>
    <cellStyle name="Normal 96 3 3 2 2" xfId="44504"/>
    <cellStyle name="Normal 96 3 3 2 2 2" xfId="44505"/>
    <cellStyle name="Normal 96 3 3 2 2 2 2" xfId="44506"/>
    <cellStyle name="Normal 96 3 3 2 2 2 2 2" xfId="44507"/>
    <cellStyle name="Normal 96 3 3 2 2 2 3" xfId="44508"/>
    <cellStyle name="Normal 96 3 3 2 2 2 4" xfId="44509"/>
    <cellStyle name="Normal 96 3 3 2 2 3" xfId="44510"/>
    <cellStyle name="Normal 96 3 3 2 2 3 2" xfId="44511"/>
    <cellStyle name="Normal 96 3 3 2 2 4" xfId="44512"/>
    <cellStyle name="Normal 96 3 3 2 2 5" xfId="44513"/>
    <cellStyle name="Normal 96 3 3 2 3" xfId="44514"/>
    <cellStyle name="Normal 96 3 3 2 3 2" xfId="44515"/>
    <cellStyle name="Normal 96 3 3 2 3 2 2" xfId="44516"/>
    <cellStyle name="Normal 96 3 3 2 3 3" xfId="44517"/>
    <cellStyle name="Normal 96 3 3 2 3 4" xfId="44518"/>
    <cellStyle name="Normal 96 3 3 2 4" xfId="44519"/>
    <cellStyle name="Normal 96 3 3 2 4 2" xfId="44520"/>
    <cellStyle name="Normal 96 3 3 2 5" xfId="44521"/>
    <cellStyle name="Normal 96 3 3 2 6" xfId="44522"/>
    <cellStyle name="Normal 96 3 3 3" xfId="44523"/>
    <cellStyle name="Normal 96 3 3 3 2" xfId="44524"/>
    <cellStyle name="Normal 96 3 3 3 2 2" xfId="44525"/>
    <cellStyle name="Normal 96 3 3 3 2 2 2" xfId="44526"/>
    <cellStyle name="Normal 96 3 3 3 2 2 2 2" xfId="44527"/>
    <cellStyle name="Normal 96 3 3 3 2 2 3" xfId="44528"/>
    <cellStyle name="Normal 96 3 3 3 2 2 4" xfId="44529"/>
    <cellStyle name="Normal 96 3 3 3 2 3" xfId="44530"/>
    <cellStyle name="Normal 96 3 3 3 2 3 2" xfId="44531"/>
    <cellStyle name="Normal 96 3 3 3 2 4" xfId="44532"/>
    <cellStyle name="Normal 96 3 3 3 2 5" xfId="44533"/>
    <cellStyle name="Normal 96 3 3 3 3" xfId="44534"/>
    <cellStyle name="Normal 96 3 3 3 3 2" xfId="44535"/>
    <cellStyle name="Normal 96 3 3 3 3 2 2" xfId="44536"/>
    <cellStyle name="Normal 96 3 3 3 3 3" xfId="44537"/>
    <cellStyle name="Normal 96 3 3 3 3 4" xfId="44538"/>
    <cellStyle name="Normal 96 3 3 3 4" xfId="44539"/>
    <cellStyle name="Normal 96 3 3 3 4 2" xfId="44540"/>
    <cellStyle name="Normal 96 3 3 3 5" xfId="44541"/>
    <cellStyle name="Normal 96 3 3 3 6" xfId="44542"/>
    <cellStyle name="Normal 96 3 3 4" xfId="44543"/>
    <cellStyle name="Normal 96 3 3 4 2" xfId="44544"/>
    <cellStyle name="Normal 96 3 3 4 2 2" xfId="44545"/>
    <cellStyle name="Normal 96 3 3 4 2 2 2" xfId="44546"/>
    <cellStyle name="Normal 96 3 3 4 2 3" xfId="44547"/>
    <cellStyle name="Normal 96 3 3 4 2 4" xfId="44548"/>
    <cellStyle name="Normal 96 3 3 4 3" xfId="44549"/>
    <cellStyle name="Normal 96 3 3 4 3 2" xfId="44550"/>
    <cellStyle name="Normal 96 3 3 4 4" xfId="44551"/>
    <cellStyle name="Normal 96 3 3 4 5" xfId="44552"/>
    <cellStyle name="Normal 96 3 3 5" xfId="44553"/>
    <cellStyle name="Normal 96 3 3 5 2" xfId="44554"/>
    <cellStyle name="Normal 96 3 3 5 2 2" xfId="44555"/>
    <cellStyle name="Normal 96 3 3 5 3" xfId="44556"/>
    <cellStyle name="Normal 96 3 3 5 4" xfId="44557"/>
    <cellStyle name="Normal 96 3 3 6" xfId="44558"/>
    <cellStyle name="Normal 96 3 3 6 2" xfId="44559"/>
    <cellStyle name="Normal 96 3 3 7" xfId="44560"/>
    <cellStyle name="Normal 96 3 3 8" xfId="44561"/>
    <cellStyle name="Normal 96 3 4" xfId="44562"/>
    <cellStyle name="Normal 96 3 4 2" xfId="44563"/>
    <cellStyle name="Normal 96 3 4 2 2" xfId="44564"/>
    <cellStyle name="Normal 96 3 4 2 2 2" xfId="44565"/>
    <cellStyle name="Normal 96 3 4 2 2 2 2" xfId="44566"/>
    <cellStyle name="Normal 96 3 4 2 2 3" xfId="44567"/>
    <cellStyle name="Normal 96 3 4 2 2 4" xfId="44568"/>
    <cellStyle name="Normal 96 3 4 2 3" xfId="44569"/>
    <cellStyle name="Normal 96 3 4 2 3 2" xfId="44570"/>
    <cellStyle name="Normal 96 3 4 2 4" xfId="44571"/>
    <cellStyle name="Normal 96 3 4 2 5" xfId="44572"/>
    <cellStyle name="Normal 96 3 4 3" xfId="44573"/>
    <cellStyle name="Normal 96 3 4 3 2" xfId="44574"/>
    <cellStyle name="Normal 96 3 4 3 2 2" xfId="44575"/>
    <cellStyle name="Normal 96 3 4 3 3" xfId="44576"/>
    <cellStyle name="Normal 96 3 4 3 4" xfId="44577"/>
    <cellStyle name="Normal 96 3 4 4" xfId="44578"/>
    <cellStyle name="Normal 96 3 4 4 2" xfId="44579"/>
    <cellStyle name="Normal 96 3 4 5" xfId="44580"/>
    <cellStyle name="Normal 96 3 4 6" xfId="44581"/>
    <cellStyle name="Normal 96 3 5" xfId="44582"/>
    <cellStyle name="Normal 96 3 5 2" xfId="44583"/>
    <cellStyle name="Normal 96 3 5 2 2" xfId="44584"/>
    <cellStyle name="Normal 96 3 5 2 2 2" xfId="44585"/>
    <cellStyle name="Normal 96 3 5 2 2 2 2" xfId="44586"/>
    <cellStyle name="Normal 96 3 5 2 2 3" xfId="44587"/>
    <cellStyle name="Normal 96 3 5 2 2 4" xfId="44588"/>
    <cellStyle name="Normal 96 3 5 2 3" xfId="44589"/>
    <cellStyle name="Normal 96 3 5 2 3 2" xfId="44590"/>
    <cellStyle name="Normal 96 3 5 2 4" xfId="44591"/>
    <cellStyle name="Normal 96 3 5 2 5" xfId="44592"/>
    <cellStyle name="Normal 96 3 5 3" xfId="44593"/>
    <cellStyle name="Normal 96 3 5 3 2" xfId="44594"/>
    <cellStyle name="Normal 96 3 5 3 2 2" xfId="44595"/>
    <cellStyle name="Normal 96 3 5 3 3" xfId="44596"/>
    <cellStyle name="Normal 96 3 5 3 4" xfId="44597"/>
    <cellStyle name="Normal 96 3 5 4" xfId="44598"/>
    <cellStyle name="Normal 96 3 5 4 2" xfId="44599"/>
    <cellStyle name="Normal 96 3 5 5" xfId="44600"/>
    <cellStyle name="Normal 96 3 5 6" xfId="44601"/>
    <cellStyle name="Normal 96 3 6" xfId="44602"/>
    <cellStyle name="Normal 96 3 6 2" xfId="44603"/>
    <cellStyle name="Normal 96 3 6 2 2" xfId="44604"/>
    <cellStyle name="Normal 96 3 6 2 2 2" xfId="44605"/>
    <cellStyle name="Normal 96 3 6 2 3" xfId="44606"/>
    <cellStyle name="Normal 96 3 6 2 4" xfId="44607"/>
    <cellStyle name="Normal 96 3 6 3" xfId="44608"/>
    <cellStyle name="Normal 96 3 6 3 2" xfId="44609"/>
    <cellStyle name="Normal 96 3 6 4" xfId="44610"/>
    <cellStyle name="Normal 96 3 6 5" xfId="44611"/>
    <cellStyle name="Normal 96 3 7" xfId="44612"/>
    <cellStyle name="Normal 96 3 7 2" xfId="44613"/>
    <cellStyle name="Normal 96 3 7 2 2" xfId="44614"/>
    <cellStyle name="Normal 96 3 7 3" xfId="44615"/>
    <cellStyle name="Normal 96 3 7 4" xfId="44616"/>
    <cellStyle name="Normal 96 3 8" xfId="44617"/>
    <cellStyle name="Normal 96 3 8 2" xfId="44618"/>
    <cellStyle name="Normal 96 3 9" xfId="44619"/>
    <cellStyle name="Normal 96 4" xfId="44620"/>
    <cellStyle name="Normal 96 4 2" xfId="44621"/>
    <cellStyle name="Normal 96 4 2 2" xfId="44622"/>
    <cellStyle name="Normal 96 4 2 2 2" xfId="44623"/>
    <cellStyle name="Normal 96 4 2 2 2 2" xfId="44624"/>
    <cellStyle name="Normal 96 4 2 2 2 2 2" xfId="44625"/>
    <cellStyle name="Normal 96 4 2 2 2 2 2 2" xfId="44626"/>
    <cellStyle name="Normal 96 4 2 2 2 2 3" xfId="44627"/>
    <cellStyle name="Normal 96 4 2 2 2 2 4" xfId="44628"/>
    <cellStyle name="Normal 96 4 2 2 2 3" xfId="44629"/>
    <cellStyle name="Normal 96 4 2 2 2 3 2" xfId="44630"/>
    <cellStyle name="Normal 96 4 2 2 2 4" xfId="44631"/>
    <cellStyle name="Normal 96 4 2 2 2 5" xfId="44632"/>
    <cellStyle name="Normal 96 4 2 2 3" xfId="44633"/>
    <cellStyle name="Normal 96 4 2 2 3 2" xfId="44634"/>
    <cellStyle name="Normal 96 4 2 2 3 2 2" xfId="44635"/>
    <cellStyle name="Normal 96 4 2 2 3 3" xfId="44636"/>
    <cellStyle name="Normal 96 4 2 2 3 4" xfId="44637"/>
    <cellStyle name="Normal 96 4 2 2 4" xfId="44638"/>
    <cellStyle name="Normal 96 4 2 2 4 2" xfId="44639"/>
    <cellStyle name="Normal 96 4 2 2 5" xfId="44640"/>
    <cellStyle name="Normal 96 4 2 2 6" xfId="44641"/>
    <cellStyle name="Normal 96 4 2 3" xfId="44642"/>
    <cellStyle name="Normal 96 4 2 3 2" xfId="44643"/>
    <cellStyle name="Normal 96 4 2 3 2 2" xfId="44644"/>
    <cellStyle name="Normal 96 4 2 3 2 2 2" xfId="44645"/>
    <cellStyle name="Normal 96 4 2 3 2 2 2 2" xfId="44646"/>
    <cellStyle name="Normal 96 4 2 3 2 2 3" xfId="44647"/>
    <cellStyle name="Normal 96 4 2 3 2 2 4" xfId="44648"/>
    <cellStyle name="Normal 96 4 2 3 2 3" xfId="44649"/>
    <cellStyle name="Normal 96 4 2 3 2 3 2" xfId="44650"/>
    <cellStyle name="Normal 96 4 2 3 2 4" xfId="44651"/>
    <cellStyle name="Normal 96 4 2 3 2 5" xfId="44652"/>
    <cellStyle name="Normal 96 4 2 3 3" xfId="44653"/>
    <cellStyle name="Normal 96 4 2 3 3 2" xfId="44654"/>
    <cellStyle name="Normal 96 4 2 3 3 2 2" xfId="44655"/>
    <cellStyle name="Normal 96 4 2 3 3 3" xfId="44656"/>
    <cellStyle name="Normal 96 4 2 3 3 4" xfId="44657"/>
    <cellStyle name="Normal 96 4 2 3 4" xfId="44658"/>
    <cellStyle name="Normal 96 4 2 3 4 2" xfId="44659"/>
    <cellStyle name="Normal 96 4 2 3 5" xfId="44660"/>
    <cellStyle name="Normal 96 4 2 3 6" xfId="44661"/>
    <cellStyle name="Normal 96 4 2 4" xfId="44662"/>
    <cellStyle name="Normal 96 4 2 4 2" xfId="44663"/>
    <cellStyle name="Normal 96 4 2 4 2 2" xfId="44664"/>
    <cellStyle name="Normal 96 4 2 4 2 2 2" xfId="44665"/>
    <cellStyle name="Normal 96 4 2 4 2 3" xfId="44666"/>
    <cellStyle name="Normal 96 4 2 4 2 4" xfId="44667"/>
    <cellStyle name="Normal 96 4 2 4 3" xfId="44668"/>
    <cellStyle name="Normal 96 4 2 4 3 2" xfId="44669"/>
    <cellStyle name="Normal 96 4 2 4 4" xfId="44670"/>
    <cellStyle name="Normal 96 4 2 4 5" xfId="44671"/>
    <cellStyle name="Normal 96 4 2 5" xfId="44672"/>
    <cellStyle name="Normal 96 4 2 5 2" xfId="44673"/>
    <cellStyle name="Normal 96 4 2 5 2 2" xfId="44674"/>
    <cellStyle name="Normal 96 4 2 5 3" xfId="44675"/>
    <cellStyle name="Normal 96 4 2 5 4" xfId="44676"/>
    <cellStyle name="Normal 96 4 2 6" xfId="44677"/>
    <cellStyle name="Normal 96 4 2 6 2" xfId="44678"/>
    <cellStyle name="Normal 96 4 2 7" xfId="44679"/>
    <cellStyle name="Normal 96 4 2 8" xfId="44680"/>
    <cellStyle name="Normal 96 4 3" xfId="44681"/>
    <cellStyle name="Normal 96 4 3 2" xfId="44682"/>
    <cellStyle name="Normal 96 4 3 2 2" xfId="44683"/>
    <cellStyle name="Normal 96 4 3 2 2 2" xfId="44684"/>
    <cellStyle name="Normal 96 4 3 2 2 2 2" xfId="44685"/>
    <cellStyle name="Normal 96 4 3 2 2 3" xfId="44686"/>
    <cellStyle name="Normal 96 4 3 2 2 4" xfId="44687"/>
    <cellStyle name="Normal 96 4 3 2 3" xfId="44688"/>
    <cellStyle name="Normal 96 4 3 2 3 2" xfId="44689"/>
    <cellStyle name="Normal 96 4 3 2 4" xfId="44690"/>
    <cellStyle name="Normal 96 4 3 2 5" xfId="44691"/>
    <cellStyle name="Normal 96 4 3 3" xfId="44692"/>
    <cellStyle name="Normal 96 4 3 3 2" xfId="44693"/>
    <cellStyle name="Normal 96 4 3 3 2 2" xfId="44694"/>
    <cellStyle name="Normal 96 4 3 3 3" xfId="44695"/>
    <cellStyle name="Normal 96 4 3 3 4" xfId="44696"/>
    <cellStyle name="Normal 96 4 3 4" xfId="44697"/>
    <cellStyle name="Normal 96 4 3 4 2" xfId="44698"/>
    <cellStyle name="Normal 96 4 3 5" xfId="44699"/>
    <cellStyle name="Normal 96 4 3 6" xfId="44700"/>
    <cellStyle name="Normal 96 4 4" xfId="44701"/>
    <cellStyle name="Normal 96 4 4 2" xfId="44702"/>
    <cellStyle name="Normal 96 4 4 2 2" xfId="44703"/>
    <cellStyle name="Normal 96 4 4 2 2 2" xfId="44704"/>
    <cellStyle name="Normal 96 4 4 2 2 2 2" xfId="44705"/>
    <cellStyle name="Normal 96 4 4 2 2 3" xfId="44706"/>
    <cellStyle name="Normal 96 4 4 2 2 4" xfId="44707"/>
    <cellStyle name="Normal 96 4 4 2 3" xfId="44708"/>
    <cellStyle name="Normal 96 4 4 2 3 2" xfId="44709"/>
    <cellStyle name="Normal 96 4 4 2 4" xfId="44710"/>
    <cellStyle name="Normal 96 4 4 2 5" xfId="44711"/>
    <cellStyle name="Normal 96 4 4 3" xfId="44712"/>
    <cellStyle name="Normal 96 4 4 3 2" xfId="44713"/>
    <cellStyle name="Normal 96 4 4 3 2 2" xfId="44714"/>
    <cellStyle name="Normal 96 4 4 3 3" xfId="44715"/>
    <cellStyle name="Normal 96 4 4 3 4" xfId="44716"/>
    <cellStyle name="Normal 96 4 4 4" xfId="44717"/>
    <cellStyle name="Normal 96 4 4 4 2" xfId="44718"/>
    <cellStyle name="Normal 96 4 4 5" xfId="44719"/>
    <cellStyle name="Normal 96 4 4 6" xfId="44720"/>
    <cellStyle name="Normal 96 4 5" xfId="44721"/>
    <cellStyle name="Normal 96 4 5 2" xfId="44722"/>
    <cellStyle name="Normal 96 4 5 2 2" xfId="44723"/>
    <cellStyle name="Normal 96 4 5 2 2 2" xfId="44724"/>
    <cellStyle name="Normal 96 4 5 2 3" xfId="44725"/>
    <cellStyle name="Normal 96 4 5 2 4" xfId="44726"/>
    <cellStyle name="Normal 96 4 5 3" xfId="44727"/>
    <cellStyle name="Normal 96 4 5 3 2" xfId="44728"/>
    <cellStyle name="Normal 96 4 5 4" xfId="44729"/>
    <cellStyle name="Normal 96 4 5 5" xfId="44730"/>
    <cellStyle name="Normal 96 4 6" xfId="44731"/>
    <cellStyle name="Normal 96 4 6 2" xfId="44732"/>
    <cellStyle name="Normal 96 4 6 2 2" xfId="44733"/>
    <cellStyle name="Normal 96 4 6 3" xfId="44734"/>
    <cellStyle name="Normal 96 4 6 4" xfId="44735"/>
    <cellStyle name="Normal 96 4 7" xfId="44736"/>
    <cellStyle name="Normal 96 4 7 2" xfId="44737"/>
    <cellStyle name="Normal 96 4 8" xfId="44738"/>
    <cellStyle name="Normal 96 4 9" xfId="44739"/>
    <cellStyle name="Normal 96 5" xfId="44740"/>
    <cellStyle name="Normal 96 5 2" xfId="44741"/>
    <cellStyle name="Normal 96 5 2 2" xfId="44742"/>
    <cellStyle name="Normal 96 5 2 2 2" xfId="44743"/>
    <cellStyle name="Normal 96 5 2 2 2 2" xfId="44744"/>
    <cellStyle name="Normal 96 5 2 2 2 2 2" xfId="44745"/>
    <cellStyle name="Normal 96 5 2 2 2 3" xfId="44746"/>
    <cellStyle name="Normal 96 5 2 2 2 4" xfId="44747"/>
    <cellStyle name="Normal 96 5 2 2 3" xfId="44748"/>
    <cellStyle name="Normal 96 5 2 2 3 2" xfId="44749"/>
    <cellStyle name="Normal 96 5 2 2 4" xfId="44750"/>
    <cellStyle name="Normal 96 5 2 2 5" xfId="44751"/>
    <cellStyle name="Normal 96 5 2 3" xfId="44752"/>
    <cellStyle name="Normal 96 5 2 3 2" xfId="44753"/>
    <cellStyle name="Normal 96 5 2 3 2 2" xfId="44754"/>
    <cellStyle name="Normal 96 5 2 3 3" xfId="44755"/>
    <cellStyle name="Normal 96 5 2 3 4" xfId="44756"/>
    <cellStyle name="Normal 96 5 2 4" xfId="44757"/>
    <cellStyle name="Normal 96 5 2 4 2" xfId="44758"/>
    <cellStyle name="Normal 96 5 2 5" xfId="44759"/>
    <cellStyle name="Normal 96 5 2 6" xfId="44760"/>
    <cellStyle name="Normal 96 5 3" xfId="44761"/>
    <cellStyle name="Normal 96 5 3 2" xfId="44762"/>
    <cellStyle name="Normal 96 5 3 2 2" xfId="44763"/>
    <cellStyle name="Normal 96 5 3 2 2 2" xfId="44764"/>
    <cellStyle name="Normal 96 5 3 2 2 2 2" xfId="44765"/>
    <cellStyle name="Normal 96 5 3 2 2 3" xfId="44766"/>
    <cellStyle name="Normal 96 5 3 2 2 4" xfId="44767"/>
    <cellStyle name="Normal 96 5 3 2 3" xfId="44768"/>
    <cellStyle name="Normal 96 5 3 2 3 2" xfId="44769"/>
    <cellStyle name="Normal 96 5 3 2 4" xfId="44770"/>
    <cellStyle name="Normal 96 5 3 2 5" xfId="44771"/>
    <cellStyle name="Normal 96 5 3 3" xfId="44772"/>
    <cellStyle name="Normal 96 5 3 3 2" xfId="44773"/>
    <cellStyle name="Normal 96 5 3 3 2 2" xfId="44774"/>
    <cellStyle name="Normal 96 5 3 3 3" xfId="44775"/>
    <cellStyle name="Normal 96 5 3 3 4" xfId="44776"/>
    <cellStyle name="Normal 96 5 3 4" xfId="44777"/>
    <cellStyle name="Normal 96 5 3 4 2" xfId="44778"/>
    <cellStyle name="Normal 96 5 3 5" xfId="44779"/>
    <cellStyle name="Normal 96 5 3 6" xfId="44780"/>
    <cellStyle name="Normal 96 5 4" xfId="44781"/>
    <cellStyle name="Normal 96 5 4 2" xfId="44782"/>
    <cellStyle name="Normal 96 5 4 2 2" xfId="44783"/>
    <cellStyle name="Normal 96 5 4 2 2 2" xfId="44784"/>
    <cellStyle name="Normal 96 5 4 2 3" xfId="44785"/>
    <cellStyle name="Normal 96 5 4 2 4" xfId="44786"/>
    <cellStyle name="Normal 96 5 4 3" xfId="44787"/>
    <cellStyle name="Normal 96 5 4 3 2" xfId="44788"/>
    <cellStyle name="Normal 96 5 4 4" xfId="44789"/>
    <cellStyle name="Normal 96 5 4 5" xfId="44790"/>
    <cellStyle name="Normal 96 5 5" xfId="44791"/>
    <cellStyle name="Normal 96 5 5 2" xfId="44792"/>
    <cellStyle name="Normal 96 5 5 2 2" xfId="44793"/>
    <cellStyle name="Normal 96 5 5 3" xfId="44794"/>
    <cellStyle name="Normal 96 5 5 4" xfId="44795"/>
    <cellStyle name="Normal 96 5 6" xfId="44796"/>
    <cellStyle name="Normal 96 5 6 2" xfId="44797"/>
    <cellStyle name="Normal 96 5 7" xfId="44798"/>
    <cellStyle name="Normal 96 5 8" xfId="44799"/>
    <cellStyle name="Normal 96 6" xfId="44800"/>
    <cellStyle name="Normal 96 6 2" xfId="44801"/>
    <cellStyle name="Normal 96 6 2 2" xfId="44802"/>
    <cellStyle name="Normal 96 6 2 2 2" xfId="44803"/>
    <cellStyle name="Normal 96 6 2 2 2 2" xfId="44804"/>
    <cellStyle name="Normal 96 6 2 2 3" xfId="44805"/>
    <cellStyle name="Normal 96 6 2 2 4" xfId="44806"/>
    <cellStyle name="Normal 96 6 2 3" xfId="44807"/>
    <cellStyle name="Normal 96 6 2 3 2" xfId="44808"/>
    <cellStyle name="Normal 96 6 2 4" xfId="44809"/>
    <cellStyle name="Normal 96 6 2 5" xfId="44810"/>
    <cellStyle name="Normal 96 6 3" xfId="44811"/>
    <cellStyle name="Normal 96 6 3 2" xfId="44812"/>
    <cellStyle name="Normal 96 6 3 2 2" xfId="44813"/>
    <cellStyle name="Normal 96 6 3 3" xfId="44814"/>
    <cellStyle name="Normal 96 6 3 4" xfId="44815"/>
    <cellStyle name="Normal 96 6 4" xfId="44816"/>
    <cellStyle name="Normal 96 6 4 2" xfId="44817"/>
    <cellStyle name="Normal 96 6 5" xfId="44818"/>
    <cellStyle name="Normal 96 6 6" xfId="44819"/>
    <cellStyle name="Normal 96 7" xfId="44820"/>
    <cellStyle name="Normal 96 7 2" xfId="44821"/>
    <cellStyle name="Normal 96 7 2 2" xfId="44822"/>
    <cellStyle name="Normal 96 7 2 2 2" xfId="44823"/>
    <cellStyle name="Normal 96 7 2 2 2 2" xfId="44824"/>
    <cellStyle name="Normal 96 7 2 2 3" xfId="44825"/>
    <cellStyle name="Normal 96 7 2 2 4" xfId="44826"/>
    <cellStyle name="Normal 96 7 2 3" xfId="44827"/>
    <cellStyle name="Normal 96 7 2 3 2" xfId="44828"/>
    <cellStyle name="Normal 96 7 2 4" xfId="44829"/>
    <cellStyle name="Normal 96 7 2 5" xfId="44830"/>
    <cellStyle name="Normal 96 7 3" xfId="44831"/>
    <cellStyle name="Normal 96 7 3 2" xfId="44832"/>
    <cellStyle name="Normal 96 7 3 2 2" xfId="44833"/>
    <cellStyle name="Normal 96 7 3 3" xfId="44834"/>
    <cellStyle name="Normal 96 7 3 4" xfId="44835"/>
    <cellStyle name="Normal 96 7 4" xfId="44836"/>
    <cellStyle name="Normal 96 7 4 2" xfId="44837"/>
    <cellStyle name="Normal 96 7 5" xfId="44838"/>
    <cellStyle name="Normal 96 7 6" xfId="44839"/>
    <cellStyle name="Normal 96 8" xfId="44840"/>
    <cellStyle name="Normal 96 8 2" xfId="44841"/>
    <cellStyle name="Normal 96 8 2 2" xfId="44842"/>
    <cellStyle name="Normal 96 8 2 2 2" xfId="44843"/>
    <cellStyle name="Normal 96 8 2 3" xfId="44844"/>
    <cellStyle name="Normal 96 8 2 4" xfId="44845"/>
    <cellStyle name="Normal 96 8 3" xfId="44846"/>
    <cellStyle name="Normal 96 8 3 2" xfId="44847"/>
    <cellStyle name="Normal 96 8 4" xfId="44848"/>
    <cellStyle name="Normal 96 8 5" xfId="44849"/>
    <cellStyle name="Normal 96 9" xfId="44850"/>
    <cellStyle name="Normal 96 9 2" xfId="44851"/>
    <cellStyle name="Normal 96 9 2 2" xfId="44852"/>
    <cellStyle name="Normal 96 9 3" xfId="44853"/>
    <cellStyle name="Normal 96 9 4" xfId="44854"/>
    <cellStyle name="Normal 97" xfId="518"/>
    <cellStyle name="Normal 97 2" xfId="44856"/>
    <cellStyle name="Normal 97 2 2" xfId="55539"/>
    <cellStyle name="Normal 97 2 2 2" xfId="55540"/>
    <cellStyle name="Normal 97 2 3" xfId="55541"/>
    <cellStyle name="Normal 97 2 3 2" xfId="55542"/>
    <cellStyle name="Normal 97 2 4" xfId="55543"/>
    <cellStyle name="Normal 97 3" xfId="55544"/>
    <cellStyle name="Normal 97 3 2" xfId="55545"/>
    <cellStyle name="Normal 97 3 2 2" xfId="55546"/>
    <cellStyle name="Normal 97 3 3" xfId="55547"/>
    <cellStyle name="Normal 97 3 3 2" xfId="55548"/>
    <cellStyle name="Normal 97 3 4" xfId="55549"/>
    <cellStyle name="Normal 97 4" xfId="55550"/>
    <cellStyle name="Normal 97 4 2" xfId="55551"/>
    <cellStyle name="Normal 97 5" xfId="55552"/>
    <cellStyle name="Normal 97 5 2" xfId="55553"/>
    <cellStyle name="Normal 97 6" xfId="55554"/>
    <cellStyle name="Normal 97 7" xfId="44855"/>
    <cellStyle name="Normal 98" xfId="519"/>
    <cellStyle name="Normal 98 2" xfId="44858"/>
    <cellStyle name="Normal 98 2 2" xfId="55555"/>
    <cellStyle name="Normal 98 2 2 2" xfId="55556"/>
    <cellStyle name="Normal 98 2 3" xfId="55557"/>
    <cellStyle name="Normal 98 2 3 2" xfId="55558"/>
    <cellStyle name="Normal 98 2 4" xfId="55559"/>
    <cellStyle name="Normal 98 3" xfId="55560"/>
    <cellStyle name="Normal 98 3 2" xfId="55561"/>
    <cellStyle name="Normal 98 3 2 2" xfId="55562"/>
    <cellStyle name="Normal 98 3 3" xfId="55563"/>
    <cellStyle name="Normal 98 3 3 2" xfId="55564"/>
    <cellStyle name="Normal 98 3 4" xfId="55565"/>
    <cellStyle name="Normal 98 4" xfId="55566"/>
    <cellStyle name="Normal 98 4 2" xfId="55567"/>
    <cellStyle name="Normal 98 5" xfId="55568"/>
    <cellStyle name="Normal 98 5 2" xfId="55569"/>
    <cellStyle name="Normal 98 6" xfId="55570"/>
    <cellStyle name="Normal 98 7" xfId="44857"/>
    <cellStyle name="Normal 99" xfId="520"/>
    <cellStyle name="Normal 99 2" xfId="44860"/>
    <cellStyle name="Normal 99 2 2" xfId="55571"/>
    <cellStyle name="Normal 99 2 2 2" xfId="55572"/>
    <cellStyle name="Normal 99 2 3" xfId="55573"/>
    <cellStyle name="Normal 99 2 3 2" xfId="55574"/>
    <cellStyle name="Normal 99 2 4" xfId="55575"/>
    <cellStyle name="Normal 99 3" xfId="55576"/>
    <cellStyle name="Normal 99 3 2" xfId="55577"/>
    <cellStyle name="Normal 99 3 2 2" xfId="55578"/>
    <cellStyle name="Normal 99 3 3" xfId="55579"/>
    <cellStyle name="Normal 99 3 3 2" xfId="55580"/>
    <cellStyle name="Normal 99 3 4" xfId="55581"/>
    <cellStyle name="Normal 99 4" xfId="55582"/>
    <cellStyle name="Normal 99 4 2" xfId="55583"/>
    <cellStyle name="Normal 99 5" xfId="55584"/>
    <cellStyle name="Normal 99 5 2" xfId="55585"/>
    <cellStyle name="Normal 99 6" xfId="55586"/>
    <cellStyle name="Normal 99 7" xfId="44859"/>
    <cellStyle name="Normal0" xfId="158"/>
    <cellStyle name="Normal0 2" xfId="44861"/>
    <cellStyle name="Normal0 2 2" xfId="44862"/>
    <cellStyle name="Normal0 3" xfId="55587"/>
    <cellStyle name="Normal0 3 2" xfId="58775"/>
    <cellStyle name="Normal0 4" xfId="58776"/>
    <cellStyle name="Normal1" xfId="55588"/>
    <cellStyle name="Normal1 2" xfId="55589"/>
    <cellStyle name="Normal1 2 2" xfId="58777"/>
    <cellStyle name="Normal1 3" xfId="55590"/>
    <cellStyle name="Normal1 3 2" xfId="58778"/>
    <cellStyle name="Normal1 4" xfId="58779"/>
    <cellStyle name="Normal2" xfId="55591"/>
    <cellStyle name="Normal2 2" xfId="55592"/>
    <cellStyle name="Normal2 2 2" xfId="58780"/>
    <cellStyle name="Normal2 3" xfId="55593"/>
    <cellStyle name="Normal2 3 2" xfId="58781"/>
    <cellStyle name="Normal2 4" xfId="55594"/>
    <cellStyle name="Normal2 4 2" xfId="58782"/>
    <cellStyle name="Normal2 5" xfId="58783"/>
    <cellStyle name="Normale_INVENTARIO AL 31.12.99 Con composizioni2BUSSI" xfId="159"/>
    <cellStyle name="NormalGB" xfId="44863"/>
    <cellStyle name="Note 10" xfId="44864"/>
    <cellStyle name="Note 10 2" xfId="44865"/>
    <cellStyle name="Note 10 2 2" xfId="44866"/>
    <cellStyle name="Note 10 2 2 2" xfId="44867"/>
    <cellStyle name="Note 10 2 2 2 2" xfId="44868"/>
    <cellStyle name="Note 10 2 2 3" xfId="44869"/>
    <cellStyle name="Note 10 2 2 4" xfId="44870"/>
    <cellStyle name="Note 10 2 3" xfId="44871"/>
    <cellStyle name="Note 10 2 3 2" xfId="44872"/>
    <cellStyle name="Note 10 2 4" xfId="44873"/>
    <cellStyle name="Note 10 2 5" xfId="44874"/>
    <cellStyle name="Note 10 3" xfId="44875"/>
    <cellStyle name="Note 10 3 2" xfId="44876"/>
    <cellStyle name="Note 10 3 2 2" xfId="44877"/>
    <cellStyle name="Note 10 3 3" xfId="44878"/>
    <cellStyle name="Note 10 3 3 2" xfId="55595"/>
    <cellStyle name="Note 10 3 4" xfId="44879"/>
    <cellStyle name="Note 10 4" xfId="44880"/>
    <cellStyle name="Note 10 4 2" xfId="44881"/>
    <cellStyle name="Note 10 5" xfId="44882"/>
    <cellStyle name="Note 10 5 2" xfId="55596"/>
    <cellStyle name="Note 10 6" xfId="44883"/>
    <cellStyle name="Note 11" xfId="44884"/>
    <cellStyle name="Note 11 2" xfId="44885"/>
    <cellStyle name="Note 11 2 2" xfId="44886"/>
    <cellStyle name="Note 11 2 2 2" xfId="44887"/>
    <cellStyle name="Note 11 2 2 2 2" xfId="44888"/>
    <cellStyle name="Note 11 2 2 3" xfId="44889"/>
    <cellStyle name="Note 11 2 2 4" xfId="44890"/>
    <cellStyle name="Note 11 2 3" xfId="44891"/>
    <cellStyle name="Note 11 2 3 2" xfId="44892"/>
    <cellStyle name="Note 11 2 4" xfId="44893"/>
    <cellStyle name="Note 11 2 5" xfId="44894"/>
    <cellStyle name="Note 11 3" xfId="44895"/>
    <cellStyle name="Note 11 3 2" xfId="44896"/>
    <cellStyle name="Note 11 3 2 2" xfId="44897"/>
    <cellStyle name="Note 11 3 3" xfId="44898"/>
    <cellStyle name="Note 11 3 3 2" xfId="55597"/>
    <cellStyle name="Note 11 3 4" xfId="44899"/>
    <cellStyle name="Note 11 4" xfId="44900"/>
    <cellStyle name="Note 11 4 2" xfId="44901"/>
    <cellStyle name="Note 11 5" xfId="44902"/>
    <cellStyle name="Note 11 5 2" xfId="55598"/>
    <cellStyle name="Note 11 6" xfId="44903"/>
    <cellStyle name="Note 12" xfId="44904"/>
    <cellStyle name="Note 12 2" xfId="44905"/>
    <cellStyle name="Note 12 2 2" xfId="44906"/>
    <cellStyle name="Note 12 2 2 2" xfId="44907"/>
    <cellStyle name="Note 12 2 2 2 2" xfId="55599"/>
    <cellStyle name="Note 12 2 3" xfId="44908"/>
    <cellStyle name="Note 12 2 3 2" xfId="55600"/>
    <cellStyle name="Note 12 2 4" xfId="44909"/>
    <cellStyle name="Note 12 3" xfId="44910"/>
    <cellStyle name="Note 12 3 2" xfId="44911"/>
    <cellStyle name="Note 12 3 2 2" xfId="55601"/>
    <cellStyle name="Note 12 3 3" xfId="55602"/>
    <cellStyle name="Note 12 3 3 2" xfId="55603"/>
    <cellStyle name="Note 12 4" xfId="44912"/>
    <cellStyle name="Note 12 4 2" xfId="55604"/>
    <cellStyle name="Note 12 5" xfId="44913"/>
    <cellStyle name="Note 12 5 2" xfId="55605"/>
    <cellStyle name="Note 13" xfId="44914"/>
    <cellStyle name="Note 13 2" xfId="44915"/>
    <cellStyle name="Note 13 2 2" xfId="44916"/>
    <cellStyle name="Note 13 2 2 2" xfId="55606"/>
    <cellStyle name="Note 13 2 2 2 2" xfId="55607"/>
    <cellStyle name="Note 13 2 3" xfId="55608"/>
    <cellStyle name="Note 13 2 3 2" xfId="55609"/>
    <cellStyle name="Note 13 3" xfId="44917"/>
    <cellStyle name="Note 13 3 2" xfId="55610"/>
    <cellStyle name="Note 13 3 2 2" xfId="55611"/>
    <cellStyle name="Note 13 3 3" xfId="55612"/>
    <cellStyle name="Note 13 3 3 2" xfId="55613"/>
    <cellStyle name="Note 13 4" xfId="44918"/>
    <cellStyle name="Note 13 4 2" xfId="55614"/>
    <cellStyle name="Note 13 5" xfId="55615"/>
    <cellStyle name="Note 13 5 2" xfId="55616"/>
    <cellStyle name="Note 14" xfId="44919"/>
    <cellStyle name="Note 14 2" xfId="44920"/>
    <cellStyle name="Note 14 2 2" xfId="55617"/>
    <cellStyle name="Note 14 2 2 2" xfId="55618"/>
    <cellStyle name="Note 14 2 3" xfId="55619"/>
    <cellStyle name="Note 14 2 3 2" xfId="55620"/>
    <cellStyle name="Note 14 3" xfId="55621"/>
    <cellStyle name="Note 14 3 2" xfId="55622"/>
    <cellStyle name="Note 14 3 2 2" xfId="55623"/>
    <cellStyle name="Note 14 3 3" xfId="55624"/>
    <cellStyle name="Note 14 3 3 2" xfId="55625"/>
    <cellStyle name="Note 14 3 4" xfId="55626"/>
    <cellStyle name="Note 14 4" xfId="55627"/>
    <cellStyle name="Note 14 4 2" xfId="55628"/>
    <cellStyle name="Note 14 5" xfId="55629"/>
    <cellStyle name="Note 14 5 2" xfId="55630"/>
    <cellStyle name="Note 15" xfId="44921"/>
    <cellStyle name="Note 15 2" xfId="55631"/>
    <cellStyle name="Note 15 2 2" xfId="55632"/>
    <cellStyle name="Note 15 2 2 2" xfId="55633"/>
    <cellStyle name="Note 15 2 3" xfId="55634"/>
    <cellStyle name="Note 15 2 3 2" xfId="55635"/>
    <cellStyle name="Note 15 3" xfId="55636"/>
    <cellStyle name="Note 15 3 2" xfId="55637"/>
    <cellStyle name="Note 15 3 2 2" xfId="55638"/>
    <cellStyle name="Note 15 3 3" xfId="55639"/>
    <cellStyle name="Note 15 3 3 2" xfId="55640"/>
    <cellStyle name="Note 15 3 4" xfId="55641"/>
    <cellStyle name="Note 15 4" xfId="55642"/>
    <cellStyle name="Note 15 4 2" xfId="55643"/>
    <cellStyle name="Note 15 5" xfId="55644"/>
    <cellStyle name="Note 15 5 2" xfId="55645"/>
    <cellStyle name="Note 16" xfId="44922"/>
    <cellStyle name="Note 16 2" xfId="55646"/>
    <cellStyle name="Note 16 2 2" xfId="55647"/>
    <cellStyle name="Note 16 2 2 2" xfId="55648"/>
    <cellStyle name="Note 16 2 3" xfId="55649"/>
    <cellStyle name="Note 16 2 3 2" xfId="55650"/>
    <cellStyle name="Note 16 3" xfId="55651"/>
    <cellStyle name="Note 16 3 2" xfId="55652"/>
    <cellStyle name="Note 16 3 2 2" xfId="55653"/>
    <cellStyle name="Note 16 3 3" xfId="55654"/>
    <cellStyle name="Note 16 3 3 2" xfId="55655"/>
    <cellStyle name="Note 16 3 4" xfId="55656"/>
    <cellStyle name="Note 16 4" xfId="55657"/>
    <cellStyle name="Note 16 4 2" xfId="55658"/>
    <cellStyle name="Note 16 5" xfId="55659"/>
    <cellStyle name="Note 16 5 2" xfId="55660"/>
    <cellStyle name="Note 17" xfId="55661"/>
    <cellStyle name="Note 17 2" xfId="55662"/>
    <cellStyle name="Note 17 2 2" xfId="55663"/>
    <cellStyle name="Note 17 2 2 2" xfId="55664"/>
    <cellStyle name="Note 17 2 3" xfId="55665"/>
    <cellStyle name="Note 17 2 3 2" xfId="55666"/>
    <cellStyle name="Note 17 2 4" xfId="55667"/>
    <cellStyle name="Note 17 3" xfId="55668"/>
    <cellStyle name="Note 17 3 2" xfId="55669"/>
    <cellStyle name="Note 17 3 2 2" xfId="55670"/>
    <cellStyle name="Note 17 3 3" xfId="55671"/>
    <cellStyle name="Note 17 3 3 2" xfId="55672"/>
    <cellStyle name="Note 17 3 4" xfId="55673"/>
    <cellStyle name="Note 17 4" xfId="55674"/>
    <cellStyle name="Note 17 4 2" xfId="55675"/>
    <cellStyle name="Note 17 5" xfId="55676"/>
    <cellStyle name="Note 17 5 2" xfId="55677"/>
    <cellStyle name="Note 18" xfId="55678"/>
    <cellStyle name="Note 18 2" xfId="55679"/>
    <cellStyle name="Note 18 2 2" xfId="55680"/>
    <cellStyle name="Note 18 2 2 2" xfId="55681"/>
    <cellStyle name="Note 18 2 3" xfId="55682"/>
    <cellStyle name="Note 18 2 3 2" xfId="55683"/>
    <cellStyle name="Note 18 2 4" xfId="55684"/>
    <cellStyle name="Note 18 3" xfId="55685"/>
    <cellStyle name="Note 18 3 2" xfId="55686"/>
    <cellStyle name="Note 18 3 2 2" xfId="55687"/>
    <cellStyle name="Note 18 3 3" xfId="55688"/>
    <cellStyle name="Note 18 3 3 2" xfId="55689"/>
    <cellStyle name="Note 18 3 4" xfId="55690"/>
    <cellStyle name="Note 18 4" xfId="55691"/>
    <cellStyle name="Note 18 4 2" xfId="55692"/>
    <cellStyle name="Note 18 5" xfId="55693"/>
    <cellStyle name="Note 18 5 2" xfId="55694"/>
    <cellStyle name="Note 19" xfId="55695"/>
    <cellStyle name="Note 19 2" xfId="55696"/>
    <cellStyle name="Note 19 2 2" xfId="55697"/>
    <cellStyle name="Note 19 2 2 2" xfId="55698"/>
    <cellStyle name="Note 19 2 3" xfId="55699"/>
    <cellStyle name="Note 19 2 3 2" xfId="55700"/>
    <cellStyle name="Note 19 2 4" xfId="55701"/>
    <cellStyle name="Note 19 3" xfId="55702"/>
    <cellStyle name="Note 19 3 2" xfId="55703"/>
    <cellStyle name="Note 19 3 2 2" xfId="55704"/>
    <cellStyle name="Note 19 3 3" xfId="55705"/>
    <cellStyle name="Note 19 3 3 2" xfId="55706"/>
    <cellStyle name="Note 19 3 4" xfId="55707"/>
    <cellStyle name="Note 19 4" xfId="55708"/>
    <cellStyle name="Note 19 4 2" xfId="55709"/>
    <cellStyle name="Note 19 5" xfId="55710"/>
    <cellStyle name="Note 19 5 2" xfId="55711"/>
    <cellStyle name="Note 2" xfId="403"/>
    <cellStyle name="Note 2 10" xfId="55712"/>
    <cellStyle name="Note 2 11" xfId="55713"/>
    <cellStyle name="Note 2 12" xfId="55714"/>
    <cellStyle name="Note 2 13" xfId="55715"/>
    <cellStyle name="Note 2 14" xfId="55716"/>
    <cellStyle name="Note 2 15" xfId="55717"/>
    <cellStyle name="Note 2 16" xfId="55718"/>
    <cellStyle name="Note 2 17" xfId="55719"/>
    <cellStyle name="Note 2 18" xfId="55720"/>
    <cellStyle name="Note 2 19" xfId="55721"/>
    <cellStyle name="Note 2 2" xfId="44923"/>
    <cellStyle name="Note 2 2 2" xfId="55722"/>
    <cellStyle name="Note 2 2 2 2" xfId="55723"/>
    <cellStyle name="Note 2 2 2 2 2" xfId="55724"/>
    <cellStyle name="Note 2 2 3" xfId="55725"/>
    <cellStyle name="Note 2 2 3 2" xfId="55726"/>
    <cellStyle name="Note 2 2 4" xfId="55727"/>
    <cellStyle name="Note 2 2 5" xfId="55728"/>
    <cellStyle name="Note 2 2 6" xfId="55729"/>
    <cellStyle name="Note 2 20" xfId="55730"/>
    <cellStyle name="Note 2 21" xfId="55731"/>
    <cellStyle name="Note 2 22" xfId="55732"/>
    <cellStyle name="Note 2 23" xfId="55733"/>
    <cellStyle name="Note 2 23 2" xfId="55734"/>
    <cellStyle name="Note 2 24" xfId="55735"/>
    <cellStyle name="Note 2 25" xfId="55736"/>
    <cellStyle name="Note 2 3" xfId="55737"/>
    <cellStyle name="Note 2 3 2" xfId="55738"/>
    <cellStyle name="Note 2 3 2 2" xfId="55739"/>
    <cellStyle name="Note 2 3 3" xfId="55740"/>
    <cellStyle name="Note 2 3 3 2" xfId="55741"/>
    <cellStyle name="Note 2 3 4" xfId="55742"/>
    <cellStyle name="Note 2 4" xfId="55743"/>
    <cellStyle name="Note 2 4 2" xfId="55744"/>
    <cellStyle name="Note 2 4 2 2" xfId="55745"/>
    <cellStyle name="Note 2 4 3" xfId="55746"/>
    <cellStyle name="Note 2 5" xfId="55747"/>
    <cellStyle name="Note 2 5 2" xfId="55748"/>
    <cellStyle name="Note 2 5 2 2" xfId="55749"/>
    <cellStyle name="Note 2 5 3" xfId="55750"/>
    <cellStyle name="Note 2 6" xfId="55751"/>
    <cellStyle name="Note 2 6 2" xfId="55752"/>
    <cellStyle name="Note 2 7" xfId="55753"/>
    <cellStyle name="Note 2 8" xfId="55754"/>
    <cellStyle name="Note 2 9" xfId="55755"/>
    <cellStyle name="Note 20" xfId="55756"/>
    <cellStyle name="Note 20 2" xfId="55757"/>
    <cellStyle name="Note 20 2 2" xfId="55758"/>
    <cellStyle name="Note 20 2 2 2" xfId="55759"/>
    <cellStyle name="Note 20 2 3" xfId="55760"/>
    <cellStyle name="Note 20 2 3 2" xfId="55761"/>
    <cellStyle name="Note 20 2 4" xfId="55762"/>
    <cellStyle name="Note 20 3" xfId="55763"/>
    <cellStyle name="Note 20 3 2" xfId="55764"/>
    <cellStyle name="Note 20 3 2 2" xfId="55765"/>
    <cellStyle name="Note 20 3 3" xfId="55766"/>
    <cellStyle name="Note 20 3 3 2" xfId="55767"/>
    <cellStyle name="Note 20 3 4" xfId="55768"/>
    <cellStyle name="Note 20 4" xfId="55769"/>
    <cellStyle name="Note 20 4 2" xfId="55770"/>
    <cellStyle name="Note 20 5" xfId="55771"/>
    <cellStyle name="Note 20 5 2" xfId="55772"/>
    <cellStyle name="Note 21" xfId="55773"/>
    <cellStyle name="Note 21 2" xfId="55774"/>
    <cellStyle name="Note 21 2 2" xfId="55775"/>
    <cellStyle name="Note 21 2 2 2" xfId="55776"/>
    <cellStyle name="Note 21 2 3" xfId="55777"/>
    <cellStyle name="Note 21 2 3 2" xfId="55778"/>
    <cellStyle name="Note 21 2 4" xfId="55779"/>
    <cellStyle name="Note 21 3" xfId="55780"/>
    <cellStyle name="Note 21 3 2" xfId="55781"/>
    <cellStyle name="Note 21 3 2 2" xfId="55782"/>
    <cellStyle name="Note 21 3 3" xfId="55783"/>
    <cellStyle name="Note 21 3 3 2" xfId="55784"/>
    <cellStyle name="Note 21 3 4" xfId="55785"/>
    <cellStyle name="Note 21 4" xfId="55786"/>
    <cellStyle name="Note 21 4 2" xfId="55787"/>
    <cellStyle name="Note 21 5" xfId="55788"/>
    <cellStyle name="Note 21 5 2" xfId="55789"/>
    <cellStyle name="Note 22" xfId="55790"/>
    <cellStyle name="Note 22 2" xfId="55791"/>
    <cellStyle name="Note 22 2 2" xfId="55792"/>
    <cellStyle name="Note 22 2 2 2" xfId="55793"/>
    <cellStyle name="Note 22 2 3" xfId="55794"/>
    <cellStyle name="Note 22 2 3 2" xfId="55795"/>
    <cellStyle name="Note 22 2 4" xfId="55796"/>
    <cellStyle name="Note 22 3" xfId="55797"/>
    <cellStyle name="Note 22 3 2" xfId="55798"/>
    <cellStyle name="Note 22 3 2 2" xfId="55799"/>
    <cellStyle name="Note 22 3 3" xfId="55800"/>
    <cellStyle name="Note 22 3 3 2" xfId="55801"/>
    <cellStyle name="Note 22 3 4" xfId="55802"/>
    <cellStyle name="Note 22 4" xfId="55803"/>
    <cellStyle name="Note 22 4 2" xfId="55804"/>
    <cellStyle name="Note 22 5" xfId="55805"/>
    <cellStyle name="Note 22 5 2" xfId="55806"/>
    <cellStyle name="Note 23" xfId="55807"/>
    <cellStyle name="Note 23 2" xfId="55808"/>
    <cellStyle name="Note 23 2 2" xfId="55809"/>
    <cellStyle name="Note 23 2 2 2" xfId="55810"/>
    <cellStyle name="Note 23 2 3" xfId="55811"/>
    <cellStyle name="Note 23 2 3 2" xfId="55812"/>
    <cellStyle name="Note 23 2 4" xfId="55813"/>
    <cellStyle name="Note 23 3" xfId="55814"/>
    <cellStyle name="Note 23 3 2" xfId="55815"/>
    <cellStyle name="Note 23 3 2 2" xfId="55816"/>
    <cellStyle name="Note 23 3 3" xfId="55817"/>
    <cellStyle name="Note 23 3 3 2" xfId="55818"/>
    <cellStyle name="Note 23 3 4" xfId="55819"/>
    <cellStyle name="Note 23 4" xfId="55820"/>
    <cellStyle name="Note 23 4 2" xfId="55821"/>
    <cellStyle name="Note 23 5" xfId="55822"/>
    <cellStyle name="Note 23 5 2" xfId="55823"/>
    <cellStyle name="Note 24" xfId="55824"/>
    <cellStyle name="Note 24 2" xfId="55825"/>
    <cellStyle name="Note 24 2 2" xfId="55826"/>
    <cellStyle name="Note 24 2 2 2" xfId="55827"/>
    <cellStyle name="Note 24 2 3" xfId="55828"/>
    <cellStyle name="Note 24 2 3 2" xfId="55829"/>
    <cellStyle name="Note 24 2 4" xfId="55830"/>
    <cellStyle name="Note 24 3" xfId="55831"/>
    <cellStyle name="Note 24 3 2" xfId="55832"/>
    <cellStyle name="Note 24 3 2 2" xfId="55833"/>
    <cellStyle name="Note 24 3 3" xfId="55834"/>
    <cellStyle name="Note 24 3 3 2" xfId="55835"/>
    <cellStyle name="Note 24 3 4" xfId="55836"/>
    <cellStyle name="Note 24 4" xfId="55837"/>
    <cellStyle name="Note 24 4 2" xfId="55838"/>
    <cellStyle name="Note 24 5" xfId="55839"/>
    <cellStyle name="Note 24 5 2" xfId="55840"/>
    <cellStyle name="Note 25" xfId="55841"/>
    <cellStyle name="Note 25 2" xfId="55842"/>
    <cellStyle name="Note 25 2 2" xfId="55843"/>
    <cellStyle name="Note 25 2 2 2" xfId="55844"/>
    <cellStyle name="Note 25 2 3" xfId="55845"/>
    <cellStyle name="Note 25 2 3 2" xfId="55846"/>
    <cellStyle name="Note 25 2 4" xfId="55847"/>
    <cellStyle name="Note 25 3" xfId="55848"/>
    <cellStyle name="Note 25 3 2" xfId="55849"/>
    <cellStyle name="Note 25 3 2 2" xfId="55850"/>
    <cellStyle name="Note 25 3 3" xfId="55851"/>
    <cellStyle name="Note 25 3 3 2" xfId="55852"/>
    <cellStyle name="Note 25 3 4" xfId="55853"/>
    <cellStyle name="Note 25 4" xfId="55854"/>
    <cellStyle name="Note 25 4 2" xfId="55855"/>
    <cellStyle name="Note 25 5" xfId="55856"/>
    <cellStyle name="Note 25 5 2" xfId="55857"/>
    <cellStyle name="Note 26" xfId="55858"/>
    <cellStyle name="Note 26 2" xfId="55859"/>
    <cellStyle name="Note 26 2 2" xfId="55860"/>
    <cellStyle name="Note 26 2 2 2" xfId="55861"/>
    <cellStyle name="Note 26 2 3" xfId="55862"/>
    <cellStyle name="Note 26 2 3 2" xfId="55863"/>
    <cellStyle name="Note 26 2 4" xfId="55864"/>
    <cellStyle name="Note 26 3" xfId="55865"/>
    <cellStyle name="Note 26 3 2" xfId="55866"/>
    <cellStyle name="Note 26 3 2 2" xfId="55867"/>
    <cellStyle name="Note 26 3 3" xfId="55868"/>
    <cellStyle name="Note 26 3 3 2" xfId="55869"/>
    <cellStyle name="Note 26 3 4" xfId="55870"/>
    <cellStyle name="Note 26 4" xfId="55871"/>
    <cellStyle name="Note 26 4 2" xfId="55872"/>
    <cellStyle name="Note 26 5" xfId="55873"/>
    <cellStyle name="Note 26 5 2" xfId="55874"/>
    <cellStyle name="Note 27" xfId="55875"/>
    <cellStyle name="Note 27 2" xfId="55876"/>
    <cellStyle name="Note 27 2 2" xfId="55877"/>
    <cellStyle name="Note 27 2 2 2" xfId="55878"/>
    <cellStyle name="Note 27 2 3" xfId="55879"/>
    <cellStyle name="Note 27 2 3 2" xfId="55880"/>
    <cellStyle name="Note 27 2 4" xfId="55881"/>
    <cellStyle name="Note 27 3" xfId="55882"/>
    <cellStyle name="Note 27 3 2" xfId="55883"/>
    <cellStyle name="Note 27 3 2 2" xfId="55884"/>
    <cellStyle name="Note 27 3 3" xfId="55885"/>
    <cellStyle name="Note 27 3 3 2" xfId="55886"/>
    <cellStyle name="Note 27 3 4" xfId="55887"/>
    <cellStyle name="Note 27 4" xfId="55888"/>
    <cellStyle name="Note 27 4 2" xfId="55889"/>
    <cellStyle name="Note 27 5" xfId="55890"/>
    <cellStyle name="Note 27 5 2" xfId="55891"/>
    <cellStyle name="Note 27 6" xfId="55892"/>
    <cellStyle name="Note 28" xfId="55893"/>
    <cellStyle name="Note 28 2" xfId="55894"/>
    <cellStyle name="Note 28 2 2" xfId="55895"/>
    <cellStyle name="Note 28 2 2 2" xfId="55896"/>
    <cellStyle name="Note 28 2 3" xfId="55897"/>
    <cellStyle name="Note 28 2 3 2" xfId="55898"/>
    <cellStyle name="Note 28 2 4" xfId="55899"/>
    <cellStyle name="Note 28 3" xfId="55900"/>
    <cellStyle name="Note 28 3 2" xfId="55901"/>
    <cellStyle name="Note 28 3 2 2" xfId="55902"/>
    <cellStyle name="Note 28 3 3" xfId="55903"/>
    <cellStyle name="Note 28 3 3 2" xfId="55904"/>
    <cellStyle name="Note 28 3 4" xfId="55905"/>
    <cellStyle name="Note 28 4" xfId="55906"/>
    <cellStyle name="Note 28 4 2" xfId="55907"/>
    <cellStyle name="Note 28 5" xfId="55908"/>
    <cellStyle name="Note 28 5 2" xfId="55909"/>
    <cellStyle name="Note 28 6" xfId="55910"/>
    <cellStyle name="Note 29" xfId="55911"/>
    <cellStyle name="Note 29 2" xfId="55912"/>
    <cellStyle name="Note 29 2 2" xfId="55913"/>
    <cellStyle name="Note 29 2 2 2" xfId="55914"/>
    <cellStyle name="Note 29 2 3" xfId="55915"/>
    <cellStyle name="Note 29 2 3 2" xfId="55916"/>
    <cellStyle name="Note 29 2 4" xfId="55917"/>
    <cellStyle name="Note 29 3" xfId="55918"/>
    <cellStyle name="Note 29 3 2" xfId="55919"/>
    <cellStyle name="Note 29 3 2 2" xfId="55920"/>
    <cellStyle name="Note 29 3 3" xfId="55921"/>
    <cellStyle name="Note 29 3 3 2" xfId="55922"/>
    <cellStyle name="Note 29 3 4" xfId="55923"/>
    <cellStyle name="Note 29 4" xfId="55924"/>
    <cellStyle name="Note 29 4 2" xfId="55925"/>
    <cellStyle name="Note 29 5" xfId="55926"/>
    <cellStyle name="Note 29 5 2" xfId="55927"/>
    <cellStyle name="Note 29 6" xfId="55928"/>
    <cellStyle name="Note 3" xfId="44924"/>
    <cellStyle name="Note 3 2" xfId="44925"/>
    <cellStyle name="Note 3 2 2" xfId="55929"/>
    <cellStyle name="Note 3 2 2 2" xfId="55930"/>
    <cellStyle name="Note 3 2 2 2 2" xfId="55931"/>
    <cellStyle name="Note 3 2 2 3" xfId="58784"/>
    <cellStyle name="Note 3 2 3" xfId="55932"/>
    <cellStyle name="Note 3 2 3 2" xfId="55933"/>
    <cellStyle name="Note 3 2 4" xfId="55934"/>
    <cellStyle name="Note 3 2 5" xfId="55935"/>
    <cellStyle name="Note 3 2 6" xfId="55936"/>
    <cellStyle name="Note 3 3" xfId="55937"/>
    <cellStyle name="Note 3 3 2" xfId="55938"/>
    <cellStyle name="Note 3 3 2 2" xfId="55939"/>
    <cellStyle name="Note 3 3 3" xfId="55940"/>
    <cellStyle name="Note 3 3 3 2" xfId="55941"/>
    <cellStyle name="Note 3 3 4" xfId="55942"/>
    <cellStyle name="Note 3 4" xfId="55943"/>
    <cellStyle name="Note 3 4 2" xfId="55944"/>
    <cellStyle name="Note 3 4 2 2" xfId="55945"/>
    <cellStyle name="Note 3 4 3" xfId="55946"/>
    <cellStyle name="Note 3 5" xfId="55947"/>
    <cellStyle name="Note 3 5 2" xfId="55948"/>
    <cellStyle name="Note 3 5 2 2" xfId="55949"/>
    <cellStyle name="Note 3 5 3" xfId="55950"/>
    <cellStyle name="Note 3 6" xfId="55951"/>
    <cellStyle name="Note 3 7" xfId="55952"/>
    <cellStyle name="Note 3 7 2" xfId="55953"/>
    <cellStyle name="Note 3 8" xfId="55954"/>
    <cellStyle name="Note 3 9" xfId="55955"/>
    <cellStyle name="Note 30" xfId="55956"/>
    <cellStyle name="Note 30 2" xfId="55957"/>
    <cellStyle name="Note 30 2 2" xfId="55958"/>
    <cellStyle name="Note 30 2 2 2" xfId="55959"/>
    <cellStyle name="Note 30 2 3" xfId="55960"/>
    <cellStyle name="Note 30 2 3 2" xfId="55961"/>
    <cellStyle name="Note 30 2 4" xfId="55962"/>
    <cellStyle name="Note 30 3" xfId="55963"/>
    <cellStyle name="Note 30 3 2" xfId="55964"/>
    <cellStyle name="Note 30 3 2 2" xfId="55965"/>
    <cellStyle name="Note 30 3 3" xfId="55966"/>
    <cellStyle name="Note 30 3 3 2" xfId="55967"/>
    <cellStyle name="Note 30 3 4" xfId="55968"/>
    <cellStyle name="Note 30 4" xfId="55969"/>
    <cellStyle name="Note 30 4 2" xfId="55970"/>
    <cellStyle name="Note 30 5" xfId="55971"/>
    <cellStyle name="Note 30 5 2" xfId="55972"/>
    <cellStyle name="Note 30 6" xfId="55973"/>
    <cellStyle name="Note 31" xfId="55974"/>
    <cellStyle name="Note 31 2" xfId="55975"/>
    <cellStyle name="Note 31 2 2" xfId="55976"/>
    <cellStyle name="Note 31 2 2 2" xfId="55977"/>
    <cellStyle name="Note 31 2 3" xfId="55978"/>
    <cellStyle name="Note 31 2 3 2" xfId="55979"/>
    <cellStyle name="Note 31 2 4" xfId="55980"/>
    <cellStyle name="Note 31 3" xfId="55981"/>
    <cellStyle name="Note 31 3 2" xfId="55982"/>
    <cellStyle name="Note 31 3 2 2" xfId="55983"/>
    <cellStyle name="Note 31 3 3" xfId="55984"/>
    <cellStyle name="Note 31 3 3 2" xfId="55985"/>
    <cellStyle name="Note 31 3 4" xfId="55986"/>
    <cellStyle name="Note 31 4" xfId="55987"/>
    <cellStyle name="Note 31 4 2" xfId="55988"/>
    <cellStyle name="Note 31 5" xfId="55989"/>
    <cellStyle name="Note 31 5 2" xfId="55990"/>
    <cellStyle name="Note 31 6" xfId="55991"/>
    <cellStyle name="Note 32" xfId="55992"/>
    <cellStyle name="Note 32 2" xfId="55993"/>
    <cellStyle name="Note 32 2 2" xfId="55994"/>
    <cellStyle name="Note 32 2 2 2" xfId="55995"/>
    <cellStyle name="Note 32 2 3" xfId="55996"/>
    <cellStyle name="Note 32 2 3 2" xfId="55997"/>
    <cellStyle name="Note 32 2 4" xfId="55998"/>
    <cellStyle name="Note 32 3" xfId="55999"/>
    <cellStyle name="Note 32 3 2" xfId="56000"/>
    <cellStyle name="Note 32 3 2 2" xfId="56001"/>
    <cellStyle name="Note 32 3 3" xfId="56002"/>
    <cellStyle name="Note 32 3 3 2" xfId="56003"/>
    <cellStyle name="Note 32 3 4" xfId="56004"/>
    <cellStyle name="Note 32 4" xfId="56005"/>
    <cellStyle name="Note 32 4 2" xfId="56006"/>
    <cellStyle name="Note 32 5" xfId="56007"/>
    <cellStyle name="Note 32 5 2" xfId="56008"/>
    <cellStyle name="Note 32 6" xfId="56009"/>
    <cellStyle name="Note 33" xfId="56010"/>
    <cellStyle name="Note 33 2" xfId="56011"/>
    <cellStyle name="Note 33 2 2" xfId="56012"/>
    <cellStyle name="Note 33 2 2 2" xfId="56013"/>
    <cellStyle name="Note 33 2 3" xfId="56014"/>
    <cellStyle name="Note 33 2 3 2" xfId="56015"/>
    <cellStyle name="Note 33 2 4" xfId="56016"/>
    <cellStyle name="Note 33 3" xfId="56017"/>
    <cellStyle name="Note 33 3 2" xfId="56018"/>
    <cellStyle name="Note 33 3 2 2" xfId="56019"/>
    <cellStyle name="Note 33 3 3" xfId="56020"/>
    <cellStyle name="Note 33 3 3 2" xfId="56021"/>
    <cellStyle name="Note 33 3 4" xfId="56022"/>
    <cellStyle name="Note 33 4" xfId="56023"/>
    <cellStyle name="Note 33 4 2" xfId="56024"/>
    <cellStyle name="Note 33 5" xfId="56025"/>
    <cellStyle name="Note 33 5 2" xfId="56026"/>
    <cellStyle name="Note 33 6" xfId="56027"/>
    <cellStyle name="Note 34" xfId="56028"/>
    <cellStyle name="Note 34 2" xfId="56029"/>
    <cellStyle name="Note 34 2 2" xfId="56030"/>
    <cellStyle name="Note 34 2 2 2" xfId="56031"/>
    <cellStyle name="Note 34 2 3" xfId="56032"/>
    <cellStyle name="Note 34 2 3 2" xfId="56033"/>
    <cellStyle name="Note 34 2 4" xfId="56034"/>
    <cellStyle name="Note 34 3" xfId="56035"/>
    <cellStyle name="Note 34 3 2" xfId="56036"/>
    <cellStyle name="Note 34 3 2 2" xfId="56037"/>
    <cellStyle name="Note 34 3 3" xfId="56038"/>
    <cellStyle name="Note 34 3 3 2" xfId="56039"/>
    <cellStyle name="Note 34 3 4" xfId="56040"/>
    <cellStyle name="Note 34 4" xfId="56041"/>
    <cellStyle name="Note 34 4 2" xfId="56042"/>
    <cellStyle name="Note 34 5" xfId="56043"/>
    <cellStyle name="Note 34 5 2" xfId="56044"/>
    <cellStyle name="Note 34 6" xfId="56045"/>
    <cellStyle name="Note 35" xfId="56046"/>
    <cellStyle name="Note 35 2" xfId="56047"/>
    <cellStyle name="Note 35 2 2" xfId="56048"/>
    <cellStyle name="Note 35 2 2 2" xfId="56049"/>
    <cellStyle name="Note 35 2 3" xfId="56050"/>
    <cellStyle name="Note 35 2 3 2" xfId="56051"/>
    <cellStyle name="Note 35 2 4" xfId="56052"/>
    <cellStyle name="Note 35 3" xfId="56053"/>
    <cellStyle name="Note 35 3 2" xfId="56054"/>
    <cellStyle name="Note 35 3 2 2" xfId="56055"/>
    <cellStyle name="Note 35 3 3" xfId="56056"/>
    <cellStyle name="Note 35 3 3 2" xfId="56057"/>
    <cellStyle name="Note 35 3 4" xfId="56058"/>
    <cellStyle name="Note 35 4" xfId="56059"/>
    <cellStyle name="Note 35 4 2" xfId="56060"/>
    <cellStyle name="Note 35 5" xfId="56061"/>
    <cellStyle name="Note 35 5 2" xfId="56062"/>
    <cellStyle name="Note 35 6" xfId="56063"/>
    <cellStyle name="Note 36" xfId="56064"/>
    <cellStyle name="Note 36 2" xfId="56065"/>
    <cellStyle name="Note 36 2 2" xfId="56066"/>
    <cellStyle name="Note 36 2 2 2" xfId="56067"/>
    <cellStyle name="Note 36 2 3" xfId="56068"/>
    <cellStyle name="Note 36 2 3 2" xfId="56069"/>
    <cellStyle name="Note 36 2 4" xfId="56070"/>
    <cellStyle name="Note 36 3" xfId="56071"/>
    <cellStyle name="Note 36 3 2" xfId="56072"/>
    <cellStyle name="Note 36 3 2 2" xfId="56073"/>
    <cellStyle name="Note 36 3 3" xfId="56074"/>
    <cellStyle name="Note 36 3 3 2" xfId="56075"/>
    <cellStyle name="Note 36 3 4" xfId="56076"/>
    <cellStyle name="Note 36 4" xfId="56077"/>
    <cellStyle name="Note 36 4 2" xfId="56078"/>
    <cellStyle name="Note 36 5" xfId="56079"/>
    <cellStyle name="Note 36 5 2" xfId="56080"/>
    <cellStyle name="Note 36 6" xfId="56081"/>
    <cellStyle name="Note 37" xfId="56082"/>
    <cellStyle name="Note 37 2" xfId="56083"/>
    <cellStyle name="Note 37 2 2" xfId="56084"/>
    <cellStyle name="Note 37 2 2 2" xfId="56085"/>
    <cellStyle name="Note 37 2 3" xfId="56086"/>
    <cellStyle name="Note 37 2 3 2" xfId="56087"/>
    <cellStyle name="Note 37 2 4" xfId="56088"/>
    <cellStyle name="Note 37 3" xfId="56089"/>
    <cellStyle name="Note 37 3 2" xfId="56090"/>
    <cellStyle name="Note 37 3 2 2" xfId="56091"/>
    <cellStyle name="Note 37 3 3" xfId="56092"/>
    <cellStyle name="Note 37 3 3 2" xfId="56093"/>
    <cellStyle name="Note 37 3 4" xfId="56094"/>
    <cellStyle name="Note 37 4" xfId="56095"/>
    <cellStyle name="Note 37 4 2" xfId="56096"/>
    <cellStyle name="Note 37 5" xfId="56097"/>
    <cellStyle name="Note 37 5 2" xfId="56098"/>
    <cellStyle name="Note 37 6" xfId="56099"/>
    <cellStyle name="Note 38" xfId="56100"/>
    <cellStyle name="Note 38 2" xfId="56101"/>
    <cellStyle name="Note 38 2 2" xfId="56102"/>
    <cellStyle name="Note 38 2 2 2" xfId="56103"/>
    <cellStyle name="Note 38 2 3" xfId="56104"/>
    <cellStyle name="Note 38 2 3 2" xfId="56105"/>
    <cellStyle name="Note 38 2 4" xfId="56106"/>
    <cellStyle name="Note 38 3" xfId="56107"/>
    <cellStyle name="Note 38 3 2" xfId="56108"/>
    <cellStyle name="Note 38 3 2 2" xfId="56109"/>
    <cellStyle name="Note 38 3 3" xfId="56110"/>
    <cellStyle name="Note 38 3 3 2" xfId="56111"/>
    <cellStyle name="Note 38 3 4" xfId="56112"/>
    <cellStyle name="Note 38 4" xfId="56113"/>
    <cellStyle name="Note 38 4 2" xfId="56114"/>
    <cellStyle name="Note 38 5" xfId="56115"/>
    <cellStyle name="Note 38 5 2" xfId="56116"/>
    <cellStyle name="Note 38 6" xfId="56117"/>
    <cellStyle name="Note 39" xfId="56118"/>
    <cellStyle name="Note 39 2" xfId="56119"/>
    <cellStyle name="Note 39 2 2" xfId="56120"/>
    <cellStyle name="Note 39 2 2 2" xfId="56121"/>
    <cellStyle name="Note 39 2 3" xfId="56122"/>
    <cellStyle name="Note 39 2 3 2" xfId="56123"/>
    <cellStyle name="Note 39 2 4" xfId="56124"/>
    <cellStyle name="Note 39 3" xfId="56125"/>
    <cellStyle name="Note 39 3 2" xfId="56126"/>
    <cellStyle name="Note 39 3 2 2" xfId="56127"/>
    <cellStyle name="Note 39 3 3" xfId="56128"/>
    <cellStyle name="Note 39 3 3 2" xfId="56129"/>
    <cellStyle name="Note 39 3 4" xfId="56130"/>
    <cellStyle name="Note 39 4" xfId="56131"/>
    <cellStyle name="Note 39 4 2" xfId="56132"/>
    <cellStyle name="Note 39 5" xfId="56133"/>
    <cellStyle name="Note 39 5 2" xfId="56134"/>
    <cellStyle name="Note 39 6" xfId="56135"/>
    <cellStyle name="Note 4" xfId="44926"/>
    <cellStyle name="Note 4 2" xfId="56136"/>
    <cellStyle name="Note 4 2 2" xfId="56137"/>
    <cellStyle name="Note 4 2 2 2" xfId="56138"/>
    <cellStyle name="Note 4 2 2 2 2" xfId="56139"/>
    <cellStyle name="Note 4 2 3" xfId="56140"/>
    <cellStyle name="Note 4 2 3 2" xfId="56141"/>
    <cellStyle name="Note 4 2 4" xfId="56142"/>
    <cellStyle name="Note 4 2 5" xfId="56143"/>
    <cellStyle name="Note 4 2 6" xfId="56144"/>
    <cellStyle name="Note 4 3" xfId="56145"/>
    <cellStyle name="Note 4 3 2" xfId="56146"/>
    <cellStyle name="Note 4 3 2 2" xfId="56147"/>
    <cellStyle name="Note 4 3 3" xfId="56148"/>
    <cellStyle name="Note 4 3 3 2" xfId="56149"/>
    <cellStyle name="Note 4 3 4" xfId="56150"/>
    <cellStyle name="Note 4 4" xfId="56151"/>
    <cellStyle name="Note 4 4 2" xfId="56152"/>
    <cellStyle name="Note 4 4 2 2" xfId="56153"/>
    <cellStyle name="Note 4 4 3" xfId="56154"/>
    <cellStyle name="Note 4 5" xfId="56155"/>
    <cellStyle name="Note 4 5 2" xfId="56156"/>
    <cellStyle name="Note 4 5 2 2" xfId="56157"/>
    <cellStyle name="Note 4 5 3" xfId="56158"/>
    <cellStyle name="Note 4 6" xfId="56159"/>
    <cellStyle name="Note 4 7" xfId="56160"/>
    <cellStyle name="Note 4 7 2" xfId="56161"/>
    <cellStyle name="Note 4 8" xfId="56162"/>
    <cellStyle name="Note 4 9" xfId="56163"/>
    <cellStyle name="Note 40" xfId="56164"/>
    <cellStyle name="Note 40 2" xfId="56165"/>
    <cellStyle name="Note 40 2 2" xfId="56166"/>
    <cellStyle name="Note 40 2 2 2" xfId="56167"/>
    <cellStyle name="Note 40 2 3" xfId="56168"/>
    <cellStyle name="Note 40 2 3 2" xfId="56169"/>
    <cellStyle name="Note 40 2 4" xfId="56170"/>
    <cellStyle name="Note 40 3" xfId="56171"/>
    <cellStyle name="Note 40 3 2" xfId="56172"/>
    <cellStyle name="Note 40 3 2 2" xfId="56173"/>
    <cellStyle name="Note 40 3 3" xfId="56174"/>
    <cellStyle name="Note 40 3 3 2" xfId="56175"/>
    <cellStyle name="Note 40 3 4" xfId="56176"/>
    <cellStyle name="Note 40 4" xfId="56177"/>
    <cellStyle name="Note 40 4 2" xfId="56178"/>
    <cellStyle name="Note 40 5" xfId="56179"/>
    <cellStyle name="Note 40 5 2" xfId="56180"/>
    <cellStyle name="Note 40 6" xfId="56181"/>
    <cellStyle name="Note 41" xfId="56182"/>
    <cellStyle name="Note 41 2" xfId="56183"/>
    <cellStyle name="Note 41 2 2" xfId="56184"/>
    <cellStyle name="Note 41 2 2 2" xfId="56185"/>
    <cellStyle name="Note 41 2 3" xfId="56186"/>
    <cellStyle name="Note 41 2 3 2" xfId="56187"/>
    <cellStyle name="Note 41 2 4" xfId="56188"/>
    <cellStyle name="Note 41 3" xfId="56189"/>
    <cellStyle name="Note 41 3 2" xfId="56190"/>
    <cellStyle name="Note 41 3 2 2" xfId="56191"/>
    <cellStyle name="Note 41 3 3" xfId="56192"/>
    <cellStyle name="Note 41 3 3 2" xfId="56193"/>
    <cellStyle name="Note 41 3 4" xfId="56194"/>
    <cellStyle name="Note 41 4" xfId="56195"/>
    <cellStyle name="Note 41 4 2" xfId="56196"/>
    <cellStyle name="Note 41 5" xfId="56197"/>
    <cellStyle name="Note 41 5 2" xfId="56198"/>
    <cellStyle name="Note 41 6" xfId="56199"/>
    <cellStyle name="Note 42" xfId="56200"/>
    <cellStyle name="Note 42 2" xfId="56201"/>
    <cellStyle name="Note 42 2 2" xfId="56202"/>
    <cellStyle name="Note 42 2 2 2" xfId="56203"/>
    <cellStyle name="Note 42 2 3" xfId="56204"/>
    <cellStyle name="Note 42 2 3 2" xfId="56205"/>
    <cellStyle name="Note 42 2 4" xfId="56206"/>
    <cellStyle name="Note 42 3" xfId="56207"/>
    <cellStyle name="Note 42 3 2" xfId="56208"/>
    <cellStyle name="Note 42 3 2 2" xfId="56209"/>
    <cellStyle name="Note 42 3 3" xfId="56210"/>
    <cellStyle name="Note 42 3 3 2" xfId="56211"/>
    <cellStyle name="Note 42 3 4" xfId="56212"/>
    <cellStyle name="Note 42 4" xfId="56213"/>
    <cellStyle name="Note 42 4 2" xfId="56214"/>
    <cellStyle name="Note 42 5" xfId="56215"/>
    <cellStyle name="Note 42 5 2" xfId="56216"/>
    <cellStyle name="Note 42 6" xfId="56217"/>
    <cellStyle name="Note 43" xfId="56218"/>
    <cellStyle name="Note 43 2" xfId="56219"/>
    <cellStyle name="Note 43 2 2" xfId="56220"/>
    <cellStyle name="Note 43 2 2 2" xfId="56221"/>
    <cellStyle name="Note 43 2 3" xfId="56222"/>
    <cellStyle name="Note 43 2 3 2" xfId="56223"/>
    <cellStyle name="Note 43 2 4" xfId="56224"/>
    <cellStyle name="Note 43 3" xfId="56225"/>
    <cellStyle name="Note 43 3 2" xfId="56226"/>
    <cellStyle name="Note 43 3 2 2" xfId="56227"/>
    <cellStyle name="Note 43 3 3" xfId="56228"/>
    <cellStyle name="Note 43 3 3 2" xfId="56229"/>
    <cellStyle name="Note 43 3 4" xfId="56230"/>
    <cellStyle name="Note 43 4" xfId="56231"/>
    <cellStyle name="Note 43 4 2" xfId="56232"/>
    <cellStyle name="Note 43 5" xfId="56233"/>
    <cellStyle name="Note 43 5 2" xfId="56234"/>
    <cellStyle name="Note 43 6" xfId="56235"/>
    <cellStyle name="Note 44" xfId="56236"/>
    <cellStyle name="Note 44 2" xfId="56237"/>
    <cellStyle name="Note 44 2 2" xfId="56238"/>
    <cellStyle name="Note 44 2 2 2" xfId="56239"/>
    <cellStyle name="Note 44 2 3" xfId="56240"/>
    <cellStyle name="Note 44 2 3 2" xfId="56241"/>
    <cellStyle name="Note 44 2 4" xfId="56242"/>
    <cellStyle name="Note 44 3" xfId="56243"/>
    <cellStyle name="Note 44 3 2" xfId="56244"/>
    <cellStyle name="Note 44 3 2 2" xfId="56245"/>
    <cellStyle name="Note 44 3 3" xfId="56246"/>
    <cellStyle name="Note 44 3 3 2" xfId="56247"/>
    <cellStyle name="Note 44 3 4" xfId="56248"/>
    <cellStyle name="Note 44 4" xfId="56249"/>
    <cellStyle name="Note 44 4 2" xfId="56250"/>
    <cellStyle name="Note 44 5" xfId="56251"/>
    <cellStyle name="Note 44 5 2" xfId="56252"/>
    <cellStyle name="Note 44 6" xfId="56253"/>
    <cellStyle name="Note 45" xfId="56254"/>
    <cellStyle name="Note 45 2" xfId="56255"/>
    <cellStyle name="Note 45 2 2" xfId="56256"/>
    <cellStyle name="Note 45 2 2 2" xfId="56257"/>
    <cellStyle name="Note 45 2 3" xfId="56258"/>
    <cellStyle name="Note 45 2 3 2" xfId="56259"/>
    <cellStyle name="Note 45 2 4" xfId="56260"/>
    <cellStyle name="Note 45 3" xfId="56261"/>
    <cellStyle name="Note 45 3 2" xfId="56262"/>
    <cellStyle name="Note 45 3 2 2" xfId="56263"/>
    <cellStyle name="Note 45 3 3" xfId="56264"/>
    <cellStyle name="Note 45 3 3 2" xfId="56265"/>
    <cellStyle name="Note 45 3 4" xfId="56266"/>
    <cellStyle name="Note 45 4" xfId="56267"/>
    <cellStyle name="Note 45 4 2" xfId="56268"/>
    <cellStyle name="Note 45 5" xfId="56269"/>
    <cellStyle name="Note 45 5 2" xfId="56270"/>
    <cellStyle name="Note 45 6" xfId="56271"/>
    <cellStyle name="Note 46" xfId="56272"/>
    <cellStyle name="Note 46 2" xfId="56273"/>
    <cellStyle name="Note 46 2 2" xfId="56274"/>
    <cellStyle name="Note 46 2 2 2" xfId="56275"/>
    <cellStyle name="Note 46 2 3" xfId="56276"/>
    <cellStyle name="Note 46 2 3 2" xfId="56277"/>
    <cellStyle name="Note 46 2 4" xfId="56278"/>
    <cellStyle name="Note 46 3" xfId="56279"/>
    <cellStyle name="Note 46 3 2" xfId="56280"/>
    <cellStyle name="Note 46 3 2 2" xfId="56281"/>
    <cellStyle name="Note 46 3 3" xfId="56282"/>
    <cellStyle name="Note 46 3 3 2" xfId="56283"/>
    <cellStyle name="Note 46 3 4" xfId="56284"/>
    <cellStyle name="Note 46 4" xfId="56285"/>
    <cellStyle name="Note 46 4 2" xfId="56286"/>
    <cellStyle name="Note 46 5" xfId="56287"/>
    <cellStyle name="Note 46 5 2" xfId="56288"/>
    <cellStyle name="Note 46 6" xfId="56289"/>
    <cellStyle name="Note 47" xfId="56290"/>
    <cellStyle name="Note 47 2" xfId="56291"/>
    <cellStyle name="Note 47 2 2" xfId="56292"/>
    <cellStyle name="Note 47 2 2 2" xfId="56293"/>
    <cellStyle name="Note 47 2 3" xfId="56294"/>
    <cellStyle name="Note 47 2 3 2" xfId="56295"/>
    <cellStyle name="Note 47 2 4" xfId="56296"/>
    <cellStyle name="Note 47 3" xfId="56297"/>
    <cellStyle name="Note 47 3 2" xfId="56298"/>
    <cellStyle name="Note 47 3 2 2" xfId="56299"/>
    <cellStyle name="Note 47 3 3" xfId="56300"/>
    <cellStyle name="Note 47 3 3 2" xfId="56301"/>
    <cellStyle name="Note 47 3 4" xfId="56302"/>
    <cellStyle name="Note 47 4" xfId="56303"/>
    <cellStyle name="Note 47 4 2" xfId="56304"/>
    <cellStyle name="Note 47 5" xfId="56305"/>
    <cellStyle name="Note 47 5 2" xfId="56306"/>
    <cellStyle name="Note 47 6" xfId="56307"/>
    <cellStyle name="Note 48" xfId="56308"/>
    <cellStyle name="Note 48 2" xfId="56309"/>
    <cellStyle name="Note 48 2 2" xfId="56310"/>
    <cellStyle name="Note 48 2 2 2" xfId="56311"/>
    <cellStyle name="Note 48 2 3" xfId="56312"/>
    <cellStyle name="Note 48 2 3 2" xfId="56313"/>
    <cellStyle name="Note 48 2 4" xfId="56314"/>
    <cellStyle name="Note 48 3" xfId="56315"/>
    <cellStyle name="Note 48 3 2" xfId="56316"/>
    <cellStyle name="Note 48 3 2 2" xfId="56317"/>
    <cellStyle name="Note 48 3 3" xfId="56318"/>
    <cellStyle name="Note 48 3 3 2" xfId="56319"/>
    <cellStyle name="Note 48 3 4" xfId="56320"/>
    <cellStyle name="Note 48 4" xfId="56321"/>
    <cellStyle name="Note 48 4 2" xfId="56322"/>
    <cellStyle name="Note 48 5" xfId="56323"/>
    <cellStyle name="Note 48 5 2" xfId="56324"/>
    <cellStyle name="Note 48 6" xfId="56325"/>
    <cellStyle name="Note 49" xfId="56326"/>
    <cellStyle name="Note 49 2" xfId="56327"/>
    <cellStyle name="Note 49 2 2" xfId="56328"/>
    <cellStyle name="Note 49 2 2 2" xfId="56329"/>
    <cellStyle name="Note 49 2 3" xfId="56330"/>
    <cellStyle name="Note 49 2 3 2" xfId="56331"/>
    <cellStyle name="Note 49 2 4" xfId="56332"/>
    <cellStyle name="Note 49 3" xfId="56333"/>
    <cellStyle name="Note 49 3 2" xfId="56334"/>
    <cellStyle name="Note 49 3 2 2" xfId="56335"/>
    <cellStyle name="Note 49 3 3" xfId="56336"/>
    <cellStyle name="Note 49 3 3 2" xfId="56337"/>
    <cellStyle name="Note 49 3 4" xfId="56338"/>
    <cellStyle name="Note 49 4" xfId="56339"/>
    <cellStyle name="Note 49 4 2" xfId="56340"/>
    <cellStyle name="Note 49 5" xfId="56341"/>
    <cellStyle name="Note 49 5 2" xfId="56342"/>
    <cellStyle name="Note 49 6" xfId="56343"/>
    <cellStyle name="Note 5" xfId="44927"/>
    <cellStyle name="Note 5 10" xfId="44928"/>
    <cellStyle name="Note 5 10 2" xfId="44929"/>
    <cellStyle name="Note 5 11" xfId="44930"/>
    <cellStyle name="Note 5 12" xfId="44931"/>
    <cellStyle name="Note 5 2" xfId="44932"/>
    <cellStyle name="Note 5 2 10" xfId="44933"/>
    <cellStyle name="Note 5 2 11" xfId="44934"/>
    <cellStyle name="Note 5 2 2" xfId="44935"/>
    <cellStyle name="Note 5 2 2 10" xfId="44936"/>
    <cellStyle name="Note 5 2 2 2" xfId="44937"/>
    <cellStyle name="Note 5 2 2 2 2" xfId="44938"/>
    <cellStyle name="Note 5 2 2 2 2 2" xfId="44939"/>
    <cellStyle name="Note 5 2 2 2 2 2 2" xfId="44940"/>
    <cellStyle name="Note 5 2 2 2 2 2 2 2" xfId="44941"/>
    <cellStyle name="Note 5 2 2 2 2 2 2 2 2" xfId="44942"/>
    <cellStyle name="Note 5 2 2 2 2 2 2 2 2 2" xfId="44943"/>
    <cellStyle name="Note 5 2 2 2 2 2 2 2 3" xfId="44944"/>
    <cellStyle name="Note 5 2 2 2 2 2 2 2 4" xfId="44945"/>
    <cellStyle name="Note 5 2 2 2 2 2 2 3" xfId="44946"/>
    <cellStyle name="Note 5 2 2 2 2 2 2 3 2" xfId="44947"/>
    <cellStyle name="Note 5 2 2 2 2 2 2 4" xfId="44948"/>
    <cellStyle name="Note 5 2 2 2 2 2 2 5" xfId="44949"/>
    <cellStyle name="Note 5 2 2 2 2 2 3" xfId="44950"/>
    <cellStyle name="Note 5 2 2 2 2 2 3 2" xfId="44951"/>
    <cellStyle name="Note 5 2 2 2 2 2 3 2 2" xfId="44952"/>
    <cellStyle name="Note 5 2 2 2 2 2 3 3" xfId="44953"/>
    <cellStyle name="Note 5 2 2 2 2 2 3 4" xfId="44954"/>
    <cellStyle name="Note 5 2 2 2 2 2 4" xfId="44955"/>
    <cellStyle name="Note 5 2 2 2 2 2 4 2" xfId="44956"/>
    <cellStyle name="Note 5 2 2 2 2 2 5" xfId="44957"/>
    <cellStyle name="Note 5 2 2 2 2 2 6" xfId="44958"/>
    <cellStyle name="Note 5 2 2 2 2 3" xfId="44959"/>
    <cellStyle name="Note 5 2 2 2 2 3 2" xfId="44960"/>
    <cellStyle name="Note 5 2 2 2 2 3 2 2" xfId="44961"/>
    <cellStyle name="Note 5 2 2 2 2 3 2 2 2" xfId="44962"/>
    <cellStyle name="Note 5 2 2 2 2 3 2 2 2 2" xfId="44963"/>
    <cellStyle name="Note 5 2 2 2 2 3 2 2 3" xfId="44964"/>
    <cellStyle name="Note 5 2 2 2 2 3 2 2 4" xfId="44965"/>
    <cellStyle name="Note 5 2 2 2 2 3 2 3" xfId="44966"/>
    <cellStyle name="Note 5 2 2 2 2 3 2 3 2" xfId="44967"/>
    <cellStyle name="Note 5 2 2 2 2 3 2 4" xfId="44968"/>
    <cellStyle name="Note 5 2 2 2 2 3 2 5" xfId="44969"/>
    <cellStyle name="Note 5 2 2 2 2 3 3" xfId="44970"/>
    <cellStyle name="Note 5 2 2 2 2 3 3 2" xfId="44971"/>
    <cellStyle name="Note 5 2 2 2 2 3 3 2 2" xfId="44972"/>
    <cellStyle name="Note 5 2 2 2 2 3 3 3" xfId="44973"/>
    <cellStyle name="Note 5 2 2 2 2 3 3 4" xfId="44974"/>
    <cellStyle name="Note 5 2 2 2 2 3 4" xfId="44975"/>
    <cellStyle name="Note 5 2 2 2 2 3 4 2" xfId="44976"/>
    <cellStyle name="Note 5 2 2 2 2 3 5" xfId="44977"/>
    <cellStyle name="Note 5 2 2 2 2 3 6" xfId="44978"/>
    <cellStyle name="Note 5 2 2 2 2 4" xfId="44979"/>
    <cellStyle name="Note 5 2 2 2 2 4 2" xfId="44980"/>
    <cellStyle name="Note 5 2 2 2 2 4 2 2" xfId="44981"/>
    <cellStyle name="Note 5 2 2 2 2 4 2 2 2" xfId="44982"/>
    <cellStyle name="Note 5 2 2 2 2 4 2 3" xfId="44983"/>
    <cellStyle name="Note 5 2 2 2 2 4 2 4" xfId="44984"/>
    <cellStyle name="Note 5 2 2 2 2 4 3" xfId="44985"/>
    <cellStyle name="Note 5 2 2 2 2 4 3 2" xfId="44986"/>
    <cellStyle name="Note 5 2 2 2 2 4 4" xfId="44987"/>
    <cellStyle name="Note 5 2 2 2 2 4 5" xfId="44988"/>
    <cellStyle name="Note 5 2 2 2 2 5" xfId="44989"/>
    <cellStyle name="Note 5 2 2 2 2 5 2" xfId="44990"/>
    <cellStyle name="Note 5 2 2 2 2 5 2 2" xfId="44991"/>
    <cellStyle name="Note 5 2 2 2 2 5 3" xfId="44992"/>
    <cellStyle name="Note 5 2 2 2 2 5 4" xfId="44993"/>
    <cellStyle name="Note 5 2 2 2 2 6" xfId="44994"/>
    <cellStyle name="Note 5 2 2 2 2 6 2" xfId="44995"/>
    <cellStyle name="Note 5 2 2 2 2 7" xfId="44996"/>
    <cellStyle name="Note 5 2 2 2 2 8" xfId="44997"/>
    <cellStyle name="Note 5 2 2 2 3" xfId="44998"/>
    <cellStyle name="Note 5 2 2 2 3 2" xfId="44999"/>
    <cellStyle name="Note 5 2 2 2 3 2 2" xfId="45000"/>
    <cellStyle name="Note 5 2 2 2 3 2 2 2" xfId="45001"/>
    <cellStyle name="Note 5 2 2 2 3 2 2 2 2" xfId="45002"/>
    <cellStyle name="Note 5 2 2 2 3 2 2 3" xfId="45003"/>
    <cellStyle name="Note 5 2 2 2 3 2 2 4" xfId="45004"/>
    <cellStyle name="Note 5 2 2 2 3 2 3" xfId="45005"/>
    <cellStyle name="Note 5 2 2 2 3 2 3 2" xfId="45006"/>
    <cellStyle name="Note 5 2 2 2 3 2 4" xfId="45007"/>
    <cellStyle name="Note 5 2 2 2 3 2 5" xfId="45008"/>
    <cellStyle name="Note 5 2 2 2 3 3" xfId="45009"/>
    <cellStyle name="Note 5 2 2 2 3 3 2" xfId="45010"/>
    <cellStyle name="Note 5 2 2 2 3 3 2 2" xfId="45011"/>
    <cellStyle name="Note 5 2 2 2 3 3 3" xfId="45012"/>
    <cellStyle name="Note 5 2 2 2 3 3 4" xfId="45013"/>
    <cellStyle name="Note 5 2 2 2 3 4" xfId="45014"/>
    <cellStyle name="Note 5 2 2 2 3 4 2" xfId="45015"/>
    <cellStyle name="Note 5 2 2 2 3 5" xfId="45016"/>
    <cellStyle name="Note 5 2 2 2 3 6" xfId="45017"/>
    <cellStyle name="Note 5 2 2 2 4" xfId="45018"/>
    <cellStyle name="Note 5 2 2 2 4 2" xfId="45019"/>
    <cellStyle name="Note 5 2 2 2 4 2 2" xfId="45020"/>
    <cellStyle name="Note 5 2 2 2 4 2 2 2" xfId="45021"/>
    <cellStyle name="Note 5 2 2 2 4 2 2 2 2" xfId="45022"/>
    <cellStyle name="Note 5 2 2 2 4 2 2 3" xfId="45023"/>
    <cellStyle name="Note 5 2 2 2 4 2 2 4" xfId="45024"/>
    <cellStyle name="Note 5 2 2 2 4 2 3" xfId="45025"/>
    <cellStyle name="Note 5 2 2 2 4 2 3 2" xfId="45026"/>
    <cellStyle name="Note 5 2 2 2 4 2 4" xfId="45027"/>
    <cellStyle name="Note 5 2 2 2 4 2 5" xfId="45028"/>
    <cellStyle name="Note 5 2 2 2 4 3" xfId="45029"/>
    <cellStyle name="Note 5 2 2 2 4 3 2" xfId="45030"/>
    <cellStyle name="Note 5 2 2 2 4 3 2 2" xfId="45031"/>
    <cellStyle name="Note 5 2 2 2 4 3 3" xfId="45032"/>
    <cellStyle name="Note 5 2 2 2 4 3 4" xfId="45033"/>
    <cellStyle name="Note 5 2 2 2 4 4" xfId="45034"/>
    <cellStyle name="Note 5 2 2 2 4 4 2" xfId="45035"/>
    <cellStyle name="Note 5 2 2 2 4 5" xfId="45036"/>
    <cellStyle name="Note 5 2 2 2 4 6" xfId="45037"/>
    <cellStyle name="Note 5 2 2 2 5" xfId="45038"/>
    <cellStyle name="Note 5 2 2 2 5 2" xfId="45039"/>
    <cellStyle name="Note 5 2 2 2 5 2 2" xfId="45040"/>
    <cellStyle name="Note 5 2 2 2 5 2 2 2" xfId="45041"/>
    <cellStyle name="Note 5 2 2 2 5 2 3" xfId="45042"/>
    <cellStyle name="Note 5 2 2 2 5 2 4" xfId="45043"/>
    <cellStyle name="Note 5 2 2 2 5 3" xfId="45044"/>
    <cellStyle name="Note 5 2 2 2 5 3 2" xfId="45045"/>
    <cellStyle name="Note 5 2 2 2 5 4" xfId="45046"/>
    <cellStyle name="Note 5 2 2 2 5 5" xfId="45047"/>
    <cellStyle name="Note 5 2 2 2 6" xfId="45048"/>
    <cellStyle name="Note 5 2 2 2 6 2" xfId="45049"/>
    <cellStyle name="Note 5 2 2 2 6 2 2" xfId="45050"/>
    <cellStyle name="Note 5 2 2 2 6 3" xfId="45051"/>
    <cellStyle name="Note 5 2 2 2 6 4" xfId="45052"/>
    <cellStyle name="Note 5 2 2 2 7" xfId="45053"/>
    <cellStyle name="Note 5 2 2 2 7 2" xfId="45054"/>
    <cellStyle name="Note 5 2 2 2 8" xfId="45055"/>
    <cellStyle name="Note 5 2 2 2 9" xfId="45056"/>
    <cellStyle name="Note 5 2 2 3" xfId="45057"/>
    <cellStyle name="Note 5 2 2 3 2" xfId="45058"/>
    <cellStyle name="Note 5 2 2 3 2 2" xfId="45059"/>
    <cellStyle name="Note 5 2 2 3 2 2 2" xfId="45060"/>
    <cellStyle name="Note 5 2 2 3 2 2 2 2" xfId="45061"/>
    <cellStyle name="Note 5 2 2 3 2 2 2 2 2" xfId="45062"/>
    <cellStyle name="Note 5 2 2 3 2 2 2 3" xfId="45063"/>
    <cellStyle name="Note 5 2 2 3 2 2 2 4" xfId="45064"/>
    <cellStyle name="Note 5 2 2 3 2 2 3" xfId="45065"/>
    <cellStyle name="Note 5 2 2 3 2 2 3 2" xfId="45066"/>
    <cellStyle name="Note 5 2 2 3 2 2 4" xfId="45067"/>
    <cellStyle name="Note 5 2 2 3 2 2 5" xfId="45068"/>
    <cellStyle name="Note 5 2 2 3 2 3" xfId="45069"/>
    <cellStyle name="Note 5 2 2 3 2 3 2" xfId="45070"/>
    <cellStyle name="Note 5 2 2 3 2 3 2 2" xfId="45071"/>
    <cellStyle name="Note 5 2 2 3 2 3 3" xfId="45072"/>
    <cellStyle name="Note 5 2 2 3 2 3 4" xfId="45073"/>
    <cellStyle name="Note 5 2 2 3 2 4" xfId="45074"/>
    <cellStyle name="Note 5 2 2 3 2 4 2" xfId="45075"/>
    <cellStyle name="Note 5 2 2 3 2 5" xfId="45076"/>
    <cellStyle name="Note 5 2 2 3 2 6" xfId="45077"/>
    <cellStyle name="Note 5 2 2 3 3" xfId="45078"/>
    <cellStyle name="Note 5 2 2 3 3 2" xfId="45079"/>
    <cellStyle name="Note 5 2 2 3 3 2 2" xfId="45080"/>
    <cellStyle name="Note 5 2 2 3 3 2 2 2" xfId="45081"/>
    <cellStyle name="Note 5 2 2 3 3 2 2 2 2" xfId="45082"/>
    <cellStyle name="Note 5 2 2 3 3 2 2 3" xfId="45083"/>
    <cellStyle name="Note 5 2 2 3 3 2 2 4" xfId="45084"/>
    <cellStyle name="Note 5 2 2 3 3 2 3" xfId="45085"/>
    <cellStyle name="Note 5 2 2 3 3 2 3 2" xfId="45086"/>
    <cellStyle name="Note 5 2 2 3 3 2 4" xfId="45087"/>
    <cellStyle name="Note 5 2 2 3 3 2 5" xfId="45088"/>
    <cellStyle name="Note 5 2 2 3 3 3" xfId="45089"/>
    <cellStyle name="Note 5 2 2 3 3 3 2" xfId="45090"/>
    <cellStyle name="Note 5 2 2 3 3 3 2 2" xfId="45091"/>
    <cellStyle name="Note 5 2 2 3 3 3 3" xfId="45092"/>
    <cellStyle name="Note 5 2 2 3 3 3 4" xfId="45093"/>
    <cellStyle name="Note 5 2 2 3 3 4" xfId="45094"/>
    <cellStyle name="Note 5 2 2 3 3 4 2" xfId="45095"/>
    <cellStyle name="Note 5 2 2 3 3 5" xfId="45096"/>
    <cellStyle name="Note 5 2 2 3 3 6" xfId="45097"/>
    <cellStyle name="Note 5 2 2 3 4" xfId="45098"/>
    <cellStyle name="Note 5 2 2 3 4 2" xfId="45099"/>
    <cellStyle name="Note 5 2 2 3 4 2 2" xfId="45100"/>
    <cellStyle name="Note 5 2 2 3 4 2 2 2" xfId="45101"/>
    <cellStyle name="Note 5 2 2 3 4 2 3" xfId="45102"/>
    <cellStyle name="Note 5 2 2 3 4 2 4" xfId="45103"/>
    <cellStyle name="Note 5 2 2 3 4 3" xfId="45104"/>
    <cellStyle name="Note 5 2 2 3 4 3 2" xfId="45105"/>
    <cellStyle name="Note 5 2 2 3 4 4" xfId="45106"/>
    <cellStyle name="Note 5 2 2 3 4 5" xfId="45107"/>
    <cellStyle name="Note 5 2 2 3 5" xfId="45108"/>
    <cellStyle name="Note 5 2 2 3 5 2" xfId="45109"/>
    <cellStyle name="Note 5 2 2 3 5 2 2" xfId="45110"/>
    <cellStyle name="Note 5 2 2 3 5 3" xfId="45111"/>
    <cellStyle name="Note 5 2 2 3 5 4" xfId="45112"/>
    <cellStyle name="Note 5 2 2 3 6" xfId="45113"/>
    <cellStyle name="Note 5 2 2 3 6 2" xfId="45114"/>
    <cellStyle name="Note 5 2 2 3 7" xfId="45115"/>
    <cellStyle name="Note 5 2 2 3 8" xfId="45116"/>
    <cellStyle name="Note 5 2 2 4" xfId="45117"/>
    <cellStyle name="Note 5 2 2 4 2" xfId="45118"/>
    <cellStyle name="Note 5 2 2 4 2 2" xfId="45119"/>
    <cellStyle name="Note 5 2 2 4 2 2 2" xfId="45120"/>
    <cellStyle name="Note 5 2 2 4 2 2 2 2" xfId="45121"/>
    <cellStyle name="Note 5 2 2 4 2 2 3" xfId="45122"/>
    <cellStyle name="Note 5 2 2 4 2 2 4" xfId="45123"/>
    <cellStyle name="Note 5 2 2 4 2 3" xfId="45124"/>
    <cellStyle name="Note 5 2 2 4 2 3 2" xfId="45125"/>
    <cellStyle name="Note 5 2 2 4 2 4" xfId="45126"/>
    <cellStyle name="Note 5 2 2 4 2 5" xfId="45127"/>
    <cellStyle name="Note 5 2 2 4 3" xfId="45128"/>
    <cellStyle name="Note 5 2 2 4 3 2" xfId="45129"/>
    <cellStyle name="Note 5 2 2 4 3 2 2" xfId="45130"/>
    <cellStyle name="Note 5 2 2 4 3 3" xfId="45131"/>
    <cellStyle name="Note 5 2 2 4 3 4" xfId="45132"/>
    <cellStyle name="Note 5 2 2 4 4" xfId="45133"/>
    <cellStyle name="Note 5 2 2 4 4 2" xfId="45134"/>
    <cellStyle name="Note 5 2 2 4 5" xfId="45135"/>
    <cellStyle name="Note 5 2 2 4 6" xfId="45136"/>
    <cellStyle name="Note 5 2 2 5" xfId="45137"/>
    <cellStyle name="Note 5 2 2 5 2" xfId="45138"/>
    <cellStyle name="Note 5 2 2 5 2 2" xfId="45139"/>
    <cellStyle name="Note 5 2 2 5 2 2 2" xfId="45140"/>
    <cellStyle name="Note 5 2 2 5 2 2 2 2" xfId="45141"/>
    <cellStyle name="Note 5 2 2 5 2 2 3" xfId="45142"/>
    <cellStyle name="Note 5 2 2 5 2 2 4" xfId="45143"/>
    <cellStyle name="Note 5 2 2 5 2 3" xfId="45144"/>
    <cellStyle name="Note 5 2 2 5 2 3 2" xfId="45145"/>
    <cellStyle name="Note 5 2 2 5 2 4" xfId="45146"/>
    <cellStyle name="Note 5 2 2 5 2 5" xfId="45147"/>
    <cellStyle name="Note 5 2 2 5 3" xfId="45148"/>
    <cellStyle name="Note 5 2 2 5 3 2" xfId="45149"/>
    <cellStyle name="Note 5 2 2 5 3 2 2" xfId="45150"/>
    <cellStyle name="Note 5 2 2 5 3 3" xfId="45151"/>
    <cellStyle name="Note 5 2 2 5 3 4" xfId="45152"/>
    <cellStyle name="Note 5 2 2 5 4" xfId="45153"/>
    <cellStyle name="Note 5 2 2 5 4 2" xfId="45154"/>
    <cellStyle name="Note 5 2 2 5 5" xfId="45155"/>
    <cellStyle name="Note 5 2 2 5 6" xfId="45156"/>
    <cellStyle name="Note 5 2 2 6" xfId="45157"/>
    <cellStyle name="Note 5 2 2 6 2" xfId="45158"/>
    <cellStyle name="Note 5 2 2 6 2 2" xfId="45159"/>
    <cellStyle name="Note 5 2 2 6 2 2 2" xfId="45160"/>
    <cellStyle name="Note 5 2 2 6 2 3" xfId="45161"/>
    <cellStyle name="Note 5 2 2 6 2 4" xfId="45162"/>
    <cellStyle name="Note 5 2 2 6 3" xfId="45163"/>
    <cellStyle name="Note 5 2 2 6 3 2" xfId="45164"/>
    <cellStyle name="Note 5 2 2 6 4" xfId="45165"/>
    <cellStyle name="Note 5 2 2 6 5" xfId="45166"/>
    <cellStyle name="Note 5 2 2 7" xfId="45167"/>
    <cellStyle name="Note 5 2 2 7 2" xfId="45168"/>
    <cellStyle name="Note 5 2 2 7 2 2" xfId="45169"/>
    <cellStyle name="Note 5 2 2 7 3" xfId="45170"/>
    <cellStyle name="Note 5 2 2 7 4" xfId="45171"/>
    <cellStyle name="Note 5 2 2 8" xfId="45172"/>
    <cellStyle name="Note 5 2 2 8 2" xfId="45173"/>
    <cellStyle name="Note 5 2 2 9" xfId="45174"/>
    <cellStyle name="Note 5 2 3" xfId="45175"/>
    <cellStyle name="Note 5 2 3 2" xfId="45176"/>
    <cellStyle name="Note 5 2 3 2 2" xfId="45177"/>
    <cellStyle name="Note 5 2 3 2 2 2" xfId="45178"/>
    <cellStyle name="Note 5 2 3 2 2 2 2" xfId="45179"/>
    <cellStyle name="Note 5 2 3 2 2 2 2 2" xfId="45180"/>
    <cellStyle name="Note 5 2 3 2 2 2 2 2 2" xfId="45181"/>
    <cellStyle name="Note 5 2 3 2 2 2 2 3" xfId="45182"/>
    <cellStyle name="Note 5 2 3 2 2 2 2 4" xfId="45183"/>
    <cellStyle name="Note 5 2 3 2 2 2 3" xfId="45184"/>
    <cellStyle name="Note 5 2 3 2 2 2 3 2" xfId="45185"/>
    <cellStyle name="Note 5 2 3 2 2 2 4" xfId="45186"/>
    <cellStyle name="Note 5 2 3 2 2 2 5" xfId="45187"/>
    <cellStyle name="Note 5 2 3 2 2 3" xfId="45188"/>
    <cellStyle name="Note 5 2 3 2 2 3 2" xfId="45189"/>
    <cellStyle name="Note 5 2 3 2 2 3 2 2" xfId="45190"/>
    <cellStyle name="Note 5 2 3 2 2 3 3" xfId="45191"/>
    <cellStyle name="Note 5 2 3 2 2 3 4" xfId="45192"/>
    <cellStyle name="Note 5 2 3 2 2 4" xfId="45193"/>
    <cellStyle name="Note 5 2 3 2 2 4 2" xfId="45194"/>
    <cellStyle name="Note 5 2 3 2 2 5" xfId="45195"/>
    <cellStyle name="Note 5 2 3 2 2 6" xfId="45196"/>
    <cellStyle name="Note 5 2 3 2 3" xfId="45197"/>
    <cellStyle name="Note 5 2 3 2 3 2" xfId="45198"/>
    <cellStyle name="Note 5 2 3 2 3 2 2" xfId="45199"/>
    <cellStyle name="Note 5 2 3 2 3 2 2 2" xfId="45200"/>
    <cellStyle name="Note 5 2 3 2 3 2 2 2 2" xfId="45201"/>
    <cellStyle name="Note 5 2 3 2 3 2 2 3" xfId="45202"/>
    <cellStyle name="Note 5 2 3 2 3 2 2 4" xfId="45203"/>
    <cellStyle name="Note 5 2 3 2 3 2 3" xfId="45204"/>
    <cellStyle name="Note 5 2 3 2 3 2 3 2" xfId="45205"/>
    <cellStyle name="Note 5 2 3 2 3 2 4" xfId="45206"/>
    <cellStyle name="Note 5 2 3 2 3 2 5" xfId="45207"/>
    <cellStyle name="Note 5 2 3 2 3 3" xfId="45208"/>
    <cellStyle name="Note 5 2 3 2 3 3 2" xfId="45209"/>
    <cellStyle name="Note 5 2 3 2 3 3 2 2" xfId="45210"/>
    <cellStyle name="Note 5 2 3 2 3 3 3" xfId="45211"/>
    <cellStyle name="Note 5 2 3 2 3 3 4" xfId="45212"/>
    <cellStyle name="Note 5 2 3 2 3 4" xfId="45213"/>
    <cellStyle name="Note 5 2 3 2 3 4 2" xfId="45214"/>
    <cellStyle name="Note 5 2 3 2 3 5" xfId="45215"/>
    <cellStyle name="Note 5 2 3 2 3 6" xfId="45216"/>
    <cellStyle name="Note 5 2 3 2 4" xfId="45217"/>
    <cellStyle name="Note 5 2 3 2 4 2" xfId="45218"/>
    <cellStyle name="Note 5 2 3 2 4 2 2" xfId="45219"/>
    <cellStyle name="Note 5 2 3 2 4 2 2 2" xfId="45220"/>
    <cellStyle name="Note 5 2 3 2 4 2 3" xfId="45221"/>
    <cellStyle name="Note 5 2 3 2 4 2 4" xfId="45222"/>
    <cellStyle name="Note 5 2 3 2 4 3" xfId="45223"/>
    <cellStyle name="Note 5 2 3 2 4 3 2" xfId="45224"/>
    <cellStyle name="Note 5 2 3 2 4 4" xfId="45225"/>
    <cellStyle name="Note 5 2 3 2 4 5" xfId="45226"/>
    <cellStyle name="Note 5 2 3 2 5" xfId="45227"/>
    <cellStyle name="Note 5 2 3 2 5 2" xfId="45228"/>
    <cellStyle name="Note 5 2 3 2 5 2 2" xfId="45229"/>
    <cellStyle name="Note 5 2 3 2 5 3" xfId="45230"/>
    <cellStyle name="Note 5 2 3 2 5 4" xfId="45231"/>
    <cellStyle name="Note 5 2 3 2 6" xfId="45232"/>
    <cellStyle name="Note 5 2 3 2 6 2" xfId="45233"/>
    <cellStyle name="Note 5 2 3 2 7" xfId="45234"/>
    <cellStyle name="Note 5 2 3 2 8" xfId="45235"/>
    <cellStyle name="Note 5 2 3 3" xfId="45236"/>
    <cellStyle name="Note 5 2 3 3 2" xfId="45237"/>
    <cellStyle name="Note 5 2 3 3 2 2" xfId="45238"/>
    <cellStyle name="Note 5 2 3 3 2 2 2" xfId="45239"/>
    <cellStyle name="Note 5 2 3 3 2 2 2 2" xfId="45240"/>
    <cellStyle name="Note 5 2 3 3 2 2 3" xfId="45241"/>
    <cellStyle name="Note 5 2 3 3 2 2 4" xfId="45242"/>
    <cellStyle name="Note 5 2 3 3 2 3" xfId="45243"/>
    <cellStyle name="Note 5 2 3 3 2 3 2" xfId="45244"/>
    <cellStyle name="Note 5 2 3 3 2 4" xfId="45245"/>
    <cellStyle name="Note 5 2 3 3 2 5" xfId="45246"/>
    <cellStyle name="Note 5 2 3 3 3" xfId="45247"/>
    <cellStyle name="Note 5 2 3 3 3 2" xfId="45248"/>
    <cellStyle name="Note 5 2 3 3 3 2 2" xfId="45249"/>
    <cellStyle name="Note 5 2 3 3 3 3" xfId="45250"/>
    <cellStyle name="Note 5 2 3 3 3 4" xfId="45251"/>
    <cellStyle name="Note 5 2 3 3 4" xfId="45252"/>
    <cellStyle name="Note 5 2 3 3 4 2" xfId="45253"/>
    <cellStyle name="Note 5 2 3 3 5" xfId="45254"/>
    <cellStyle name="Note 5 2 3 3 6" xfId="45255"/>
    <cellStyle name="Note 5 2 3 4" xfId="45256"/>
    <cellStyle name="Note 5 2 3 4 2" xfId="45257"/>
    <cellStyle name="Note 5 2 3 4 2 2" xfId="45258"/>
    <cellStyle name="Note 5 2 3 4 2 2 2" xfId="45259"/>
    <cellStyle name="Note 5 2 3 4 2 2 2 2" xfId="45260"/>
    <cellStyle name="Note 5 2 3 4 2 2 3" xfId="45261"/>
    <cellStyle name="Note 5 2 3 4 2 2 4" xfId="45262"/>
    <cellStyle name="Note 5 2 3 4 2 3" xfId="45263"/>
    <cellStyle name="Note 5 2 3 4 2 3 2" xfId="45264"/>
    <cellStyle name="Note 5 2 3 4 2 4" xfId="45265"/>
    <cellStyle name="Note 5 2 3 4 2 5" xfId="45266"/>
    <cellStyle name="Note 5 2 3 4 3" xfId="45267"/>
    <cellStyle name="Note 5 2 3 4 3 2" xfId="45268"/>
    <cellStyle name="Note 5 2 3 4 3 2 2" xfId="45269"/>
    <cellStyle name="Note 5 2 3 4 3 3" xfId="45270"/>
    <cellStyle name="Note 5 2 3 4 3 4" xfId="45271"/>
    <cellStyle name="Note 5 2 3 4 4" xfId="45272"/>
    <cellStyle name="Note 5 2 3 4 4 2" xfId="45273"/>
    <cellStyle name="Note 5 2 3 4 5" xfId="45274"/>
    <cellStyle name="Note 5 2 3 4 6" xfId="45275"/>
    <cellStyle name="Note 5 2 3 5" xfId="45276"/>
    <cellStyle name="Note 5 2 3 5 2" xfId="45277"/>
    <cellStyle name="Note 5 2 3 5 2 2" xfId="45278"/>
    <cellStyle name="Note 5 2 3 5 2 2 2" xfId="45279"/>
    <cellStyle name="Note 5 2 3 5 2 3" xfId="45280"/>
    <cellStyle name="Note 5 2 3 5 2 4" xfId="45281"/>
    <cellStyle name="Note 5 2 3 5 3" xfId="45282"/>
    <cellStyle name="Note 5 2 3 5 3 2" xfId="45283"/>
    <cellStyle name="Note 5 2 3 5 4" xfId="45284"/>
    <cellStyle name="Note 5 2 3 5 5" xfId="45285"/>
    <cellStyle name="Note 5 2 3 6" xfId="45286"/>
    <cellStyle name="Note 5 2 3 6 2" xfId="45287"/>
    <cellStyle name="Note 5 2 3 6 2 2" xfId="45288"/>
    <cellStyle name="Note 5 2 3 6 3" xfId="45289"/>
    <cellStyle name="Note 5 2 3 6 4" xfId="45290"/>
    <cellStyle name="Note 5 2 3 7" xfId="45291"/>
    <cellStyle name="Note 5 2 3 7 2" xfId="45292"/>
    <cellStyle name="Note 5 2 3 8" xfId="45293"/>
    <cellStyle name="Note 5 2 3 9" xfId="45294"/>
    <cellStyle name="Note 5 2 4" xfId="45295"/>
    <cellStyle name="Note 5 2 4 2" xfId="45296"/>
    <cellStyle name="Note 5 2 4 2 2" xfId="45297"/>
    <cellStyle name="Note 5 2 4 2 2 2" xfId="45298"/>
    <cellStyle name="Note 5 2 4 2 2 2 2" xfId="45299"/>
    <cellStyle name="Note 5 2 4 2 2 2 2 2" xfId="45300"/>
    <cellStyle name="Note 5 2 4 2 2 2 3" xfId="45301"/>
    <cellStyle name="Note 5 2 4 2 2 2 4" xfId="45302"/>
    <cellStyle name="Note 5 2 4 2 2 3" xfId="45303"/>
    <cellStyle name="Note 5 2 4 2 2 3 2" xfId="45304"/>
    <cellStyle name="Note 5 2 4 2 2 4" xfId="45305"/>
    <cellStyle name="Note 5 2 4 2 2 5" xfId="45306"/>
    <cellStyle name="Note 5 2 4 2 3" xfId="45307"/>
    <cellStyle name="Note 5 2 4 2 3 2" xfId="45308"/>
    <cellStyle name="Note 5 2 4 2 3 2 2" xfId="45309"/>
    <cellStyle name="Note 5 2 4 2 3 3" xfId="45310"/>
    <cellStyle name="Note 5 2 4 2 3 4" xfId="45311"/>
    <cellStyle name="Note 5 2 4 2 4" xfId="45312"/>
    <cellStyle name="Note 5 2 4 2 4 2" xfId="45313"/>
    <cellStyle name="Note 5 2 4 2 5" xfId="45314"/>
    <cellStyle name="Note 5 2 4 2 6" xfId="45315"/>
    <cellStyle name="Note 5 2 4 3" xfId="45316"/>
    <cellStyle name="Note 5 2 4 3 2" xfId="45317"/>
    <cellStyle name="Note 5 2 4 3 2 2" xfId="45318"/>
    <cellStyle name="Note 5 2 4 3 2 2 2" xfId="45319"/>
    <cellStyle name="Note 5 2 4 3 2 2 2 2" xfId="45320"/>
    <cellStyle name="Note 5 2 4 3 2 2 3" xfId="45321"/>
    <cellStyle name="Note 5 2 4 3 2 2 4" xfId="45322"/>
    <cellStyle name="Note 5 2 4 3 2 3" xfId="45323"/>
    <cellStyle name="Note 5 2 4 3 2 3 2" xfId="45324"/>
    <cellStyle name="Note 5 2 4 3 2 4" xfId="45325"/>
    <cellStyle name="Note 5 2 4 3 2 5" xfId="45326"/>
    <cellStyle name="Note 5 2 4 3 3" xfId="45327"/>
    <cellStyle name="Note 5 2 4 3 3 2" xfId="45328"/>
    <cellStyle name="Note 5 2 4 3 3 2 2" xfId="45329"/>
    <cellStyle name="Note 5 2 4 3 3 3" xfId="45330"/>
    <cellStyle name="Note 5 2 4 3 3 4" xfId="45331"/>
    <cellStyle name="Note 5 2 4 3 4" xfId="45332"/>
    <cellStyle name="Note 5 2 4 3 4 2" xfId="45333"/>
    <cellStyle name="Note 5 2 4 3 5" xfId="45334"/>
    <cellStyle name="Note 5 2 4 3 6" xfId="45335"/>
    <cellStyle name="Note 5 2 4 4" xfId="45336"/>
    <cellStyle name="Note 5 2 4 4 2" xfId="45337"/>
    <cellStyle name="Note 5 2 4 4 2 2" xfId="45338"/>
    <cellStyle name="Note 5 2 4 4 2 2 2" xfId="45339"/>
    <cellStyle name="Note 5 2 4 4 2 3" xfId="45340"/>
    <cellStyle name="Note 5 2 4 4 2 4" xfId="45341"/>
    <cellStyle name="Note 5 2 4 4 3" xfId="45342"/>
    <cellStyle name="Note 5 2 4 4 3 2" xfId="45343"/>
    <cellStyle name="Note 5 2 4 4 4" xfId="45344"/>
    <cellStyle name="Note 5 2 4 4 5" xfId="45345"/>
    <cellStyle name="Note 5 2 4 5" xfId="45346"/>
    <cellStyle name="Note 5 2 4 5 2" xfId="45347"/>
    <cellStyle name="Note 5 2 4 5 2 2" xfId="45348"/>
    <cellStyle name="Note 5 2 4 5 3" xfId="45349"/>
    <cellStyle name="Note 5 2 4 5 4" xfId="45350"/>
    <cellStyle name="Note 5 2 4 6" xfId="45351"/>
    <cellStyle name="Note 5 2 4 6 2" xfId="45352"/>
    <cellStyle name="Note 5 2 4 7" xfId="45353"/>
    <cellStyle name="Note 5 2 4 8" xfId="45354"/>
    <cellStyle name="Note 5 2 5" xfId="45355"/>
    <cellStyle name="Note 5 2 5 2" xfId="45356"/>
    <cellStyle name="Note 5 2 5 2 2" xfId="45357"/>
    <cellStyle name="Note 5 2 5 2 2 2" xfId="45358"/>
    <cellStyle name="Note 5 2 5 2 2 2 2" xfId="45359"/>
    <cellStyle name="Note 5 2 5 2 2 3" xfId="45360"/>
    <cellStyle name="Note 5 2 5 2 2 4" xfId="45361"/>
    <cellStyle name="Note 5 2 5 2 3" xfId="45362"/>
    <cellStyle name="Note 5 2 5 2 3 2" xfId="45363"/>
    <cellStyle name="Note 5 2 5 2 4" xfId="45364"/>
    <cellStyle name="Note 5 2 5 2 5" xfId="45365"/>
    <cellStyle name="Note 5 2 5 3" xfId="45366"/>
    <cellStyle name="Note 5 2 5 3 2" xfId="45367"/>
    <cellStyle name="Note 5 2 5 3 2 2" xfId="45368"/>
    <cellStyle name="Note 5 2 5 3 3" xfId="45369"/>
    <cellStyle name="Note 5 2 5 3 4" xfId="45370"/>
    <cellStyle name="Note 5 2 5 4" xfId="45371"/>
    <cellStyle name="Note 5 2 5 4 2" xfId="45372"/>
    <cellStyle name="Note 5 2 5 5" xfId="45373"/>
    <cellStyle name="Note 5 2 5 6" xfId="45374"/>
    <cellStyle name="Note 5 2 6" xfId="45375"/>
    <cellStyle name="Note 5 2 6 2" xfId="45376"/>
    <cellStyle name="Note 5 2 6 2 2" xfId="45377"/>
    <cellStyle name="Note 5 2 6 2 2 2" xfId="45378"/>
    <cellStyle name="Note 5 2 6 2 2 2 2" xfId="45379"/>
    <cellStyle name="Note 5 2 6 2 2 3" xfId="45380"/>
    <cellStyle name="Note 5 2 6 2 2 4" xfId="45381"/>
    <cellStyle name="Note 5 2 6 2 3" xfId="45382"/>
    <cellStyle name="Note 5 2 6 2 3 2" xfId="45383"/>
    <cellStyle name="Note 5 2 6 2 4" xfId="45384"/>
    <cellStyle name="Note 5 2 6 2 5" xfId="45385"/>
    <cellStyle name="Note 5 2 6 3" xfId="45386"/>
    <cellStyle name="Note 5 2 6 3 2" xfId="45387"/>
    <cellStyle name="Note 5 2 6 3 2 2" xfId="45388"/>
    <cellStyle name="Note 5 2 6 3 3" xfId="45389"/>
    <cellStyle name="Note 5 2 6 3 4" xfId="45390"/>
    <cellStyle name="Note 5 2 6 4" xfId="45391"/>
    <cellStyle name="Note 5 2 6 4 2" xfId="45392"/>
    <cellStyle name="Note 5 2 6 5" xfId="45393"/>
    <cellStyle name="Note 5 2 6 6" xfId="45394"/>
    <cellStyle name="Note 5 2 7" xfId="45395"/>
    <cellStyle name="Note 5 2 7 2" xfId="45396"/>
    <cellStyle name="Note 5 2 7 2 2" xfId="45397"/>
    <cellStyle name="Note 5 2 7 2 2 2" xfId="45398"/>
    <cellStyle name="Note 5 2 7 2 3" xfId="45399"/>
    <cellStyle name="Note 5 2 7 2 4" xfId="45400"/>
    <cellStyle name="Note 5 2 7 3" xfId="45401"/>
    <cellStyle name="Note 5 2 7 3 2" xfId="45402"/>
    <cellStyle name="Note 5 2 7 4" xfId="45403"/>
    <cellStyle name="Note 5 2 7 5" xfId="45404"/>
    <cellStyle name="Note 5 2 8" xfId="45405"/>
    <cellStyle name="Note 5 2 8 2" xfId="45406"/>
    <cellStyle name="Note 5 2 8 2 2" xfId="45407"/>
    <cellStyle name="Note 5 2 8 3" xfId="45408"/>
    <cellStyle name="Note 5 2 8 4" xfId="45409"/>
    <cellStyle name="Note 5 2 9" xfId="45410"/>
    <cellStyle name="Note 5 2 9 2" xfId="45411"/>
    <cellStyle name="Note 5 3" xfId="45412"/>
    <cellStyle name="Note 5 3 10" xfId="45413"/>
    <cellStyle name="Note 5 3 2" xfId="45414"/>
    <cellStyle name="Note 5 3 2 2" xfId="45415"/>
    <cellStyle name="Note 5 3 2 2 2" xfId="45416"/>
    <cellStyle name="Note 5 3 2 2 2 2" xfId="45417"/>
    <cellStyle name="Note 5 3 2 2 2 2 2" xfId="45418"/>
    <cellStyle name="Note 5 3 2 2 2 2 2 2" xfId="45419"/>
    <cellStyle name="Note 5 3 2 2 2 2 2 2 2" xfId="45420"/>
    <cellStyle name="Note 5 3 2 2 2 2 2 3" xfId="45421"/>
    <cellStyle name="Note 5 3 2 2 2 2 2 4" xfId="45422"/>
    <cellStyle name="Note 5 3 2 2 2 2 3" xfId="45423"/>
    <cellStyle name="Note 5 3 2 2 2 2 3 2" xfId="45424"/>
    <cellStyle name="Note 5 3 2 2 2 2 4" xfId="45425"/>
    <cellStyle name="Note 5 3 2 2 2 2 5" xfId="45426"/>
    <cellStyle name="Note 5 3 2 2 2 3" xfId="45427"/>
    <cellStyle name="Note 5 3 2 2 2 3 2" xfId="45428"/>
    <cellStyle name="Note 5 3 2 2 2 3 2 2" xfId="45429"/>
    <cellStyle name="Note 5 3 2 2 2 3 3" xfId="45430"/>
    <cellStyle name="Note 5 3 2 2 2 3 4" xfId="45431"/>
    <cellStyle name="Note 5 3 2 2 2 4" xfId="45432"/>
    <cellStyle name="Note 5 3 2 2 2 4 2" xfId="45433"/>
    <cellStyle name="Note 5 3 2 2 2 5" xfId="45434"/>
    <cellStyle name="Note 5 3 2 2 2 6" xfId="45435"/>
    <cellStyle name="Note 5 3 2 2 3" xfId="45436"/>
    <cellStyle name="Note 5 3 2 2 3 2" xfId="45437"/>
    <cellStyle name="Note 5 3 2 2 3 2 2" xfId="45438"/>
    <cellStyle name="Note 5 3 2 2 3 2 2 2" xfId="45439"/>
    <cellStyle name="Note 5 3 2 2 3 2 2 2 2" xfId="45440"/>
    <cellStyle name="Note 5 3 2 2 3 2 2 3" xfId="45441"/>
    <cellStyle name="Note 5 3 2 2 3 2 2 4" xfId="45442"/>
    <cellStyle name="Note 5 3 2 2 3 2 3" xfId="45443"/>
    <cellStyle name="Note 5 3 2 2 3 2 3 2" xfId="45444"/>
    <cellStyle name="Note 5 3 2 2 3 2 4" xfId="45445"/>
    <cellStyle name="Note 5 3 2 2 3 2 5" xfId="45446"/>
    <cellStyle name="Note 5 3 2 2 3 3" xfId="45447"/>
    <cellStyle name="Note 5 3 2 2 3 3 2" xfId="45448"/>
    <cellStyle name="Note 5 3 2 2 3 3 2 2" xfId="45449"/>
    <cellStyle name="Note 5 3 2 2 3 3 3" xfId="45450"/>
    <cellStyle name="Note 5 3 2 2 3 3 4" xfId="45451"/>
    <cellStyle name="Note 5 3 2 2 3 4" xfId="45452"/>
    <cellStyle name="Note 5 3 2 2 3 4 2" xfId="45453"/>
    <cellStyle name="Note 5 3 2 2 3 5" xfId="45454"/>
    <cellStyle name="Note 5 3 2 2 3 6" xfId="45455"/>
    <cellStyle name="Note 5 3 2 2 4" xfId="45456"/>
    <cellStyle name="Note 5 3 2 2 4 2" xfId="45457"/>
    <cellStyle name="Note 5 3 2 2 4 2 2" xfId="45458"/>
    <cellStyle name="Note 5 3 2 2 4 2 2 2" xfId="45459"/>
    <cellStyle name="Note 5 3 2 2 4 2 3" xfId="45460"/>
    <cellStyle name="Note 5 3 2 2 4 2 4" xfId="45461"/>
    <cellStyle name="Note 5 3 2 2 4 3" xfId="45462"/>
    <cellStyle name="Note 5 3 2 2 4 3 2" xfId="45463"/>
    <cellStyle name="Note 5 3 2 2 4 4" xfId="45464"/>
    <cellStyle name="Note 5 3 2 2 4 5" xfId="45465"/>
    <cellStyle name="Note 5 3 2 2 5" xfId="45466"/>
    <cellStyle name="Note 5 3 2 2 5 2" xfId="45467"/>
    <cellStyle name="Note 5 3 2 2 5 2 2" xfId="45468"/>
    <cellStyle name="Note 5 3 2 2 5 3" xfId="45469"/>
    <cellStyle name="Note 5 3 2 2 5 4" xfId="45470"/>
    <cellStyle name="Note 5 3 2 2 6" xfId="45471"/>
    <cellStyle name="Note 5 3 2 2 6 2" xfId="45472"/>
    <cellStyle name="Note 5 3 2 2 7" xfId="45473"/>
    <cellStyle name="Note 5 3 2 2 8" xfId="45474"/>
    <cellStyle name="Note 5 3 2 3" xfId="45475"/>
    <cellStyle name="Note 5 3 2 3 2" xfId="45476"/>
    <cellStyle name="Note 5 3 2 3 2 2" xfId="45477"/>
    <cellStyle name="Note 5 3 2 3 2 2 2" xfId="45478"/>
    <cellStyle name="Note 5 3 2 3 2 2 2 2" xfId="45479"/>
    <cellStyle name="Note 5 3 2 3 2 2 3" xfId="45480"/>
    <cellStyle name="Note 5 3 2 3 2 2 4" xfId="45481"/>
    <cellStyle name="Note 5 3 2 3 2 3" xfId="45482"/>
    <cellStyle name="Note 5 3 2 3 2 3 2" xfId="45483"/>
    <cellStyle name="Note 5 3 2 3 2 4" xfId="45484"/>
    <cellStyle name="Note 5 3 2 3 2 5" xfId="45485"/>
    <cellStyle name="Note 5 3 2 3 3" xfId="45486"/>
    <cellStyle name="Note 5 3 2 3 3 2" xfId="45487"/>
    <cellStyle name="Note 5 3 2 3 3 2 2" xfId="45488"/>
    <cellStyle name="Note 5 3 2 3 3 3" xfId="45489"/>
    <cellStyle name="Note 5 3 2 3 3 4" xfId="45490"/>
    <cellStyle name="Note 5 3 2 3 4" xfId="45491"/>
    <cellStyle name="Note 5 3 2 3 4 2" xfId="45492"/>
    <cellStyle name="Note 5 3 2 3 5" xfId="45493"/>
    <cellStyle name="Note 5 3 2 3 6" xfId="45494"/>
    <cellStyle name="Note 5 3 2 4" xfId="45495"/>
    <cellStyle name="Note 5 3 2 4 2" xfId="45496"/>
    <cellStyle name="Note 5 3 2 4 2 2" xfId="45497"/>
    <cellStyle name="Note 5 3 2 4 2 2 2" xfId="45498"/>
    <cellStyle name="Note 5 3 2 4 2 2 2 2" xfId="45499"/>
    <cellStyle name="Note 5 3 2 4 2 2 3" xfId="45500"/>
    <cellStyle name="Note 5 3 2 4 2 2 4" xfId="45501"/>
    <cellStyle name="Note 5 3 2 4 2 3" xfId="45502"/>
    <cellStyle name="Note 5 3 2 4 2 3 2" xfId="45503"/>
    <cellStyle name="Note 5 3 2 4 2 4" xfId="45504"/>
    <cellStyle name="Note 5 3 2 4 2 5" xfId="45505"/>
    <cellStyle name="Note 5 3 2 4 3" xfId="45506"/>
    <cellStyle name="Note 5 3 2 4 3 2" xfId="45507"/>
    <cellStyle name="Note 5 3 2 4 3 2 2" xfId="45508"/>
    <cellStyle name="Note 5 3 2 4 3 3" xfId="45509"/>
    <cellStyle name="Note 5 3 2 4 3 4" xfId="45510"/>
    <cellStyle name="Note 5 3 2 4 4" xfId="45511"/>
    <cellStyle name="Note 5 3 2 4 4 2" xfId="45512"/>
    <cellStyle name="Note 5 3 2 4 5" xfId="45513"/>
    <cellStyle name="Note 5 3 2 4 6" xfId="45514"/>
    <cellStyle name="Note 5 3 2 5" xfId="45515"/>
    <cellStyle name="Note 5 3 2 5 2" xfId="45516"/>
    <cellStyle name="Note 5 3 2 5 2 2" xfId="45517"/>
    <cellStyle name="Note 5 3 2 5 2 2 2" xfId="45518"/>
    <cellStyle name="Note 5 3 2 5 2 3" xfId="45519"/>
    <cellStyle name="Note 5 3 2 5 2 4" xfId="45520"/>
    <cellStyle name="Note 5 3 2 5 3" xfId="45521"/>
    <cellStyle name="Note 5 3 2 5 3 2" xfId="45522"/>
    <cellStyle name="Note 5 3 2 5 4" xfId="45523"/>
    <cellStyle name="Note 5 3 2 5 5" xfId="45524"/>
    <cellStyle name="Note 5 3 2 6" xfId="45525"/>
    <cellStyle name="Note 5 3 2 6 2" xfId="45526"/>
    <cellStyle name="Note 5 3 2 6 2 2" xfId="45527"/>
    <cellStyle name="Note 5 3 2 6 3" xfId="45528"/>
    <cellStyle name="Note 5 3 2 6 4" xfId="45529"/>
    <cellStyle name="Note 5 3 2 7" xfId="45530"/>
    <cellStyle name="Note 5 3 2 7 2" xfId="45531"/>
    <cellStyle name="Note 5 3 2 8" xfId="45532"/>
    <cellStyle name="Note 5 3 2 9" xfId="45533"/>
    <cellStyle name="Note 5 3 3" xfId="45534"/>
    <cellStyle name="Note 5 3 3 2" xfId="45535"/>
    <cellStyle name="Note 5 3 3 2 2" xfId="45536"/>
    <cellStyle name="Note 5 3 3 2 2 2" xfId="45537"/>
    <cellStyle name="Note 5 3 3 2 2 2 2" xfId="45538"/>
    <cellStyle name="Note 5 3 3 2 2 2 2 2" xfId="45539"/>
    <cellStyle name="Note 5 3 3 2 2 2 3" xfId="45540"/>
    <cellStyle name="Note 5 3 3 2 2 2 4" xfId="45541"/>
    <cellStyle name="Note 5 3 3 2 2 3" xfId="45542"/>
    <cellStyle name="Note 5 3 3 2 2 3 2" xfId="45543"/>
    <cellStyle name="Note 5 3 3 2 2 4" xfId="45544"/>
    <cellStyle name="Note 5 3 3 2 2 5" xfId="45545"/>
    <cellStyle name="Note 5 3 3 2 3" xfId="45546"/>
    <cellStyle name="Note 5 3 3 2 3 2" xfId="45547"/>
    <cellStyle name="Note 5 3 3 2 3 2 2" xfId="45548"/>
    <cellStyle name="Note 5 3 3 2 3 3" xfId="45549"/>
    <cellStyle name="Note 5 3 3 2 3 4" xfId="45550"/>
    <cellStyle name="Note 5 3 3 2 4" xfId="45551"/>
    <cellStyle name="Note 5 3 3 2 4 2" xfId="45552"/>
    <cellStyle name="Note 5 3 3 2 5" xfId="45553"/>
    <cellStyle name="Note 5 3 3 2 6" xfId="45554"/>
    <cellStyle name="Note 5 3 3 3" xfId="45555"/>
    <cellStyle name="Note 5 3 3 3 2" xfId="45556"/>
    <cellStyle name="Note 5 3 3 3 2 2" xfId="45557"/>
    <cellStyle name="Note 5 3 3 3 2 2 2" xfId="45558"/>
    <cellStyle name="Note 5 3 3 3 2 2 2 2" xfId="45559"/>
    <cellStyle name="Note 5 3 3 3 2 2 3" xfId="45560"/>
    <cellStyle name="Note 5 3 3 3 2 2 4" xfId="45561"/>
    <cellStyle name="Note 5 3 3 3 2 3" xfId="45562"/>
    <cellStyle name="Note 5 3 3 3 2 3 2" xfId="45563"/>
    <cellStyle name="Note 5 3 3 3 2 4" xfId="45564"/>
    <cellStyle name="Note 5 3 3 3 2 5" xfId="45565"/>
    <cellStyle name="Note 5 3 3 3 3" xfId="45566"/>
    <cellStyle name="Note 5 3 3 3 3 2" xfId="45567"/>
    <cellStyle name="Note 5 3 3 3 3 2 2" xfId="45568"/>
    <cellStyle name="Note 5 3 3 3 3 3" xfId="45569"/>
    <cellStyle name="Note 5 3 3 3 3 4" xfId="45570"/>
    <cellStyle name="Note 5 3 3 3 4" xfId="45571"/>
    <cellStyle name="Note 5 3 3 3 4 2" xfId="45572"/>
    <cellStyle name="Note 5 3 3 3 5" xfId="45573"/>
    <cellStyle name="Note 5 3 3 3 6" xfId="45574"/>
    <cellStyle name="Note 5 3 3 4" xfId="45575"/>
    <cellStyle name="Note 5 3 3 4 2" xfId="45576"/>
    <cellStyle name="Note 5 3 3 4 2 2" xfId="45577"/>
    <cellStyle name="Note 5 3 3 4 2 2 2" xfId="45578"/>
    <cellStyle name="Note 5 3 3 4 2 3" xfId="45579"/>
    <cellStyle name="Note 5 3 3 4 2 4" xfId="45580"/>
    <cellStyle name="Note 5 3 3 4 3" xfId="45581"/>
    <cellStyle name="Note 5 3 3 4 3 2" xfId="45582"/>
    <cellStyle name="Note 5 3 3 4 4" xfId="45583"/>
    <cellStyle name="Note 5 3 3 4 5" xfId="45584"/>
    <cellStyle name="Note 5 3 3 5" xfId="45585"/>
    <cellStyle name="Note 5 3 3 5 2" xfId="45586"/>
    <cellStyle name="Note 5 3 3 5 2 2" xfId="45587"/>
    <cellStyle name="Note 5 3 3 5 3" xfId="45588"/>
    <cellStyle name="Note 5 3 3 5 4" xfId="45589"/>
    <cellStyle name="Note 5 3 3 6" xfId="45590"/>
    <cellStyle name="Note 5 3 3 6 2" xfId="45591"/>
    <cellStyle name="Note 5 3 3 7" xfId="45592"/>
    <cellStyle name="Note 5 3 3 8" xfId="45593"/>
    <cellStyle name="Note 5 3 4" xfId="45594"/>
    <cellStyle name="Note 5 3 4 2" xfId="45595"/>
    <cellStyle name="Note 5 3 4 2 2" xfId="45596"/>
    <cellStyle name="Note 5 3 4 2 2 2" xfId="45597"/>
    <cellStyle name="Note 5 3 4 2 2 2 2" xfId="45598"/>
    <cellStyle name="Note 5 3 4 2 2 3" xfId="45599"/>
    <cellStyle name="Note 5 3 4 2 2 4" xfId="45600"/>
    <cellStyle name="Note 5 3 4 2 3" xfId="45601"/>
    <cellStyle name="Note 5 3 4 2 3 2" xfId="45602"/>
    <cellStyle name="Note 5 3 4 2 4" xfId="45603"/>
    <cellStyle name="Note 5 3 4 2 5" xfId="45604"/>
    <cellStyle name="Note 5 3 4 3" xfId="45605"/>
    <cellStyle name="Note 5 3 4 3 2" xfId="45606"/>
    <cellStyle name="Note 5 3 4 3 2 2" xfId="45607"/>
    <cellStyle name="Note 5 3 4 3 3" xfId="45608"/>
    <cellStyle name="Note 5 3 4 3 4" xfId="45609"/>
    <cellStyle name="Note 5 3 4 4" xfId="45610"/>
    <cellStyle name="Note 5 3 4 4 2" xfId="45611"/>
    <cellStyle name="Note 5 3 4 5" xfId="45612"/>
    <cellStyle name="Note 5 3 4 6" xfId="45613"/>
    <cellStyle name="Note 5 3 5" xfId="45614"/>
    <cellStyle name="Note 5 3 5 2" xfId="45615"/>
    <cellStyle name="Note 5 3 5 2 2" xfId="45616"/>
    <cellStyle name="Note 5 3 5 2 2 2" xfId="45617"/>
    <cellStyle name="Note 5 3 5 2 2 2 2" xfId="45618"/>
    <cellStyle name="Note 5 3 5 2 2 3" xfId="45619"/>
    <cellStyle name="Note 5 3 5 2 2 4" xfId="45620"/>
    <cellStyle name="Note 5 3 5 2 3" xfId="45621"/>
    <cellStyle name="Note 5 3 5 2 3 2" xfId="45622"/>
    <cellStyle name="Note 5 3 5 2 4" xfId="45623"/>
    <cellStyle name="Note 5 3 5 2 5" xfId="45624"/>
    <cellStyle name="Note 5 3 5 3" xfId="45625"/>
    <cellStyle name="Note 5 3 5 3 2" xfId="45626"/>
    <cellStyle name="Note 5 3 5 3 2 2" xfId="45627"/>
    <cellStyle name="Note 5 3 5 3 3" xfId="45628"/>
    <cellStyle name="Note 5 3 5 3 4" xfId="45629"/>
    <cellStyle name="Note 5 3 5 4" xfId="45630"/>
    <cellStyle name="Note 5 3 5 4 2" xfId="45631"/>
    <cellStyle name="Note 5 3 5 5" xfId="45632"/>
    <cellStyle name="Note 5 3 5 6" xfId="45633"/>
    <cellStyle name="Note 5 3 6" xfId="45634"/>
    <cellStyle name="Note 5 3 6 2" xfId="45635"/>
    <cellStyle name="Note 5 3 6 2 2" xfId="45636"/>
    <cellStyle name="Note 5 3 6 2 2 2" xfId="45637"/>
    <cellStyle name="Note 5 3 6 2 3" xfId="45638"/>
    <cellStyle name="Note 5 3 6 2 4" xfId="45639"/>
    <cellStyle name="Note 5 3 6 3" xfId="45640"/>
    <cellStyle name="Note 5 3 6 3 2" xfId="45641"/>
    <cellStyle name="Note 5 3 6 4" xfId="45642"/>
    <cellStyle name="Note 5 3 6 5" xfId="45643"/>
    <cellStyle name="Note 5 3 7" xfId="45644"/>
    <cellStyle name="Note 5 3 7 2" xfId="45645"/>
    <cellStyle name="Note 5 3 7 2 2" xfId="45646"/>
    <cellStyle name="Note 5 3 7 3" xfId="45647"/>
    <cellStyle name="Note 5 3 7 4" xfId="45648"/>
    <cellStyle name="Note 5 3 8" xfId="45649"/>
    <cellStyle name="Note 5 3 8 2" xfId="45650"/>
    <cellStyle name="Note 5 3 9" xfId="45651"/>
    <cellStyle name="Note 5 4" xfId="45652"/>
    <cellStyle name="Note 5 4 2" xfId="45653"/>
    <cellStyle name="Note 5 4 2 2" xfId="45654"/>
    <cellStyle name="Note 5 4 2 2 2" xfId="45655"/>
    <cellStyle name="Note 5 4 2 2 2 2" xfId="45656"/>
    <cellStyle name="Note 5 4 2 2 2 2 2" xfId="45657"/>
    <cellStyle name="Note 5 4 2 2 2 2 2 2" xfId="45658"/>
    <cellStyle name="Note 5 4 2 2 2 2 3" xfId="45659"/>
    <cellStyle name="Note 5 4 2 2 2 2 4" xfId="45660"/>
    <cellStyle name="Note 5 4 2 2 2 3" xfId="45661"/>
    <cellStyle name="Note 5 4 2 2 2 3 2" xfId="45662"/>
    <cellStyle name="Note 5 4 2 2 2 4" xfId="45663"/>
    <cellStyle name="Note 5 4 2 2 2 5" xfId="45664"/>
    <cellStyle name="Note 5 4 2 2 3" xfId="45665"/>
    <cellStyle name="Note 5 4 2 2 3 2" xfId="45666"/>
    <cellStyle name="Note 5 4 2 2 3 2 2" xfId="45667"/>
    <cellStyle name="Note 5 4 2 2 3 3" xfId="45668"/>
    <cellStyle name="Note 5 4 2 2 3 4" xfId="45669"/>
    <cellStyle name="Note 5 4 2 2 4" xfId="45670"/>
    <cellStyle name="Note 5 4 2 2 4 2" xfId="45671"/>
    <cellStyle name="Note 5 4 2 2 5" xfId="45672"/>
    <cellStyle name="Note 5 4 2 2 6" xfId="45673"/>
    <cellStyle name="Note 5 4 2 3" xfId="45674"/>
    <cellStyle name="Note 5 4 2 3 2" xfId="45675"/>
    <cellStyle name="Note 5 4 2 3 2 2" xfId="45676"/>
    <cellStyle name="Note 5 4 2 3 2 2 2" xfId="45677"/>
    <cellStyle name="Note 5 4 2 3 2 2 2 2" xfId="45678"/>
    <cellStyle name="Note 5 4 2 3 2 2 3" xfId="45679"/>
    <cellStyle name="Note 5 4 2 3 2 2 4" xfId="45680"/>
    <cellStyle name="Note 5 4 2 3 2 3" xfId="45681"/>
    <cellStyle name="Note 5 4 2 3 2 3 2" xfId="45682"/>
    <cellStyle name="Note 5 4 2 3 2 4" xfId="45683"/>
    <cellStyle name="Note 5 4 2 3 2 5" xfId="45684"/>
    <cellStyle name="Note 5 4 2 3 3" xfId="45685"/>
    <cellStyle name="Note 5 4 2 3 3 2" xfId="45686"/>
    <cellStyle name="Note 5 4 2 3 3 2 2" xfId="45687"/>
    <cellStyle name="Note 5 4 2 3 3 3" xfId="45688"/>
    <cellStyle name="Note 5 4 2 3 3 4" xfId="45689"/>
    <cellStyle name="Note 5 4 2 3 4" xfId="45690"/>
    <cellStyle name="Note 5 4 2 3 4 2" xfId="45691"/>
    <cellStyle name="Note 5 4 2 3 5" xfId="45692"/>
    <cellStyle name="Note 5 4 2 3 6" xfId="45693"/>
    <cellStyle name="Note 5 4 2 4" xfId="45694"/>
    <cellStyle name="Note 5 4 2 4 2" xfId="45695"/>
    <cellStyle name="Note 5 4 2 4 2 2" xfId="45696"/>
    <cellStyle name="Note 5 4 2 4 2 2 2" xfId="45697"/>
    <cellStyle name="Note 5 4 2 4 2 3" xfId="45698"/>
    <cellStyle name="Note 5 4 2 4 2 4" xfId="45699"/>
    <cellStyle name="Note 5 4 2 4 3" xfId="45700"/>
    <cellStyle name="Note 5 4 2 4 3 2" xfId="45701"/>
    <cellStyle name="Note 5 4 2 4 4" xfId="45702"/>
    <cellStyle name="Note 5 4 2 4 5" xfId="45703"/>
    <cellStyle name="Note 5 4 2 5" xfId="45704"/>
    <cellStyle name="Note 5 4 2 5 2" xfId="45705"/>
    <cellStyle name="Note 5 4 2 5 2 2" xfId="45706"/>
    <cellStyle name="Note 5 4 2 5 3" xfId="45707"/>
    <cellStyle name="Note 5 4 2 5 4" xfId="45708"/>
    <cellStyle name="Note 5 4 2 6" xfId="45709"/>
    <cellStyle name="Note 5 4 2 6 2" xfId="45710"/>
    <cellStyle name="Note 5 4 2 7" xfId="45711"/>
    <cellStyle name="Note 5 4 2 8" xfId="45712"/>
    <cellStyle name="Note 5 4 3" xfId="45713"/>
    <cellStyle name="Note 5 4 3 2" xfId="45714"/>
    <cellStyle name="Note 5 4 3 2 2" xfId="45715"/>
    <cellStyle name="Note 5 4 3 2 2 2" xfId="45716"/>
    <cellStyle name="Note 5 4 3 2 2 2 2" xfId="45717"/>
    <cellStyle name="Note 5 4 3 2 2 3" xfId="45718"/>
    <cellStyle name="Note 5 4 3 2 2 4" xfId="45719"/>
    <cellStyle name="Note 5 4 3 2 3" xfId="45720"/>
    <cellStyle name="Note 5 4 3 2 3 2" xfId="45721"/>
    <cellStyle name="Note 5 4 3 2 4" xfId="45722"/>
    <cellStyle name="Note 5 4 3 2 5" xfId="45723"/>
    <cellStyle name="Note 5 4 3 3" xfId="45724"/>
    <cellStyle name="Note 5 4 3 3 2" xfId="45725"/>
    <cellStyle name="Note 5 4 3 3 2 2" xfId="45726"/>
    <cellStyle name="Note 5 4 3 3 3" xfId="45727"/>
    <cellStyle name="Note 5 4 3 3 4" xfId="45728"/>
    <cellStyle name="Note 5 4 3 4" xfId="45729"/>
    <cellStyle name="Note 5 4 3 4 2" xfId="45730"/>
    <cellStyle name="Note 5 4 3 5" xfId="45731"/>
    <cellStyle name="Note 5 4 3 6" xfId="45732"/>
    <cellStyle name="Note 5 4 4" xfId="45733"/>
    <cellStyle name="Note 5 4 4 2" xfId="45734"/>
    <cellStyle name="Note 5 4 4 2 2" xfId="45735"/>
    <cellStyle name="Note 5 4 4 2 2 2" xfId="45736"/>
    <cellStyle name="Note 5 4 4 2 2 2 2" xfId="45737"/>
    <cellStyle name="Note 5 4 4 2 2 3" xfId="45738"/>
    <cellStyle name="Note 5 4 4 2 2 4" xfId="45739"/>
    <cellStyle name="Note 5 4 4 2 3" xfId="45740"/>
    <cellStyle name="Note 5 4 4 2 3 2" xfId="45741"/>
    <cellStyle name="Note 5 4 4 2 4" xfId="45742"/>
    <cellStyle name="Note 5 4 4 2 5" xfId="45743"/>
    <cellStyle name="Note 5 4 4 3" xfId="45744"/>
    <cellStyle name="Note 5 4 4 3 2" xfId="45745"/>
    <cellStyle name="Note 5 4 4 3 2 2" xfId="45746"/>
    <cellStyle name="Note 5 4 4 3 3" xfId="45747"/>
    <cellStyle name="Note 5 4 4 3 4" xfId="45748"/>
    <cellStyle name="Note 5 4 4 4" xfId="45749"/>
    <cellStyle name="Note 5 4 4 4 2" xfId="45750"/>
    <cellStyle name="Note 5 4 4 5" xfId="45751"/>
    <cellStyle name="Note 5 4 4 6" xfId="45752"/>
    <cellStyle name="Note 5 4 5" xfId="45753"/>
    <cellStyle name="Note 5 4 5 2" xfId="45754"/>
    <cellStyle name="Note 5 4 5 2 2" xfId="45755"/>
    <cellStyle name="Note 5 4 5 2 2 2" xfId="45756"/>
    <cellStyle name="Note 5 4 5 2 3" xfId="45757"/>
    <cellStyle name="Note 5 4 5 2 4" xfId="45758"/>
    <cellStyle name="Note 5 4 5 3" xfId="45759"/>
    <cellStyle name="Note 5 4 5 3 2" xfId="45760"/>
    <cellStyle name="Note 5 4 5 4" xfId="45761"/>
    <cellStyle name="Note 5 4 5 5" xfId="45762"/>
    <cellStyle name="Note 5 4 6" xfId="45763"/>
    <cellStyle name="Note 5 4 6 2" xfId="45764"/>
    <cellStyle name="Note 5 4 6 2 2" xfId="45765"/>
    <cellStyle name="Note 5 4 6 3" xfId="45766"/>
    <cellStyle name="Note 5 4 6 4" xfId="45767"/>
    <cellStyle name="Note 5 4 7" xfId="45768"/>
    <cellStyle name="Note 5 4 7 2" xfId="45769"/>
    <cellStyle name="Note 5 4 8" xfId="45770"/>
    <cellStyle name="Note 5 4 9" xfId="45771"/>
    <cellStyle name="Note 5 5" xfId="45772"/>
    <cellStyle name="Note 5 5 2" xfId="45773"/>
    <cellStyle name="Note 5 5 2 2" xfId="45774"/>
    <cellStyle name="Note 5 5 2 2 2" xfId="45775"/>
    <cellStyle name="Note 5 5 2 2 2 2" xfId="45776"/>
    <cellStyle name="Note 5 5 2 2 2 2 2" xfId="45777"/>
    <cellStyle name="Note 5 5 2 2 2 3" xfId="45778"/>
    <cellStyle name="Note 5 5 2 2 2 4" xfId="45779"/>
    <cellStyle name="Note 5 5 2 2 3" xfId="45780"/>
    <cellStyle name="Note 5 5 2 2 3 2" xfId="45781"/>
    <cellStyle name="Note 5 5 2 2 4" xfId="45782"/>
    <cellStyle name="Note 5 5 2 2 5" xfId="45783"/>
    <cellStyle name="Note 5 5 2 3" xfId="45784"/>
    <cellStyle name="Note 5 5 2 3 2" xfId="45785"/>
    <cellStyle name="Note 5 5 2 3 2 2" xfId="45786"/>
    <cellStyle name="Note 5 5 2 3 3" xfId="45787"/>
    <cellStyle name="Note 5 5 2 3 4" xfId="45788"/>
    <cellStyle name="Note 5 5 2 4" xfId="45789"/>
    <cellStyle name="Note 5 5 2 4 2" xfId="45790"/>
    <cellStyle name="Note 5 5 2 5" xfId="45791"/>
    <cellStyle name="Note 5 5 2 6" xfId="45792"/>
    <cellStyle name="Note 5 5 3" xfId="45793"/>
    <cellStyle name="Note 5 5 3 2" xfId="45794"/>
    <cellStyle name="Note 5 5 3 2 2" xfId="45795"/>
    <cellStyle name="Note 5 5 3 2 2 2" xfId="45796"/>
    <cellStyle name="Note 5 5 3 2 2 2 2" xfId="45797"/>
    <cellStyle name="Note 5 5 3 2 2 3" xfId="45798"/>
    <cellStyle name="Note 5 5 3 2 2 4" xfId="45799"/>
    <cellStyle name="Note 5 5 3 2 3" xfId="45800"/>
    <cellStyle name="Note 5 5 3 2 3 2" xfId="45801"/>
    <cellStyle name="Note 5 5 3 2 4" xfId="45802"/>
    <cellStyle name="Note 5 5 3 2 5" xfId="45803"/>
    <cellStyle name="Note 5 5 3 3" xfId="45804"/>
    <cellStyle name="Note 5 5 3 3 2" xfId="45805"/>
    <cellStyle name="Note 5 5 3 3 2 2" xfId="45806"/>
    <cellStyle name="Note 5 5 3 3 3" xfId="45807"/>
    <cellStyle name="Note 5 5 3 3 4" xfId="45808"/>
    <cellStyle name="Note 5 5 3 4" xfId="45809"/>
    <cellStyle name="Note 5 5 3 4 2" xfId="45810"/>
    <cellStyle name="Note 5 5 3 5" xfId="45811"/>
    <cellStyle name="Note 5 5 3 6" xfId="45812"/>
    <cellStyle name="Note 5 5 4" xfId="45813"/>
    <cellStyle name="Note 5 5 4 2" xfId="45814"/>
    <cellStyle name="Note 5 5 4 2 2" xfId="45815"/>
    <cellStyle name="Note 5 5 4 2 2 2" xfId="45816"/>
    <cellStyle name="Note 5 5 4 2 3" xfId="45817"/>
    <cellStyle name="Note 5 5 4 2 4" xfId="45818"/>
    <cellStyle name="Note 5 5 4 3" xfId="45819"/>
    <cellStyle name="Note 5 5 4 3 2" xfId="45820"/>
    <cellStyle name="Note 5 5 4 4" xfId="45821"/>
    <cellStyle name="Note 5 5 4 5" xfId="45822"/>
    <cellStyle name="Note 5 5 5" xfId="45823"/>
    <cellStyle name="Note 5 5 5 2" xfId="45824"/>
    <cellStyle name="Note 5 5 5 2 2" xfId="45825"/>
    <cellStyle name="Note 5 5 5 3" xfId="45826"/>
    <cellStyle name="Note 5 5 5 4" xfId="45827"/>
    <cellStyle name="Note 5 5 6" xfId="45828"/>
    <cellStyle name="Note 5 5 6 2" xfId="45829"/>
    <cellStyle name="Note 5 5 7" xfId="45830"/>
    <cellStyle name="Note 5 5 8" xfId="45831"/>
    <cellStyle name="Note 5 6" xfId="45832"/>
    <cellStyle name="Note 5 6 2" xfId="45833"/>
    <cellStyle name="Note 5 6 2 2" xfId="45834"/>
    <cellStyle name="Note 5 6 2 2 2" xfId="45835"/>
    <cellStyle name="Note 5 6 2 2 2 2" xfId="45836"/>
    <cellStyle name="Note 5 6 2 2 3" xfId="45837"/>
    <cellStyle name="Note 5 6 2 2 4" xfId="45838"/>
    <cellStyle name="Note 5 6 2 3" xfId="45839"/>
    <cellStyle name="Note 5 6 2 3 2" xfId="45840"/>
    <cellStyle name="Note 5 6 2 4" xfId="45841"/>
    <cellStyle name="Note 5 6 2 5" xfId="45842"/>
    <cellStyle name="Note 5 6 3" xfId="45843"/>
    <cellStyle name="Note 5 6 3 2" xfId="45844"/>
    <cellStyle name="Note 5 6 3 2 2" xfId="45845"/>
    <cellStyle name="Note 5 6 3 3" xfId="45846"/>
    <cellStyle name="Note 5 6 3 4" xfId="45847"/>
    <cellStyle name="Note 5 6 4" xfId="45848"/>
    <cellStyle name="Note 5 6 4 2" xfId="45849"/>
    <cellStyle name="Note 5 6 5" xfId="45850"/>
    <cellStyle name="Note 5 6 6" xfId="45851"/>
    <cellStyle name="Note 5 7" xfId="45852"/>
    <cellStyle name="Note 5 7 2" xfId="45853"/>
    <cellStyle name="Note 5 7 2 2" xfId="45854"/>
    <cellStyle name="Note 5 7 2 2 2" xfId="45855"/>
    <cellStyle name="Note 5 7 2 2 2 2" xfId="45856"/>
    <cellStyle name="Note 5 7 2 2 3" xfId="45857"/>
    <cellStyle name="Note 5 7 2 2 4" xfId="45858"/>
    <cellStyle name="Note 5 7 2 3" xfId="45859"/>
    <cellStyle name="Note 5 7 2 3 2" xfId="45860"/>
    <cellStyle name="Note 5 7 2 4" xfId="45861"/>
    <cellStyle name="Note 5 7 2 5" xfId="45862"/>
    <cellStyle name="Note 5 7 3" xfId="45863"/>
    <cellStyle name="Note 5 7 3 2" xfId="45864"/>
    <cellStyle name="Note 5 7 3 2 2" xfId="45865"/>
    <cellStyle name="Note 5 7 3 3" xfId="45866"/>
    <cellStyle name="Note 5 7 3 4" xfId="45867"/>
    <cellStyle name="Note 5 7 4" xfId="45868"/>
    <cellStyle name="Note 5 7 4 2" xfId="45869"/>
    <cellStyle name="Note 5 7 5" xfId="45870"/>
    <cellStyle name="Note 5 7 6" xfId="45871"/>
    <cellStyle name="Note 5 8" xfId="45872"/>
    <cellStyle name="Note 5 8 2" xfId="45873"/>
    <cellStyle name="Note 5 8 2 2" xfId="45874"/>
    <cellStyle name="Note 5 8 2 2 2" xfId="45875"/>
    <cellStyle name="Note 5 8 2 3" xfId="45876"/>
    <cellStyle name="Note 5 8 2 4" xfId="45877"/>
    <cellStyle name="Note 5 8 3" xfId="45878"/>
    <cellStyle name="Note 5 8 3 2" xfId="45879"/>
    <cellStyle name="Note 5 8 4" xfId="45880"/>
    <cellStyle name="Note 5 8 5" xfId="45881"/>
    <cellStyle name="Note 5 9" xfId="45882"/>
    <cellStyle name="Note 5 9 2" xfId="45883"/>
    <cellStyle name="Note 5 9 2 2" xfId="45884"/>
    <cellStyle name="Note 5 9 3" xfId="45885"/>
    <cellStyle name="Note 5 9 4" xfId="45886"/>
    <cellStyle name="Note 50" xfId="56344"/>
    <cellStyle name="Note 50 2" xfId="56345"/>
    <cellStyle name="Note 50 2 2" xfId="56346"/>
    <cellStyle name="Note 50 2 2 2" xfId="56347"/>
    <cellStyle name="Note 50 2 3" xfId="56348"/>
    <cellStyle name="Note 50 2 3 2" xfId="56349"/>
    <cellStyle name="Note 50 2 4" xfId="56350"/>
    <cellStyle name="Note 50 3" xfId="56351"/>
    <cellStyle name="Note 50 3 2" xfId="56352"/>
    <cellStyle name="Note 50 3 2 2" xfId="56353"/>
    <cellStyle name="Note 50 3 3" xfId="56354"/>
    <cellStyle name="Note 50 3 3 2" xfId="56355"/>
    <cellStyle name="Note 50 3 4" xfId="56356"/>
    <cellStyle name="Note 50 4" xfId="56357"/>
    <cellStyle name="Note 50 4 2" xfId="56358"/>
    <cellStyle name="Note 50 5" xfId="56359"/>
    <cellStyle name="Note 50 5 2" xfId="56360"/>
    <cellStyle name="Note 50 6" xfId="56361"/>
    <cellStyle name="Note 51" xfId="56362"/>
    <cellStyle name="Note 51 2" xfId="56363"/>
    <cellStyle name="Note 51 2 2" xfId="56364"/>
    <cellStyle name="Note 51 2 2 2" xfId="56365"/>
    <cellStyle name="Note 51 2 3" xfId="56366"/>
    <cellStyle name="Note 51 2 3 2" xfId="56367"/>
    <cellStyle name="Note 51 2 4" xfId="56368"/>
    <cellStyle name="Note 51 3" xfId="56369"/>
    <cellStyle name="Note 51 3 2" xfId="56370"/>
    <cellStyle name="Note 51 3 2 2" xfId="56371"/>
    <cellStyle name="Note 51 3 3" xfId="56372"/>
    <cellStyle name="Note 51 3 3 2" xfId="56373"/>
    <cellStyle name="Note 51 3 4" xfId="56374"/>
    <cellStyle name="Note 51 4" xfId="56375"/>
    <cellStyle name="Note 51 4 2" xfId="56376"/>
    <cellStyle name="Note 51 5" xfId="56377"/>
    <cellStyle name="Note 51 5 2" xfId="56378"/>
    <cellStyle name="Note 51 6" xfId="56379"/>
    <cellStyle name="Note 52" xfId="56380"/>
    <cellStyle name="Note 52 2" xfId="56381"/>
    <cellStyle name="Note 53" xfId="56382"/>
    <cellStyle name="Note 53 2" xfId="56383"/>
    <cellStyle name="Note 54" xfId="56384"/>
    <cellStyle name="Note 54 2" xfId="56385"/>
    <cellStyle name="Note 55" xfId="56386"/>
    <cellStyle name="Note 55 2" xfId="56387"/>
    <cellStyle name="Note 56" xfId="56388"/>
    <cellStyle name="Note 56 2" xfId="56389"/>
    <cellStyle name="Note 57" xfId="56390"/>
    <cellStyle name="Note 57 2" xfId="56391"/>
    <cellStyle name="Note 58" xfId="56392"/>
    <cellStyle name="Note 58 2" xfId="56393"/>
    <cellStyle name="Note 59" xfId="56394"/>
    <cellStyle name="Note 59 2" xfId="56395"/>
    <cellStyle name="Note 6" xfId="45887"/>
    <cellStyle name="Note 6 10" xfId="45888"/>
    <cellStyle name="Note 6 11" xfId="45889"/>
    <cellStyle name="Note 6 2" xfId="45890"/>
    <cellStyle name="Note 6 2 10" xfId="45891"/>
    <cellStyle name="Note 6 2 2" xfId="45892"/>
    <cellStyle name="Note 6 2 2 2" xfId="45893"/>
    <cellStyle name="Note 6 2 2 2 2" xfId="45894"/>
    <cellStyle name="Note 6 2 2 2 2 2" xfId="45895"/>
    <cellStyle name="Note 6 2 2 2 2 2 2" xfId="45896"/>
    <cellStyle name="Note 6 2 2 2 2 2 2 2" xfId="45897"/>
    <cellStyle name="Note 6 2 2 2 2 2 2 2 2" xfId="45898"/>
    <cellStyle name="Note 6 2 2 2 2 2 2 3" xfId="45899"/>
    <cellStyle name="Note 6 2 2 2 2 2 2 4" xfId="45900"/>
    <cellStyle name="Note 6 2 2 2 2 2 3" xfId="45901"/>
    <cellStyle name="Note 6 2 2 2 2 2 3 2" xfId="45902"/>
    <cellStyle name="Note 6 2 2 2 2 2 4" xfId="45903"/>
    <cellStyle name="Note 6 2 2 2 2 2 5" xfId="45904"/>
    <cellStyle name="Note 6 2 2 2 2 3" xfId="45905"/>
    <cellStyle name="Note 6 2 2 2 2 3 2" xfId="45906"/>
    <cellStyle name="Note 6 2 2 2 2 3 2 2" xfId="45907"/>
    <cellStyle name="Note 6 2 2 2 2 3 3" xfId="45908"/>
    <cellStyle name="Note 6 2 2 2 2 3 4" xfId="45909"/>
    <cellStyle name="Note 6 2 2 2 2 4" xfId="45910"/>
    <cellStyle name="Note 6 2 2 2 2 4 2" xfId="45911"/>
    <cellStyle name="Note 6 2 2 2 2 5" xfId="45912"/>
    <cellStyle name="Note 6 2 2 2 2 6" xfId="45913"/>
    <cellStyle name="Note 6 2 2 2 3" xfId="45914"/>
    <cellStyle name="Note 6 2 2 2 3 2" xfId="45915"/>
    <cellStyle name="Note 6 2 2 2 3 2 2" xfId="45916"/>
    <cellStyle name="Note 6 2 2 2 3 2 2 2" xfId="45917"/>
    <cellStyle name="Note 6 2 2 2 3 2 2 2 2" xfId="45918"/>
    <cellStyle name="Note 6 2 2 2 3 2 2 3" xfId="45919"/>
    <cellStyle name="Note 6 2 2 2 3 2 2 4" xfId="45920"/>
    <cellStyle name="Note 6 2 2 2 3 2 3" xfId="45921"/>
    <cellStyle name="Note 6 2 2 2 3 2 3 2" xfId="45922"/>
    <cellStyle name="Note 6 2 2 2 3 2 4" xfId="45923"/>
    <cellStyle name="Note 6 2 2 2 3 2 5" xfId="45924"/>
    <cellStyle name="Note 6 2 2 2 3 3" xfId="45925"/>
    <cellStyle name="Note 6 2 2 2 3 3 2" xfId="45926"/>
    <cellStyle name="Note 6 2 2 2 3 3 2 2" xfId="45927"/>
    <cellStyle name="Note 6 2 2 2 3 3 3" xfId="45928"/>
    <cellStyle name="Note 6 2 2 2 3 3 4" xfId="45929"/>
    <cellStyle name="Note 6 2 2 2 3 4" xfId="45930"/>
    <cellStyle name="Note 6 2 2 2 3 4 2" xfId="45931"/>
    <cellStyle name="Note 6 2 2 2 3 5" xfId="45932"/>
    <cellStyle name="Note 6 2 2 2 3 6" xfId="45933"/>
    <cellStyle name="Note 6 2 2 2 4" xfId="45934"/>
    <cellStyle name="Note 6 2 2 2 4 2" xfId="45935"/>
    <cellStyle name="Note 6 2 2 2 4 2 2" xfId="45936"/>
    <cellStyle name="Note 6 2 2 2 4 2 2 2" xfId="45937"/>
    <cellStyle name="Note 6 2 2 2 4 2 3" xfId="45938"/>
    <cellStyle name="Note 6 2 2 2 4 2 4" xfId="45939"/>
    <cellStyle name="Note 6 2 2 2 4 3" xfId="45940"/>
    <cellStyle name="Note 6 2 2 2 4 3 2" xfId="45941"/>
    <cellStyle name="Note 6 2 2 2 4 4" xfId="45942"/>
    <cellStyle name="Note 6 2 2 2 4 5" xfId="45943"/>
    <cellStyle name="Note 6 2 2 2 5" xfId="45944"/>
    <cellStyle name="Note 6 2 2 2 5 2" xfId="45945"/>
    <cellStyle name="Note 6 2 2 2 5 2 2" xfId="45946"/>
    <cellStyle name="Note 6 2 2 2 5 3" xfId="45947"/>
    <cellStyle name="Note 6 2 2 2 5 4" xfId="45948"/>
    <cellStyle name="Note 6 2 2 2 6" xfId="45949"/>
    <cellStyle name="Note 6 2 2 2 6 2" xfId="45950"/>
    <cellStyle name="Note 6 2 2 2 7" xfId="45951"/>
    <cellStyle name="Note 6 2 2 2 8" xfId="45952"/>
    <cellStyle name="Note 6 2 2 3" xfId="45953"/>
    <cellStyle name="Note 6 2 2 3 2" xfId="45954"/>
    <cellStyle name="Note 6 2 2 3 2 2" xfId="45955"/>
    <cellStyle name="Note 6 2 2 3 2 2 2" xfId="45956"/>
    <cellStyle name="Note 6 2 2 3 2 2 2 2" xfId="45957"/>
    <cellStyle name="Note 6 2 2 3 2 2 3" xfId="45958"/>
    <cellStyle name="Note 6 2 2 3 2 2 4" xfId="45959"/>
    <cellStyle name="Note 6 2 2 3 2 3" xfId="45960"/>
    <cellStyle name="Note 6 2 2 3 2 3 2" xfId="45961"/>
    <cellStyle name="Note 6 2 2 3 2 4" xfId="45962"/>
    <cellStyle name="Note 6 2 2 3 2 5" xfId="45963"/>
    <cellStyle name="Note 6 2 2 3 3" xfId="45964"/>
    <cellStyle name="Note 6 2 2 3 3 2" xfId="45965"/>
    <cellStyle name="Note 6 2 2 3 3 2 2" xfId="45966"/>
    <cellStyle name="Note 6 2 2 3 3 3" xfId="45967"/>
    <cellStyle name="Note 6 2 2 3 3 4" xfId="45968"/>
    <cellStyle name="Note 6 2 2 3 4" xfId="45969"/>
    <cellStyle name="Note 6 2 2 3 4 2" xfId="45970"/>
    <cellStyle name="Note 6 2 2 3 5" xfId="45971"/>
    <cellStyle name="Note 6 2 2 3 6" xfId="45972"/>
    <cellStyle name="Note 6 2 2 4" xfId="45973"/>
    <cellStyle name="Note 6 2 2 4 2" xfId="45974"/>
    <cellStyle name="Note 6 2 2 4 2 2" xfId="45975"/>
    <cellStyle name="Note 6 2 2 4 2 2 2" xfId="45976"/>
    <cellStyle name="Note 6 2 2 4 2 2 2 2" xfId="45977"/>
    <cellStyle name="Note 6 2 2 4 2 2 3" xfId="45978"/>
    <cellStyle name="Note 6 2 2 4 2 2 4" xfId="45979"/>
    <cellStyle name="Note 6 2 2 4 2 3" xfId="45980"/>
    <cellStyle name="Note 6 2 2 4 2 3 2" xfId="45981"/>
    <cellStyle name="Note 6 2 2 4 2 4" xfId="45982"/>
    <cellStyle name="Note 6 2 2 4 2 5" xfId="45983"/>
    <cellStyle name="Note 6 2 2 4 3" xfId="45984"/>
    <cellStyle name="Note 6 2 2 4 3 2" xfId="45985"/>
    <cellStyle name="Note 6 2 2 4 3 2 2" xfId="45986"/>
    <cellStyle name="Note 6 2 2 4 3 3" xfId="45987"/>
    <cellStyle name="Note 6 2 2 4 3 4" xfId="45988"/>
    <cellStyle name="Note 6 2 2 4 4" xfId="45989"/>
    <cellStyle name="Note 6 2 2 4 4 2" xfId="45990"/>
    <cellStyle name="Note 6 2 2 4 5" xfId="45991"/>
    <cellStyle name="Note 6 2 2 4 6" xfId="45992"/>
    <cellStyle name="Note 6 2 2 5" xfId="45993"/>
    <cellStyle name="Note 6 2 2 5 2" xfId="45994"/>
    <cellStyle name="Note 6 2 2 5 2 2" xfId="45995"/>
    <cellStyle name="Note 6 2 2 5 2 2 2" xfId="45996"/>
    <cellStyle name="Note 6 2 2 5 2 3" xfId="45997"/>
    <cellStyle name="Note 6 2 2 5 2 4" xfId="45998"/>
    <cellStyle name="Note 6 2 2 5 3" xfId="45999"/>
    <cellStyle name="Note 6 2 2 5 3 2" xfId="46000"/>
    <cellStyle name="Note 6 2 2 5 4" xfId="46001"/>
    <cellStyle name="Note 6 2 2 5 5" xfId="46002"/>
    <cellStyle name="Note 6 2 2 6" xfId="46003"/>
    <cellStyle name="Note 6 2 2 6 2" xfId="46004"/>
    <cellStyle name="Note 6 2 2 6 2 2" xfId="46005"/>
    <cellStyle name="Note 6 2 2 6 3" xfId="46006"/>
    <cellStyle name="Note 6 2 2 6 4" xfId="46007"/>
    <cellStyle name="Note 6 2 2 7" xfId="46008"/>
    <cellStyle name="Note 6 2 2 7 2" xfId="46009"/>
    <cellStyle name="Note 6 2 2 8" xfId="46010"/>
    <cellStyle name="Note 6 2 2 9" xfId="46011"/>
    <cellStyle name="Note 6 2 3" xfId="46012"/>
    <cellStyle name="Note 6 2 3 2" xfId="46013"/>
    <cellStyle name="Note 6 2 3 2 2" xfId="46014"/>
    <cellStyle name="Note 6 2 3 2 2 2" xfId="46015"/>
    <cellStyle name="Note 6 2 3 2 2 2 2" xfId="46016"/>
    <cellStyle name="Note 6 2 3 2 2 2 2 2" xfId="46017"/>
    <cellStyle name="Note 6 2 3 2 2 2 3" xfId="46018"/>
    <cellStyle name="Note 6 2 3 2 2 2 4" xfId="46019"/>
    <cellStyle name="Note 6 2 3 2 2 3" xfId="46020"/>
    <cellStyle name="Note 6 2 3 2 2 3 2" xfId="46021"/>
    <cellStyle name="Note 6 2 3 2 2 4" xfId="46022"/>
    <cellStyle name="Note 6 2 3 2 2 5" xfId="46023"/>
    <cellStyle name="Note 6 2 3 2 3" xfId="46024"/>
    <cellStyle name="Note 6 2 3 2 3 2" xfId="46025"/>
    <cellStyle name="Note 6 2 3 2 3 2 2" xfId="46026"/>
    <cellStyle name="Note 6 2 3 2 3 3" xfId="46027"/>
    <cellStyle name="Note 6 2 3 2 3 4" xfId="46028"/>
    <cellStyle name="Note 6 2 3 2 4" xfId="46029"/>
    <cellStyle name="Note 6 2 3 2 4 2" xfId="46030"/>
    <cellStyle name="Note 6 2 3 2 5" xfId="46031"/>
    <cellStyle name="Note 6 2 3 2 6" xfId="46032"/>
    <cellStyle name="Note 6 2 3 3" xfId="46033"/>
    <cellStyle name="Note 6 2 3 3 2" xfId="46034"/>
    <cellStyle name="Note 6 2 3 3 2 2" xfId="46035"/>
    <cellStyle name="Note 6 2 3 3 2 2 2" xfId="46036"/>
    <cellStyle name="Note 6 2 3 3 2 2 2 2" xfId="46037"/>
    <cellStyle name="Note 6 2 3 3 2 2 3" xfId="46038"/>
    <cellStyle name="Note 6 2 3 3 2 2 4" xfId="46039"/>
    <cellStyle name="Note 6 2 3 3 2 3" xfId="46040"/>
    <cellStyle name="Note 6 2 3 3 2 3 2" xfId="46041"/>
    <cellStyle name="Note 6 2 3 3 2 4" xfId="46042"/>
    <cellStyle name="Note 6 2 3 3 2 5" xfId="46043"/>
    <cellStyle name="Note 6 2 3 3 3" xfId="46044"/>
    <cellStyle name="Note 6 2 3 3 3 2" xfId="46045"/>
    <cellStyle name="Note 6 2 3 3 3 2 2" xfId="46046"/>
    <cellStyle name="Note 6 2 3 3 3 3" xfId="46047"/>
    <cellStyle name="Note 6 2 3 3 3 4" xfId="46048"/>
    <cellStyle name="Note 6 2 3 3 4" xfId="46049"/>
    <cellStyle name="Note 6 2 3 3 4 2" xfId="46050"/>
    <cellStyle name="Note 6 2 3 3 5" xfId="46051"/>
    <cellStyle name="Note 6 2 3 3 6" xfId="46052"/>
    <cellStyle name="Note 6 2 3 4" xfId="46053"/>
    <cellStyle name="Note 6 2 3 4 2" xfId="46054"/>
    <cellStyle name="Note 6 2 3 4 2 2" xfId="46055"/>
    <cellStyle name="Note 6 2 3 4 2 2 2" xfId="46056"/>
    <cellStyle name="Note 6 2 3 4 2 3" xfId="46057"/>
    <cellStyle name="Note 6 2 3 4 2 4" xfId="46058"/>
    <cellStyle name="Note 6 2 3 4 3" xfId="46059"/>
    <cellStyle name="Note 6 2 3 4 3 2" xfId="46060"/>
    <cellStyle name="Note 6 2 3 4 4" xfId="46061"/>
    <cellStyle name="Note 6 2 3 4 5" xfId="46062"/>
    <cellStyle name="Note 6 2 3 5" xfId="46063"/>
    <cellStyle name="Note 6 2 3 5 2" xfId="46064"/>
    <cellStyle name="Note 6 2 3 5 2 2" xfId="46065"/>
    <cellStyle name="Note 6 2 3 5 3" xfId="46066"/>
    <cellStyle name="Note 6 2 3 5 4" xfId="46067"/>
    <cellStyle name="Note 6 2 3 6" xfId="46068"/>
    <cellStyle name="Note 6 2 3 6 2" xfId="46069"/>
    <cellStyle name="Note 6 2 3 7" xfId="46070"/>
    <cellStyle name="Note 6 2 3 8" xfId="46071"/>
    <cellStyle name="Note 6 2 4" xfId="46072"/>
    <cellStyle name="Note 6 2 4 2" xfId="46073"/>
    <cellStyle name="Note 6 2 4 2 2" xfId="46074"/>
    <cellStyle name="Note 6 2 4 2 2 2" xfId="46075"/>
    <cellStyle name="Note 6 2 4 2 2 2 2" xfId="46076"/>
    <cellStyle name="Note 6 2 4 2 2 3" xfId="46077"/>
    <cellStyle name="Note 6 2 4 2 2 4" xfId="46078"/>
    <cellStyle name="Note 6 2 4 2 3" xfId="46079"/>
    <cellStyle name="Note 6 2 4 2 3 2" xfId="46080"/>
    <cellStyle name="Note 6 2 4 2 4" xfId="46081"/>
    <cellStyle name="Note 6 2 4 2 5" xfId="46082"/>
    <cellStyle name="Note 6 2 4 3" xfId="46083"/>
    <cellStyle name="Note 6 2 4 3 2" xfId="46084"/>
    <cellStyle name="Note 6 2 4 3 2 2" xfId="46085"/>
    <cellStyle name="Note 6 2 4 3 3" xfId="46086"/>
    <cellStyle name="Note 6 2 4 3 4" xfId="46087"/>
    <cellStyle name="Note 6 2 4 4" xfId="46088"/>
    <cellStyle name="Note 6 2 4 4 2" xfId="46089"/>
    <cellStyle name="Note 6 2 4 5" xfId="46090"/>
    <cellStyle name="Note 6 2 4 6" xfId="46091"/>
    <cellStyle name="Note 6 2 5" xfId="46092"/>
    <cellStyle name="Note 6 2 5 2" xfId="46093"/>
    <cellStyle name="Note 6 2 5 2 2" xfId="46094"/>
    <cellStyle name="Note 6 2 5 2 2 2" xfId="46095"/>
    <cellStyle name="Note 6 2 5 2 2 2 2" xfId="46096"/>
    <cellStyle name="Note 6 2 5 2 2 3" xfId="46097"/>
    <cellStyle name="Note 6 2 5 2 2 4" xfId="46098"/>
    <cellStyle name="Note 6 2 5 2 3" xfId="46099"/>
    <cellStyle name="Note 6 2 5 2 3 2" xfId="46100"/>
    <cellStyle name="Note 6 2 5 2 4" xfId="46101"/>
    <cellStyle name="Note 6 2 5 2 5" xfId="46102"/>
    <cellStyle name="Note 6 2 5 3" xfId="46103"/>
    <cellStyle name="Note 6 2 5 3 2" xfId="46104"/>
    <cellStyle name="Note 6 2 5 3 2 2" xfId="46105"/>
    <cellStyle name="Note 6 2 5 3 3" xfId="46106"/>
    <cellStyle name="Note 6 2 5 3 4" xfId="46107"/>
    <cellStyle name="Note 6 2 5 4" xfId="46108"/>
    <cellStyle name="Note 6 2 5 4 2" xfId="46109"/>
    <cellStyle name="Note 6 2 5 5" xfId="46110"/>
    <cellStyle name="Note 6 2 5 6" xfId="46111"/>
    <cellStyle name="Note 6 2 6" xfId="46112"/>
    <cellStyle name="Note 6 2 6 2" xfId="46113"/>
    <cellStyle name="Note 6 2 6 2 2" xfId="46114"/>
    <cellStyle name="Note 6 2 6 2 2 2" xfId="46115"/>
    <cellStyle name="Note 6 2 6 2 3" xfId="46116"/>
    <cellStyle name="Note 6 2 6 2 4" xfId="46117"/>
    <cellStyle name="Note 6 2 6 3" xfId="46118"/>
    <cellStyle name="Note 6 2 6 3 2" xfId="46119"/>
    <cellStyle name="Note 6 2 6 4" xfId="46120"/>
    <cellStyle name="Note 6 2 6 5" xfId="46121"/>
    <cellStyle name="Note 6 2 7" xfId="46122"/>
    <cellStyle name="Note 6 2 7 2" xfId="46123"/>
    <cellStyle name="Note 6 2 7 2 2" xfId="46124"/>
    <cellStyle name="Note 6 2 7 3" xfId="46125"/>
    <cellStyle name="Note 6 2 7 4" xfId="46126"/>
    <cellStyle name="Note 6 2 8" xfId="46127"/>
    <cellStyle name="Note 6 2 8 2" xfId="46128"/>
    <cellStyle name="Note 6 2 9" xfId="46129"/>
    <cellStyle name="Note 6 3" xfId="46130"/>
    <cellStyle name="Note 6 3 2" xfId="46131"/>
    <cellStyle name="Note 6 3 2 2" xfId="46132"/>
    <cellStyle name="Note 6 3 2 2 2" xfId="46133"/>
    <cellStyle name="Note 6 3 2 2 2 2" xfId="46134"/>
    <cellStyle name="Note 6 3 2 2 2 2 2" xfId="46135"/>
    <cellStyle name="Note 6 3 2 2 2 2 2 2" xfId="46136"/>
    <cellStyle name="Note 6 3 2 2 2 2 3" xfId="46137"/>
    <cellStyle name="Note 6 3 2 2 2 2 4" xfId="46138"/>
    <cellStyle name="Note 6 3 2 2 2 3" xfId="46139"/>
    <cellStyle name="Note 6 3 2 2 2 3 2" xfId="46140"/>
    <cellStyle name="Note 6 3 2 2 2 4" xfId="46141"/>
    <cellStyle name="Note 6 3 2 2 2 5" xfId="46142"/>
    <cellStyle name="Note 6 3 2 2 3" xfId="46143"/>
    <cellStyle name="Note 6 3 2 2 3 2" xfId="46144"/>
    <cellStyle name="Note 6 3 2 2 3 2 2" xfId="46145"/>
    <cellStyle name="Note 6 3 2 2 3 3" xfId="46146"/>
    <cellStyle name="Note 6 3 2 2 3 4" xfId="46147"/>
    <cellStyle name="Note 6 3 2 2 4" xfId="46148"/>
    <cellStyle name="Note 6 3 2 2 4 2" xfId="46149"/>
    <cellStyle name="Note 6 3 2 2 5" xfId="46150"/>
    <cellStyle name="Note 6 3 2 2 6" xfId="46151"/>
    <cellStyle name="Note 6 3 2 3" xfId="46152"/>
    <cellStyle name="Note 6 3 2 3 2" xfId="46153"/>
    <cellStyle name="Note 6 3 2 3 2 2" xfId="46154"/>
    <cellStyle name="Note 6 3 2 3 2 2 2" xfId="46155"/>
    <cellStyle name="Note 6 3 2 3 2 2 2 2" xfId="46156"/>
    <cellStyle name="Note 6 3 2 3 2 2 3" xfId="46157"/>
    <cellStyle name="Note 6 3 2 3 2 2 4" xfId="46158"/>
    <cellStyle name="Note 6 3 2 3 2 3" xfId="46159"/>
    <cellStyle name="Note 6 3 2 3 2 3 2" xfId="46160"/>
    <cellStyle name="Note 6 3 2 3 2 4" xfId="46161"/>
    <cellStyle name="Note 6 3 2 3 2 5" xfId="46162"/>
    <cellStyle name="Note 6 3 2 3 3" xfId="46163"/>
    <cellStyle name="Note 6 3 2 3 3 2" xfId="46164"/>
    <cellStyle name="Note 6 3 2 3 3 2 2" xfId="46165"/>
    <cellStyle name="Note 6 3 2 3 3 3" xfId="46166"/>
    <cellStyle name="Note 6 3 2 3 3 4" xfId="46167"/>
    <cellStyle name="Note 6 3 2 3 4" xfId="46168"/>
    <cellStyle name="Note 6 3 2 3 4 2" xfId="46169"/>
    <cellStyle name="Note 6 3 2 3 5" xfId="46170"/>
    <cellStyle name="Note 6 3 2 3 6" xfId="46171"/>
    <cellStyle name="Note 6 3 2 4" xfId="46172"/>
    <cellStyle name="Note 6 3 2 4 2" xfId="46173"/>
    <cellStyle name="Note 6 3 2 4 2 2" xfId="46174"/>
    <cellStyle name="Note 6 3 2 4 2 2 2" xfId="46175"/>
    <cellStyle name="Note 6 3 2 4 2 3" xfId="46176"/>
    <cellStyle name="Note 6 3 2 4 2 4" xfId="46177"/>
    <cellStyle name="Note 6 3 2 4 3" xfId="46178"/>
    <cellStyle name="Note 6 3 2 4 3 2" xfId="46179"/>
    <cellStyle name="Note 6 3 2 4 4" xfId="46180"/>
    <cellStyle name="Note 6 3 2 4 5" xfId="46181"/>
    <cellStyle name="Note 6 3 2 5" xfId="46182"/>
    <cellStyle name="Note 6 3 2 5 2" xfId="46183"/>
    <cellStyle name="Note 6 3 2 5 2 2" xfId="46184"/>
    <cellStyle name="Note 6 3 2 5 3" xfId="46185"/>
    <cellStyle name="Note 6 3 2 5 4" xfId="46186"/>
    <cellStyle name="Note 6 3 2 6" xfId="46187"/>
    <cellStyle name="Note 6 3 2 6 2" xfId="46188"/>
    <cellStyle name="Note 6 3 2 7" xfId="46189"/>
    <cellStyle name="Note 6 3 2 8" xfId="46190"/>
    <cellStyle name="Note 6 3 3" xfId="46191"/>
    <cellStyle name="Note 6 3 3 2" xfId="46192"/>
    <cellStyle name="Note 6 3 3 2 2" xfId="46193"/>
    <cellStyle name="Note 6 3 3 2 2 2" xfId="46194"/>
    <cellStyle name="Note 6 3 3 2 2 2 2" xfId="46195"/>
    <cellStyle name="Note 6 3 3 2 2 3" xfId="46196"/>
    <cellStyle name="Note 6 3 3 2 2 4" xfId="46197"/>
    <cellStyle name="Note 6 3 3 2 3" xfId="46198"/>
    <cellStyle name="Note 6 3 3 2 3 2" xfId="46199"/>
    <cellStyle name="Note 6 3 3 2 4" xfId="46200"/>
    <cellStyle name="Note 6 3 3 2 5" xfId="46201"/>
    <cellStyle name="Note 6 3 3 3" xfId="46202"/>
    <cellStyle name="Note 6 3 3 3 2" xfId="46203"/>
    <cellStyle name="Note 6 3 3 3 2 2" xfId="46204"/>
    <cellStyle name="Note 6 3 3 3 3" xfId="46205"/>
    <cellStyle name="Note 6 3 3 3 4" xfId="46206"/>
    <cellStyle name="Note 6 3 3 4" xfId="46207"/>
    <cellStyle name="Note 6 3 3 4 2" xfId="46208"/>
    <cellStyle name="Note 6 3 3 5" xfId="46209"/>
    <cellStyle name="Note 6 3 3 6" xfId="46210"/>
    <cellStyle name="Note 6 3 4" xfId="46211"/>
    <cellStyle name="Note 6 3 4 2" xfId="46212"/>
    <cellStyle name="Note 6 3 4 2 2" xfId="46213"/>
    <cellStyle name="Note 6 3 4 2 2 2" xfId="46214"/>
    <cellStyle name="Note 6 3 4 2 2 2 2" xfId="46215"/>
    <cellStyle name="Note 6 3 4 2 2 3" xfId="46216"/>
    <cellStyle name="Note 6 3 4 2 2 4" xfId="46217"/>
    <cellStyle name="Note 6 3 4 2 3" xfId="46218"/>
    <cellStyle name="Note 6 3 4 2 3 2" xfId="46219"/>
    <cellStyle name="Note 6 3 4 2 4" xfId="46220"/>
    <cellStyle name="Note 6 3 4 2 5" xfId="46221"/>
    <cellStyle name="Note 6 3 4 3" xfId="46222"/>
    <cellStyle name="Note 6 3 4 3 2" xfId="46223"/>
    <cellStyle name="Note 6 3 4 3 2 2" xfId="46224"/>
    <cellStyle name="Note 6 3 4 3 3" xfId="46225"/>
    <cellStyle name="Note 6 3 4 3 4" xfId="46226"/>
    <cellStyle name="Note 6 3 4 4" xfId="46227"/>
    <cellStyle name="Note 6 3 4 4 2" xfId="46228"/>
    <cellStyle name="Note 6 3 4 5" xfId="46229"/>
    <cellStyle name="Note 6 3 4 6" xfId="46230"/>
    <cellStyle name="Note 6 3 5" xfId="46231"/>
    <cellStyle name="Note 6 3 5 2" xfId="46232"/>
    <cellStyle name="Note 6 3 5 2 2" xfId="46233"/>
    <cellStyle name="Note 6 3 5 2 2 2" xfId="46234"/>
    <cellStyle name="Note 6 3 5 2 3" xfId="46235"/>
    <cellStyle name="Note 6 3 5 2 4" xfId="46236"/>
    <cellStyle name="Note 6 3 5 3" xfId="46237"/>
    <cellStyle name="Note 6 3 5 3 2" xfId="46238"/>
    <cellStyle name="Note 6 3 5 4" xfId="46239"/>
    <cellStyle name="Note 6 3 5 5" xfId="46240"/>
    <cellStyle name="Note 6 3 6" xfId="46241"/>
    <cellStyle name="Note 6 3 6 2" xfId="46242"/>
    <cellStyle name="Note 6 3 6 2 2" xfId="46243"/>
    <cellStyle name="Note 6 3 6 3" xfId="46244"/>
    <cellStyle name="Note 6 3 6 4" xfId="46245"/>
    <cellStyle name="Note 6 3 7" xfId="46246"/>
    <cellStyle name="Note 6 3 7 2" xfId="46247"/>
    <cellStyle name="Note 6 3 8" xfId="46248"/>
    <cellStyle name="Note 6 3 9" xfId="46249"/>
    <cellStyle name="Note 6 4" xfId="46250"/>
    <cellStyle name="Note 6 4 2" xfId="46251"/>
    <cellStyle name="Note 6 4 2 2" xfId="46252"/>
    <cellStyle name="Note 6 4 2 2 2" xfId="46253"/>
    <cellStyle name="Note 6 4 2 2 2 2" xfId="46254"/>
    <cellStyle name="Note 6 4 2 2 2 2 2" xfId="46255"/>
    <cellStyle name="Note 6 4 2 2 2 3" xfId="46256"/>
    <cellStyle name="Note 6 4 2 2 2 4" xfId="46257"/>
    <cellStyle name="Note 6 4 2 2 3" xfId="46258"/>
    <cellStyle name="Note 6 4 2 2 3 2" xfId="46259"/>
    <cellStyle name="Note 6 4 2 2 4" xfId="46260"/>
    <cellStyle name="Note 6 4 2 2 5" xfId="46261"/>
    <cellStyle name="Note 6 4 2 3" xfId="46262"/>
    <cellStyle name="Note 6 4 2 3 2" xfId="46263"/>
    <cellStyle name="Note 6 4 2 3 2 2" xfId="46264"/>
    <cellStyle name="Note 6 4 2 3 3" xfId="46265"/>
    <cellStyle name="Note 6 4 2 3 4" xfId="46266"/>
    <cellStyle name="Note 6 4 2 4" xfId="46267"/>
    <cellStyle name="Note 6 4 2 4 2" xfId="46268"/>
    <cellStyle name="Note 6 4 2 5" xfId="46269"/>
    <cellStyle name="Note 6 4 2 6" xfId="46270"/>
    <cellStyle name="Note 6 4 3" xfId="46271"/>
    <cellStyle name="Note 6 4 3 2" xfId="46272"/>
    <cellStyle name="Note 6 4 3 2 2" xfId="46273"/>
    <cellStyle name="Note 6 4 3 2 2 2" xfId="46274"/>
    <cellStyle name="Note 6 4 3 2 2 2 2" xfId="46275"/>
    <cellStyle name="Note 6 4 3 2 2 3" xfId="46276"/>
    <cellStyle name="Note 6 4 3 2 2 4" xfId="46277"/>
    <cellStyle name="Note 6 4 3 2 3" xfId="46278"/>
    <cellStyle name="Note 6 4 3 2 3 2" xfId="46279"/>
    <cellStyle name="Note 6 4 3 2 4" xfId="46280"/>
    <cellStyle name="Note 6 4 3 2 5" xfId="46281"/>
    <cellStyle name="Note 6 4 3 3" xfId="46282"/>
    <cellStyle name="Note 6 4 3 3 2" xfId="46283"/>
    <cellStyle name="Note 6 4 3 3 2 2" xfId="46284"/>
    <cellStyle name="Note 6 4 3 3 3" xfId="46285"/>
    <cellStyle name="Note 6 4 3 3 4" xfId="46286"/>
    <cellStyle name="Note 6 4 3 4" xfId="46287"/>
    <cellStyle name="Note 6 4 3 4 2" xfId="46288"/>
    <cellStyle name="Note 6 4 3 5" xfId="46289"/>
    <cellStyle name="Note 6 4 3 6" xfId="46290"/>
    <cellStyle name="Note 6 4 4" xfId="46291"/>
    <cellStyle name="Note 6 4 4 2" xfId="46292"/>
    <cellStyle name="Note 6 4 4 2 2" xfId="46293"/>
    <cellStyle name="Note 6 4 4 2 2 2" xfId="46294"/>
    <cellStyle name="Note 6 4 4 2 3" xfId="46295"/>
    <cellStyle name="Note 6 4 4 2 4" xfId="46296"/>
    <cellStyle name="Note 6 4 4 3" xfId="46297"/>
    <cellStyle name="Note 6 4 4 3 2" xfId="46298"/>
    <cellStyle name="Note 6 4 4 4" xfId="46299"/>
    <cellStyle name="Note 6 4 4 5" xfId="46300"/>
    <cellStyle name="Note 6 4 5" xfId="46301"/>
    <cellStyle name="Note 6 4 5 2" xfId="46302"/>
    <cellStyle name="Note 6 4 5 2 2" xfId="46303"/>
    <cellStyle name="Note 6 4 5 3" xfId="46304"/>
    <cellStyle name="Note 6 4 5 4" xfId="46305"/>
    <cellStyle name="Note 6 4 6" xfId="46306"/>
    <cellStyle name="Note 6 4 6 2" xfId="46307"/>
    <cellStyle name="Note 6 4 7" xfId="46308"/>
    <cellStyle name="Note 6 4 8" xfId="46309"/>
    <cellStyle name="Note 6 5" xfId="46310"/>
    <cellStyle name="Note 6 5 2" xfId="46311"/>
    <cellStyle name="Note 6 5 2 2" xfId="46312"/>
    <cellStyle name="Note 6 5 2 2 2" xfId="46313"/>
    <cellStyle name="Note 6 5 2 2 2 2" xfId="46314"/>
    <cellStyle name="Note 6 5 2 2 3" xfId="46315"/>
    <cellStyle name="Note 6 5 2 2 4" xfId="46316"/>
    <cellStyle name="Note 6 5 2 3" xfId="46317"/>
    <cellStyle name="Note 6 5 2 3 2" xfId="46318"/>
    <cellStyle name="Note 6 5 2 4" xfId="46319"/>
    <cellStyle name="Note 6 5 2 5" xfId="46320"/>
    <cellStyle name="Note 6 5 3" xfId="46321"/>
    <cellStyle name="Note 6 5 3 2" xfId="46322"/>
    <cellStyle name="Note 6 5 3 2 2" xfId="46323"/>
    <cellStyle name="Note 6 5 3 3" xfId="46324"/>
    <cellStyle name="Note 6 5 3 4" xfId="46325"/>
    <cellStyle name="Note 6 5 4" xfId="46326"/>
    <cellStyle name="Note 6 5 4 2" xfId="46327"/>
    <cellStyle name="Note 6 5 5" xfId="46328"/>
    <cellStyle name="Note 6 5 6" xfId="46329"/>
    <cellStyle name="Note 6 6" xfId="46330"/>
    <cellStyle name="Note 6 6 2" xfId="46331"/>
    <cellStyle name="Note 6 6 2 2" xfId="46332"/>
    <cellStyle name="Note 6 6 2 2 2" xfId="46333"/>
    <cellStyle name="Note 6 6 2 2 2 2" xfId="46334"/>
    <cellStyle name="Note 6 6 2 2 3" xfId="46335"/>
    <cellStyle name="Note 6 6 2 2 4" xfId="46336"/>
    <cellStyle name="Note 6 6 2 3" xfId="46337"/>
    <cellStyle name="Note 6 6 2 3 2" xfId="46338"/>
    <cellStyle name="Note 6 6 2 4" xfId="46339"/>
    <cellStyle name="Note 6 6 2 5" xfId="46340"/>
    <cellStyle name="Note 6 6 3" xfId="46341"/>
    <cellStyle name="Note 6 6 3 2" xfId="46342"/>
    <cellStyle name="Note 6 6 3 2 2" xfId="46343"/>
    <cellStyle name="Note 6 6 3 3" xfId="46344"/>
    <cellStyle name="Note 6 6 3 4" xfId="46345"/>
    <cellStyle name="Note 6 6 4" xfId="46346"/>
    <cellStyle name="Note 6 6 4 2" xfId="46347"/>
    <cellStyle name="Note 6 6 5" xfId="46348"/>
    <cellStyle name="Note 6 6 6" xfId="46349"/>
    <cellStyle name="Note 6 7" xfId="46350"/>
    <cellStyle name="Note 6 7 2" xfId="46351"/>
    <cellStyle name="Note 6 7 2 2" xfId="46352"/>
    <cellStyle name="Note 6 7 2 2 2" xfId="46353"/>
    <cellStyle name="Note 6 7 2 3" xfId="46354"/>
    <cellStyle name="Note 6 7 2 4" xfId="46355"/>
    <cellStyle name="Note 6 7 3" xfId="46356"/>
    <cellStyle name="Note 6 7 3 2" xfId="46357"/>
    <cellStyle name="Note 6 7 4" xfId="46358"/>
    <cellStyle name="Note 6 7 5" xfId="46359"/>
    <cellStyle name="Note 6 8" xfId="46360"/>
    <cellStyle name="Note 6 8 2" xfId="46361"/>
    <cellStyle name="Note 6 8 2 2" xfId="46362"/>
    <cellStyle name="Note 6 8 3" xfId="46363"/>
    <cellStyle name="Note 6 8 4" xfId="46364"/>
    <cellStyle name="Note 6 9" xfId="46365"/>
    <cellStyle name="Note 6 9 2" xfId="46366"/>
    <cellStyle name="Note 60" xfId="56396"/>
    <cellStyle name="Note 60 2" xfId="56397"/>
    <cellStyle name="Note 61" xfId="56398"/>
    <cellStyle name="Note 7" xfId="46367"/>
    <cellStyle name="Note 7 10" xfId="46368"/>
    <cellStyle name="Note 7 11" xfId="46369"/>
    <cellStyle name="Note 7 2" xfId="46370"/>
    <cellStyle name="Note 7 2 10" xfId="46371"/>
    <cellStyle name="Note 7 2 2" xfId="46372"/>
    <cellStyle name="Note 7 2 2 2" xfId="46373"/>
    <cellStyle name="Note 7 2 2 2 2" xfId="46374"/>
    <cellStyle name="Note 7 2 2 2 2 2" xfId="46375"/>
    <cellStyle name="Note 7 2 2 2 2 2 2" xfId="46376"/>
    <cellStyle name="Note 7 2 2 2 2 2 2 2" xfId="46377"/>
    <cellStyle name="Note 7 2 2 2 2 2 2 2 2" xfId="46378"/>
    <cellStyle name="Note 7 2 2 2 2 2 2 3" xfId="46379"/>
    <cellStyle name="Note 7 2 2 2 2 2 2 4" xfId="46380"/>
    <cellStyle name="Note 7 2 2 2 2 2 3" xfId="46381"/>
    <cellStyle name="Note 7 2 2 2 2 2 3 2" xfId="46382"/>
    <cellStyle name="Note 7 2 2 2 2 2 4" xfId="46383"/>
    <cellStyle name="Note 7 2 2 2 2 2 5" xfId="46384"/>
    <cellStyle name="Note 7 2 2 2 2 3" xfId="46385"/>
    <cellStyle name="Note 7 2 2 2 2 3 2" xfId="46386"/>
    <cellStyle name="Note 7 2 2 2 2 3 2 2" xfId="46387"/>
    <cellStyle name="Note 7 2 2 2 2 3 3" xfId="46388"/>
    <cellStyle name="Note 7 2 2 2 2 3 4" xfId="46389"/>
    <cellStyle name="Note 7 2 2 2 2 4" xfId="46390"/>
    <cellStyle name="Note 7 2 2 2 2 4 2" xfId="46391"/>
    <cellStyle name="Note 7 2 2 2 2 5" xfId="46392"/>
    <cellStyle name="Note 7 2 2 2 2 6" xfId="46393"/>
    <cellStyle name="Note 7 2 2 2 3" xfId="46394"/>
    <cellStyle name="Note 7 2 2 2 3 2" xfId="46395"/>
    <cellStyle name="Note 7 2 2 2 3 2 2" xfId="46396"/>
    <cellStyle name="Note 7 2 2 2 3 2 2 2" xfId="46397"/>
    <cellStyle name="Note 7 2 2 2 3 2 2 2 2" xfId="46398"/>
    <cellStyle name="Note 7 2 2 2 3 2 2 3" xfId="46399"/>
    <cellStyle name="Note 7 2 2 2 3 2 2 4" xfId="46400"/>
    <cellStyle name="Note 7 2 2 2 3 2 3" xfId="46401"/>
    <cellStyle name="Note 7 2 2 2 3 2 3 2" xfId="46402"/>
    <cellStyle name="Note 7 2 2 2 3 2 4" xfId="46403"/>
    <cellStyle name="Note 7 2 2 2 3 2 5" xfId="46404"/>
    <cellStyle name="Note 7 2 2 2 3 3" xfId="46405"/>
    <cellStyle name="Note 7 2 2 2 3 3 2" xfId="46406"/>
    <cellStyle name="Note 7 2 2 2 3 3 2 2" xfId="46407"/>
    <cellStyle name="Note 7 2 2 2 3 3 3" xfId="46408"/>
    <cellStyle name="Note 7 2 2 2 3 3 4" xfId="46409"/>
    <cellStyle name="Note 7 2 2 2 3 4" xfId="46410"/>
    <cellStyle name="Note 7 2 2 2 3 4 2" xfId="46411"/>
    <cellStyle name="Note 7 2 2 2 3 5" xfId="46412"/>
    <cellStyle name="Note 7 2 2 2 3 6" xfId="46413"/>
    <cellStyle name="Note 7 2 2 2 4" xfId="46414"/>
    <cellStyle name="Note 7 2 2 2 4 2" xfId="46415"/>
    <cellStyle name="Note 7 2 2 2 4 2 2" xfId="46416"/>
    <cellStyle name="Note 7 2 2 2 4 2 2 2" xfId="46417"/>
    <cellStyle name="Note 7 2 2 2 4 2 3" xfId="46418"/>
    <cellStyle name="Note 7 2 2 2 4 2 4" xfId="46419"/>
    <cellStyle name="Note 7 2 2 2 4 3" xfId="46420"/>
    <cellStyle name="Note 7 2 2 2 4 3 2" xfId="46421"/>
    <cellStyle name="Note 7 2 2 2 4 4" xfId="46422"/>
    <cellStyle name="Note 7 2 2 2 4 5" xfId="46423"/>
    <cellStyle name="Note 7 2 2 2 5" xfId="46424"/>
    <cellStyle name="Note 7 2 2 2 5 2" xfId="46425"/>
    <cellStyle name="Note 7 2 2 2 5 2 2" xfId="46426"/>
    <cellStyle name="Note 7 2 2 2 5 3" xfId="46427"/>
    <cellStyle name="Note 7 2 2 2 5 4" xfId="46428"/>
    <cellStyle name="Note 7 2 2 2 6" xfId="46429"/>
    <cellStyle name="Note 7 2 2 2 6 2" xfId="46430"/>
    <cellStyle name="Note 7 2 2 2 7" xfId="46431"/>
    <cellStyle name="Note 7 2 2 2 8" xfId="46432"/>
    <cellStyle name="Note 7 2 2 3" xfId="46433"/>
    <cellStyle name="Note 7 2 2 3 2" xfId="46434"/>
    <cellStyle name="Note 7 2 2 3 2 2" xfId="46435"/>
    <cellStyle name="Note 7 2 2 3 2 2 2" xfId="46436"/>
    <cellStyle name="Note 7 2 2 3 2 2 2 2" xfId="46437"/>
    <cellStyle name="Note 7 2 2 3 2 2 3" xfId="46438"/>
    <cellStyle name="Note 7 2 2 3 2 2 4" xfId="46439"/>
    <cellStyle name="Note 7 2 2 3 2 3" xfId="46440"/>
    <cellStyle name="Note 7 2 2 3 2 3 2" xfId="46441"/>
    <cellStyle name="Note 7 2 2 3 2 4" xfId="46442"/>
    <cellStyle name="Note 7 2 2 3 2 5" xfId="46443"/>
    <cellStyle name="Note 7 2 2 3 3" xfId="46444"/>
    <cellStyle name="Note 7 2 2 3 3 2" xfId="46445"/>
    <cellStyle name="Note 7 2 2 3 3 2 2" xfId="46446"/>
    <cellStyle name="Note 7 2 2 3 3 3" xfId="46447"/>
    <cellStyle name="Note 7 2 2 3 3 4" xfId="46448"/>
    <cellStyle name="Note 7 2 2 3 4" xfId="46449"/>
    <cellStyle name="Note 7 2 2 3 4 2" xfId="46450"/>
    <cellStyle name="Note 7 2 2 3 5" xfId="46451"/>
    <cellStyle name="Note 7 2 2 3 6" xfId="46452"/>
    <cellStyle name="Note 7 2 2 4" xfId="46453"/>
    <cellStyle name="Note 7 2 2 4 2" xfId="46454"/>
    <cellStyle name="Note 7 2 2 4 2 2" xfId="46455"/>
    <cellStyle name="Note 7 2 2 4 2 2 2" xfId="46456"/>
    <cellStyle name="Note 7 2 2 4 2 2 2 2" xfId="46457"/>
    <cellStyle name="Note 7 2 2 4 2 2 3" xfId="46458"/>
    <cellStyle name="Note 7 2 2 4 2 2 4" xfId="46459"/>
    <cellStyle name="Note 7 2 2 4 2 3" xfId="46460"/>
    <cellStyle name="Note 7 2 2 4 2 3 2" xfId="46461"/>
    <cellStyle name="Note 7 2 2 4 2 4" xfId="46462"/>
    <cellStyle name="Note 7 2 2 4 2 5" xfId="46463"/>
    <cellStyle name="Note 7 2 2 4 3" xfId="46464"/>
    <cellStyle name="Note 7 2 2 4 3 2" xfId="46465"/>
    <cellStyle name="Note 7 2 2 4 3 2 2" xfId="46466"/>
    <cellStyle name="Note 7 2 2 4 3 3" xfId="46467"/>
    <cellStyle name="Note 7 2 2 4 3 4" xfId="46468"/>
    <cellStyle name="Note 7 2 2 4 4" xfId="46469"/>
    <cellStyle name="Note 7 2 2 4 4 2" xfId="46470"/>
    <cellStyle name="Note 7 2 2 4 5" xfId="46471"/>
    <cellStyle name="Note 7 2 2 4 6" xfId="46472"/>
    <cellStyle name="Note 7 2 2 5" xfId="46473"/>
    <cellStyle name="Note 7 2 2 5 2" xfId="46474"/>
    <cellStyle name="Note 7 2 2 5 2 2" xfId="46475"/>
    <cellStyle name="Note 7 2 2 5 2 2 2" xfId="46476"/>
    <cellStyle name="Note 7 2 2 5 2 3" xfId="46477"/>
    <cellStyle name="Note 7 2 2 5 2 4" xfId="46478"/>
    <cellStyle name="Note 7 2 2 5 3" xfId="46479"/>
    <cellStyle name="Note 7 2 2 5 3 2" xfId="46480"/>
    <cellStyle name="Note 7 2 2 5 4" xfId="46481"/>
    <cellStyle name="Note 7 2 2 5 5" xfId="46482"/>
    <cellStyle name="Note 7 2 2 6" xfId="46483"/>
    <cellStyle name="Note 7 2 2 6 2" xfId="46484"/>
    <cellStyle name="Note 7 2 2 6 2 2" xfId="46485"/>
    <cellStyle name="Note 7 2 2 6 3" xfId="46486"/>
    <cellStyle name="Note 7 2 2 6 4" xfId="46487"/>
    <cellStyle name="Note 7 2 2 7" xfId="46488"/>
    <cellStyle name="Note 7 2 2 7 2" xfId="46489"/>
    <cellStyle name="Note 7 2 2 8" xfId="46490"/>
    <cellStyle name="Note 7 2 2 9" xfId="46491"/>
    <cellStyle name="Note 7 2 3" xfId="46492"/>
    <cellStyle name="Note 7 2 3 2" xfId="46493"/>
    <cellStyle name="Note 7 2 3 2 2" xfId="46494"/>
    <cellStyle name="Note 7 2 3 2 2 2" xfId="46495"/>
    <cellStyle name="Note 7 2 3 2 2 2 2" xfId="46496"/>
    <cellStyle name="Note 7 2 3 2 2 2 2 2" xfId="46497"/>
    <cellStyle name="Note 7 2 3 2 2 2 3" xfId="46498"/>
    <cellStyle name="Note 7 2 3 2 2 2 4" xfId="46499"/>
    <cellStyle name="Note 7 2 3 2 2 3" xfId="46500"/>
    <cellStyle name="Note 7 2 3 2 2 3 2" xfId="46501"/>
    <cellStyle name="Note 7 2 3 2 2 4" xfId="46502"/>
    <cellStyle name="Note 7 2 3 2 2 5" xfId="46503"/>
    <cellStyle name="Note 7 2 3 2 3" xfId="46504"/>
    <cellStyle name="Note 7 2 3 2 3 2" xfId="46505"/>
    <cellStyle name="Note 7 2 3 2 3 2 2" xfId="46506"/>
    <cellStyle name="Note 7 2 3 2 3 3" xfId="46507"/>
    <cellStyle name="Note 7 2 3 2 3 4" xfId="46508"/>
    <cellStyle name="Note 7 2 3 2 4" xfId="46509"/>
    <cellStyle name="Note 7 2 3 2 4 2" xfId="46510"/>
    <cellStyle name="Note 7 2 3 2 5" xfId="46511"/>
    <cellStyle name="Note 7 2 3 2 6" xfId="46512"/>
    <cellStyle name="Note 7 2 3 3" xfId="46513"/>
    <cellStyle name="Note 7 2 3 3 2" xfId="46514"/>
    <cellStyle name="Note 7 2 3 3 2 2" xfId="46515"/>
    <cellStyle name="Note 7 2 3 3 2 2 2" xfId="46516"/>
    <cellStyle name="Note 7 2 3 3 2 2 2 2" xfId="46517"/>
    <cellStyle name="Note 7 2 3 3 2 2 3" xfId="46518"/>
    <cellStyle name="Note 7 2 3 3 2 2 4" xfId="46519"/>
    <cellStyle name="Note 7 2 3 3 2 3" xfId="46520"/>
    <cellStyle name="Note 7 2 3 3 2 3 2" xfId="46521"/>
    <cellStyle name="Note 7 2 3 3 2 4" xfId="46522"/>
    <cellStyle name="Note 7 2 3 3 2 5" xfId="46523"/>
    <cellStyle name="Note 7 2 3 3 3" xfId="46524"/>
    <cellStyle name="Note 7 2 3 3 3 2" xfId="46525"/>
    <cellStyle name="Note 7 2 3 3 3 2 2" xfId="46526"/>
    <cellStyle name="Note 7 2 3 3 3 3" xfId="46527"/>
    <cellStyle name="Note 7 2 3 3 3 4" xfId="46528"/>
    <cellStyle name="Note 7 2 3 3 4" xfId="46529"/>
    <cellStyle name="Note 7 2 3 3 4 2" xfId="46530"/>
    <cellStyle name="Note 7 2 3 3 5" xfId="46531"/>
    <cellStyle name="Note 7 2 3 3 6" xfId="46532"/>
    <cellStyle name="Note 7 2 3 4" xfId="46533"/>
    <cellStyle name="Note 7 2 3 4 2" xfId="46534"/>
    <cellStyle name="Note 7 2 3 4 2 2" xfId="46535"/>
    <cellStyle name="Note 7 2 3 4 2 2 2" xfId="46536"/>
    <cellStyle name="Note 7 2 3 4 2 3" xfId="46537"/>
    <cellStyle name="Note 7 2 3 4 2 4" xfId="46538"/>
    <cellStyle name="Note 7 2 3 4 3" xfId="46539"/>
    <cellStyle name="Note 7 2 3 4 3 2" xfId="46540"/>
    <cellStyle name="Note 7 2 3 4 4" xfId="46541"/>
    <cellStyle name="Note 7 2 3 4 5" xfId="46542"/>
    <cellStyle name="Note 7 2 3 5" xfId="46543"/>
    <cellStyle name="Note 7 2 3 5 2" xfId="46544"/>
    <cellStyle name="Note 7 2 3 5 2 2" xfId="46545"/>
    <cellStyle name="Note 7 2 3 5 3" xfId="46546"/>
    <cellStyle name="Note 7 2 3 5 4" xfId="46547"/>
    <cellStyle name="Note 7 2 3 6" xfId="46548"/>
    <cellStyle name="Note 7 2 3 6 2" xfId="46549"/>
    <cellStyle name="Note 7 2 3 7" xfId="46550"/>
    <cellStyle name="Note 7 2 3 8" xfId="46551"/>
    <cellStyle name="Note 7 2 4" xfId="46552"/>
    <cellStyle name="Note 7 2 4 2" xfId="46553"/>
    <cellStyle name="Note 7 2 4 2 2" xfId="46554"/>
    <cellStyle name="Note 7 2 4 2 2 2" xfId="46555"/>
    <cellStyle name="Note 7 2 4 2 2 2 2" xfId="46556"/>
    <cellStyle name="Note 7 2 4 2 2 3" xfId="46557"/>
    <cellStyle name="Note 7 2 4 2 2 4" xfId="46558"/>
    <cellStyle name="Note 7 2 4 2 3" xfId="46559"/>
    <cellStyle name="Note 7 2 4 2 3 2" xfId="46560"/>
    <cellStyle name="Note 7 2 4 2 4" xfId="46561"/>
    <cellStyle name="Note 7 2 4 2 5" xfId="46562"/>
    <cellStyle name="Note 7 2 4 3" xfId="46563"/>
    <cellStyle name="Note 7 2 4 3 2" xfId="46564"/>
    <cellStyle name="Note 7 2 4 3 2 2" xfId="46565"/>
    <cellStyle name="Note 7 2 4 3 3" xfId="46566"/>
    <cellStyle name="Note 7 2 4 3 4" xfId="46567"/>
    <cellStyle name="Note 7 2 4 4" xfId="46568"/>
    <cellStyle name="Note 7 2 4 4 2" xfId="46569"/>
    <cellStyle name="Note 7 2 4 5" xfId="46570"/>
    <cellStyle name="Note 7 2 4 6" xfId="46571"/>
    <cellStyle name="Note 7 2 5" xfId="46572"/>
    <cellStyle name="Note 7 2 5 2" xfId="46573"/>
    <cellStyle name="Note 7 2 5 2 2" xfId="46574"/>
    <cellStyle name="Note 7 2 5 2 2 2" xfId="46575"/>
    <cellStyle name="Note 7 2 5 2 2 2 2" xfId="46576"/>
    <cellStyle name="Note 7 2 5 2 2 3" xfId="46577"/>
    <cellStyle name="Note 7 2 5 2 2 4" xfId="46578"/>
    <cellStyle name="Note 7 2 5 2 3" xfId="46579"/>
    <cellStyle name="Note 7 2 5 2 3 2" xfId="46580"/>
    <cellStyle name="Note 7 2 5 2 4" xfId="46581"/>
    <cellStyle name="Note 7 2 5 2 5" xfId="46582"/>
    <cellStyle name="Note 7 2 5 3" xfId="46583"/>
    <cellStyle name="Note 7 2 5 3 2" xfId="46584"/>
    <cellStyle name="Note 7 2 5 3 2 2" xfId="46585"/>
    <cellStyle name="Note 7 2 5 3 3" xfId="46586"/>
    <cellStyle name="Note 7 2 5 3 4" xfId="46587"/>
    <cellStyle name="Note 7 2 5 4" xfId="46588"/>
    <cellStyle name="Note 7 2 5 4 2" xfId="46589"/>
    <cellStyle name="Note 7 2 5 5" xfId="46590"/>
    <cellStyle name="Note 7 2 5 6" xfId="46591"/>
    <cellStyle name="Note 7 2 6" xfId="46592"/>
    <cellStyle name="Note 7 2 6 2" xfId="46593"/>
    <cellStyle name="Note 7 2 6 2 2" xfId="46594"/>
    <cellStyle name="Note 7 2 6 2 2 2" xfId="46595"/>
    <cellStyle name="Note 7 2 6 2 3" xfId="46596"/>
    <cellStyle name="Note 7 2 6 2 4" xfId="46597"/>
    <cellStyle name="Note 7 2 6 3" xfId="46598"/>
    <cellStyle name="Note 7 2 6 3 2" xfId="46599"/>
    <cellStyle name="Note 7 2 6 4" xfId="46600"/>
    <cellStyle name="Note 7 2 6 5" xfId="46601"/>
    <cellStyle name="Note 7 2 7" xfId="46602"/>
    <cellStyle name="Note 7 2 7 2" xfId="46603"/>
    <cellStyle name="Note 7 2 7 2 2" xfId="46604"/>
    <cellStyle name="Note 7 2 7 3" xfId="46605"/>
    <cellStyle name="Note 7 2 7 4" xfId="46606"/>
    <cellStyle name="Note 7 2 8" xfId="46607"/>
    <cellStyle name="Note 7 2 8 2" xfId="46608"/>
    <cellStyle name="Note 7 2 9" xfId="46609"/>
    <cellStyle name="Note 7 3" xfId="46610"/>
    <cellStyle name="Note 7 3 2" xfId="46611"/>
    <cellStyle name="Note 7 3 2 2" xfId="46612"/>
    <cellStyle name="Note 7 3 2 2 2" xfId="46613"/>
    <cellStyle name="Note 7 3 2 2 2 2" xfId="46614"/>
    <cellStyle name="Note 7 3 2 2 2 2 2" xfId="46615"/>
    <cellStyle name="Note 7 3 2 2 2 2 2 2" xfId="46616"/>
    <cellStyle name="Note 7 3 2 2 2 2 3" xfId="46617"/>
    <cellStyle name="Note 7 3 2 2 2 2 4" xfId="46618"/>
    <cellStyle name="Note 7 3 2 2 2 3" xfId="46619"/>
    <cellStyle name="Note 7 3 2 2 2 3 2" xfId="46620"/>
    <cellStyle name="Note 7 3 2 2 2 4" xfId="46621"/>
    <cellStyle name="Note 7 3 2 2 2 5" xfId="46622"/>
    <cellStyle name="Note 7 3 2 2 3" xfId="46623"/>
    <cellStyle name="Note 7 3 2 2 3 2" xfId="46624"/>
    <cellStyle name="Note 7 3 2 2 3 2 2" xfId="46625"/>
    <cellStyle name="Note 7 3 2 2 3 3" xfId="46626"/>
    <cellStyle name="Note 7 3 2 2 3 4" xfId="46627"/>
    <cellStyle name="Note 7 3 2 2 4" xfId="46628"/>
    <cellStyle name="Note 7 3 2 2 4 2" xfId="46629"/>
    <cellStyle name="Note 7 3 2 2 5" xfId="46630"/>
    <cellStyle name="Note 7 3 2 2 6" xfId="46631"/>
    <cellStyle name="Note 7 3 2 3" xfId="46632"/>
    <cellStyle name="Note 7 3 2 3 2" xfId="46633"/>
    <cellStyle name="Note 7 3 2 3 2 2" xfId="46634"/>
    <cellStyle name="Note 7 3 2 3 2 2 2" xfId="46635"/>
    <cellStyle name="Note 7 3 2 3 2 2 2 2" xfId="46636"/>
    <cellStyle name="Note 7 3 2 3 2 2 3" xfId="46637"/>
    <cellStyle name="Note 7 3 2 3 2 2 4" xfId="46638"/>
    <cellStyle name="Note 7 3 2 3 2 3" xfId="46639"/>
    <cellStyle name="Note 7 3 2 3 2 3 2" xfId="46640"/>
    <cellStyle name="Note 7 3 2 3 2 4" xfId="46641"/>
    <cellStyle name="Note 7 3 2 3 2 5" xfId="46642"/>
    <cellStyle name="Note 7 3 2 3 3" xfId="46643"/>
    <cellStyle name="Note 7 3 2 3 3 2" xfId="46644"/>
    <cellStyle name="Note 7 3 2 3 3 2 2" xfId="46645"/>
    <cellStyle name="Note 7 3 2 3 3 3" xfId="46646"/>
    <cellStyle name="Note 7 3 2 3 3 4" xfId="46647"/>
    <cellStyle name="Note 7 3 2 3 4" xfId="46648"/>
    <cellStyle name="Note 7 3 2 3 4 2" xfId="46649"/>
    <cellStyle name="Note 7 3 2 3 5" xfId="46650"/>
    <cellStyle name="Note 7 3 2 3 6" xfId="46651"/>
    <cellStyle name="Note 7 3 2 4" xfId="46652"/>
    <cellStyle name="Note 7 3 2 4 2" xfId="46653"/>
    <cellStyle name="Note 7 3 2 4 2 2" xfId="46654"/>
    <cellStyle name="Note 7 3 2 4 2 2 2" xfId="46655"/>
    <cellStyle name="Note 7 3 2 4 2 3" xfId="46656"/>
    <cellStyle name="Note 7 3 2 4 2 4" xfId="46657"/>
    <cellStyle name="Note 7 3 2 4 3" xfId="46658"/>
    <cellStyle name="Note 7 3 2 4 3 2" xfId="46659"/>
    <cellStyle name="Note 7 3 2 4 4" xfId="46660"/>
    <cellStyle name="Note 7 3 2 4 5" xfId="46661"/>
    <cellStyle name="Note 7 3 2 5" xfId="46662"/>
    <cellStyle name="Note 7 3 2 5 2" xfId="46663"/>
    <cellStyle name="Note 7 3 2 5 2 2" xfId="46664"/>
    <cellStyle name="Note 7 3 2 5 3" xfId="46665"/>
    <cellStyle name="Note 7 3 2 5 4" xfId="46666"/>
    <cellStyle name="Note 7 3 2 6" xfId="46667"/>
    <cellStyle name="Note 7 3 2 6 2" xfId="46668"/>
    <cellStyle name="Note 7 3 2 7" xfId="46669"/>
    <cellStyle name="Note 7 3 2 8" xfId="46670"/>
    <cellStyle name="Note 7 3 3" xfId="46671"/>
    <cellStyle name="Note 7 3 3 2" xfId="46672"/>
    <cellStyle name="Note 7 3 3 2 2" xfId="46673"/>
    <cellStyle name="Note 7 3 3 2 2 2" xfId="46674"/>
    <cellStyle name="Note 7 3 3 2 2 2 2" xfId="46675"/>
    <cellStyle name="Note 7 3 3 2 2 3" xfId="46676"/>
    <cellStyle name="Note 7 3 3 2 2 4" xfId="46677"/>
    <cellStyle name="Note 7 3 3 2 3" xfId="46678"/>
    <cellStyle name="Note 7 3 3 2 3 2" xfId="46679"/>
    <cellStyle name="Note 7 3 3 2 4" xfId="46680"/>
    <cellStyle name="Note 7 3 3 2 5" xfId="46681"/>
    <cellStyle name="Note 7 3 3 3" xfId="46682"/>
    <cellStyle name="Note 7 3 3 3 2" xfId="46683"/>
    <cellStyle name="Note 7 3 3 3 2 2" xfId="46684"/>
    <cellStyle name="Note 7 3 3 3 3" xfId="46685"/>
    <cellStyle name="Note 7 3 3 3 4" xfId="46686"/>
    <cellStyle name="Note 7 3 3 4" xfId="46687"/>
    <cellStyle name="Note 7 3 3 4 2" xfId="46688"/>
    <cellStyle name="Note 7 3 3 5" xfId="46689"/>
    <cellStyle name="Note 7 3 3 6" xfId="46690"/>
    <cellStyle name="Note 7 3 4" xfId="46691"/>
    <cellStyle name="Note 7 3 4 2" xfId="46692"/>
    <cellStyle name="Note 7 3 4 2 2" xfId="46693"/>
    <cellStyle name="Note 7 3 4 2 2 2" xfId="46694"/>
    <cellStyle name="Note 7 3 4 2 2 2 2" xfId="46695"/>
    <cellStyle name="Note 7 3 4 2 2 3" xfId="46696"/>
    <cellStyle name="Note 7 3 4 2 2 4" xfId="46697"/>
    <cellStyle name="Note 7 3 4 2 3" xfId="46698"/>
    <cellStyle name="Note 7 3 4 2 3 2" xfId="46699"/>
    <cellStyle name="Note 7 3 4 2 4" xfId="46700"/>
    <cellStyle name="Note 7 3 4 2 5" xfId="46701"/>
    <cellStyle name="Note 7 3 4 3" xfId="46702"/>
    <cellStyle name="Note 7 3 4 3 2" xfId="46703"/>
    <cellStyle name="Note 7 3 4 3 2 2" xfId="46704"/>
    <cellStyle name="Note 7 3 4 3 3" xfId="46705"/>
    <cellStyle name="Note 7 3 4 3 4" xfId="46706"/>
    <cellStyle name="Note 7 3 4 4" xfId="46707"/>
    <cellStyle name="Note 7 3 4 4 2" xfId="46708"/>
    <cellStyle name="Note 7 3 4 5" xfId="46709"/>
    <cellStyle name="Note 7 3 4 6" xfId="46710"/>
    <cellStyle name="Note 7 3 5" xfId="46711"/>
    <cellStyle name="Note 7 3 5 2" xfId="46712"/>
    <cellStyle name="Note 7 3 5 2 2" xfId="46713"/>
    <cellStyle name="Note 7 3 5 2 2 2" xfId="46714"/>
    <cellStyle name="Note 7 3 5 2 3" xfId="46715"/>
    <cellStyle name="Note 7 3 5 2 4" xfId="46716"/>
    <cellStyle name="Note 7 3 5 3" xfId="46717"/>
    <cellStyle name="Note 7 3 5 3 2" xfId="46718"/>
    <cellStyle name="Note 7 3 5 4" xfId="46719"/>
    <cellStyle name="Note 7 3 5 5" xfId="46720"/>
    <cellStyle name="Note 7 3 6" xfId="46721"/>
    <cellStyle name="Note 7 3 6 2" xfId="46722"/>
    <cellStyle name="Note 7 3 6 2 2" xfId="46723"/>
    <cellStyle name="Note 7 3 6 3" xfId="46724"/>
    <cellStyle name="Note 7 3 6 4" xfId="46725"/>
    <cellStyle name="Note 7 3 7" xfId="46726"/>
    <cellStyle name="Note 7 3 7 2" xfId="46727"/>
    <cellStyle name="Note 7 3 8" xfId="46728"/>
    <cellStyle name="Note 7 3 9" xfId="46729"/>
    <cellStyle name="Note 7 4" xfId="46730"/>
    <cellStyle name="Note 7 4 2" xfId="46731"/>
    <cellStyle name="Note 7 4 2 2" xfId="46732"/>
    <cellStyle name="Note 7 4 2 2 2" xfId="46733"/>
    <cellStyle name="Note 7 4 2 2 2 2" xfId="46734"/>
    <cellStyle name="Note 7 4 2 2 2 2 2" xfId="46735"/>
    <cellStyle name="Note 7 4 2 2 2 3" xfId="46736"/>
    <cellStyle name="Note 7 4 2 2 2 4" xfId="46737"/>
    <cellStyle name="Note 7 4 2 2 3" xfId="46738"/>
    <cellStyle name="Note 7 4 2 2 3 2" xfId="46739"/>
    <cellStyle name="Note 7 4 2 2 4" xfId="46740"/>
    <cellStyle name="Note 7 4 2 2 5" xfId="46741"/>
    <cellStyle name="Note 7 4 2 3" xfId="46742"/>
    <cellStyle name="Note 7 4 2 3 2" xfId="46743"/>
    <cellStyle name="Note 7 4 2 3 2 2" xfId="46744"/>
    <cellStyle name="Note 7 4 2 3 3" xfId="46745"/>
    <cellStyle name="Note 7 4 2 3 4" xfId="46746"/>
    <cellStyle name="Note 7 4 2 4" xfId="46747"/>
    <cellStyle name="Note 7 4 2 4 2" xfId="46748"/>
    <cellStyle name="Note 7 4 2 5" xfId="46749"/>
    <cellStyle name="Note 7 4 2 6" xfId="46750"/>
    <cellStyle name="Note 7 4 3" xfId="46751"/>
    <cellStyle name="Note 7 4 3 2" xfId="46752"/>
    <cellStyle name="Note 7 4 3 2 2" xfId="46753"/>
    <cellStyle name="Note 7 4 3 2 2 2" xfId="46754"/>
    <cellStyle name="Note 7 4 3 2 2 2 2" xfId="46755"/>
    <cellStyle name="Note 7 4 3 2 2 3" xfId="46756"/>
    <cellStyle name="Note 7 4 3 2 2 4" xfId="46757"/>
    <cellStyle name="Note 7 4 3 2 3" xfId="46758"/>
    <cellStyle name="Note 7 4 3 2 3 2" xfId="46759"/>
    <cellStyle name="Note 7 4 3 2 4" xfId="46760"/>
    <cellStyle name="Note 7 4 3 2 5" xfId="46761"/>
    <cellStyle name="Note 7 4 3 3" xfId="46762"/>
    <cellStyle name="Note 7 4 3 3 2" xfId="46763"/>
    <cellStyle name="Note 7 4 3 3 2 2" xfId="46764"/>
    <cellStyle name="Note 7 4 3 3 3" xfId="46765"/>
    <cellStyle name="Note 7 4 3 3 4" xfId="46766"/>
    <cellStyle name="Note 7 4 3 4" xfId="46767"/>
    <cellStyle name="Note 7 4 3 4 2" xfId="46768"/>
    <cellStyle name="Note 7 4 3 5" xfId="46769"/>
    <cellStyle name="Note 7 4 3 6" xfId="46770"/>
    <cellStyle name="Note 7 4 4" xfId="46771"/>
    <cellStyle name="Note 7 4 4 2" xfId="46772"/>
    <cellStyle name="Note 7 4 4 2 2" xfId="46773"/>
    <cellStyle name="Note 7 4 4 2 2 2" xfId="46774"/>
    <cellStyle name="Note 7 4 4 2 3" xfId="46775"/>
    <cellStyle name="Note 7 4 4 2 4" xfId="46776"/>
    <cellStyle name="Note 7 4 4 3" xfId="46777"/>
    <cellStyle name="Note 7 4 4 3 2" xfId="46778"/>
    <cellStyle name="Note 7 4 4 4" xfId="46779"/>
    <cellStyle name="Note 7 4 4 5" xfId="46780"/>
    <cellStyle name="Note 7 4 5" xfId="46781"/>
    <cellStyle name="Note 7 4 5 2" xfId="46782"/>
    <cellStyle name="Note 7 4 5 2 2" xfId="46783"/>
    <cellStyle name="Note 7 4 5 3" xfId="46784"/>
    <cellStyle name="Note 7 4 5 4" xfId="46785"/>
    <cellStyle name="Note 7 4 6" xfId="46786"/>
    <cellStyle name="Note 7 4 6 2" xfId="46787"/>
    <cellStyle name="Note 7 4 7" xfId="46788"/>
    <cellStyle name="Note 7 4 8" xfId="46789"/>
    <cellStyle name="Note 7 5" xfId="46790"/>
    <cellStyle name="Note 7 5 2" xfId="46791"/>
    <cellStyle name="Note 7 5 2 2" xfId="46792"/>
    <cellStyle name="Note 7 5 2 2 2" xfId="46793"/>
    <cellStyle name="Note 7 5 2 2 2 2" xfId="46794"/>
    <cellStyle name="Note 7 5 2 2 3" xfId="46795"/>
    <cellStyle name="Note 7 5 2 2 4" xfId="46796"/>
    <cellStyle name="Note 7 5 2 3" xfId="46797"/>
    <cellStyle name="Note 7 5 2 3 2" xfId="46798"/>
    <cellStyle name="Note 7 5 2 4" xfId="46799"/>
    <cellStyle name="Note 7 5 2 5" xfId="46800"/>
    <cellStyle name="Note 7 5 3" xfId="46801"/>
    <cellStyle name="Note 7 5 3 2" xfId="46802"/>
    <cellStyle name="Note 7 5 3 2 2" xfId="46803"/>
    <cellStyle name="Note 7 5 3 3" xfId="46804"/>
    <cellStyle name="Note 7 5 3 4" xfId="46805"/>
    <cellStyle name="Note 7 5 4" xfId="46806"/>
    <cellStyle name="Note 7 5 4 2" xfId="46807"/>
    <cellStyle name="Note 7 5 5" xfId="46808"/>
    <cellStyle name="Note 7 5 6" xfId="46809"/>
    <cellStyle name="Note 7 6" xfId="46810"/>
    <cellStyle name="Note 7 6 2" xfId="46811"/>
    <cellStyle name="Note 7 6 2 2" xfId="46812"/>
    <cellStyle name="Note 7 6 2 2 2" xfId="46813"/>
    <cellStyle name="Note 7 6 2 2 2 2" xfId="46814"/>
    <cellStyle name="Note 7 6 2 2 3" xfId="46815"/>
    <cellStyle name="Note 7 6 2 2 4" xfId="46816"/>
    <cellStyle name="Note 7 6 2 3" xfId="46817"/>
    <cellStyle name="Note 7 6 2 3 2" xfId="46818"/>
    <cellStyle name="Note 7 6 2 4" xfId="46819"/>
    <cellStyle name="Note 7 6 2 5" xfId="46820"/>
    <cellStyle name="Note 7 6 3" xfId="46821"/>
    <cellStyle name="Note 7 6 3 2" xfId="46822"/>
    <cellStyle name="Note 7 6 3 2 2" xfId="46823"/>
    <cellStyle name="Note 7 6 3 3" xfId="46824"/>
    <cellStyle name="Note 7 6 3 4" xfId="46825"/>
    <cellStyle name="Note 7 6 4" xfId="46826"/>
    <cellStyle name="Note 7 6 4 2" xfId="46827"/>
    <cellStyle name="Note 7 6 5" xfId="46828"/>
    <cellStyle name="Note 7 6 6" xfId="46829"/>
    <cellStyle name="Note 7 7" xfId="46830"/>
    <cellStyle name="Note 7 7 2" xfId="46831"/>
    <cellStyle name="Note 7 7 2 2" xfId="46832"/>
    <cellStyle name="Note 7 7 2 2 2" xfId="46833"/>
    <cellStyle name="Note 7 7 2 3" xfId="46834"/>
    <cellStyle name="Note 7 7 2 4" xfId="46835"/>
    <cellStyle name="Note 7 7 3" xfId="46836"/>
    <cellStyle name="Note 7 7 3 2" xfId="46837"/>
    <cellStyle name="Note 7 7 4" xfId="46838"/>
    <cellStyle name="Note 7 7 5" xfId="46839"/>
    <cellStyle name="Note 7 8" xfId="46840"/>
    <cellStyle name="Note 7 8 2" xfId="46841"/>
    <cellStyle name="Note 7 8 2 2" xfId="46842"/>
    <cellStyle name="Note 7 8 3" xfId="46843"/>
    <cellStyle name="Note 7 8 4" xfId="46844"/>
    <cellStyle name="Note 7 9" xfId="46845"/>
    <cellStyle name="Note 7 9 2" xfId="46846"/>
    <cellStyle name="Note 8" xfId="46847"/>
    <cellStyle name="Note 8 10" xfId="46848"/>
    <cellStyle name="Note 8 2" xfId="46849"/>
    <cellStyle name="Note 8 2 2" xfId="46850"/>
    <cellStyle name="Note 8 2 2 2" xfId="46851"/>
    <cellStyle name="Note 8 2 2 2 2" xfId="46852"/>
    <cellStyle name="Note 8 2 2 2 2 2" xfId="46853"/>
    <cellStyle name="Note 8 2 2 2 2 2 2" xfId="46854"/>
    <cellStyle name="Note 8 2 2 2 2 2 2 2" xfId="46855"/>
    <cellStyle name="Note 8 2 2 2 2 2 3" xfId="46856"/>
    <cellStyle name="Note 8 2 2 2 2 2 4" xfId="46857"/>
    <cellStyle name="Note 8 2 2 2 2 3" xfId="46858"/>
    <cellStyle name="Note 8 2 2 2 2 3 2" xfId="46859"/>
    <cellStyle name="Note 8 2 2 2 2 4" xfId="46860"/>
    <cellStyle name="Note 8 2 2 2 2 5" xfId="46861"/>
    <cellStyle name="Note 8 2 2 2 3" xfId="46862"/>
    <cellStyle name="Note 8 2 2 2 3 2" xfId="46863"/>
    <cellStyle name="Note 8 2 2 2 3 2 2" xfId="46864"/>
    <cellStyle name="Note 8 2 2 2 3 3" xfId="46865"/>
    <cellStyle name="Note 8 2 2 2 3 4" xfId="46866"/>
    <cellStyle name="Note 8 2 2 2 4" xfId="46867"/>
    <cellStyle name="Note 8 2 2 2 4 2" xfId="46868"/>
    <cellStyle name="Note 8 2 2 2 5" xfId="46869"/>
    <cellStyle name="Note 8 2 2 2 6" xfId="46870"/>
    <cellStyle name="Note 8 2 2 3" xfId="46871"/>
    <cellStyle name="Note 8 2 2 3 2" xfId="46872"/>
    <cellStyle name="Note 8 2 2 3 2 2" xfId="46873"/>
    <cellStyle name="Note 8 2 2 3 2 2 2" xfId="46874"/>
    <cellStyle name="Note 8 2 2 3 2 2 2 2" xfId="46875"/>
    <cellStyle name="Note 8 2 2 3 2 2 3" xfId="46876"/>
    <cellStyle name="Note 8 2 2 3 2 2 4" xfId="46877"/>
    <cellStyle name="Note 8 2 2 3 2 3" xfId="46878"/>
    <cellStyle name="Note 8 2 2 3 2 3 2" xfId="46879"/>
    <cellStyle name="Note 8 2 2 3 2 4" xfId="46880"/>
    <cellStyle name="Note 8 2 2 3 2 5" xfId="46881"/>
    <cellStyle name="Note 8 2 2 3 3" xfId="46882"/>
    <cellStyle name="Note 8 2 2 3 3 2" xfId="46883"/>
    <cellStyle name="Note 8 2 2 3 3 2 2" xfId="46884"/>
    <cellStyle name="Note 8 2 2 3 3 3" xfId="46885"/>
    <cellStyle name="Note 8 2 2 3 3 4" xfId="46886"/>
    <cellStyle name="Note 8 2 2 3 4" xfId="46887"/>
    <cellStyle name="Note 8 2 2 3 4 2" xfId="46888"/>
    <cellStyle name="Note 8 2 2 3 5" xfId="46889"/>
    <cellStyle name="Note 8 2 2 3 6" xfId="46890"/>
    <cellStyle name="Note 8 2 2 4" xfId="46891"/>
    <cellStyle name="Note 8 2 2 4 2" xfId="46892"/>
    <cellStyle name="Note 8 2 2 4 2 2" xfId="46893"/>
    <cellStyle name="Note 8 2 2 4 2 2 2" xfId="46894"/>
    <cellStyle name="Note 8 2 2 4 2 3" xfId="46895"/>
    <cellStyle name="Note 8 2 2 4 2 4" xfId="46896"/>
    <cellStyle name="Note 8 2 2 4 3" xfId="46897"/>
    <cellStyle name="Note 8 2 2 4 3 2" xfId="46898"/>
    <cellStyle name="Note 8 2 2 4 4" xfId="46899"/>
    <cellStyle name="Note 8 2 2 4 5" xfId="46900"/>
    <cellStyle name="Note 8 2 2 5" xfId="46901"/>
    <cellStyle name="Note 8 2 2 5 2" xfId="46902"/>
    <cellStyle name="Note 8 2 2 5 2 2" xfId="46903"/>
    <cellStyle name="Note 8 2 2 5 3" xfId="46904"/>
    <cellStyle name="Note 8 2 2 5 4" xfId="46905"/>
    <cellStyle name="Note 8 2 2 6" xfId="46906"/>
    <cellStyle name="Note 8 2 2 6 2" xfId="46907"/>
    <cellStyle name="Note 8 2 2 7" xfId="46908"/>
    <cellStyle name="Note 8 2 2 8" xfId="46909"/>
    <cellStyle name="Note 8 2 3" xfId="46910"/>
    <cellStyle name="Note 8 2 3 2" xfId="46911"/>
    <cellStyle name="Note 8 2 3 2 2" xfId="46912"/>
    <cellStyle name="Note 8 2 3 2 2 2" xfId="46913"/>
    <cellStyle name="Note 8 2 3 2 2 2 2" xfId="46914"/>
    <cellStyle name="Note 8 2 3 2 2 3" xfId="46915"/>
    <cellStyle name="Note 8 2 3 2 2 4" xfId="46916"/>
    <cellStyle name="Note 8 2 3 2 3" xfId="46917"/>
    <cellStyle name="Note 8 2 3 2 3 2" xfId="46918"/>
    <cellStyle name="Note 8 2 3 2 4" xfId="46919"/>
    <cellStyle name="Note 8 2 3 2 5" xfId="46920"/>
    <cellStyle name="Note 8 2 3 3" xfId="46921"/>
    <cellStyle name="Note 8 2 3 3 2" xfId="46922"/>
    <cellStyle name="Note 8 2 3 3 2 2" xfId="46923"/>
    <cellStyle name="Note 8 2 3 3 3" xfId="46924"/>
    <cellStyle name="Note 8 2 3 3 4" xfId="46925"/>
    <cellStyle name="Note 8 2 3 4" xfId="46926"/>
    <cellStyle name="Note 8 2 3 4 2" xfId="46927"/>
    <cellStyle name="Note 8 2 3 5" xfId="46928"/>
    <cellStyle name="Note 8 2 3 6" xfId="46929"/>
    <cellStyle name="Note 8 2 4" xfId="46930"/>
    <cellStyle name="Note 8 2 4 2" xfId="46931"/>
    <cellStyle name="Note 8 2 4 2 2" xfId="46932"/>
    <cellStyle name="Note 8 2 4 2 2 2" xfId="46933"/>
    <cellStyle name="Note 8 2 4 2 2 2 2" xfId="46934"/>
    <cellStyle name="Note 8 2 4 2 2 3" xfId="46935"/>
    <cellStyle name="Note 8 2 4 2 2 4" xfId="46936"/>
    <cellStyle name="Note 8 2 4 2 3" xfId="46937"/>
    <cellStyle name="Note 8 2 4 2 3 2" xfId="46938"/>
    <cellStyle name="Note 8 2 4 2 4" xfId="46939"/>
    <cellStyle name="Note 8 2 4 2 5" xfId="46940"/>
    <cellStyle name="Note 8 2 4 3" xfId="46941"/>
    <cellStyle name="Note 8 2 4 3 2" xfId="46942"/>
    <cellStyle name="Note 8 2 4 3 2 2" xfId="46943"/>
    <cellStyle name="Note 8 2 4 3 3" xfId="46944"/>
    <cellStyle name="Note 8 2 4 3 4" xfId="46945"/>
    <cellStyle name="Note 8 2 4 4" xfId="46946"/>
    <cellStyle name="Note 8 2 4 4 2" xfId="46947"/>
    <cellStyle name="Note 8 2 4 5" xfId="46948"/>
    <cellStyle name="Note 8 2 4 6" xfId="46949"/>
    <cellStyle name="Note 8 2 5" xfId="46950"/>
    <cellStyle name="Note 8 2 5 2" xfId="46951"/>
    <cellStyle name="Note 8 2 5 2 2" xfId="46952"/>
    <cellStyle name="Note 8 2 5 2 2 2" xfId="46953"/>
    <cellStyle name="Note 8 2 5 2 3" xfId="46954"/>
    <cellStyle name="Note 8 2 5 2 4" xfId="46955"/>
    <cellStyle name="Note 8 2 5 3" xfId="46956"/>
    <cellStyle name="Note 8 2 5 3 2" xfId="46957"/>
    <cellStyle name="Note 8 2 5 4" xfId="46958"/>
    <cellStyle name="Note 8 2 5 5" xfId="46959"/>
    <cellStyle name="Note 8 2 6" xfId="46960"/>
    <cellStyle name="Note 8 2 6 2" xfId="46961"/>
    <cellStyle name="Note 8 2 6 2 2" xfId="46962"/>
    <cellStyle name="Note 8 2 6 3" xfId="46963"/>
    <cellStyle name="Note 8 2 6 4" xfId="46964"/>
    <cellStyle name="Note 8 2 7" xfId="46965"/>
    <cellStyle name="Note 8 2 7 2" xfId="46966"/>
    <cellStyle name="Note 8 2 8" xfId="46967"/>
    <cellStyle name="Note 8 2 9" xfId="46968"/>
    <cellStyle name="Note 8 3" xfId="46969"/>
    <cellStyle name="Note 8 3 2" xfId="46970"/>
    <cellStyle name="Note 8 3 2 2" xfId="46971"/>
    <cellStyle name="Note 8 3 2 2 2" xfId="46972"/>
    <cellStyle name="Note 8 3 2 2 2 2" xfId="46973"/>
    <cellStyle name="Note 8 3 2 2 2 2 2" xfId="46974"/>
    <cellStyle name="Note 8 3 2 2 2 3" xfId="46975"/>
    <cellStyle name="Note 8 3 2 2 2 4" xfId="46976"/>
    <cellStyle name="Note 8 3 2 2 3" xfId="46977"/>
    <cellStyle name="Note 8 3 2 2 3 2" xfId="46978"/>
    <cellStyle name="Note 8 3 2 2 4" xfId="46979"/>
    <cellStyle name="Note 8 3 2 2 5" xfId="46980"/>
    <cellStyle name="Note 8 3 2 3" xfId="46981"/>
    <cellStyle name="Note 8 3 2 3 2" xfId="46982"/>
    <cellStyle name="Note 8 3 2 3 2 2" xfId="46983"/>
    <cellStyle name="Note 8 3 2 3 3" xfId="46984"/>
    <cellStyle name="Note 8 3 2 3 4" xfId="46985"/>
    <cellStyle name="Note 8 3 2 4" xfId="46986"/>
    <cellStyle name="Note 8 3 2 4 2" xfId="46987"/>
    <cellStyle name="Note 8 3 2 5" xfId="46988"/>
    <cellStyle name="Note 8 3 2 6" xfId="46989"/>
    <cellStyle name="Note 8 3 3" xfId="46990"/>
    <cellStyle name="Note 8 3 3 2" xfId="46991"/>
    <cellStyle name="Note 8 3 3 2 2" xfId="46992"/>
    <cellStyle name="Note 8 3 3 2 2 2" xfId="46993"/>
    <cellStyle name="Note 8 3 3 2 2 2 2" xfId="46994"/>
    <cellStyle name="Note 8 3 3 2 2 3" xfId="46995"/>
    <cellStyle name="Note 8 3 3 2 2 4" xfId="46996"/>
    <cellStyle name="Note 8 3 3 2 3" xfId="46997"/>
    <cellStyle name="Note 8 3 3 2 3 2" xfId="46998"/>
    <cellStyle name="Note 8 3 3 2 4" xfId="46999"/>
    <cellStyle name="Note 8 3 3 2 5" xfId="47000"/>
    <cellStyle name="Note 8 3 3 3" xfId="47001"/>
    <cellStyle name="Note 8 3 3 3 2" xfId="47002"/>
    <cellStyle name="Note 8 3 3 3 2 2" xfId="47003"/>
    <cellStyle name="Note 8 3 3 3 3" xfId="47004"/>
    <cellStyle name="Note 8 3 3 3 4" xfId="47005"/>
    <cellStyle name="Note 8 3 3 4" xfId="47006"/>
    <cellStyle name="Note 8 3 3 4 2" xfId="47007"/>
    <cellStyle name="Note 8 3 3 5" xfId="47008"/>
    <cellStyle name="Note 8 3 3 6" xfId="47009"/>
    <cellStyle name="Note 8 3 4" xfId="47010"/>
    <cellStyle name="Note 8 3 4 2" xfId="47011"/>
    <cellStyle name="Note 8 3 4 2 2" xfId="47012"/>
    <cellStyle name="Note 8 3 4 2 2 2" xfId="47013"/>
    <cellStyle name="Note 8 3 4 2 3" xfId="47014"/>
    <cellStyle name="Note 8 3 4 2 4" xfId="47015"/>
    <cellStyle name="Note 8 3 4 3" xfId="47016"/>
    <cellStyle name="Note 8 3 4 3 2" xfId="47017"/>
    <cellStyle name="Note 8 3 4 4" xfId="47018"/>
    <cellStyle name="Note 8 3 4 5" xfId="47019"/>
    <cellStyle name="Note 8 3 5" xfId="47020"/>
    <cellStyle name="Note 8 3 5 2" xfId="47021"/>
    <cellStyle name="Note 8 3 5 2 2" xfId="47022"/>
    <cellStyle name="Note 8 3 5 3" xfId="47023"/>
    <cellStyle name="Note 8 3 5 4" xfId="47024"/>
    <cellStyle name="Note 8 3 6" xfId="47025"/>
    <cellStyle name="Note 8 3 6 2" xfId="47026"/>
    <cellStyle name="Note 8 3 7" xfId="47027"/>
    <cellStyle name="Note 8 3 8" xfId="47028"/>
    <cellStyle name="Note 8 4" xfId="47029"/>
    <cellStyle name="Note 8 4 2" xfId="47030"/>
    <cellStyle name="Note 8 4 2 2" xfId="47031"/>
    <cellStyle name="Note 8 4 2 2 2" xfId="47032"/>
    <cellStyle name="Note 8 4 2 2 2 2" xfId="47033"/>
    <cellStyle name="Note 8 4 2 2 3" xfId="47034"/>
    <cellStyle name="Note 8 4 2 2 4" xfId="47035"/>
    <cellStyle name="Note 8 4 2 3" xfId="47036"/>
    <cellStyle name="Note 8 4 2 3 2" xfId="47037"/>
    <cellStyle name="Note 8 4 2 4" xfId="47038"/>
    <cellStyle name="Note 8 4 2 5" xfId="47039"/>
    <cellStyle name="Note 8 4 3" xfId="47040"/>
    <cellStyle name="Note 8 4 3 2" xfId="47041"/>
    <cellStyle name="Note 8 4 3 2 2" xfId="47042"/>
    <cellStyle name="Note 8 4 3 3" xfId="47043"/>
    <cellStyle name="Note 8 4 3 4" xfId="47044"/>
    <cellStyle name="Note 8 4 4" xfId="47045"/>
    <cellStyle name="Note 8 4 4 2" xfId="47046"/>
    <cellStyle name="Note 8 4 5" xfId="47047"/>
    <cellStyle name="Note 8 4 6" xfId="47048"/>
    <cellStyle name="Note 8 5" xfId="47049"/>
    <cellStyle name="Note 8 5 2" xfId="47050"/>
    <cellStyle name="Note 8 5 2 2" xfId="47051"/>
    <cellStyle name="Note 8 5 2 2 2" xfId="47052"/>
    <cellStyle name="Note 8 5 2 2 2 2" xfId="47053"/>
    <cellStyle name="Note 8 5 2 2 3" xfId="47054"/>
    <cellStyle name="Note 8 5 2 2 4" xfId="47055"/>
    <cellStyle name="Note 8 5 2 3" xfId="47056"/>
    <cellStyle name="Note 8 5 2 3 2" xfId="47057"/>
    <cellStyle name="Note 8 5 2 4" xfId="47058"/>
    <cellStyle name="Note 8 5 2 5" xfId="47059"/>
    <cellStyle name="Note 8 5 3" xfId="47060"/>
    <cellStyle name="Note 8 5 3 2" xfId="47061"/>
    <cellStyle name="Note 8 5 3 2 2" xfId="47062"/>
    <cellStyle name="Note 8 5 3 3" xfId="47063"/>
    <cellStyle name="Note 8 5 3 4" xfId="47064"/>
    <cellStyle name="Note 8 5 4" xfId="47065"/>
    <cellStyle name="Note 8 5 4 2" xfId="47066"/>
    <cellStyle name="Note 8 5 5" xfId="47067"/>
    <cellStyle name="Note 8 5 6" xfId="47068"/>
    <cellStyle name="Note 8 6" xfId="47069"/>
    <cellStyle name="Note 8 6 2" xfId="47070"/>
    <cellStyle name="Note 8 6 2 2" xfId="47071"/>
    <cellStyle name="Note 8 6 2 2 2" xfId="47072"/>
    <cellStyle name="Note 8 6 2 3" xfId="47073"/>
    <cellStyle name="Note 8 6 2 4" xfId="47074"/>
    <cellStyle name="Note 8 6 3" xfId="47075"/>
    <cellStyle name="Note 8 6 3 2" xfId="47076"/>
    <cellStyle name="Note 8 6 4" xfId="47077"/>
    <cellStyle name="Note 8 6 5" xfId="47078"/>
    <cellStyle name="Note 8 7" xfId="47079"/>
    <cellStyle name="Note 8 7 2" xfId="47080"/>
    <cellStyle name="Note 8 7 2 2" xfId="47081"/>
    <cellStyle name="Note 8 7 3" xfId="47082"/>
    <cellStyle name="Note 8 7 4" xfId="47083"/>
    <cellStyle name="Note 8 8" xfId="47084"/>
    <cellStyle name="Note 8 8 2" xfId="47085"/>
    <cellStyle name="Note 8 9" xfId="47086"/>
    <cellStyle name="Note 9" xfId="47087"/>
    <cellStyle name="Note 9 2" xfId="47088"/>
    <cellStyle name="Note 9 2 2" xfId="47089"/>
    <cellStyle name="Note 9 2 2 2" xfId="47090"/>
    <cellStyle name="Note 9 2 2 2 2" xfId="47091"/>
    <cellStyle name="Note 9 2 2 2 2 2" xfId="47092"/>
    <cellStyle name="Note 9 2 2 2 2 2 2" xfId="47093"/>
    <cellStyle name="Note 9 2 2 2 2 3" xfId="47094"/>
    <cellStyle name="Note 9 2 2 2 2 4" xfId="47095"/>
    <cellStyle name="Note 9 2 2 2 3" xfId="47096"/>
    <cellStyle name="Note 9 2 2 2 3 2" xfId="47097"/>
    <cellStyle name="Note 9 2 2 2 4" xfId="47098"/>
    <cellStyle name="Note 9 2 2 2 5" xfId="47099"/>
    <cellStyle name="Note 9 2 2 3" xfId="47100"/>
    <cellStyle name="Note 9 2 2 3 2" xfId="47101"/>
    <cellStyle name="Note 9 2 2 3 2 2" xfId="47102"/>
    <cellStyle name="Note 9 2 2 3 3" xfId="47103"/>
    <cellStyle name="Note 9 2 2 3 4" xfId="47104"/>
    <cellStyle name="Note 9 2 2 4" xfId="47105"/>
    <cellStyle name="Note 9 2 2 4 2" xfId="47106"/>
    <cellStyle name="Note 9 2 2 5" xfId="47107"/>
    <cellStyle name="Note 9 2 2 6" xfId="47108"/>
    <cellStyle name="Note 9 2 3" xfId="47109"/>
    <cellStyle name="Note 9 2 3 2" xfId="47110"/>
    <cellStyle name="Note 9 2 3 2 2" xfId="47111"/>
    <cellStyle name="Note 9 2 3 2 2 2" xfId="47112"/>
    <cellStyle name="Note 9 2 3 2 2 2 2" xfId="47113"/>
    <cellStyle name="Note 9 2 3 2 2 3" xfId="47114"/>
    <cellStyle name="Note 9 2 3 2 2 4" xfId="47115"/>
    <cellStyle name="Note 9 2 3 2 3" xfId="47116"/>
    <cellStyle name="Note 9 2 3 2 3 2" xfId="47117"/>
    <cellStyle name="Note 9 2 3 2 4" xfId="47118"/>
    <cellStyle name="Note 9 2 3 2 5" xfId="47119"/>
    <cellStyle name="Note 9 2 3 3" xfId="47120"/>
    <cellStyle name="Note 9 2 3 3 2" xfId="47121"/>
    <cellStyle name="Note 9 2 3 3 2 2" xfId="47122"/>
    <cellStyle name="Note 9 2 3 3 3" xfId="47123"/>
    <cellStyle name="Note 9 2 3 3 4" xfId="47124"/>
    <cellStyle name="Note 9 2 3 4" xfId="47125"/>
    <cellStyle name="Note 9 2 3 4 2" xfId="47126"/>
    <cellStyle name="Note 9 2 3 5" xfId="47127"/>
    <cellStyle name="Note 9 2 3 6" xfId="47128"/>
    <cellStyle name="Note 9 2 4" xfId="47129"/>
    <cellStyle name="Note 9 2 4 2" xfId="47130"/>
    <cellStyle name="Note 9 2 4 2 2" xfId="47131"/>
    <cellStyle name="Note 9 2 4 2 2 2" xfId="47132"/>
    <cellStyle name="Note 9 2 4 2 3" xfId="47133"/>
    <cellStyle name="Note 9 2 4 2 4" xfId="47134"/>
    <cellStyle name="Note 9 2 4 3" xfId="47135"/>
    <cellStyle name="Note 9 2 4 3 2" xfId="47136"/>
    <cellStyle name="Note 9 2 4 4" xfId="47137"/>
    <cellStyle name="Note 9 2 4 5" xfId="47138"/>
    <cellStyle name="Note 9 2 5" xfId="47139"/>
    <cellStyle name="Note 9 2 5 2" xfId="47140"/>
    <cellStyle name="Note 9 2 5 2 2" xfId="47141"/>
    <cellStyle name="Note 9 2 5 3" xfId="47142"/>
    <cellStyle name="Note 9 2 5 4" xfId="47143"/>
    <cellStyle name="Note 9 2 6" xfId="47144"/>
    <cellStyle name="Note 9 2 6 2" xfId="47145"/>
    <cellStyle name="Note 9 2 7" xfId="47146"/>
    <cellStyle name="Note 9 2 8" xfId="47147"/>
    <cellStyle name="Note 9 3" xfId="47148"/>
    <cellStyle name="Note 9 3 2" xfId="47149"/>
    <cellStyle name="Note 9 3 2 2" xfId="47150"/>
    <cellStyle name="Note 9 3 2 2 2" xfId="47151"/>
    <cellStyle name="Note 9 3 2 2 2 2" xfId="47152"/>
    <cellStyle name="Note 9 3 2 2 3" xfId="47153"/>
    <cellStyle name="Note 9 3 2 2 4" xfId="47154"/>
    <cellStyle name="Note 9 3 2 3" xfId="47155"/>
    <cellStyle name="Note 9 3 2 3 2" xfId="47156"/>
    <cellStyle name="Note 9 3 2 4" xfId="47157"/>
    <cellStyle name="Note 9 3 2 5" xfId="47158"/>
    <cellStyle name="Note 9 3 3" xfId="47159"/>
    <cellStyle name="Note 9 3 3 2" xfId="47160"/>
    <cellStyle name="Note 9 3 3 2 2" xfId="47161"/>
    <cellStyle name="Note 9 3 3 3" xfId="47162"/>
    <cellStyle name="Note 9 3 3 4" xfId="47163"/>
    <cellStyle name="Note 9 3 4" xfId="47164"/>
    <cellStyle name="Note 9 3 4 2" xfId="47165"/>
    <cellStyle name="Note 9 3 5" xfId="47166"/>
    <cellStyle name="Note 9 3 6" xfId="47167"/>
    <cellStyle name="Note 9 4" xfId="47168"/>
    <cellStyle name="Note 9 4 2" xfId="47169"/>
    <cellStyle name="Note 9 4 2 2" xfId="47170"/>
    <cellStyle name="Note 9 4 2 2 2" xfId="47171"/>
    <cellStyle name="Note 9 4 2 2 2 2" xfId="47172"/>
    <cellStyle name="Note 9 4 2 2 3" xfId="47173"/>
    <cellStyle name="Note 9 4 2 2 4" xfId="47174"/>
    <cellStyle name="Note 9 4 2 3" xfId="47175"/>
    <cellStyle name="Note 9 4 2 3 2" xfId="47176"/>
    <cellStyle name="Note 9 4 2 4" xfId="47177"/>
    <cellStyle name="Note 9 4 2 5" xfId="47178"/>
    <cellStyle name="Note 9 4 3" xfId="47179"/>
    <cellStyle name="Note 9 4 3 2" xfId="47180"/>
    <cellStyle name="Note 9 4 3 2 2" xfId="47181"/>
    <cellStyle name="Note 9 4 3 3" xfId="47182"/>
    <cellStyle name="Note 9 4 3 4" xfId="47183"/>
    <cellStyle name="Note 9 4 4" xfId="47184"/>
    <cellStyle name="Note 9 4 4 2" xfId="47185"/>
    <cellStyle name="Note 9 4 5" xfId="47186"/>
    <cellStyle name="Note 9 4 6" xfId="47187"/>
    <cellStyle name="Note 9 5" xfId="47188"/>
    <cellStyle name="Note 9 5 2" xfId="47189"/>
    <cellStyle name="Note 9 5 2 2" xfId="47190"/>
    <cellStyle name="Note 9 5 2 2 2" xfId="47191"/>
    <cellStyle name="Note 9 5 2 3" xfId="47192"/>
    <cellStyle name="Note 9 5 2 4" xfId="47193"/>
    <cellStyle name="Note 9 5 3" xfId="47194"/>
    <cellStyle name="Note 9 5 3 2" xfId="47195"/>
    <cellStyle name="Note 9 5 4" xfId="47196"/>
    <cellStyle name="Note 9 5 5" xfId="47197"/>
    <cellStyle name="Note 9 6" xfId="47198"/>
    <cellStyle name="Note 9 6 2" xfId="47199"/>
    <cellStyle name="Note 9 6 2 2" xfId="47200"/>
    <cellStyle name="Note 9 6 3" xfId="47201"/>
    <cellStyle name="Note 9 6 4" xfId="47202"/>
    <cellStyle name="Note 9 7" xfId="47203"/>
    <cellStyle name="Note 9 7 2" xfId="47204"/>
    <cellStyle name="Note 9 8" xfId="47205"/>
    <cellStyle name="Note 9 9" xfId="47206"/>
    <cellStyle name="Number" xfId="47207"/>
    <cellStyle name="Number 2" xfId="47208"/>
    <cellStyle name="Number 2 2" xfId="47209"/>
    <cellStyle name="Number 2 2 2" xfId="47210"/>
    <cellStyle name="Number 2 3" xfId="47211"/>
    <cellStyle name="Number 3" xfId="47212"/>
    <cellStyle name="Number 3 2" xfId="47213"/>
    <cellStyle name="Number 4" xfId="47214"/>
    <cellStyle name="OddBodyShade" xfId="47215"/>
    <cellStyle name="OddBodyShade 2" xfId="47216"/>
    <cellStyle name="OddBodyShade 2 2" xfId="47217"/>
    <cellStyle name="OddBodyShade 2 2 2" xfId="47218"/>
    <cellStyle name="OddBodyShade 2 3" xfId="47219"/>
    <cellStyle name="OddBodyShade 3" xfId="47220"/>
    <cellStyle name="OddBodyShade 3 2" xfId="47221"/>
    <cellStyle name="OddBodyShade 4" xfId="47222"/>
    <cellStyle name="One Available Changes" xfId="47223"/>
    <cellStyle name="One Available Changes 2" xfId="56399"/>
    <cellStyle name="One Available Changes 2 2" xfId="56400"/>
    <cellStyle name="One Available Changes 2 2 2" xfId="58785"/>
    <cellStyle name="One Available Changes 2 3" xfId="58786"/>
    <cellStyle name="One Available Changes 3" xfId="56401"/>
    <cellStyle name="One Available Changes 3 2" xfId="58787"/>
    <cellStyle name="One Available Changes 4" xfId="58788"/>
    <cellStyle name="onedec" xfId="47224"/>
    <cellStyle name="Output 10" xfId="56402"/>
    <cellStyle name="Output 10 2" xfId="56403"/>
    <cellStyle name="Output 10 3" xfId="56404"/>
    <cellStyle name="Output 11" xfId="56405"/>
    <cellStyle name="Output 11 2" xfId="56406"/>
    <cellStyle name="Output 11 3" xfId="56407"/>
    <cellStyle name="Output 12" xfId="56408"/>
    <cellStyle name="Output 12 2" xfId="56409"/>
    <cellStyle name="Output 12 3" xfId="56410"/>
    <cellStyle name="Output 13" xfId="56411"/>
    <cellStyle name="Output 13 2" xfId="56412"/>
    <cellStyle name="Output 13 3" xfId="56413"/>
    <cellStyle name="Output 14" xfId="56414"/>
    <cellStyle name="Output 15" xfId="56415"/>
    <cellStyle name="Output 16" xfId="56416"/>
    <cellStyle name="Output 17" xfId="56417"/>
    <cellStyle name="Output 18" xfId="56418"/>
    <cellStyle name="Output 19" xfId="56419"/>
    <cellStyle name="Output 2" xfId="404"/>
    <cellStyle name="Output 2 10" xfId="56420"/>
    <cellStyle name="Output 2 11" xfId="56421"/>
    <cellStyle name="Output 2 12" xfId="56422"/>
    <cellStyle name="Output 2 13" xfId="56423"/>
    <cellStyle name="Output 2 14" xfId="56424"/>
    <cellStyle name="Output 2 15" xfId="56425"/>
    <cellStyle name="Output 2 16" xfId="56426"/>
    <cellStyle name="Output 2 17" xfId="56427"/>
    <cellStyle name="Output 2 18" xfId="56428"/>
    <cellStyle name="Output 2 19" xfId="56429"/>
    <cellStyle name="Output 2 2" xfId="56430"/>
    <cellStyle name="Output 2 2 2" xfId="56431"/>
    <cellStyle name="Output 2 20" xfId="56432"/>
    <cellStyle name="Output 2 21" xfId="56433"/>
    <cellStyle name="Output 2 22" xfId="56434"/>
    <cellStyle name="Output 2 23" xfId="56435"/>
    <cellStyle name="Output 2 24" xfId="56436"/>
    <cellStyle name="Output 2 3" xfId="56437"/>
    <cellStyle name="Output 2 3 2" xfId="56438"/>
    <cellStyle name="Output 2 4" xfId="56439"/>
    <cellStyle name="Output 2 4 2" xfId="56440"/>
    <cellStyle name="Output 2 5" xfId="56441"/>
    <cellStyle name="Output 2 5 2" xfId="56442"/>
    <cellStyle name="Output 2 6" xfId="56443"/>
    <cellStyle name="Output 2 6 2" xfId="56444"/>
    <cellStyle name="Output 2 7" xfId="56445"/>
    <cellStyle name="Output 2 8" xfId="56446"/>
    <cellStyle name="Output 2 9" xfId="56447"/>
    <cellStyle name="Output 20" xfId="56448"/>
    <cellStyle name="Output 21" xfId="56449"/>
    <cellStyle name="Output 22" xfId="56450"/>
    <cellStyle name="Output 23" xfId="56451"/>
    <cellStyle name="Output 24" xfId="56452"/>
    <cellStyle name="Output 25" xfId="56453"/>
    <cellStyle name="Output 26" xfId="56454"/>
    <cellStyle name="Output 27" xfId="56455"/>
    <cellStyle name="Output 3" xfId="47225"/>
    <cellStyle name="Output 3 2" xfId="56456"/>
    <cellStyle name="Output 3 2 2" xfId="56457"/>
    <cellStyle name="Output 3 2 2 2" xfId="58789"/>
    <cellStyle name="Output 3 2 2 3" xfId="58790"/>
    <cellStyle name="Output 3 2 3" xfId="58791"/>
    <cellStyle name="Output 3 2 4" xfId="58792"/>
    <cellStyle name="Output 3 3" xfId="56458"/>
    <cellStyle name="Output 3 3 2" xfId="56459"/>
    <cellStyle name="Output 3 3 3" xfId="58793"/>
    <cellStyle name="Output 3 4" xfId="56460"/>
    <cellStyle name="Output 3 4 2" xfId="56461"/>
    <cellStyle name="Output 3 5" xfId="56462"/>
    <cellStyle name="Output 3 5 2" xfId="56463"/>
    <cellStyle name="Output 3 6" xfId="56464"/>
    <cellStyle name="Output 3 7" xfId="56465"/>
    <cellStyle name="Output 3 8" xfId="56466"/>
    <cellStyle name="Output 4" xfId="47226"/>
    <cellStyle name="Output 4 2" xfId="56467"/>
    <cellStyle name="Output 4 2 2" xfId="56468"/>
    <cellStyle name="Output 4 3" xfId="56469"/>
    <cellStyle name="Output 4 3 2" xfId="56470"/>
    <cellStyle name="Output 4 4" xfId="56471"/>
    <cellStyle name="Output 4 4 2" xfId="56472"/>
    <cellStyle name="Output 4 5" xfId="56473"/>
    <cellStyle name="Output 4 5 2" xfId="56474"/>
    <cellStyle name="Output 4 6" xfId="56475"/>
    <cellStyle name="Output 4 7" xfId="56476"/>
    <cellStyle name="Output 4 8" xfId="56477"/>
    <cellStyle name="Output 5" xfId="47227"/>
    <cellStyle name="Output 5 2" xfId="56478"/>
    <cellStyle name="Output 5 2 2" xfId="56479"/>
    <cellStyle name="Output 5 3" xfId="56480"/>
    <cellStyle name="Output 5 3 2" xfId="56481"/>
    <cellStyle name="Output 5 4" xfId="56482"/>
    <cellStyle name="Output 5 4 2" xfId="56483"/>
    <cellStyle name="Output 5 5" xfId="56484"/>
    <cellStyle name="Output 5 5 2" xfId="56485"/>
    <cellStyle name="Output 5 6" xfId="56486"/>
    <cellStyle name="Output 6" xfId="47228"/>
    <cellStyle name="Output 6 2" xfId="56487"/>
    <cellStyle name="Output 6 2 2" xfId="56488"/>
    <cellStyle name="Output 6 3" xfId="56489"/>
    <cellStyle name="Output 6 3 2" xfId="56490"/>
    <cellStyle name="Output 6 4" xfId="56491"/>
    <cellStyle name="Output 6 4 2" xfId="56492"/>
    <cellStyle name="Output 6 5" xfId="56493"/>
    <cellStyle name="Output 6 5 2" xfId="56494"/>
    <cellStyle name="Output 6 6" xfId="56495"/>
    <cellStyle name="Output 7" xfId="56496"/>
    <cellStyle name="Output 7 2" xfId="56497"/>
    <cellStyle name="Output 7 2 2" xfId="56498"/>
    <cellStyle name="Output 7 3" xfId="56499"/>
    <cellStyle name="Output 7 3 2" xfId="56500"/>
    <cellStyle name="Output 7 4" xfId="56501"/>
    <cellStyle name="Output 7 4 2" xfId="56502"/>
    <cellStyle name="Output 7 5" xfId="56503"/>
    <cellStyle name="Output 7 5 2" xfId="56504"/>
    <cellStyle name="Output 7 6" xfId="56505"/>
    <cellStyle name="Output 8" xfId="56506"/>
    <cellStyle name="Output 8 2" xfId="56507"/>
    <cellStyle name="Output 8 3" xfId="56508"/>
    <cellStyle name="Output 8 4" xfId="56509"/>
    <cellStyle name="Output 8 5" xfId="56510"/>
    <cellStyle name="Output 8 6" xfId="56511"/>
    <cellStyle name="Output 8 7" xfId="56512"/>
    <cellStyle name="Output 9" xfId="56513"/>
    <cellStyle name="Output 9 2" xfId="56514"/>
    <cellStyle name="Output 9 3" xfId="56515"/>
    <cellStyle name="Output 9 4" xfId="56516"/>
    <cellStyle name="Output 9 5" xfId="56517"/>
    <cellStyle name="Output 9 6" xfId="56518"/>
    <cellStyle name="OUTPUT AMOUNTS" xfId="47229"/>
    <cellStyle name="OUTPUT COLUMN HEADINGS" xfId="47230"/>
    <cellStyle name="OUTPUT LINE ITEMS" xfId="47231"/>
    <cellStyle name="OUTPUT REPORT HEADING" xfId="47232"/>
    <cellStyle name="OUTPUT REPORT TITLE" xfId="47233"/>
    <cellStyle name="Overscore" xfId="47234"/>
    <cellStyle name="Overscore 2" xfId="47235"/>
    <cellStyle name="Overscore 2 2" xfId="47236"/>
    <cellStyle name="Overscore 2 2 2" xfId="47237"/>
    <cellStyle name="Overscore 2 3" xfId="47238"/>
    <cellStyle name="Overscore 3" xfId="47239"/>
    <cellStyle name="Overscore 3 2" xfId="47240"/>
    <cellStyle name="Overscore 4" xfId="47241"/>
    <cellStyle name="Page Heading" xfId="47242"/>
    <cellStyle name="Page Heading Large" xfId="47243"/>
    <cellStyle name="Page Heading Small" xfId="47244"/>
    <cellStyle name="Page Number" xfId="47245"/>
    <cellStyle name="Page Title (Blue/Gray)" xfId="160"/>
    <cellStyle name="Page Title (Blue/Gray) 2" xfId="58794"/>
    <cellStyle name="Pence" xfId="47246"/>
    <cellStyle name="per.style" xfId="161"/>
    <cellStyle name="per.style 2" xfId="47247"/>
    <cellStyle name="per.style 2 2" xfId="47248"/>
    <cellStyle name="per.style 3" xfId="56519"/>
    <cellStyle name="per.style 3 2" xfId="58795"/>
    <cellStyle name="per.style 4" xfId="58796"/>
    <cellStyle name="Percent" xfId="59099" builtinId="5"/>
    <cellStyle name="Percent (2)" xfId="47249"/>
    <cellStyle name="Percent (2) 2" xfId="47250"/>
    <cellStyle name="Percent (2) 2 2" xfId="47251"/>
    <cellStyle name="Percent (2) 2 2 2" xfId="47252"/>
    <cellStyle name="Percent (2) 2 3" xfId="47253"/>
    <cellStyle name="Percent (2) 3" xfId="47254"/>
    <cellStyle name="Percent (2) 3 2" xfId="47255"/>
    <cellStyle name="Percent (2) 4" xfId="47256"/>
    <cellStyle name="Percent [0]" xfId="47257"/>
    <cellStyle name="Percent [0] 2" xfId="56520"/>
    <cellStyle name="Percent [0] 2 2" xfId="58797"/>
    <cellStyle name="Percent [0] 3" xfId="56521"/>
    <cellStyle name="Percent [0] 4" xfId="58798"/>
    <cellStyle name="Percent [00]" xfId="47258"/>
    <cellStyle name="Percent [00] 2" xfId="47259"/>
    <cellStyle name="Percent [00] 2 2" xfId="47260"/>
    <cellStyle name="Percent [00] 2 2 2" xfId="47261"/>
    <cellStyle name="Percent [00] 2 3" xfId="47262"/>
    <cellStyle name="Percent [00] 3" xfId="47263"/>
    <cellStyle name="Percent [00] 3 2" xfId="47264"/>
    <cellStyle name="Percent [00] 4" xfId="47265"/>
    <cellStyle name="Percent [2]" xfId="162"/>
    <cellStyle name="Percent [2] 2" xfId="47266"/>
    <cellStyle name="Percent [2] 2 2" xfId="47267"/>
    <cellStyle name="Percent [2] 2 2 2" xfId="47268"/>
    <cellStyle name="Percent [2] 2 3" xfId="47269"/>
    <cellStyle name="Percent [2] 3" xfId="47270"/>
    <cellStyle name="Percent [2] 3 2" xfId="47271"/>
    <cellStyle name="Percent [2] 3 2 2" xfId="58799"/>
    <cellStyle name="Percent [2] 3 3" xfId="58800"/>
    <cellStyle name="Percent [2] 4" xfId="47272"/>
    <cellStyle name="Percent [2] 4 2" xfId="58801"/>
    <cellStyle name="Percent [2] 4 2 2" xfId="58802"/>
    <cellStyle name="Percent [2] 4 3" xfId="58803"/>
    <cellStyle name="Percent [2] 5" xfId="56522"/>
    <cellStyle name="Percent [2] 5 2" xfId="58804"/>
    <cellStyle name="Percent [2] 5 2 2" xfId="58805"/>
    <cellStyle name="Percent [2] 5 3" xfId="58806"/>
    <cellStyle name="Percent [2] 6" xfId="58807"/>
    <cellStyle name="Percent [2] 6 2" xfId="58808"/>
    <cellStyle name="Percent [2] 7" xfId="58809"/>
    <cellStyle name="percent 1 decimal" xfId="47273"/>
    <cellStyle name="percent 1 decimal 2" xfId="47274"/>
    <cellStyle name="percent 1 decimal 2 2" xfId="47275"/>
    <cellStyle name="Percent 10" xfId="47276"/>
    <cellStyle name="Percent 10 2" xfId="47277"/>
    <cellStyle name="Percent 10 2 2" xfId="47278"/>
    <cellStyle name="Percent 10 3" xfId="47279"/>
    <cellStyle name="Percent 10 4" xfId="47280"/>
    <cellStyle name="Percent 11" xfId="47281"/>
    <cellStyle name="Percent 11 2" xfId="47282"/>
    <cellStyle name="Percent 11 2 2" xfId="58810"/>
    <cellStyle name="Percent 11 3" xfId="58811"/>
    <cellStyle name="Percent 12" xfId="47283"/>
    <cellStyle name="Percent 12 2" xfId="47284"/>
    <cellStyle name="Percent 12 2 2" xfId="58812"/>
    <cellStyle name="Percent 12 3" xfId="58813"/>
    <cellStyle name="Percent 13" xfId="47285"/>
    <cellStyle name="Percent 13 2" xfId="47286"/>
    <cellStyle name="Percent 13 2 2" xfId="58814"/>
    <cellStyle name="Percent 13 3" xfId="58815"/>
    <cellStyle name="Percent 14" xfId="47287"/>
    <cellStyle name="Percent 14 2" xfId="47288"/>
    <cellStyle name="Percent 14 2 2" xfId="58816"/>
    <cellStyle name="Percent 14 3" xfId="58817"/>
    <cellStyle name="Percent 15" xfId="47289"/>
    <cellStyle name="Percent 15 2" xfId="56523"/>
    <cellStyle name="Percent 15 2 2" xfId="58818"/>
    <cellStyle name="Percent 15 3" xfId="58819"/>
    <cellStyle name="Percent 16" xfId="47290"/>
    <cellStyle name="Percent 16 2" xfId="56524"/>
    <cellStyle name="Percent 16 2 2" xfId="58820"/>
    <cellStyle name="Percent 16 3" xfId="58821"/>
    <cellStyle name="Percent 17" xfId="47291"/>
    <cellStyle name="Percent 17 2" xfId="56525"/>
    <cellStyle name="Percent 17 2 2" xfId="58822"/>
    <cellStyle name="Percent 17 3" xfId="58823"/>
    <cellStyle name="Percent 18" xfId="47292"/>
    <cellStyle name="Percent 18 2" xfId="56526"/>
    <cellStyle name="Percent 18 2 2" xfId="58824"/>
    <cellStyle name="Percent 18 3" xfId="58825"/>
    <cellStyle name="Percent 19" xfId="47293"/>
    <cellStyle name="Percent 19 2" xfId="56527"/>
    <cellStyle name="Percent 19 2 2" xfId="58826"/>
    <cellStyle name="Percent 19 3" xfId="58827"/>
    <cellStyle name="Percent 2" xfId="196"/>
    <cellStyle name="Percent 2 10" xfId="56528"/>
    <cellStyle name="Percent 2 11" xfId="56529"/>
    <cellStyle name="Percent 2 12" xfId="47294"/>
    <cellStyle name="Percent 2 2" xfId="406"/>
    <cellStyle name="Percent 2 2 2" xfId="47296"/>
    <cellStyle name="Percent 2 2 2 2" xfId="47297"/>
    <cellStyle name="Percent 2 2 2 2 2" xfId="58828"/>
    <cellStyle name="Percent 2 2 2 3" xfId="58829"/>
    <cellStyle name="Percent 2 2 3" xfId="47298"/>
    <cellStyle name="Percent 2 2 3 2" xfId="56530"/>
    <cellStyle name="Percent 2 2 3 2 2" xfId="56531"/>
    <cellStyle name="Percent 2 2 3 2 2 2" xfId="58830"/>
    <cellStyle name="Percent 2 2 3 2 3" xfId="58831"/>
    <cellStyle name="Percent 2 2 3 3" xfId="56532"/>
    <cellStyle name="Percent 2 2 3 3 2" xfId="58832"/>
    <cellStyle name="Percent 2 2 3 4" xfId="58833"/>
    <cellStyle name="Percent 2 2 4" xfId="47299"/>
    <cellStyle name="Percent 2 2 4 2" xfId="58834"/>
    <cellStyle name="Percent 2 2 5" xfId="47295"/>
    <cellStyle name="Percent 2 3" xfId="405"/>
    <cellStyle name="Percent 2 3 2" xfId="47301"/>
    <cellStyle name="Percent 2 3 2 2" xfId="58835"/>
    <cellStyle name="Percent 2 3 3" xfId="47300"/>
    <cellStyle name="Percent 2 4" xfId="47302"/>
    <cellStyle name="Percent 2 4 2" xfId="56533"/>
    <cellStyle name="Percent 2 5" xfId="47303"/>
    <cellStyle name="Percent 2 5 2" xfId="56534"/>
    <cellStyle name="Percent 2 6" xfId="56535"/>
    <cellStyle name="Percent 2 6 2" xfId="56536"/>
    <cellStyle name="Percent 2 7" xfId="56537"/>
    <cellStyle name="Percent 2 7 2" xfId="56538"/>
    <cellStyle name="Percent 2 8" xfId="56539"/>
    <cellStyle name="Percent 2 8 2" xfId="56540"/>
    <cellStyle name="Percent 2 9" xfId="56541"/>
    <cellStyle name="percent 2 decimal" xfId="47304"/>
    <cellStyle name="percent 2 decimal 2" xfId="47305"/>
    <cellStyle name="percent 2 decimal 2 2" xfId="47306"/>
    <cellStyle name="Percent 20" xfId="47307"/>
    <cellStyle name="Percent 20 2" xfId="56542"/>
    <cellStyle name="Percent 20 2 2" xfId="58836"/>
    <cellStyle name="Percent 20 3" xfId="58837"/>
    <cellStyle name="Percent 21" xfId="56543"/>
    <cellStyle name="Percent 21 2" xfId="58838"/>
    <cellStyle name="Percent 22" xfId="56544"/>
    <cellStyle name="Percent 22 2" xfId="58839"/>
    <cellStyle name="Percent 23" xfId="56545"/>
    <cellStyle name="Percent 23 2" xfId="58840"/>
    <cellStyle name="Percent 23 2 2" xfId="58841"/>
    <cellStyle name="Percent 23 2 2 2" xfId="58842"/>
    <cellStyle name="Percent 23 2 3" xfId="58843"/>
    <cellStyle name="Percent 23 2 3 2" xfId="58844"/>
    <cellStyle name="Percent 23 2 4" xfId="58845"/>
    <cellStyle name="Percent 23 3" xfId="58846"/>
    <cellStyle name="Percent 23 3 2" xfId="58847"/>
    <cellStyle name="Percent 23 4" xfId="58848"/>
    <cellStyle name="Percent 23 4 2" xfId="58849"/>
    <cellStyle name="Percent 23 5" xfId="58850"/>
    <cellStyle name="Percent 24" xfId="58851"/>
    <cellStyle name="Percent 24 2" xfId="58852"/>
    <cellStyle name="Percent 24 2 2" xfId="58853"/>
    <cellStyle name="Percent 24 3" xfId="58854"/>
    <cellStyle name="Percent 24 3 2" xfId="58855"/>
    <cellStyle name="Percent 24 3 2 2" xfId="58856"/>
    <cellStyle name="Percent 24 3 3" xfId="58857"/>
    <cellStyle name="Percent 24 4" xfId="58858"/>
    <cellStyle name="Percent 24 4 2" xfId="58859"/>
    <cellStyle name="Percent 24 5" xfId="58860"/>
    <cellStyle name="Percent 25" xfId="58861"/>
    <cellStyle name="Percent 25 2" xfId="58862"/>
    <cellStyle name="Percent 25 2 2" xfId="58863"/>
    <cellStyle name="Percent 25 3" xfId="58864"/>
    <cellStyle name="Percent 25 3 2" xfId="58865"/>
    <cellStyle name="Percent 25 3 2 2" xfId="58866"/>
    <cellStyle name="Percent 25 3 3" xfId="58867"/>
    <cellStyle name="Percent 25 4" xfId="58868"/>
    <cellStyle name="Percent 25 4 2" xfId="58869"/>
    <cellStyle name="Percent 25 5" xfId="58870"/>
    <cellStyle name="Percent 26" xfId="58871"/>
    <cellStyle name="Percent 26 2" xfId="58872"/>
    <cellStyle name="Percent 26 2 2" xfId="58873"/>
    <cellStyle name="Percent 26 3" xfId="58874"/>
    <cellStyle name="Percent 27" xfId="58875"/>
    <cellStyle name="Percent 27 2" xfId="58876"/>
    <cellStyle name="Percent 27 2 2" xfId="58877"/>
    <cellStyle name="Percent 27 3" xfId="58878"/>
    <cellStyle name="Percent 28" xfId="58879"/>
    <cellStyle name="Percent 28 2" xfId="58880"/>
    <cellStyle name="Percent 28 2 2" xfId="58881"/>
    <cellStyle name="Percent 28 3" xfId="58882"/>
    <cellStyle name="Percent 28 3 2" xfId="58883"/>
    <cellStyle name="Percent 28 4" xfId="58884"/>
    <cellStyle name="Percent 28 4 2" xfId="58885"/>
    <cellStyle name="Percent 28 5" xfId="58886"/>
    <cellStyle name="Percent 29" xfId="58887"/>
    <cellStyle name="Percent 29 2" xfId="58888"/>
    <cellStyle name="Percent 29 2 2" xfId="58889"/>
    <cellStyle name="Percent 29 3" xfId="58890"/>
    <cellStyle name="Percent 29 3 2" xfId="58891"/>
    <cellStyle name="Percent 29 4" xfId="58892"/>
    <cellStyle name="Percent 29 4 2" xfId="58893"/>
    <cellStyle name="Percent 29 5" xfId="58894"/>
    <cellStyle name="Percent 3" xfId="407"/>
    <cellStyle name="Percent 3 2" xfId="47309"/>
    <cellStyle name="Percent 3 2 2" xfId="47310"/>
    <cellStyle name="Percent 3 2 2 2" xfId="47311"/>
    <cellStyle name="Percent 3 2 3" xfId="47312"/>
    <cellStyle name="Percent 3 2 4" xfId="47313"/>
    <cellStyle name="Percent 3 3" xfId="47314"/>
    <cellStyle name="Percent 3 3 2" xfId="47315"/>
    <cellStyle name="Percent 3 3 2 2" xfId="58895"/>
    <cellStyle name="Percent 3 3 3" xfId="58896"/>
    <cellStyle name="Percent 3 4" xfId="47316"/>
    <cellStyle name="Percent 3 4 2" xfId="56546"/>
    <cellStyle name="Percent 3 4 2 2" xfId="56547"/>
    <cellStyle name="Percent 3 4 2 2 2" xfId="58897"/>
    <cellStyle name="Percent 3 4 2 3" xfId="58898"/>
    <cellStyle name="Percent 3 4 3" xfId="56548"/>
    <cellStyle name="Percent 3 4 3 2" xfId="58899"/>
    <cellStyle name="Percent 3 4 4" xfId="58900"/>
    <cellStyle name="Percent 3 5" xfId="47317"/>
    <cellStyle name="Percent 3 5 2" xfId="56549"/>
    <cellStyle name="Percent 3 5 2 2" xfId="58901"/>
    <cellStyle name="Percent 3 5 3" xfId="58902"/>
    <cellStyle name="Percent 3 6" xfId="56550"/>
    <cellStyle name="Percent 3 7" xfId="47308"/>
    <cellStyle name="Percent 30" xfId="58903"/>
    <cellStyle name="Percent 30 2" xfId="58904"/>
    <cellStyle name="Percent 30 2 2" xfId="58905"/>
    <cellStyle name="Percent 30 3" xfId="58906"/>
    <cellStyle name="Percent 31" xfId="58907"/>
    <cellStyle name="Percent 31 2" xfId="58908"/>
    <cellStyle name="Percent 31 2 2" xfId="58909"/>
    <cellStyle name="Percent 31 3" xfId="58910"/>
    <cellStyle name="Percent 31 3 2" xfId="58911"/>
    <cellStyle name="Percent 31 3 2 2" xfId="58912"/>
    <cellStyle name="Percent 31 3 3" xfId="58913"/>
    <cellStyle name="Percent 31 4" xfId="58914"/>
    <cellStyle name="Percent 32" xfId="58915"/>
    <cellStyle name="Percent 32 2" xfId="58916"/>
    <cellStyle name="Percent 32 2 2" xfId="58917"/>
    <cellStyle name="Percent 32 3" xfId="58918"/>
    <cellStyle name="Percent 32 3 2" xfId="58919"/>
    <cellStyle name="Percent 32 3 2 2" xfId="58920"/>
    <cellStyle name="Percent 32 3 3" xfId="58921"/>
    <cellStyle name="Percent 32 4" xfId="58922"/>
    <cellStyle name="Percent 33" xfId="58923"/>
    <cellStyle name="Percent 33 2" xfId="58924"/>
    <cellStyle name="Percent 33 2 2" xfId="58925"/>
    <cellStyle name="Percent 33 3" xfId="58926"/>
    <cellStyle name="Percent 33 3 2" xfId="58927"/>
    <cellStyle name="Percent 33 4" xfId="58928"/>
    <cellStyle name="Percent 33 4 2" xfId="58929"/>
    <cellStyle name="Percent 33 5" xfId="58930"/>
    <cellStyle name="Percent 34" xfId="58931"/>
    <cellStyle name="Percent 34 2" xfId="58932"/>
    <cellStyle name="Percent 34 2 2" xfId="58933"/>
    <cellStyle name="Percent 34 3" xfId="58934"/>
    <cellStyle name="Percent 34 3 2" xfId="58935"/>
    <cellStyle name="Percent 34 4" xfId="58936"/>
    <cellStyle name="Percent 34 4 2" xfId="58937"/>
    <cellStyle name="Percent 34 5" xfId="58938"/>
    <cellStyle name="Percent 35" xfId="58939"/>
    <cellStyle name="Percent 35 2" xfId="58940"/>
    <cellStyle name="Percent 35 2 2" xfId="58941"/>
    <cellStyle name="Percent 35 3" xfId="58942"/>
    <cellStyle name="Percent 35 3 2" xfId="58943"/>
    <cellStyle name="Percent 35 4" xfId="58944"/>
    <cellStyle name="Percent 35 4 2" xfId="58945"/>
    <cellStyle name="Percent 35 5" xfId="58946"/>
    <cellStyle name="Percent 36" xfId="58947"/>
    <cellStyle name="Percent 36 2" xfId="58948"/>
    <cellStyle name="Percent 36 2 2" xfId="58949"/>
    <cellStyle name="Percent 36 3" xfId="58950"/>
    <cellStyle name="Percent 36 3 2" xfId="58951"/>
    <cellStyle name="Percent 36 4" xfId="58952"/>
    <cellStyle name="Percent 37" xfId="58953"/>
    <cellStyle name="Percent 37 2" xfId="58954"/>
    <cellStyle name="Percent 37 2 2" xfId="58955"/>
    <cellStyle name="Percent 37 3" xfId="58956"/>
    <cellStyle name="Percent 37 3 2" xfId="58957"/>
    <cellStyle name="Percent 37 4" xfId="58958"/>
    <cellStyle name="Percent 38" xfId="58959"/>
    <cellStyle name="Percent 38 2" xfId="58960"/>
    <cellStyle name="Percent 38 2 2" xfId="58961"/>
    <cellStyle name="Percent 38 3" xfId="58962"/>
    <cellStyle name="Percent 38 3 2" xfId="58963"/>
    <cellStyle name="Percent 38 4" xfId="58964"/>
    <cellStyle name="Percent 39" xfId="58965"/>
    <cellStyle name="Percent 39 2" xfId="58966"/>
    <cellStyle name="Percent 39 2 2" xfId="58967"/>
    <cellStyle name="Percent 39 3" xfId="58968"/>
    <cellStyle name="Percent 4" xfId="408"/>
    <cellStyle name="Percent 4 2" xfId="47319"/>
    <cellStyle name="Percent 4 2 2" xfId="47320"/>
    <cellStyle name="Percent 4 2 2 2" xfId="47321"/>
    <cellStyle name="Percent 4 2 3" xfId="47322"/>
    <cellStyle name="Percent 4 2 4" xfId="47323"/>
    <cellStyle name="Percent 4 3" xfId="47324"/>
    <cellStyle name="Percent 4 3 2" xfId="47325"/>
    <cellStyle name="Percent 4 3 2 2" xfId="58969"/>
    <cellStyle name="Percent 4 3 3" xfId="58970"/>
    <cellStyle name="Percent 4 4" xfId="47326"/>
    <cellStyle name="Percent 4 4 2" xfId="58971"/>
    <cellStyle name="Percent 4 5" xfId="47327"/>
    <cellStyle name="Percent 4 6" xfId="47318"/>
    <cellStyle name="Percent 40" xfId="58972"/>
    <cellStyle name="Percent 40 2" xfId="58973"/>
    <cellStyle name="Percent 40 2 2" xfId="58974"/>
    <cellStyle name="Percent 40 3" xfId="58975"/>
    <cellStyle name="Percent 40 3 2" xfId="58976"/>
    <cellStyle name="Percent 40 4" xfId="58977"/>
    <cellStyle name="Percent 41" xfId="58978"/>
    <cellStyle name="Percent 41 2" xfId="58979"/>
    <cellStyle name="Percent 41 2 2" xfId="58980"/>
    <cellStyle name="Percent 41 3" xfId="58981"/>
    <cellStyle name="Percent 41 3 2" xfId="58982"/>
    <cellStyle name="Percent 41 4" xfId="58983"/>
    <cellStyle name="Percent 42" xfId="58984"/>
    <cellStyle name="Percent 42 2" xfId="58985"/>
    <cellStyle name="Percent 42 2 2" xfId="58986"/>
    <cellStyle name="Percent 42 3" xfId="58987"/>
    <cellStyle name="Percent 43" xfId="58988"/>
    <cellStyle name="Percent 43 2" xfId="58989"/>
    <cellStyle name="Percent 44" xfId="58990"/>
    <cellStyle name="Percent 44 2" xfId="58991"/>
    <cellStyle name="Percent 45" xfId="58992"/>
    <cellStyle name="Percent 45 2" xfId="58993"/>
    <cellStyle name="Percent 46" xfId="58994"/>
    <cellStyle name="Percent 46 2" xfId="58995"/>
    <cellStyle name="Percent 47" xfId="58996"/>
    <cellStyle name="Percent 47 2" xfId="58997"/>
    <cellStyle name="Percent 48" xfId="58998"/>
    <cellStyle name="Percent 48 2" xfId="58999"/>
    <cellStyle name="Percent 49" xfId="59000"/>
    <cellStyle name="Percent 49 2" xfId="59001"/>
    <cellStyle name="Percent 5" xfId="409"/>
    <cellStyle name="Percent 5 2" xfId="47329"/>
    <cellStyle name="Percent 5 2 2" xfId="47330"/>
    <cellStyle name="Percent 5 2 2 2" xfId="47331"/>
    <cellStyle name="Percent 5 2 3" xfId="47332"/>
    <cellStyle name="Percent 5 2 4" xfId="47333"/>
    <cellStyle name="Percent 5 3" xfId="47334"/>
    <cellStyle name="Percent 5 3 2" xfId="47335"/>
    <cellStyle name="Percent 5 4" xfId="47336"/>
    <cellStyle name="Percent 5 5" xfId="47337"/>
    <cellStyle name="Percent 5 6" xfId="47328"/>
    <cellStyle name="Percent 50" xfId="59002"/>
    <cellStyle name="Percent 50 2" xfId="59003"/>
    <cellStyle name="Percent 51" xfId="59004"/>
    <cellStyle name="Percent 6" xfId="47338"/>
    <cellStyle name="Percent 6 2" xfId="47339"/>
    <cellStyle name="Percent 6 2 2" xfId="47340"/>
    <cellStyle name="Percent 6 3" xfId="47341"/>
    <cellStyle name="Percent 6 4" xfId="47342"/>
    <cellStyle name="Percent 7" xfId="47343"/>
    <cellStyle name="Percent 7 2" xfId="47344"/>
    <cellStyle name="Percent 7 2 2" xfId="47345"/>
    <cellStyle name="Percent 7 3" xfId="47346"/>
    <cellStyle name="Percent 7 4" xfId="47347"/>
    <cellStyle name="Percent 8" xfId="47348"/>
    <cellStyle name="Percent 8 2" xfId="47349"/>
    <cellStyle name="Percent 8 2 2" xfId="47350"/>
    <cellStyle name="Percent 8 3" xfId="47351"/>
    <cellStyle name="Percent 8 4" xfId="47352"/>
    <cellStyle name="Percent 9" xfId="47353"/>
    <cellStyle name="Percent 9 2" xfId="47354"/>
    <cellStyle name="Percent 9 2 2" xfId="47355"/>
    <cellStyle name="Percent 9 3" xfId="47356"/>
    <cellStyle name="Percent 9 4" xfId="47357"/>
    <cellStyle name="Percent Comma_ACB_growth case_update_01" xfId="47358"/>
    <cellStyle name="Percent Hard" xfId="47359"/>
    <cellStyle name="Percent Hard 2" xfId="47360"/>
    <cellStyle name="Percent Hard 2 2" xfId="47361"/>
    <cellStyle name="percent no decimal" xfId="47362"/>
    <cellStyle name="percent no decimal 2" xfId="47363"/>
    <cellStyle name="percent no decimal 2 2" xfId="47364"/>
    <cellStyle name="Percent.0" xfId="47365"/>
    <cellStyle name="Percent1" xfId="163"/>
    <cellStyle name="Percent1 2" xfId="282"/>
    <cellStyle name="Percent1 2 2" xfId="47366"/>
    <cellStyle name="Percent1 3" xfId="56551"/>
    <cellStyle name="Percent1 3 2" xfId="59005"/>
    <cellStyle name="Percent1 3 3" xfId="59006"/>
    <cellStyle name="Percent1 4" xfId="59007"/>
    <cellStyle name="Percent2" xfId="164"/>
    <cellStyle name="Percent2 2" xfId="47367"/>
    <cellStyle name="Percent2 2 2" xfId="47368"/>
    <cellStyle name="Percent2 3" xfId="56552"/>
    <cellStyle name="Percent2 3 2" xfId="59008"/>
    <cellStyle name="Percent2 3 3" xfId="59009"/>
    <cellStyle name="Percent2 4" xfId="59010"/>
    <cellStyle name="Porcentaje" xfId="47369"/>
    <cellStyle name="Porcentaje 2" xfId="47370"/>
    <cellStyle name="Porcentaje 2 2" xfId="47371"/>
    <cellStyle name="Porcentaje 3" xfId="56553"/>
    <cellStyle name="Porcentaje 3 2" xfId="59011"/>
    <cellStyle name="Porcentaje 4" xfId="59012"/>
    <cellStyle name="Pourcentage_agree" xfId="165"/>
    <cellStyle name="PrePop Currency (0)" xfId="47372"/>
    <cellStyle name="PrePop Currency (0) 2" xfId="56554"/>
    <cellStyle name="PrePop Currency (0) 3" xfId="56555"/>
    <cellStyle name="PrePop Currency (2)" xfId="47373"/>
    <cellStyle name="PrePop Currency (2) 2" xfId="56556"/>
    <cellStyle name="PrePop Currency (2) 3" xfId="56557"/>
    <cellStyle name="PrePop Units (0)" xfId="47374"/>
    <cellStyle name="PrePop Units (0) 2" xfId="56558"/>
    <cellStyle name="PrePop Units (0) 3" xfId="56559"/>
    <cellStyle name="PrePop Units (1)" xfId="47375"/>
    <cellStyle name="PrePop Units (1) 2" xfId="56560"/>
    <cellStyle name="PrePop Units (1) 3" xfId="56561"/>
    <cellStyle name="PrePop Units (2)" xfId="47376"/>
    <cellStyle name="PrePop Units (2) 2" xfId="56562"/>
    <cellStyle name="PrePop Units (2) 3" xfId="56563"/>
    <cellStyle name="Procent_BINV" xfId="47377"/>
    <cellStyle name="PSChar" xfId="166"/>
    <cellStyle name="PSChar 2" xfId="283"/>
    <cellStyle name="PSChar 2 2" xfId="47378"/>
    <cellStyle name="PSChar 3" xfId="56564"/>
    <cellStyle name="PSChar 3 2" xfId="59013"/>
    <cellStyle name="PSChar 4" xfId="59014"/>
    <cellStyle name="PSDate" xfId="167"/>
    <cellStyle name="PSDate 2" xfId="284"/>
    <cellStyle name="PSDate 2 2" xfId="47379"/>
    <cellStyle name="PSDate 3" xfId="56565"/>
    <cellStyle name="PSDate 3 2" xfId="59015"/>
    <cellStyle name="PSDate 4" xfId="59016"/>
    <cellStyle name="PSDec" xfId="168"/>
    <cellStyle name="PSDec 2" xfId="285"/>
    <cellStyle name="PSDec 2 2" xfId="47380"/>
    <cellStyle name="PSDec 3" xfId="56566"/>
    <cellStyle name="PSDec 3 2" xfId="59017"/>
    <cellStyle name="PSDec 4" xfId="59018"/>
    <cellStyle name="PSHeading" xfId="169"/>
    <cellStyle name="PSHeading 2" xfId="47381"/>
    <cellStyle name="PSHeading 2 2" xfId="59019"/>
    <cellStyle name="PSHeading 3" xfId="56567"/>
    <cellStyle name="PSHeading 3 2" xfId="59020"/>
    <cellStyle name="PSHeading 4" xfId="59021"/>
    <cellStyle name="PSInt" xfId="170"/>
    <cellStyle name="PSInt 2" xfId="286"/>
    <cellStyle name="PSInt 2 2" xfId="47382"/>
    <cellStyle name="PSInt 3" xfId="56568"/>
    <cellStyle name="PSInt 3 2" xfId="59022"/>
    <cellStyle name="PSInt 4" xfId="59023"/>
    <cellStyle name="PSSpacer" xfId="171"/>
    <cellStyle name="PSSpacer 2" xfId="287"/>
    <cellStyle name="PSSpacer 2 2" xfId="47383"/>
    <cellStyle name="PSSpacer 3" xfId="56569"/>
    <cellStyle name="PSSpacer 3 2" xfId="59024"/>
    <cellStyle name="PSSpacer 4" xfId="59025"/>
    <cellStyle name="QYear" xfId="47384"/>
    <cellStyle name="Rate" xfId="47385"/>
    <cellStyle name="Rate 2" xfId="47386"/>
    <cellStyle name="Rate 2 2" xfId="47387"/>
    <cellStyle name="Rate 2 2 2" xfId="47388"/>
    <cellStyle name="Rate 2 3" xfId="47389"/>
    <cellStyle name="Rate 3" xfId="47390"/>
    <cellStyle name="Rate 3 2" xfId="47391"/>
    <cellStyle name="Rate 4" xfId="47392"/>
    <cellStyle name="Reg2" xfId="47393"/>
    <cellStyle name="regstoresfromspecstores" xfId="172"/>
    <cellStyle name="regstoresfromspecstores 2" xfId="47394"/>
    <cellStyle name="regstoresfromspecstores 2 2" xfId="47395"/>
    <cellStyle name="regstoresfromspecstores 3" xfId="56570"/>
    <cellStyle name="regstoresfromspecstores 3 2" xfId="59026"/>
    <cellStyle name="regstoresfromspecstores 4" xfId="59027"/>
    <cellStyle name="RENTROLL" xfId="47396"/>
    <cellStyle name="RENTROLL 2" xfId="47397"/>
    <cellStyle name="RENTROLL 2 2" xfId="47398"/>
    <cellStyle name="RENTROLL 3" xfId="47399"/>
    <cellStyle name="RENTROLL 4" xfId="56571"/>
    <cellStyle name="RENTROLL_Top Level Recon " xfId="47400"/>
    <cellStyle name="Reserved" xfId="47401"/>
    <cellStyle name="Reserved 2" xfId="59028"/>
    <cellStyle name="Revenue" xfId="47402"/>
    <cellStyle name="RevList" xfId="173"/>
    <cellStyle name="RevList 2" xfId="59029"/>
    <cellStyle name="RevList 3" xfId="59030"/>
    <cellStyle name="RM" xfId="47403"/>
    <cellStyle name="RM 2" xfId="59031"/>
    <cellStyle name="Roadrunner" xfId="47404"/>
    <cellStyle name="Roadrunner 2" xfId="47405"/>
    <cellStyle name="Roadrunner 3" xfId="56572"/>
    <cellStyle name="Roadrunner 4" xfId="56573"/>
    <cellStyle name="RoomRate" xfId="47406"/>
    <cellStyle name="Rooms" xfId="47407"/>
    <cellStyle name="Rooms 2" xfId="47408"/>
    <cellStyle name="Rooms 2 2" xfId="47409"/>
    <cellStyle name="Rooms 2 2 2" xfId="47410"/>
    <cellStyle name="Rooms 2 3" xfId="47411"/>
    <cellStyle name="Rooms 3" xfId="47412"/>
    <cellStyle name="Rooms 3 2" xfId="47413"/>
    <cellStyle name="Rooms 4" xfId="47414"/>
    <cellStyle name="Salomon Logo" xfId="47415"/>
    <cellStyle name="Separador de milhares [0]_Arrendamiraflores" xfId="174"/>
    <cellStyle name="Shaded" xfId="47416"/>
    <cellStyle name="Shaded 2" xfId="47417"/>
    <cellStyle name="Shaded 2 2" xfId="47418"/>
    <cellStyle name="Shaded 3" xfId="47419"/>
    <cellStyle name="Shaded 4" xfId="56574"/>
    <cellStyle name="SHADEDSTORES" xfId="175"/>
    <cellStyle name="SHADEDSTORES 2" xfId="232"/>
    <cellStyle name="SHADEDSTORES 2 2" xfId="254"/>
    <cellStyle name="SHADEDSTORES 2 2 2" xfId="300"/>
    <cellStyle name="SHADEDSTORES 2 2 3" xfId="260"/>
    <cellStyle name="SHADEDSTORES 2 2 3 2" xfId="317"/>
    <cellStyle name="SHADEDSTORES 2 3" xfId="59032"/>
    <cellStyle name="SHADEDSTORES 3" xfId="237"/>
    <cellStyle name="SHADEDSTORES 3 2" xfId="297"/>
    <cellStyle name="SHADEDSTORES 3 3" xfId="315"/>
    <cellStyle name="SHADEDSTORES 3 3 2" xfId="323"/>
    <cellStyle name="SHADEDSTORES 4" xfId="56575"/>
    <cellStyle name="SHADEDSTORES 5" xfId="59033"/>
    <cellStyle name="SHADEDSTORES_2009" xfId="227"/>
    <cellStyle name="Short $" xfId="47420"/>
    <cellStyle name="Short $ 2" xfId="59034"/>
    <cellStyle name="Short $ 2 2" xfId="59035"/>
    <cellStyle name="Short $ 2 3" xfId="59036"/>
    <cellStyle name="Short $ 3" xfId="59037"/>
    <cellStyle name="ShOut" xfId="47421"/>
    <cellStyle name="ShOut 2" xfId="47422"/>
    <cellStyle name="ShOut 2 2" xfId="47423"/>
    <cellStyle name="ShOut 2 2 2" xfId="47424"/>
    <cellStyle name="ShOut 2 3" xfId="47425"/>
    <cellStyle name="ShOut 3" xfId="47426"/>
    <cellStyle name="ShOut 3 2" xfId="47427"/>
    <cellStyle name="ShOut 4" xfId="47428"/>
    <cellStyle name="Single Border" xfId="56576"/>
    <cellStyle name="specstores" xfId="176"/>
    <cellStyle name="specstores 2" xfId="47429"/>
    <cellStyle name="specstores 2 2" xfId="47430"/>
    <cellStyle name="specstores 3" xfId="56577"/>
    <cellStyle name="specstores 3 2" xfId="59038"/>
    <cellStyle name="specstores 4" xfId="59039"/>
    <cellStyle name="Standaard_BINV" xfId="47431"/>
    <cellStyle name="Standard (0)" xfId="47432"/>
    <cellStyle name="Standard (0) 2" xfId="47433"/>
    <cellStyle name="Standard (0) 2 2" xfId="47434"/>
    <cellStyle name="Standard (0) 2 2 2" xfId="47435"/>
    <cellStyle name="Standard (0) 2 3" xfId="47436"/>
    <cellStyle name="Standard (0) 3" xfId="47437"/>
    <cellStyle name="Standard (0) 3 2" xfId="47438"/>
    <cellStyle name="Standard (0) 4" xfId="47439"/>
    <cellStyle name="Standard (1)" xfId="47440"/>
    <cellStyle name="Standard (1) 2" xfId="47441"/>
    <cellStyle name="Standard (1) 2 2" xfId="47442"/>
    <cellStyle name="Standard (1) 2 2 2" xfId="47443"/>
    <cellStyle name="Standard (1) 2 3" xfId="47444"/>
    <cellStyle name="Standard (1) 3" xfId="47445"/>
    <cellStyle name="Standard (1) 3 2" xfId="47446"/>
    <cellStyle name="Standard (1) 4" xfId="47447"/>
    <cellStyle name="Standard (2)" xfId="47448"/>
    <cellStyle name="Standard (2) 2" xfId="47449"/>
    <cellStyle name="Standard (2) 2 2" xfId="47450"/>
    <cellStyle name="Standard (2) 2 2 2" xfId="47451"/>
    <cellStyle name="Standard (2) 2 3" xfId="47452"/>
    <cellStyle name="Standard (2) 3" xfId="47453"/>
    <cellStyle name="Standard (2) 3 2" xfId="47454"/>
    <cellStyle name="Standard (2) 4" xfId="47455"/>
    <cellStyle name="Standard_AMORT-loan-fixed" xfId="47456"/>
    <cellStyle name="STYL1 - Style1" xfId="47457"/>
    <cellStyle name="STYL1 - Style1 2" xfId="47458"/>
    <cellStyle name="STYL1 - Style1 3" xfId="56578"/>
    <cellStyle name="STYL1 - Style1 4" xfId="56579"/>
    <cellStyle name="STYL1 - Style1_Top Level Recon " xfId="47459"/>
    <cellStyle name="STYL2 - Style2" xfId="47460"/>
    <cellStyle name="STYL2 - Style2 2" xfId="47461"/>
    <cellStyle name="STYL2 - Style2 3" xfId="56580"/>
    <cellStyle name="STYL2 - Style2 4" xfId="56581"/>
    <cellStyle name="STYL2 - Style2_Top Level Recon " xfId="47462"/>
    <cellStyle name="STYL3 - Style3" xfId="47463"/>
    <cellStyle name="STYL4 - Style4" xfId="47464"/>
    <cellStyle name="STYL5 - Style5" xfId="47465"/>
    <cellStyle name="STYL5 - Style5 2" xfId="47466"/>
    <cellStyle name="STYL5 - Style5 3" xfId="56582"/>
    <cellStyle name="STYL5 - Style5 4" xfId="56583"/>
    <cellStyle name="STYL5 - Style5_Top Level Recon " xfId="47467"/>
    <cellStyle name="STYL6 - Style6" xfId="47468"/>
    <cellStyle name="STYL6 - Style6 2" xfId="47469"/>
    <cellStyle name="STYL6 - Style6 3" xfId="56584"/>
    <cellStyle name="STYL6 - Style6 4" xfId="56585"/>
    <cellStyle name="STYL6 - Style6_Top Level Recon " xfId="47470"/>
    <cellStyle name="Style 1" xfId="177"/>
    <cellStyle name="Style 1 2" xfId="47472"/>
    <cellStyle name="Style 1 2 2" xfId="59040"/>
    <cellStyle name="Style 1 2 2 2" xfId="59041"/>
    <cellStyle name="Style 1 2 3" xfId="59042"/>
    <cellStyle name="Style 1 3" xfId="56586"/>
    <cellStyle name="Style 1 3 2" xfId="59043"/>
    <cellStyle name="Style 1 3 2 2" xfId="59044"/>
    <cellStyle name="Style 1 3 3" xfId="59045"/>
    <cellStyle name="Style 1 4" xfId="56587"/>
    <cellStyle name="Style 1 4 2" xfId="59046"/>
    <cellStyle name="Style 1 4 2 2" xfId="59047"/>
    <cellStyle name="Style 1 4 3" xfId="59048"/>
    <cellStyle name="Style 1 5" xfId="56588"/>
    <cellStyle name="Style 1 5 2" xfId="59049"/>
    <cellStyle name="Style 1 5 2 2" xfId="59050"/>
    <cellStyle name="Style 1 5 3" xfId="59051"/>
    <cellStyle name="Style 1 5 4" xfId="59052"/>
    <cellStyle name="Style 1 6" xfId="47471"/>
    <cellStyle name="Style 1 6 2" xfId="59053"/>
    <cellStyle name="Style 1 7" xfId="59054"/>
    <cellStyle name="Style 2" xfId="47473"/>
    <cellStyle name="Style 2 2" xfId="47474"/>
    <cellStyle name="Style 22" xfId="178"/>
    <cellStyle name="Style 22 2" xfId="47475"/>
    <cellStyle name="Style 22 2 2" xfId="47476"/>
    <cellStyle name="Style 22 2 2 2" xfId="47477"/>
    <cellStyle name="Style 22 2 3" xfId="47478"/>
    <cellStyle name="Style 22 3" xfId="47479"/>
    <cellStyle name="Style 22 3 2" xfId="47480"/>
    <cellStyle name="Style 22 4" xfId="47481"/>
    <cellStyle name="Style 23" xfId="179"/>
    <cellStyle name="Style 23 2" xfId="47482"/>
    <cellStyle name="Style 23 2 2" xfId="47483"/>
    <cellStyle name="Style 23 2 2 2" xfId="47484"/>
    <cellStyle name="Style 23 2 3" xfId="47485"/>
    <cellStyle name="Style 23 3" xfId="47486"/>
    <cellStyle name="Style 23 3 2" xfId="47487"/>
    <cellStyle name="Style 23 4" xfId="47488"/>
    <cellStyle name="Style 24" xfId="180"/>
    <cellStyle name="Style 24 2" xfId="47489"/>
    <cellStyle name="Style 24 2 2" xfId="47490"/>
    <cellStyle name="Style 24 2 2 2" xfId="47491"/>
    <cellStyle name="Style 24 2 3" xfId="47492"/>
    <cellStyle name="Style 24 3" xfId="47493"/>
    <cellStyle name="Style 24 3 2" xfId="47494"/>
    <cellStyle name="Style 24 4" xfId="47495"/>
    <cellStyle name="Style 25" xfId="181"/>
    <cellStyle name="Style 25 2" xfId="47496"/>
    <cellStyle name="Style 25 2 2" xfId="47497"/>
    <cellStyle name="Style 25 2 2 2" xfId="47498"/>
    <cellStyle name="Style 25 2 3" xfId="47499"/>
    <cellStyle name="Style 25 3" xfId="47500"/>
    <cellStyle name="Style 25 3 2" xfId="47501"/>
    <cellStyle name="Style 25 4" xfId="47502"/>
    <cellStyle name="Style 26" xfId="182"/>
    <cellStyle name="Style 26 2" xfId="47503"/>
    <cellStyle name="Style 26 3" xfId="56589"/>
    <cellStyle name="Style 26 4" xfId="56590"/>
    <cellStyle name="Style 26_Top Level Recon " xfId="47504"/>
    <cellStyle name="Style 27" xfId="183"/>
    <cellStyle name="Style 27 2" xfId="47505"/>
    <cellStyle name="Style 3" xfId="47506"/>
    <cellStyle name="Style 3 2" xfId="47507"/>
    <cellStyle name="Style 4" xfId="47508"/>
    <cellStyle name="Style 4 2" xfId="47509"/>
    <cellStyle name="Style3" xfId="47510"/>
    <cellStyle name="Style3 2" xfId="47511"/>
    <cellStyle name="Style3 3" xfId="56591"/>
    <cellStyle name="Style3 4" xfId="56592"/>
    <cellStyle name="Style3_Top Level Recon " xfId="47512"/>
    <cellStyle name="Subtotal" xfId="184"/>
    <cellStyle name="Subtotal 2" xfId="59055"/>
    <cellStyle name="Table Col Head" xfId="47513"/>
    <cellStyle name="Table Head" xfId="47514"/>
    <cellStyle name="Table Head Aligned" xfId="47515"/>
    <cellStyle name="Table Head Blue" xfId="47516"/>
    <cellStyle name="Table Head Green" xfId="47517"/>
    <cellStyle name="Table Head_Val_Sum_Graph" xfId="47518"/>
    <cellStyle name="Table Label" xfId="47519"/>
    <cellStyle name="Table Label 2" xfId="59056"/>
    <cellStyle name="Table Label 3" xfId="59057"/>
    <cellStyle name="Table Sub Head" xfId="47520"/>
    <cellStyle name="Table Text" xfId="47521"/>
    <cellStyle name="Table Title" xfId="47522"/>
    <cellStyle name="Table Units" xfId="47523"/>
    <cellStyle name="Table_Header" xfId="47524"/>
    <cellStyle name="TableIndent" xfId="47525"/>
    <cellStyle name="TableIndent 2" xfId="47526"/>
    <cellStyle name="TableIndent 2 2" xfId="47527"/>
    <cellStyle name="TableIndent 3" xfId="47528"/>
    <cellStyle name="TableIndent 4" xfId="56593"/>
    <cellStyle name="Text 1" xfId="47529"/>
    <cellStyle name="Text Head 1" xfId="47530"/>
    <cellStyle name="Text Indent A" xfId="47531"/>
    <cellStyle name="Text Indent A 2" xfId="59058"/>
    <cellStyle name="Text Indent A 2 2" xfId="59059"/>
    <cellStyle name="Text Indent A 3" xfId="59060"/>
    <cellStyle name="Text Indent B" xfId="47532"/>
    <cellStyle name="Text Indent B 2" xfId="56594"/>
    <cellStyle name="Text Indent B 2 2" xfId="59061"/>
    <cellStyle name="Text Indent B 2 3" xfId="59062"/>
    <cellStyle name="Text Indent B 3" xfId="56595"/>
    <cellStyle name="Text Indent C" xfId="47533"/>
    <cellStyle name="Text Indent C 2" xfId="56596"/>
    <cellStyle name="Text Indent C 2 2" xfId="59063"/>
    <cellStyle name="Text Indent C 2 3" xfId="59064"/>
    <cellStyle name="Text Indent C 3" xfId="56597"/>
    <cellStyle name="Thousands" xfId="56598"/>
    <cellStyle name="Thousands 2" xfId="56599"/>
    <cellStyle name="Thousands 2 2" xfId="59065"/>
    <cellStyle name="Thousands 3" xfId="56600"/>
    <cellStyle name="Thousands 3 2" xfId="59066"/>
    <cellStyle name="Thousands 4" xfId="59067"/>
    <cellStyle name="thousands(1)" xfId="56601"/>
    <cellStyle name="thousands(1) 2" xfId="56602"/>
    <cellStyle name="thousands(1) 2 2" xfId="59068"/>
    <cellStyle name="thousands(1) 3" xfId="56603"/>
    <cellStyle name="thousands(1) 3 2" xfId="59069"/>
    <cellStyle name="thousands(1) 4" xfId="59070"/>
    <cellStyle name="thousands(2)" xfId="56604"/>
    <cellStyle name="thousands(2) 2" xfId="56605"/>
    <cellStyle name="thousands(2) 2 2" xfId="59071"/>
    <cellStyle name="thousands(2) 3" xfId="56606"/>
    <cellStyle name="thousands(2) 3 2" xfId="59072"/>
    <cellStyle name="thousands(2) 4" xfId="59073"/>
    <cellStyle name="thousands(3)" xfId="56607"/>
    <cellStyle name="thousands(3) 2" xfId="56608"/>
    <cellStyle name="thousands(3) 2 2" xfId="59074"/>
    <cellStyle name="thousands(3) 3" xfId="56609"/>
    <cellStyle name="thousands(3) 3 2" xfId="59075"/>
    <cellStyle name="thousands(3) 4" xfId="59076"/>
    <cellStyle name="Times New Roman" xfId="47534"/>
    <cellStyle name="Times_under" xfId="47535"/>
    <cellStyle name="timesales2under" xfId="47536"/>
    <cellStyle name="Title 10" xfId="56610"/>
    <cellStyle name="Title 10 2" xfId="56611"/>
    <cellStyle name="Title 10 3" xfId="56612"/>
    <cellStyle name="Title 11" xfId="56613"/>
    <cellStyle name="Title 11 2" xfId="56614"/>
    <cellStyle name="Title 11 3" xfId="56615"/>
    <cellStyle name="Title 12" xfId="56616"/>
    <cellStyle name="Title 12 2" xfId="56617"/>
    <cellStyle name="Title 12 3" xfId="56618"/>
    <cellStyle name="Title 13" xfId="56619"/>
    <cellStyle name="Title 13 2" xfId="56620"/>
    <cellStyle name="Title 13 3" xfId="56621"/>
    <cellStyle name="Title 14" xfId="56622"/>
    <cellStyle name="Title 15" xfId="56623"/>
    <cellStyle name="Title 16" xfId="56624"/>
    <cellStyle name="Title 17" xfId="56625"/>
    <cellStyle name="Title 18" xfId="56626"/>
    <cellStyle name="Title 19" xfId="56627"/>
    <cellStyle name="Title 2" xfId="410"/>
    <cellStyle name="Title 2 10" xfId="56628"/>
    <cellStyle name="Title 2 11" xfId="56629"/>
    <cellStyle name="Title 2 12" xfId="56630"/>
    <cellStyle name="Title 2 13" xfId="56631"/>
    <cellStyle name="Title 2 14" xfId="56632"/>
    <cellStyle name="Title 2 15" xfId="56633"/>
    <cellStyle name="Title 2 16" xfId="56634"/>
    <cellStyle name="Title 2 17" xfId="56635"/>
    <cellStyle name="Title 2 18" xfId="56636"/>
    <cellStyle name="Title 2 19" xfId="56637"/>
    <cellStyle name="Title 2 2" xfId="56638"/>
    <cellStyle name="Title 2 20" xfId="56639"/>
    <cellStyle name="Title 2 21" xfId="56640"/>
    <cellStyle name="Title 2 22" xfId="56641"/>
    <cellStyle name="Title 2 23" xfId="56642"/>
    <cellStyle name="Title 2 24" xfId="47537"/>
    <cellStyle name="Title 2 3" xfId="56643"/>
    <cellStyle name="Title 2 4" xfId="56644"/>
    <cellStyle name="Title 2 5" xfId="56645"/>
    <cellStyle name="Title 2 6" xfId="56646"/>
    <cellStyle name="Title 2 7" xfId="56647"/>
    <cellStyle name="Title 2 8" xfId="56648"/>
    <cellStyle name="Title 2 9" xfId="56649"/>
    <cellStyle name="Title 20" xfId="56650"/>
    <cellStyle name="Title 21" xfId="56651"/>
    <cellStyle name="Title 22" xfId="56652"/>
    <cellStyle name="Title 23" xfId="56653"/>
    <cellStyle name="Title 24" xfId="56654"/>
    <cellStyle name="Title 25" xfId="56655"/>
    <cellStyle name="Title 26" xfId="56656"/>
    <cellStyle name="Title 3" xfId="47538"/>
    <cellStyle name="Title 3 2" xfId="47539"/>
    <cellStyle name="Title 3 2 2" xfId="59077"/>
    <cellStyle name="Title 3 2 2 2" xfId="59078"/>
    <cellStyle name="Title 3 2 3" xfId="59079"/>
    <cellStyle name="Title 3 3" xfId="56657"/>
    <cellStyle name="Title 3 3 2" xfId="59080"/>
    <cellStyle name="Title 3 4" xfId="56658"/>
    <cellStyle name="Title 3 5" xfId="56659"/>
    <cellStyle name="Title 3 6" xfId="56660"/>
    <cellStyle name="Title 4" xfId="47540"/>
    <cellStyle name="Title 4 2" xfId="56661"/>
    <cellStyle name="Title 4 3" xfId="56662"/>
    <cellStyle name="Title 4 4" xfId="56663"/>
    <cellStyle name="Title 4 5" xfId="56664"/>
    <cellStyle name="Title 4 6" xfId="56665"/>
    <cellStyle name="Title 5" xfId="47541"/>
    <cellStyle name="Title 5 2" xfId="56666"/>
    <cellStyle name="Title 5 3" xfId="56667"/>
    <cellStyle name="Title 5 4" xfId="56668"/>
    <cellStyle name="Title 5 5" xfId="56669"/>
    <cellStyle name="Title 6" xfId="56670"/>
    <cellStyle name="Title 6 2" xfId="56671"/>
    <cellStyle name="Title 6 3" xfId="56672"/>
    <cellStyle name="Title 6 4" xfId="56673"/>
    <cellStyle name="Title 6 5" xfId="56674"/>
    <cellStyle name="Title 7" xfId="56675"/>
    <cellStyle name="Title 7 2" xfId="56676"/>
    <cellStyle name="Title 7 3" xfId="56677"/>
    <cellStyle name="Title 7 4" xfId="56678"/>
    <cellStyle name="Title 7 5" xfId="56679"/>
    <cellStyle name="Title 8" xfId="56680"/>
    <cellStyle name="Title 8 2" xfId="56681"/>
    <cellStyle name="Title 8 3" xfId="56682"/>
    <cellStyle name="Title 8 4" xfId="56683"/>
    <cellStyle name="Title 8 5" xfId="56684"/>
    <cellStyle name="Title 9" xfId="56685"/>
    <cellStyle name="Title 9 2" xfId="56686"/>
    <cellStyle name="Title 9 3" xfId="56687"/>
    <cellStyle name="Title 9 4" xfId="56688"/>
    <cellStyle name="Title 9 5" xfId="56689"/>
    <cellStyle name="Titolo1" xfId="185"/>
    <cellStyle name="Titolo1 2" xfId="59081"/>
    <cellStyle name="Titolo2" xfId="186"/>
    <cellStyle name="Titolo2 2" xfId="59082"/>
    <cellStyle name="Titolo3" xfId="187"/>
    <cellStyle name="Titolo3 2" xfId="59083"/>
    <cellStyle name="Top and Bottom Border" xfId="47542"/>
    <cellStyle name="Top and Bottom Border 2" xfId="56690"/>
    <cellStyle name="Top and Bottom Border 2 2" xfId="59084"/>
    <cellStyle name="Top and Bottom Border 2 3" xfId="59085"/>
    <cellStyle name="Top and Bottom Border 3" xfId="56691"/>
    <cellStyle name="Top and Bottom Border 3 2" xfId="59086"/>
    <cellStyle name="Top and Bottom Border 3 3" xfId="59087"/>
    <cellStyle name="Top and Bottom Border 3 4" xfId="59088"/>
    <cellStyle name="Top and Bottom Border 4" xfId="56692"/>
    <cellStyle name="Top and Bottom Border 5" xfId="59089"/>
    <cellStyle name="TopBot - Style2" xfId="47543"/>
    <cellStyle name="TopBot - Style2 2" xfId="47544"/>
    <cellStyle name="TopBot - Style2 3" xfId="56693"/>
    <cellStyle name="TopBot - Style2 4" xfId="56694"/>
    <cellStyle name="TopBot - Style2_Top Level Recon " xfId="47545"/>
    <cellStyle name="Total 10" xfId="56695"/>
    <cellStyle name="Total 10 2" xfId="56696"/>
    <cellStyle name="Total 10 3" xfId="56697"/>
    <cellStyle name="Total 11" xfId="56698"/>
    <cellStyle name="Total 11 2" xfId="56699"/>
    <cellStyle name="Total 11 3" xfId="56700"/>
    <cellStyle name="Total 12" xfId="56701"/>
    <cellStyle name="Total 12 2" xfId="56702"/>
    <cellStyle name="Total 12 3" xfId="56703"/>
    <cellStyle name="Total 13" xfId="56704"/>
    <cellStyle name="Total 13 2" xfId="56705"/>
    <cellStyle name="Total 13 3" xfId="56706"/>
    <cellStyle name="Total 14" xfId="56707"/>
    <cellStyle name="Total 15" xfId="56708"/>
    <cellStyle name="Total 16" xfId="56709"/>
    <cellStyle name="Total 17" xfId="56710"/>
    <cellStyle name="Total 18" xfId="56711"/>
    <cellStyle name="Total 19" xfId="56712"/>
    <cellStyle name="Total 2" xfId="411"/>
    <cellStyle name="Total 2 10" xfId="56713"/>
    <cellStyle name="Total 2 11" xfId="56714"/>
    <cellStyle name="Total 2 12" xfId="56715"/>
    <cellStyle name="Total 2 13" xfId="56716"/>
    <cellStyle name="Total 2 14" xfId="56717"/>
    <cellStyle name="Total 2 15" xfId="56718"/>
    <cellStyle name="Total 2 16" xfId="56719"/>
    <cellStyle name="Total 2 17" xfId="56720"/>
    <cellStyle name="Total 2 18" xfId="56721"/>
    <cellStyle name="Total 2 19" xfId="56722"/>
    <cellStyle name="Total 2 2" xfId="56723"/>
    <cellStyle name="Total 2 2 2" xfId="56724"/>
    <cellStyle name="Total 2 20" xfId="56725"/>
    <cellStyle name="Total 2 21" xfId="56726"/>
    <cellStyle name="Total 2 22" xfId="56727"/>
    <cellStyle name="Total 2 23" xfId="56728"/>
    <cellStyle name="Total 2 24" xfId="56729"/>
    <cellStyle name="Total 2 25" xfId="56730"/>
    <cellStyle name="Total 2 3" xfId="56731"/>
    <cellStyle name="Total 2 3 2" xfId="56732"/>
    <cellStyle name="Total 2 4" xfId="56733"/>
    <cellStyle name="Total 2 4 2" xfId="56734"/>
    <cellStyle name="Total 2 5" xfId="56735"/>
    <cellStyle name="Total 2 5 2" xfId="56736"/>
    <cellStyle name="Total 2 6" xfId="56737"/>
    <cellStyle name="Total 2 6 2" xfId="56738"/>
    <cellStyle name="Total 2 7" xfId="56739"/>
    <cellStyle name="Total 2 8" xfId="56740"/>
    <cellStyle name="Total 2 9" xfId="56741"/>
    <cellStyle name="Total 20" xfId="56742"/>
    <cellStyle name="Total 21" xfId="56743"/>
    <cellStyle name="Total 22" xfId="56744"/>
    <cellStyle name="Total 23" xfId="56745"/>
    <cellStyle name="Total 24" xfId="56746"/>
    <cellStyle name="Total 25" xfId="56747"/>
    <cellStyle name="Total 26" xfId="56748"/>
    <cellStyle name="Total 27" xfId="56749"/>
    <cellStyle name="Total 3" xfId="47546"/>
    <cellStyle name="Total 3 2" xfId="56750"/>
    <cellStyle name="Total 3 2 2" xfId="56751"/>
    <cellStyle name="Total 3 2 2 2" xfId="59090"/>
    <cellStyle name="Total 3 2 3" xfId="59091"/>
    <cellStyle name="Total 3 2 4" xfId="59092"/>
    <cellStyle name="Total 3 3" xfId="56752"/>
    <cellStyle name="Total 3 3 2" xfId="56753"/>
    <cellStyle name="Total 3 4" xfId="56754"/>
    <cellStyle name="Total 3 4 2" xfId="56755"/>
    <cellStyle name="Total 3 5" xfId="56756"/>
    <cellStyle name="Total 3 5 2" xfId="56757"/>
    <cellStyle name="Total 3 6" xfId="56758"/>
    <cellStyle name="Total 3 7" xfId="56759"/>
    <cellStyle name="Total 3 8" xfId="56760"/>
    <cellStyle name="Total 3 9" xfId="56761"/>
    <cellStyle name="Total 4" xfId="47547"/>
    <cellStyle name="Total 4 2" xfId="56762"/>
    <cellStyle name="Total 4 2 2" xfId="56763"/>
    <cellStyle name="Total 4 3" xfId="56764"/>
    <cellStyle name="Total 4 3 2" xfId="56765"/>
    <cellStyle name="Total 4 4" xfId="56766"/>
    <cellStyle name="Total 4 4 2" xfId="56767"/>
    <cellStyle name="Total 4 5" xfId="56768"/>
    <cellStyle name="Total 4 5 2" xfId="56769"/>
    <cellStyle name="Total 4 6" xfId="56770"/>
    <cellStyle name="Total 4 7" xfId="56771"/>
    <cellStyle name="Total 4 8" xfId="56772"/>
    <cellStyle name="Total 4 9" xfId="56773"/>
    <cellStyle name="Total 5" xfId="47548"/>
    <cellStyle name="Total 5 2" xfId="56774"/>
    <cellStyle name="Total 5 2 2" xfId="56775"/>
    <cellStyle name="Total 5 3" xfId="56776"/>
    <cellStyle name="Total 5 3 2" xfId="56777"/>
    <cellStyle name="Total 5 4" xfId="56778"/>
    <cellStyle name="Total 5 4 2" xfId="56779"/>
    <cellStyle name="Total 5 5" xfId="56780"/>
    <cellStyle name="Total 5 5 2" xfId="56781"/>
    <cellStyle name="Total 5 6" xfId="56782"/>
    <cellStyle name="Total 5 7" xfId="56783"/>
    <cellStyle name="Total 6" xfId="47549"/>
    <cellStyle name="Total 6 2" xfId="56784"/>
    <cellStyle name="Total 6 2 2" xfId="56785"/>
    <cellStyle name="Total 6 3" xfId="56786"/>
    <cellStyle name="Total 6 3 2" xfId="56787"/>
    <cellStyle name="Total 6 4" xfId="56788"/>
    <cellStyle name="Total 6 4 2" xfId="56789"/>
    <cellStyle name="Total 6 5" xfId="56790"/>
    <cellStyle name="Total 6 5 2" xfId="56791"/>
    <cellStyle name="Total 6 6" xfId="56792"/>
    <cellStyle name="Total 7" xfId="56793"/>
    <cellStyle name="Total 7 2" xfId="56794"/>
    <cellStyle name="Total 7 2 2" xfId="56795"/>
    <cellStyle name="Total 7 3" xfId="56796"/>
    <cellStyle name="Total 7 3 2" xfId="56797"/>
    <cellStyle name="Total 7 4" xfId="56798"/>
    <cellStyle name="Total 7 4 2" xfId="56799"/>
    <cellStyle name="Total 7 5" xfId="56800"/>
    <cellStyle name="Total 7 5 2" xfId="56801"/>
    <cellStyle name="Total 7 6" xfId="56802"/>
    <cellStyle name="Total 8" xfId="56803"/>
    <cellStyle name="Total 8 2" xfId="56804"/>
    <cellStyle name="Total 8 3" xfId="56805"/>
    <cellStyle name="Total 8 4" xfId="56806"/>
    <cellStyle name="Total 8 5" xfId="56807"/>
    <cellStyle name="Total 8 6" xfId="56808"/>
    <cellStyle name="Total 8 7" xfId="56809"/>
    <cellStyle name="Total 9" xfId="56810"/>
    <cellStyle name="Total 9 2" xfId="56811"/>
    <cellStyle name="Total 9 3" xfId="56812"/>
    <cellStyle name="Total 9 4" xfId="56813"/>
    <cellStyle name="Total 9 5" xfId="56814"/>
    <cellStyle name="Total 9 6" xfId="56815"/>
    <cellStyle name="Total2" xfId="47550"/>
    <cellStyle name="ubordinated Debt" xfId="47551"/>
    <cellStyle name="ubordinated Debt 2" xfId="47552"/>
    <cellStyle name="ubordinated Debt 2 2" xfId="47553"/>
    <cellStyle name="Underline" xfId="47554"/>
    <cellStyle name="underline 1 decimal" xfId="47555"/>
    <cellStyle name="underline 1 decimal 2" xfId="47556"/>
    <cellStyle name="underline 1 decimal 2 2" xfId="47557"/>
    <cellStyle name="Underline 10" xfId="47558"/>
    <cellStyle name="Underline 10 2" xfId="47559"/>
    <cellStyle name="Underline 11" xfId="47560"/>
    <cellStyle name="Underline 12" xfId="47561"/>
    <cellStyle name="Underline 13" xfId="47562"/>
    <cellStyle name="Underline 14" xfId="47563"/>
    <cellStyle name="Underline 15" xfId="47564"/>
    <cellStyle name="Underline 16" xfId="47565"/>
    <cellStyle name="Underline 17" xfId="47566"/>
    <cellStyle name="Underline 18" xfId="47567"/>
    <cellStyle name="Underline 19" xfId="47568"/>
    <cellStyle name="Underline 2" xfId="47569"/>
    <cellStyle name="Underline 2 2" xfId="47570"/>
    <cellStyle name="Underline 2 2 2" xfId="47571"/>
    <cellStyle name="Underline 2 3" xfId="47572"/>
    <cellStyle name="underline 2 decimals" xfId="47573"/>
    <cellStyle name="underline 2 decimals 2" xfId="47574"/>
    <cellStyle name="underline 2 decimals 2 2" xfId="47575"/>
    <cellStyle name="underline 2 decimals 2 2 2" xfId="47576"/>
    <cellStyle name="underline 2 decimals 2 3" xfId="47577"/>
    <cellStyle name="underline 2 decimals 3" xfId="47578"/>
    <cellStyle name="underline 2 decimals 3 2" xfId="47579"/>
    <cellStyle name="underline 2 decimals 4" xfId="47580"/>
    <cellStyle name="Underline 20" xfId="47581"/>
    <cellStyle name="Underline 21" xfId="47582"/>
    <cellStyle name="Underline 22" xfId="47583"/>
    <cellStyle name="Underline 23" xfId="47584"/>
    <cellStyle name="Underline 24" xfId="47585"/>
    <cellStyle name="Underline 25" xfId="47586"/>
    <cellStyle name="Underline 26" xfId="47587"/>
    <cellStyle name="Underline 27" xfId="47588"/>
    <cellStyle name="Underline 28" xfId="47589"/>
    <cellStyle name="Underline 29" xfId="47590"/>
    <cellStyle name="Underline 3" xfId="47591"/>
    <cellStyle name="Underline 3 2" xfId="47592"/>
    <cellStyle name="Underline 30" xfId="47593"/>
    <cellStyle name="Underline 31" xfId="47594"/>
    <cellStyle name="Underline 4" xfId="47595"/>
    <cellStyle name="Underline 4 2" xfId="47596"/>
    <cellStyle name="Underline 5" xfId="47597"/>
    <cellStyle name="Underline 5 2" xfId="47598"/>
    <cellStyle name="Underline 6" xfId="47599"/>
    <cellStyle name="Underline 6 2" xfId="47600"/>
    <cellStyle name="Underline 7" xfId="47601"/>
    <cellStyle name="Underline 7 2" xfId="47602"/>
    <cellStyle name="Underline 8" xfId="47603"/>
    <cellStyle name="Underline 8 2" xfId="47604"/>
    <cellStyle name="Underline 9" xfId="47605"/>
    <cellStyle name="Underline 9 2" xfId="47606"/>
    <cellStyle name="Underline Bold" xfId="47607"/>
    <cellStyle name="Underline Bold 2" xfId="47608"/>
    <cellStyle name="Underline Bold 2 2" xfId="47609"/>
    <cellStyle name="Underline Bold 2 2 2" xfId="47610"/>
    <cellStyle name="Underline Bold 2 3" xfId="47611"/>
    <cellStyle name="Underline Bold 3" xfId="47612"/>
    <cellStyle name="Underline Bold 3 2" xfId="47613"/>
    <cellStyle name="Underline Bold 4" xfId="47614"/>
    <cellStyle name="Underline Double" xfId="47615"/>
    <cellStyle name="Underline Double 2" xfId="47616"/>
    <cellStyle name="Underline Double 2 2" xfId="47617"/>
    <cellStyle name="Underline Double 2 2 2" xfId="47618"/>
    <cellStyle name="Underline Double 2 3" xfId="47619"/>
    <cellStyle name="Underline Double 3" xfId="47620"/>
    <cellStyle name="Underline Double 3 2" xfId="47621"/>
    <cellStyle name="Underline Double 4" xfId="47622"/>
    <cellStyle name="underline flush left" xfId="47623"/>
    <cellStyle name="underline flush left 2" xfId="47624"/>
    <cellStyle name="underline flush left 2 2" xfId="47625"/>
    <cellStyle name="underline no decimals" xfId="47626"/>
    <cellStyle name="underline no decimals 2" xfId="47627"/>
    <cellStyle name="underline no decimals 2 2" xfId="47628"/>
    <cellStyle name="Underline_Single" xfId="47629"/>
    <cellStyle name="User_Defined_C" xfId="47630"/>
    <cellStyle name="Valuta (0)_Foglio1 (2)" xfId="188"/>
    <cellStyle name="Valuta [0]_BINV" xfId="47631"/>
    <cellStyle name="Valuta_BINV" xfId="47632"/>
    <cellStyle name="Vírgula_Arrendamiraflores" xfId="189"/>
    <cellStyle name="Währung [0]_Compiling Utility Macros" xfId="47633"/>
    <cellStyle name="Währung_Compiling Utility Macros" xfId="47634"/>
    <cellStyle name="Warning Text 10" xfId="56816"/>
    <cellStyle name="Warning Text 10 2" xfId="56817"/>
    <cellStyle name="Warning Text 10 3" xfId="56818"/>
    <cellStyle name="Warning Text 11" xfId="56819"/>
    <cellStyle name="Warning Text 11 2" xfId="56820"/>
    <cellStyle name="Warning Text 11 3" xfId="56821"/>
    <cellStyle name="Warning Text 12" xfId="56822"/>
    <cellStyle name="Warning Text 12 2" xfId="56823"/>
    <cellStyle name="Warning Text 12 3" xfId="56824"/>
    <cellStyle name="Warning Text 13" xfId="56825"/>
    <cellStyle name="Warning Text 13 2" xfId="56826"/>
    <cellStyle name="Warning Text 13 3" xfId="56827"/>
    <cellStyle name="Warning Text 14" xfId="56828"/>
    <cellStyle name="Warning Text 15" xfId="56829"/>
    <cellStyle name="Warning Text 16" xfId="56830"/>
    <cellStyle name="Warning Text 17" xfId="56831"/>
    <cellStyle name="Warning Text 18" xfId="56832"/>
    <cellStyle name="Warning Text 19" xfId="56833"/>
    <cellStyle name="Warning Text 2" xfId="412"/>
    <cellStyle name="Warning Text 2 10" xfId="56834"/>
    <cellStyle name="Warning Text 2 11" xfId="56835"/>
    <cellStyle name="Warning Text 2 12" xfId="56836"/>
    <cellStyle name="Warning Text 2 13" xfId="56837"/>
    <cellStyle name="Warning Text 2 14" xfId="56838"/>
    <cellStyle name="Warning Text 2 15" xfId="56839"/>
    <cellStyle name="Warning Text 2 16" xfId="56840"/>
    <cellStyle name="Warning Text 2 17" xfId="56841"/>
    <cellStyle name="Warning Text 2 18" xfId="56842"/>
    <cellStyle name="Warning Text 2 19" xfId="56843"/>
    <cellStyle name="Warning Text 2 2" xfId="56844"/>
    <cellStyle name="Warning Text 2 20" xfId="56845"/>
    <cellStyle name="Warning Text 2 21" xfId="56846"/>
    <cellStyle name="Warning Text 2 22" xfId="56847"/>
    <cellStyle name="Warning Text 2 23" xfId="56848"/>
    <cellStyle name="Warning Text 2 3" xfId="56849"/>
    <cellStyle name="Warning Text 2 4" xfId="56850"/>
    <cellStyle name="Warning Text 2 5" xfId="56851"/>
    <cellStyle name="Warning Text 2 6" xfId="56852"/>
    <cellStyle name="Warning Text 2 7" xfId="56853"/>
    <cellStyle name="Warning Text 2 8" xfId="56854"/>
    <cellStyle name="Warning Text 2 9" xfId="56855"/>
    <cellStyle name="Warning Text 20" xfId="56856"/>
    <cellStyle name="Warning Text 21" xfId="56857"/>
    <cellStyle name="Warning Text 22" xfId="56858"/>
    <cellStyle name="Warning Text 23" xfId="56859"/>
    <cellStyle name="Warning Text 24" xfId="56860"/>
    <cellStyle name="Warning Text 25" xfId="56861"/>
    <cellStyle name="Warning Text 26" xfId="56862"/>
    <cellStyle name="Warning Text 3" xfId="47635"/>
    <cellStyle name="Warning Text 3 2" xfId="56863"/>
    <cellStyle name="Warning Text 3 2 2" xfId="59093"/>
    <cellStyle name="Warning Text 3 2 2 2" xfId="59094"/>
    <cellStyle name="Warning Text 3 2 3" xfId="59095"/>
    <cellStyle name="Warning Text 3 3" xfId="56864"/>
    <cellStyle name="Warning Text 3 3 2" xfId="59096"/>
    <cellStyle name="Warning Text 3 4" xfId="56865"/>
    <cellStyle name="Warning Text 3 5" xfId="56866"/>
    <cellStyle name="Warning Text 3 6" xfId="56867"/>
    <cellStyle name="Warning Text 3 7" xfId="56868"/>
    <cellStyle name="Warning Text 4" xfId="47636"/>
    <cellStyle name="Warning Text 4 2" xfId="56869"/>
    <cellStyle name="Warning Text 4 3" xfId="56870"/>
    <cellStyle name="Warning Text 4 4" xfId="56871"/>
    <cellStyle name="Warning Text 4 5" xfId="56872"/>
    <cellStyle name="Warning Text 4 6" xfId="56873"/>
    <cellStyle name="Warning Text 4 7" xfId="56874"/>
    <cellStyle name="Warning Text 5" xfId="47637"/>
    <cellStyle name="Warning Text 5 2" xfId="56875"/>
    <cellStyle name="Warning Text 5 3" xfId="56876"/>
    <cellStyle name="Warning Text 5 4" xfId="56877"/>
    <cellStyle name="Warning Text 5 5" xfId="56878"/>
    <cellStyle name="Warning Text 5 6" xfId="56879"/>
    <cellStyle name="Warning Text 6" xfId="47638"/>
    <cellStyle name="Warning Text 6 2" xfId="56880"/>
    <cellStyle name="Warning Text 6 3" xfId="56881"/>
    <cellStyle name="Warning Text 6 4" xfId="56882"/>
    <cellStyle name="Warning Text 6 5" xfId="56883"/>
    <cellStyle name="Warning Text 6 6" xfId="56884"/>
    <cellStyle name="Warning Text 7" xfId="56885"/>
    <cellStyle name="Warning Text 7 2" xfId="56886"/>
    <cellStyle name="Warning Text 7 3" xfId="56887"/>
    <cellStyle name="Warning Text 7 4" xfId="56888"/>
    <cellStyle name="Warning Text 7 5" xfId="56889"/>
    <cellStyle name="Warning Text 7 6" xfId="56890"/>
    <cellStyle name="Warning Text 8" xfId="56891"/>
    <cellStyle name="Warning Text 8 2" xfId="56892"/>
    <cellStyle name="Warning Text 8 3" xfId="56893"/>
    <cellStyle name="Warning Text 8 4" xfId="56894"/>
    <cellStyle name="Warning Text 8 5" xfId="56895"/>
    <cellStyle name="Warning Text 8 6" xfId="56896"/>
    <cellStyle name="Warning Text 9" xfId="56897"/>
    <cellStyle name="Warning Text 9 2" xfId="56898"/>
    <cellStyle name="Warning Text 9 3" xfId="56899"/>
    <cellStyle name="Warning Text 9 4" xfId="56900"/>
    <cellStyle name="Warning Text 9 5" xfId="56901"/>
    <cellStyle name="x" xfId="47639"/>
    <cellStyle name="year" xfId="47640"/>
    <cellStyle name="Zaph Call 11pt" xfId="47641"/>
    <cellStyle name="Zaph Call 11pt 2" xfId="56902"/>
    <cellStyle name="Zaph Call 11pt 3" xfId="56903"/>
    <cellStyle name="桁区切り [0.00]_CR Reconciliation (NM)" xfId="190"/>
    <cellStyle name="桁区切り_CR Reconciliation (NM)" xfId="191"/>
    <cellStyle name="標準_1Q01SS-backup_Megalon 3Q2" xfId="19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14"/>
  <sheetViews>
    <sheetView tabSelected="1" zoomScaleNormal="100" workbookViewId="0">
      <selection sqref="A1:M1"/>
    </sheetView>
  </sheetViews>
  <sheetFormatPr defaultRowHeight="12"/>
  <cols>
    <col min="1" max="16384" width="9.140625" style="26"/>
  </cols>
  <sheetData>
    <row r="1" spans="1:52" s="2" customFormat="1">
      <c r="A1" s="215" t="s">
        <v>6699</v>
      </c>
      <c r="B1" s="216"/>
      <c r="C1" s="216"/>
      <c r="D1" s="216"/>
      <c r="E1" s="216"/>
      <c r="F1" s="216"/>
      <c r="G1" s="216"/>
      <c r="H1" s="216"/>
      <c r="I1" s="216"/>
      <c r="J1" s="216"/>
      <c r="K1" s="216"/>
      <c r="L1" s="216"/>
      <c r="M1" s="216"/>
    </row>
    <row r="2" spans="1:52">
      <c r="A2" s="217" t="s">
        <v>9228</v>
      </c>
      <c r="B2" s="218"/>
      <c r="C2" s="218"/>
      <c r="D2" s="218"/>
      <c r="E2" s="218"/>
      <c r="F2" s="218"/>
      <c r="G2" s="218"/>
      <c r="H2" s="218"/>
      <c r="I2" s="218"/>
      <c r="J2" s="218"/>
      <c r="K2" s="218"/>
      <c r="L2" s="218"/>
      <c r="M2" s="219"/>
      <c r="N2" s="36"/>
      <c r="O2" s="36"/>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row>
    <row r="3" spans="1:52">
      <c r="A3" s="220"/>
      <c r="B3" s="221"/>
      <c r="C3" s="221"/>
      <c r="D3" s="221"/>
      <c r="E3" s="221"/>
      <c r="F3" s="221"/>
      <c r="G3" s="221"/>
      <c r="H3" s="221"/>
      <c r="I3" s="221"/>
      <c r="J3" s="221"/>
      <c r="K3" s="221"/>
      <c r="L3" s="221"/>
      <c r="M3" s="222"/>
      <c r="N3" s="36"/>
      <c r="O3" s="36"/>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row>
    <row r="4" spans="1:52">
      <c r="A4" s="220"/>
      <c r="B4" s="221"/>
      <c r="C4" s="221"/>
      <c r="D4" s="221"/>
      <c r="E4" s="221"/>
      <c r="F4" s="221"/>
      <c r="G4" s="221"/>
      <c r="H4" s="221"/>
      <c r="I4" s="221"/>
      <c r="J4" s="221"/>
      <c r="K4" s="221"/>
      <c r="L4" s="221"/>
      <c r="M4" s="222"/>
      <c r="N4" s="36"/>
      <c r="O4" s="36"/>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row>
    <row r="5" spans="1:52">
      <c r="A5" s="220"/>
      <c r="B5" s="221"/>
      <c r="C5" s="221"/>
      <c r="D5" s="221"/>
      <c r="E5" s="221"/>
      <c r="F5" s="221"/>
      <c r="G5" s="221"/>
      <c r="H5" s="221"/>
      <c r="I5" s="221"/>
      <c r="J5" s="221"/>
      <c r="K5" s="221"/>
      <c r="L5" s="221"/>
      <c r="M5" s="222"/>
      <c r="N5" s="36"/>
      <c r="O5" s="36"/>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row>
    <row r="6" spans="1:52">
      <c r="A6" s="220"/>
      <c r="B6" s="221"/>
      <c r="C6" s="221"/>
      <c r="D6" s="221"/>
      <c r="E6" s="221"/>
      <c r="F6" s="221"/>
      <c r="G6" s="221"/>
      <c r="H6" s="221"/>
      <c r="I6" s="221"/>
      <c r="J6" s="221"/>
      <c r="K6" s="221"/>
      <c r="L6" s="221"/>
      <c r="M6" s="222"/>
      <c r="N6" s="36"/>
      <c r="O6" s="36"/>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row>
    <row r="7" spans="1:52">
      <c r="A7" s="220"/>
      <c r="B7" s="221"/>
      <c r="C7" s="221"/>
      <c r="D7" s="221"/>
      <c r="E7" s="221"/>
      <c r="F7" s="221"/>
      <c r="G7" s="221"/>
      <c r="H7" s="221"/>
      <c r="I7" s="221"/>
      <c r="J7" s="221"/>
      <c r="K7" s="221"/>
      <c r="L7" s="221"/>
      <c r="M7" s="222"/>
      <c r="N7" s="36"/>
      <c r="O7" s="36"/>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row>
    <row r="8" spans="1:52">
      <c r="A8" s="220"/>
      <c r="B8" s="221"/>
      <c r="C8" s="221"/>
      <c r="D8" s="221"/>
      <c r="E8" s="221"/>
      <c r="F8" s="221"/>
      <c r="G8" s="221"/>
      <c r="H8" s="221"/>
      <c r="I8" s="221"/>
      <c r="J8" s="221"/>
      <c r="K8" s="221"/>
      <c r="L8" s="221"/>
      <c r="M8" s="222"/>
      <c r="N8" s="36"/>
      <c r="O8" s="36"/>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row>
    <row r="9" spans="1:52">
      <c r="A9" s="220"/>
      <c r="B9" s="221"/>
      <c r="C9" s="221"/>
      <c r="D9" s="221"/>
      <c r="E9" s="221"/>
      <c r="F9" s="221"/>
      <c r="G9" s="221"/>
      <c r="H9" s="221"/>
      <c r="I9" s="221"/>
      <c r="J9" s="221"/>
      <c r="K9" s="221"/>
      <c r="L9" s="221"/>
      <c r="M9" s="222"/>
      <c r="N9" s="36"/>
      <c r="O9" s="36"/>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row>
    <row r="10" spans="1:52">
      <c r="A10" s="220"/>
      <c r="B10" s="221"/>
      <c r="C10" s="221"/>
      <c r="D10" s="221"/>
      <c r="E10" s="221"/>
      <c r="F10" s="221"/>
      <c r="G10" s="221"/>
      <c r="H10" s="221"/>
      <c r="I10" s="221"/>
      <c r="J10" s="221"/>
      <c r="K10" s="221"/>
      <c r="L10" s="221"/>
      <c r="M10" s="222"/>
      <c r="N10" s="36"/>
      <c r="O10" s="36"/>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row>
    <row r="11" spans="1:52">
      <c r="A11" s="220"/>
      <c r="B11" s="221"/>
      <c r="C11" s="221"/>
      <c r="D11" s="221"/>
      <c r="E11" s="221"/>
      <c r="F11" s="221"/>
      <c r="G11" s="221"/>
      <c r="H11" s="221"/>
      <c r="I11" s="221"/>
      <c r="J11" s="221"/>
      <c r="K11" s="221"/>
      <c r="L11" s="221"/>
      <c r="M11" s="222"/>
      <c r="N11" s="36"/>
      <c r="O11" s="36"/>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row>
    <row r="12" spans="1:52">
      <c r="A12" s="223"/>
      <c r="B12" s="224"/>
      <c r="C12" s="224"/>
      <c r="D12" s="224"/>
      <c r="E12" s="224"/>
      <c r="F12" s="224"/>
      <c r="G12" s="224"/>
      <c r="H12" s="224"/>
      <c r="I12" s="224"/>
      <c r="J12" s="224"/>
      <c r="K12" s="224"/>
      <c r="L12" s="224"/>
      <c r="M12" s="225"/>
      <c r="N12" s="36"/>
      <c r="O12" s="36"/>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row>
    <row r="13" spans="1:52" s="7" customFormat="1">
      <c r="A13" s="49"/>
      <c r="B13" s="49"/>
      <c r="C13" s="49"/>
      <c r="D13" s="49"/>
      <c r="E13" s="49"/>
      <c r="F13" s="49"/>
      <c r="G13" s="49"/>
      <c r="H13" s="49"/>
      <c r="I13" s="49"/>
      <c r="J13" s="49"/>
      <c r="K13" s="49"/>
      <c r="L13" s="49"/>
      <c r="M13" s="49"/>
      <c r="N13" s="37"/>
      <c r="O13" s="37"/>
    </row>
    <row r="14" spans="1:52" s="7" customFormat="1">
      <c r="A14" s="49"/>
      <c r="B14" s="49"/>
      <c r="C14" s="49"/>
      <c r="D14" s="49"/>
      <c r="E14" s="49"/>
      <c r="F14" s="49"/>
      <c r="G14" s="49"/>
      <c r="H14" s="49"/>
      <c r="I14" s="49"/>
      <c r="J14" s="49"/>
      <c r="K14" s="49"/>
      <c r="L14" s="49"/>
      <c r="M14" s="49"/>
      <c r="N14" s="37"/>
      <c r="O14" s="37"/>
    </row>
    <row r="15" spans="1:52" s="7" customFormat="1" ht="15" customHeight="1">
      <c r="A15" s="50"/>
      <c r="B15" s="49"/>
      <c r="C15" s="49"/>
      <c r="D15" s="49"/>
      <c r="E15" s="49"/>
      <c r="F15" s="49"/>
      <c r="G15" s="49"/>
      <c r="H15" s="49"/>
      <c r="I15" s="49"/>
      <c r="J15" s="49"/>
      <c r="K15" s="49"/>
      <c r="L15" s="49"/>
      <c r="M15" s="49"/>
      <c r="N15" s="37"/>
      <c r="O15" s="37"/>
    </row>
    <row r="16" spans="1:52" s="7" customFormat="1">
      <c r="A16" s="37"/>
      <c r="B16" s="37"/>
      <c r="C16" s="37"/>
      <c r="D16" s="37"/>
      <c r="E16" s="37"/>
      <c r="F16" s="37"/>
      <c r="G16" s="37"/>
      <c r="H16" s="37"/>
      <c r="I16" s="37"/>
      <c r="J16" s="37"/>
      <c r="K16" s="37"/>
      <c r="L16" s="37"/>
      <c r="M16" s="37"/>
      <c r="N16" s="37"/>
      <c r="O16" s="37"/>
    </row>
    <row r="17" spans="1:1" s="7" customFormat="1">
      <c r="A17" s="51"/>
    </row>
    <row r="18" spans="1:1" s="7" customFormat="1"/>
    <row r="19" spans="1:1" s="7" customFormat="1"/>
    <row r="20" spans="1:1" s="7" customFormat="1"/>
    <row r="21" spans="1:1" s="2" customFormat="1"/>
    <row r="22" spans="1:1" s="2" customFormat="1"/>
    <row r="23" spans="1:1" s="2" customFormat="1"/>
    <row r="24" spans="1:1" s="2" customFormat="1"/>
    <row r="25" spans="1:1" s="2" customFormat="1"/>
    <row r="26" spans="1:1" s="2" customFormat="1"/>
    <row r="27" spans="1:1" s="2" customFormat="1"/>
    <row r="28" spans="1:1" s="2" customFormat="1"/>
    <row r="29" spans="1:1" s="2" customFormat="1"/>
    <row r="30" spans="1:1" s="2" customFormat="1"/>
    <row r="31" spans="1:1" s="2" customFormat="1"/>
    <row r="32" spans="1:1" s="2" customFormat="1"/>
    <row r="33" s="2" customFormat="1"/>
    <row r="34" s="2" customFormat="1"/>
    <row r="35" s="2" customFormat="1"/>
    <row r="36" s="2" customFormat="1"/>
    <row r="37" s="2" customFormat="1"/>
    <row r="38" s="2" customFormat="1"/>
    <row r="39" s="2" customFormat="1"/>
    <row r="40" s="2" customFormat="1"/>
    <row r="41" s="2" customFormat="1"/>
    <row r="42" s="2" customFormat="1"/>
    <row r="43" s="2" customFormat="1"/>
    <row r="44" s="2" customFormat="1"/>
    <row r="45" s="2" customFormat="1"/>
    <row r="46" s="2" customFormat="1"/>
    <row r="47" s="2" customFormat="1"/>
    <row r="48" s="2" customFormat="1"/>
    <row r="49" s="2" customFormat="1"/>
    <row r="50" s="2" customFormat="1"/>
    <row r="51" s="2" customFormat="1"/>
    <row r="52" s="2" customFormat="1"/>
    <row r="53" s="2" customFormat="1"/>
    <row r="54" s="2" customFormat="1"/>
    <row r="55" s="2" customFormat="1"/>
    <row r="56" s="2" customFormat="1"/>
    <row r="57" s="2" customFormat="1"/>
    <row r="58" s="2" customFormat="1"/>
    <row r="59" s="2" customFormat="1"/>
    <row r="60" s="2" customFormat="1"/>
    <row r="61" s="2" customFormat="1"/>
    <row r="62" s="2" customFormat="1"/>
    <row r="63" s="2" customFormat="1"/>
    <row r="64" s="2" customFormat="1"/>
    <row r="65" s="2" customFormat="1"/>
    <row r="66" s="2" customFormat="1"/>
    <row r="67" s="2" customFormat="1"/>
    <row r="68" s="2" customFormat="1"/>
    <row r="69" s="2" customFormat="1"/>
    <row r="70" s="2" customFormat="1"/>
    <row r="71" s="2" customFormat="1"/>
    <row r="72" s="2" customFormat="1"/>
    <row r="73" s="2" customFormat="1"/>
    <row r="74" s="2" customFormat="1"/>
    <row r="75" s="2" customFormat="1"/>
    <row r="76" s="2" customFormat="1"/>
    <row r="77" s="2" customFormat="1"/>
    <row r="78" s="2" customFormat="1"/>
    <row r="79" s="2" customFormat="1"/>
    <row r="80" s="2" customFormat="1"/>
    <row r="81" s="2" customFormat="1"/>
    <row r="82" s="2" customFormat="1"/>
    <row r="83" s="2" customFormat="1"/>
    <row r="84" s="2" customFormat="1"/>
    <row r="85" s="2" customFormat="1"/>
    <row r="86" s="2" customFormat="1"/>
    <row r="87" s="2" customFormat="1"/>
    <row r="88" s="2" customFormat="1"/>
    <row r="89" s="2" customFormat="1"/>
    <row r="90" s="2" customFormat="1"/>
    <row r="91" s="2" customFormat="1"/>
    <row r="92" s="2" customFormat="1"/>
    <row r="93" s="2" customFormat="1"/>
    <row r="94" s="2" customFormat="1"/>
    <row r="95" s="2" customFormat="1"/>
    <row r="96" s="2" customFormat="1"/>
    <row r="97" s="2" customFormat="1"/>
    <row r="98" s="2" customFormat="1"/>
    <row r="99" s="2" customFormat="1"/>
    <row r="100" s="2" customFormat="1"/>
    <row r="101" s="2" customFormat="1"/>
    <row r="102" s="2" customFormat="1"/>
    <row r="103" s="2" customFormat="1"/>
    <row r="104" s="2" customFormat="1"/>
    <row r="105" s="2" customFormat="1"/>
    <row r="106" s="2" customFormat="1"/>
    <row r="107" s="2" customFormat="1"/>
    <row r="108" s="2" customFormat="1"/>
    <row r="109" s="2" customFormat="1"/>
    <row r="110" s="2" customFormat="1"/>
    <row r="111" s="2" customFormat="1"/>
    <row r="112" s="2" customFormat="1"/>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row r="147" s="2" customFormat="1"/>
    <row r="148" s="2" customFormat="1"/>
    <row r="149" s="2" customFormat="1"/>
    <row r="150" s="2" customFormat="1"/>
    <row r="151" s="2" customFormat="1"/>
    <row r="152" s="2" customFormat="1"/>
    <row r="153" s="2" customFormat="1"/>
    <row r="154" s="2" customFormat="1"/>
    <row r="155" s="2" customFormat="1"/>
    <row r="156" s="2" customFormat="1"/>
    <row r="157" s="2" customFormat="1"/>
    <row r="158" s="2" customFormat="1"/>
    <row r="159" s="2" customFormat="1"/>
    <row r="160" s="2" customFormat="1"/>
    <row r="161" s="2" customFormat="1"/>
    <row r="162" s="2" customFormat="1"/>
    <row r="163" s="2" customFormat="1"/>
    <row r="164" s="2" customFormat="1"/>
    <row r="165" s="2" customFormat="1"/>
    <row r="166" s="2" customFormat="1"/>
    <row r="167" s="2" customFormat="1"/>
    <row r="168" s="2" customFormat="1"/>
    <row r="169" s="2" customFormat="1"/>
    <row r="170" s="2" customFormat="1"/>
    <row r="171" s="2" customFormat="1"/>
    <row r="172" s="2" customFormat="1"/>
    <row r="173" s="2" customFormat="1"/>
    <row r="174" s="2" customFormat="1"/>
    <row r="175" s="2" customFormat="1"/>
    <row r="176" s="2" customFormat="1"/>
    <row r="177" s="2" customFormat="1"/>
    <row r="178" s="2" customFormat="1"/>
    <row r="179" s="2" customFormat="1"/>
    <row r="180" s="2" customFormat="1"/>
    <row r="181" s="2" customFormat="1"/>
    <row r="182" s="2" customFormat="1"/>
    <row r="183" s="2" customFormat="1"/>
    <row r="184" s="2" customFormat="1"/>
    <row r="185" s="2" customFormat="1"/>
    <row r="186" s="2" customFormat="1"/>
    <row r="187" s="2" customFormat="1"/>
    <row r="188" s="2" customFormat="1"/>
    <row r="189" s="2" customFormat="1"/>
    <row r="190" s="2" customFormat="1"/>
    <row r="191" s="2" customFormat="1"/>
    <row r="192" s="2" customFormat="1"/>
    <row r="193" s="2" customFormat="1"/>
    <row r="194" s="2" customFormat="1"/>
    <row r="195" s="2" customFormat="1"/>
    <row r="196" s="2" customFormat="1"/>
    <row r="197" s="2" customFormat="1"/>
    <row r="198" s="2" customFormat="1"/>
    <row r="199" s="2" customFormat="1"/>
    <row r="200" s="2" customFormat="1"/>
    <row r="201" s="2" customFormat="1"/>
    <row r="202" s="2" customFormat="1"/>
    <row r="203" s="2" customFormat="1"/>
    <row r="204" s="2" customFormat="1"/>
    <row r="205" s="2" customFormat="1"/>
    <row r="206" s="2" customFormat="1"/>
    <row r="207" s="2" customFormat="1"/>
    <row r="208" s="2" customFormat="1"/>
    <row r="209" s="2" customFormat="1"/>
    <row r="210" s="2" customFormat="1"/>
    <row r="211" s="2" customFormat="1"/>
    <row r="212" s="2" customFormat="1"/>
    <row r="213" s="2" customFormat="1"/>
    <row r="214" s="2" customFormat="1"/>
    <row r="215" s="2" customFormat="1"/>
    <row r="216" s="2" customFormat="1"/>
    <row r="217" s="2" customFormat="1"/>
    <row r="218" s="2" customFormat="1"/>
    <row r="219" s="2" customFormat="1"/>
    <row r="220" s="2" customFormat="1"/>
    <row r="221" s="2" customFormat="1"/>
    <row r="222" s="2" customFormat="1"/>
    <row r="223" s="2" customFormat="1"/>
    <row r="224" s="2" customFormat="1"/>
    <row r="225" s="2" customFormat="1"/>
    <row r="226" s="2" customFormat="1"/>
    <row r="227" s="2" customFormat="1"/>
    <row r="228" s="2" customFormat="1"/>
    <row r="229" s="2" customFormat="1"/>
    <row r="230" s="2" customFormat="1"/>
    <row r="231" s="2" customFormat="1"/>
    <row r="232" s="2" customFormat="1"/>
    <row r="233" s="2" customFormat="1"/>
    <row r="234" s="2" customFormat="1"/>
    <row r="235" s="2" customFormat="1"/>
    <row r="236" s="2" customFormat="1"/>
    <row r="237" s="2" customFormat="1"/>
    <row r="238" s="2" customFormat="1"/>
    <row r="239" s="2" customFormat="1"/>
    <row r="240" s="2" customFormat="1"/>
    <row r="241" s="2" customFormat="1"/>
    <row r="242" s="2" customFormat="1"/>
    <row r="243" s="2" customFormat="1"/>
    <row r="244" s="2" customFormat="1"/>
    <row r="245" s="2" customFormat="1"/>
    <row r="246" s="2" customFormat="1"/>
    <row r="247" s="2" customFormat="1"/>
    <row r="248" s="2" customFormat="1"/>
    <row r="249" s="2" customFormat="1"/>
    <row r="250" s="2" customFormat="1"/>
    <row r="251" s="2" customFormat="1"/>
    <row r="252" s="2" customFormat="1"/>
    <row r="253" s="2" customFormat="1"/>
    <row r="254" s="2" customFormat="1"/>
    <row r="255" s="2" customFormat="1"/>
    <row r="256" s="2" customFormat="1"/>
    <row r="257" s="2" customFormat="1"/>
    <row r="258" s="2" customFormat="1"/>
    <row r="259" s="2" customFormat="1"/>
    <row r="260" s="2" customFormat="1"/>
    <row r="261" s="2" customFormat="1"/>
    <row r="262" s="2" customFormat="1"/>
    <row r="263" s="2" customFormat="1"/>
    <row r="264" s="2" customFormat="1"/>
    <row r="265" s="2" customFormat="1"/>
    <row r="266" s="2" customFormat="1"/>
    <row r="267" s="2" customFormat="1"/>
    <row r="268" s="2" customFormat="1"/>
    <row r="269" s="2" customFormat="1"/>
    <row r="270" s="2" customFormat="1"/>
    <row r="271" s="2" customFormat="1"/>
    <row r="272" s="2" customFormat="1"/>
    <row r="273" s="2" customFormat="1"/>
    <row r="274" s="2" customFormat="1"/>
    <row r="275" s="2" customFormat="1"/>
    <row r="276" s="2" customFormat="1"/>
    <row r="277" s="2" customFormat="1"/>
    <row r="278" s="2" customFormat="1"/>
    <row r="279" s="2" customFormat="1"/>
    <row r="280" s="2" customFormat="1"/>
    <row r="281" s="2" customFormat="1"/>
    <row r="282" s="2" customFormat="1"/>
    <row r="283" s="2" customFormat="1"/>
    <row r="284" s="2" customFormat="1"/>
    <row r="285" s="2" customFormat="1"/>
    <row r="286" s="2" customFormat="1"/>
    <row r="287" s="2" customFormat="1"/>
    <row r="288" s="2" customFormat="1"/>
    <row r="289" s="2" customFormat="1"/>
    <row r="290" s="2" customFormat="1"/>
    <row r="291" s="2" customFormat="1"/>
    <row r="292" s="2" customFormat="1"/>
    <row r="293" s="2" customFormat="1"/>
    <row r="294" s="2" customFormat="1"/>
    <row r="295" s="2" customFormat="1"/>
    <row r="296" s="2" customFormat="1"/>
    <row r="297" s="2" customFormat="1"/>
    <row r="298" s="2" customFormat="1"/>
    <row r="299" s="2" customFormat="1"/>
    <row r="300" s="2" customFormat="1"/>
    <row r="301" s="2" customFormat="1"/>
    <row r="302" s="2" customFormat="1"/>
    <row r="303" s="2" customFormat="1"/>
    <row r="304" s="2" customFormat="1"/>
    <row r="305" s="2" customFormat="1"/>
    <row r="306" s="2" customFormat="1"/>
    <row r="307" s="2" customFormat="1"/>
    <row r="308" s="2" customFormat="1"/>
    <row r="309" s="2" customFormat="1"/>
    <row r="310" s="2" customFormat="1"/>
    <row r="311" s="2" customFormat="1"/>
    <row r="312" s="2" customFormat="1"/>
    <row r="313" s="2" customFormat="1"/>
    <row r="314" s="2" customFormat="1"/>
  </sheetData>
  <mergeCells count="2">
    <mergeCell ref="A1:M1"/>
    <mergeCell ref="A2:M12"/>
  </mergeCells>
  <pageMargins left="0.7" right="0.7" top="0.75" bottom="0.75" header="0.3" footer="0.3"/>
  <pageSetup scale="24" orientation="portrait" r:id="rId1"/>
  <colBreaks count="1" manualBreakCount="1">
    <brk id="3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
  <sheetViews>
    <sheetView zoomScaleNormal="100" workbookViewId="0"/>
  </sheetViews>
  <sheetFormatPr defaultRowHeight="12"/>
  <cols>
    <col min="1" max="1" width="84.28515625" style="2" customWidth="1"/>
    <col min="2" max="2" width="2.42578125" style="2" customWidth="1"/>
    <col min="3" max="3" width="18.140625" style="2" bestFit="1" customWidth="1"/>
    <col min="4" max="4" width="1.28515625" style="2" customWidth="1"/>
    <col min="5" max="5" width="15.7109375" style="2" customWidth="1"/>
    <col min="6" max="6" width="13" style="2" customWidth="1"/>
    <col min="7" max="16384" width="9.140625" style="2"/>
  </cols>
  <sheetData>
    <row r="1" spans="1:5">
      <c r="A1" s="1" t="s">
        <v>6722</v>
      </c>
      <c r="C1" s="130"/>
    </row>
    <row r="2" spans="1:5" ht="12.75" thickBot="1">
      <c r="C2" s="129"/>
    </row>
    <row r="3" spans="1:5">
      <c r="A3" s="3" t="s">
        <v>6389</v>
      </c>
      <c r="B3" s="4"/>
      <c r="C3" s="4"/>
      <c r="D3" s="5"/>
    </row>
    <row r="4" spans="1:5">
      <c r="A4" s="6" t="s">
        <v>6399</v>
      </c>
      <c r="B4" s="7"/>
      <c r="C4" s="8">
        <v>35719715991.193871</v>
      </c>
      <c r="D4" s="9"/>
    </row>
    <row r="5" spans="1:5">
      <c r="A5" s="6" t="s">
        <v>9226</v>
      </c>
      <c r="B5" s="7"/>
      <c r="C5" s="10">
        <v>6549081607.1942978</v>
      </c>
      <c r="D5" s="9"/>
    </row>
    <row r="6" spans="1:5">
      <c r="A6" s="6" t="s">
        <v>6672</v>
      </c>
      <c r="B6" s="7"/>
      <c r="C6" s="10">
        <v>8079199994.4605846</v>
      </c>
      <c r="D6" s="9"/>
    </row>
    <row r="7" spans="1:5">
      <c r="A7" s="6" t="s">
        <v>6390</v>
      </c>
      <c r="B7" s="7"/>
      <c r="C7" s="10">
        <v>1193499350.50561</v>
      </c>
      <c r="D7" s="9"/>
    </row>
    <row r="8" spans="1:5">
      <c r="A8" s="6" t="s">
        <v>6391</v>
      </c>
      <c r="B8" s="7"/>
      <c r="C8" s="10">
        <v>4146058619.4820509</v>
      </c>
      <c r="D8" s="9"/>
    </row>
    <row r="9" spans="1:5">
      <c r="A9" s="6" t="s">
        <v>6392</v>
      </c>
      <c r="B9" s="7"/>
      <c r="C9" s="10">
        <v>96843278.879999995</v>
      </c>
      <c r="D9" s="9"/>
    </row>
    <row r="10" spans="1:5">
      <c r="A10" s="6" t="s">
        <v>9242</v>
      </c>
      <c r="B10" s="7"/>
      <c r="C10" s="138">
        <v>39379053</v>
      </c>
      <c r="D10" s="9"/>
      <c r="E10" s="136"/>
    </row>
    <row r="11" spans="1:5">
      <c r="A11" s="6"/>
      <c r="B11" s="7"/>
      <c r="C11" s="11">
        <v>55823777894.716408</v>
      </c>
      <c r="D11" s="9"/>
    </row>
    <row r="12" spans="1:5">
      <c r="A12" s="6"/>
      <c r="B12" s="7"/>
      <c r="C12" s="132"/>
      <c r="D12" s="9"/>
    </row>
    <row r="13" spans="1:5">
      <c r="A13" s="12" t="s">
        <v>6393</v>
      </c>
      <c r="B13" s="7"/>
      <c r="C13" s="13"/>
      <c r="D13" s="9"/>
    </row>
    <row r="14" spans="1:5" ht="13.5">
      <c r="A14" s="14" t="s">
        <v>9246</v>
      </c>
      <c r="B14" s="7"/>
      <c r="C14" s="8">
        <v>206636475.03</v>
      </c>
      <c r="D14" s="9"/>
    </row>
    <row r="15" spans="1:5">
      <c r="A15" s="14" t="s">
        <v>9156</v>
      </c>
      <c r="B15" s="7"/>
      <c r="C15" s="10">
        <v>21098386694.120007</v>
      </c>
      <c r="D15" s="9"/>
    </row>
    <row r="16" spans="1:5">
      <c r="A16" s="14" t="s">
        <v>9240</v>
      </c>
      <c r="B16" s="7"/>
      <c r="C16" s="10">
        <v>1488691326.55</v>
      </c>
      <c r="D16" s="9"/>
    </row>
    <row r="17" spans="1:5">
      <c r="A17" s="14" t="s">
        <v>9243</v>
      </c>
      <c r="B17" s="7"/>
      <c r="C17" s="138">
        <v>401339.65</v>
      </c>
      <c r="D17" s="9"/>
      <c r="E17" s="139"/>
    </row>
    <row r="18" spans="1:5">
      <c r="A18" s="14" t="s">
        <v>6394</v>
      </c>
      <c r="B18" s="7"/>
      <c r="C18" s="10">
        <v>28819532223.889999</v>
      </c>
      <c r="D18" s="9"/>
    </row>
    <row r="19" spans="1:5">
      <c r="A19" s="14" t="s">
        <v>6395</v>
      </c>
      <c r="B19" s="7"/>
      <c r="C19" s="10">
        <v>765411900</v>
      </c>
      <c r="D19" s="9"/>
    </row>
    <row r="20" spans="1:5">
      <c r="A20" s="14" t="s">
        <v>6396</v>
      </c>
      <c r="B20" s="7"/>
      <c r="C20" s="10">
        <v>1150000000</v>
      </c>
      <c r="D20" s="9"/>
    </row>
    <row r="21" spans="1:5">
      <c r="A21" s="14" t="s">
        <v>9157</v>
      </c>
      <c r="B21" s="7"/>
      <c r="C21" s="10">
        <v>280019492</v>
      </c>
      <c r="D21" s="9"/>
    </row>
    <row r="22" spans="1:5">
      <c r="A22" s="14" t="s">
        <v>9227</v>
      </c>
      <c r="B22" s="7"/>
      <c r="C22" s="138">
        <v>294590496</v>
      </c>
      <c r="D22" s="9"/>
    </row>
    <row r="23" spans="1:5">
      <c r="A23" s="12"/>
      <c r="B23" s="7"/>
      <c r="C23" s="10"/>
      <c r="D23" s="9"/>
    </row>
    <row r="24" spans="1:5">
      <c r="A24" s="15" t="s">
        <v>9229</v>
      </c>
      <c r="B24" s="7"/>
      <c r="C24" s="11">
        <v>1720107947.4764023</v>
      </c>
      <c r="D24" s="16"/>
      <c r="E24" s="167"/>
    </row>
    <row r="25" spans="1:5">
      <c r="A25" s="12"/>
      <c r="B25" s="7"/>
      <c r="C25" s="10"/>
      <c r="D25" s="9"/>
    </row>
    <row r="26" spans="1:5">
      <c r="A26" s="14" t="s">
        <v>9216</v>
      </c>
      <c r="B26" s="7"/>
      <c r="C26" s="8">
        <v>1720107947.3364</v>
      </c>
      <c r="D26" s="9"/>
    </row>
    <row r="27" spans="1:5">
      <c r="A27" s="14" t="s">
        <v>9243</v>
      </c>
      <c r="B27" s="7"/>
      <c r="C27" s="212">
        <v>401339.65</v>
      </c>
      <c r="D27" s="9"/>
    </row>
    <row r="28" spans="1:5">
      <c r="A28" s="6"/>
      <c r="B28" s="7"/>
      <c r="C28" s="24">
        <v>1720509286.9864001</v>
      </c>
      <c r="D28" s="9"/>
    </row>
    <row r="29" spans="1:5" ht="12.75" thickBot="1">
      <c r="A29" s="17"/>
      <c r="B29" s="18"/>
      <c r="C29" s="19"/>
      <c r="D29" s="20"/>
    </row>
    <row r="30" spans="1:5" ht="12.75" thickBot="1">
      <c r="A30" s="7"/>
      <c r="C30" s="21"/>
    </row>
    <row r="31" spans="1:5">
      <c r="A31" s="22" t="s">
        <v>6397</v>
      </c>
      <c r="B31" s="4"/>
      <c r="C31" s="23"/>
      <c r="D31" s="5"/>
    </row>
    <row r="32" spans="1:5">
      <c r="A32" s="14" t="s">
        <v>6398</v>
      </c>
      <c r="B32" s="7"/>
      <c r="C32" s="24">
        <v>1720509286.9864001</v>
      </c>
      <c r="D32" s="9"/>
    </row>
    <row r="33" spans="1:5">
      <c r="A33" s="14" t="s">
        <v>6395</v>
      </c>
      <c r="B33" s="7"/>
      <c r="C33" s="138">
        <v>765411900</v>
      </c>
      <c r="D33" s="9"/>
    </row>
    <row r="34" spans="1:5">
      <c r="A34" s="6"/>
      <c r="B34" s="7"/>
      <c r="C34" s="11">
        <v>2485921186.9864001</v>
      </c>
      <c r="D34" s="9"/>
    </row>
    <row r="35" spans="1:5" ht="12.75" thickBot="1">
      <c r="A35" s="17"/>
      <c r="B35" s="18"/>
      <c r="C35" s="25"/>
      <c r="D35" s="20"/>
    </row>
    <row r="37" spans="1:5" ht="54.75" customHeight="1">
      <c r="A37" s="226" t="s">
        <v>9245</v>
      </c>
      <c r="B37" s="226"/>
      <c r="C37" s="226"/>
      <c r="D37" s="7"/>
      <c r="E37" s="7"/>
    </row>
  </sheetData>
  <mergeCells count="1">
    <mergeCell ref="A37:C37"/>
  </mergeCells>
  <pageMargins left="0.7" right="0.7"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U1890"/>
  <sheetViews>
    <sheetView showGridLines="0" zoomScaleNormal="100" workbookViewId="0"/>
  </sheetViews>
  <sheetFormatPr defaultRowHeight="12"/>
  <cols>
    <col min="1" max="1" width="15.85546875" style="71" customWidth="1"/>
    <col min="2" max="2" width="17" style="71" bestFit="1" customWidth="1"/>
    <col min="3" max="3" width="6.85546875" style="71" bestFit="1" customWidth="1"/>
    <col min="4" max="4" width="2.85546875" style="71" customWidth="1"/>
    <col min="5" max="5" width="25.42578125" style="71" bestFit="1" customWidth="1"/>
    <col min="6" max="6" width="17.7109375" style="71" bestFit="1" customWidth="1"/>
    <col min="7" max="7" width="28.7109375" style="71" customWidth="1"/>
    <col min="8" max="8" width="13.85546875" style="71" customWidth="1"/>
    <col min="9" max="9" width="22.28515625" style="71" customWidth="1"/>
    <col min="10" max="10" width="80.28515625" style="71" customWidth="1"/>
    <col min="11" max="11" width="3" style="71" customWidth="1"/>
    <col min="12" max="12" width="22.5703125" style="71" bestFit="1" customWidth="1"/>
    <col min="13" max="13" width="3" style="71" customWidth="1"/>
    <col min="14" max="14" width="19.5703125" style="71" bestFit="1" customWidth="1"/>
    <col min="15" max="15" width="11.7109375" style="71" customWidth="1"/>
    <col min="16" max="16" width="13.85546875" style="71" bestFit="1" customWidth="1"/>
    <col min="17" max="17" width="9" style="71" bestFit="1" customWidth="1"/>
    <col min="18" max="18" width="18.28515625" style="71" bestFit="1" customWidth="1"/>
    <col min="19" max="19" width="62.85546875" style="71" customWidth="1"/>
    <col min="20" max="20" width="3" style="71" customWidth="1"/>
    <col min="21" max="21" width="16.140625" style="71" bestFit="1" customWidth="1"/>
    <col min="22" max="16384" width="9.140625" style="71"/>
  </cols>
  <sheetData>
    <row r="1" spans="1:21">
      <c r="A1" s="29" t="s">
        <v>6383</v>
      </c>
    </row>
    <row r="2" spans="1:21">
      <c r="A2" s="29" t="s">
        <v>9194</v>
      </c>
    </row>
    <row r="4" spans="1:21">
      <c r="A4" s="227" t="s">
        <v>3206</v>
      </c>
      <c r="B4" s="227"/>
      <c r="C4" s="227"/>
      <c r="D4" s="26"/>
      <c r="E4" s="26"/>
      <c r="F4" s="227" t="s">
        <v>3155</v>
      </c>
      <c r="G4" s="227"/>
      <c r="H4" s="227"/>
      <c r="I4" s="227"/>
      <c r="J4" s="227"/>
      <c r="K4" s="26"/>
      <c r="L4" s="83" t="s">
        <v>3207</v>
      </c>
      <c r="M4" s="26"/>
      <c r="N4" s="229" t="s">
        <v>6386</v>
      </c>
      <c r="O4" s="229"/>
      <c r="P4" s="229"/>
      <c r="Q4" s="229"/>
      <c r="R4" s="229"/>
      <c r="S4" s="229"/>
      <c r="T4" s="56"/>
      <c r="U4" s="84"/>
    </row>
    <row r="5" spans="1:21" ht="25.5">
      <c r="A5" s="122" t="s">
        <v>6714</v>
      </c>
      <c r="B5" s="122" t="s">
        <v>3208</v>
      </c>
      <c r="C5" s="122" t="s">
        <v>6384</v>
      </c>
      <c r="D5" s="86"/>
      <c r="E5" s="86"/>
      <c r="F5" s="122" t="s">
        <v>9184</v>
      </c>
      <c r="G5" s="183" t="s">
        <v>3210</v>
      </c>
      <c r="H5" s="122" t="s">
        <v>3211</v>
      </c>
      <c r="I5" s="183" t="s">
        <v>3212</v>
      </c>
      <c r="J5" s="184" t="s">
        <v>1543</v>
      </c>
      <c r="K5" s="86"/>
      <c r="L5" s="183" t="s">
        <v>6385</v>
      </c>
      <c r="M5" s="86"/>
      <c r="N5" s="122" t="s">
        <v>3213</v>
      </c>
      <c r="O5" s="122" t="s">
        <v>9184</v>
      </c>
      <c r="P5" s="122" t="s">
        <v>3210</v>
      </c>
      <c r="Q5" s="122" t="s">
        <v>3214</v>
      </c>
      <c r="R5" s="122" t="s">
        <v>3215</v>
      </c>
      <c r="S5" s="122" t="s">
        <v>1543</v>
      </c>
      <c r="T5" s="86"/>
      <c r="U5" s="122" t="s">
        <v>3216</v>
      </c>
    </row>
    <row r="6" spans="1:21">
      <c r="A6" s="33" t="s">
        <v>858</v>
      </c>
      <c r="B6" s="73" t="s">
        <v>3952</v>
      </c>
      <c r="C6" s="73" t="s">
        <v>6733</v>
      </c>
      <c r="D6" s="73"/>
      <c r="E6" s="73"/>
      <c r="F6" s="75">
        <v>40129</v>
      </c>
      <c r="G6" s="96">
        <v>14872515.220000001</v>
      </c>
      <c r="H6" s="57">
        <v>104.98055553511144</v>
      </c>
      <c r="I6" s="96">
        <v>15613249.1</v>
      </c>
      <c r="J6" s="57" t="s">
        <v>3246</v>
      </c>
      <c r="K6" s="73"/>
      <c r="L6" s="101">
        <v>5046925.72</v>
      </c>
      <c r="M6" s="73"/>
      <c r="N6" s="87" t="s">
        <v>3156</v>
      </c>
      <c r="O6" s="75">
        <v>40707</v>
      </c>
      <c r="P6" s="96">
        <v>10954667.039999999</v>
      </c>
      <c r="Q6" s="57">
        <v>107.7770833827187</v>
      </c>
      <c r="R6" s="96">
        <v>11806620.630000001</v>
      </c>
      <c r="S6" s="57" t="s">
        <v>3245</v>
      </c>
      <c r="T6" s="73"/>
      <c r="U6" s="101">
        <v>1240297.2500000019</v>
      </c>
    </row>
    <row r="7" spans="1:21">
      <c r="A7" s="33" t="s">
        <v>668</v>
      </c>
      <c r="B7" s="73" t="s">
        <v>3953</v>
      </c>
      <c r="C7" s="73" t="s">
        <v>6733</v>
      </c>
      <c r="D7" s="73"/>
      <c r="E7" s="73"/>
      <c r="F7" s="75">
        <v>40191</v>
      </c>
      <c r="G7" s="96">
        <v>9342015.1999999993</v>
      </c>
      <c r="H7" s="57">
        <v>105.54270838694417</v>
      </c>
      <c r="I7" s="96">
        <v>9859815.8599999994</v>
      </c>
      <c r="J7" s="57" t="s">
        <v>3247</v>
      </c>
      <c r="K7" s="73"/>
      <c r="L7" s="101">
        <v>2618639.9999999995</v>
      </c>
      <c r="M7" s="73"/>
      <c r="N7" s="87" t="s">
        <v>3156</v>
      </c>
      <c r="O7" s="75">
        <v>40707</v>
      </c>
      <c r="P7" s="96">
        <v>7385330.2999999998</v>
      </c>
      <c r="Q7" s="57">
        <v>107.77708330797337</v>
      </c>
      <c r="R7" s="96">
        <v>7959693.5899999999</v>
      </c>
      <c r="S7" s="57" t="s">
        <v>3245</v>
      </c>
      <c r="T7" s="73"/>
      <c r="U7" s="101">
        <v>718517.73000000045</v>
      </c>
    </row>
    <row r="8" spans="1:21">
      <c r="A8" s="33" t="s">
        <v>2011</v>
      </c>
      <c r="B8" s="73" t="s">
        <v>3954</v>
      </c>
      <c r="C8" s="73" t="s">
        <v>6733</v>
      </c>
      <c r="D8" s="73"/>
      <c r="E8" s="73"/>
      <c r="F8" s="75">
        <v>39521</v>
      </c>
      <c r="G8" s="96">
        <v>57881154.479999997</v>
      </c>
      <c r="H8" s="57">
        <v>24.011111085910049</v>
      </c>
      <c r="I8" s="96">
        <v>13897908.300000001</v>
      </c>
      <c r="J8" s="57" t="s">
        <v>3284</v>
      </c>
      <c r="K8" s="73"/>
      <c r="L8" s="101">
        <v>4943854.51</v>
      </c>
      <c r="M8" s="73"/>
      <c r="N8" s="87" t="s">
        <v>3156</v>
      </c>
      <c r="O8" s="75">
        <v>40161</v>
      </c>
      <c r="P8" s="96">
        <v>42561866.490000002</v>
      </c>
      <c r="Q8" s="57">
        <v>19.636111123001644</v>
      </c>
      <c r="R8" s="96">
        <v>8357495.4000000004</v>
      </c>
      <c r="S8" s="57" t="s">
        <v>3245</v>
      </c>
      <c r="T8" s="73"/>
      <c r="U8" s="101">
        <v>-596558.3900000006</v>
      </c>
    </row>
    <row r="9" spans="1:21">
      <c r="A9" s="33" t="s">
        <v>3062</v>
      </c>
      <c r="B9" s="73" t="s">
        <v>3955</v>
      </c>
      <c r="C9" s="73" t="s">
        <v>6733</v>
      </c>
      <c r="D9" s="73"/>
      <c r="E9" s="73"/>
      <c r="F9" s="75">
        <v>39798</v>
      </c>
      <c r="G9" s="96">
        <v>15022257.609999999</v>
      </c>
      <c r="H9" s="57">
        <v>12.020833331988108</v>
      </c>
      <c r="I9" s="96">
        <v>1805800.55</v>
      </c>
      <c r="J9" s="57" t="s">
        <v>3248</v>
      </c>
      <c r="K9" s="73"/>
      <c r="L9" s="101">
        <v>305378.76</v>
      </c>
      <c r="M9" s="73"/>
      <c r="N9" s="87" t="s">
        <v>3156</v>
      </c>
      <c r="O9" s="75">
        <v>39939</v>
      </c>
      <c r="P9" s="96">
        <v>13879763.949999999</v>
      </c>
      <c r="Q9" s="57">
        <v>12.569444453700527</v>
      </c>
      <c r="R9" s="96">
        <v>1744609.22</v>
      </c>
      <c r="S9" s="57" t="s">
        <v>3255</v>
      </c>
      <c r="T9" s="73"/>
      <c r="U9" s="101">
        <v>244187.42999999993</v>
      </c>
    </row>
    <row r="10" spans="1:21">
      <c r="A10" s="33" t="s">
        <v>2012</v>
      </c>
      <c r="B10" s="73" t="s">
        <v>3956</v>
      </c>
      <c r="C10" s="73" t="s">
        <v>6733</v>
      </c>
      <c r="D10" s="73"/>
      <c r="E10" s="73"/>
      <c r="F10" s="75">
        <v>39521</v>
      </c>
      <c r="G10" s="96">
        <v>21245410.940000001</v>
      </c>
      <c r="H10" s="57">
        <v>22.383680567206763</v>
      </c>
      <c r="I10" s="96">
        <v>4755504.92</v>
      </c>
      <c r="J10" s="57" t="s">
        <v>3284</v>
      </c>
      <c r="K10" s="73"/>
      <c r="L10" s="101">
        <v>2766510.4000000004</v>
      </c>
      <c r="M10" s="73"/>
      <c r="N10" s="87" t="s">
        <v>3156</v>
      </c>
      <c r="O10" s="75">
        <v>40736</v>
      </c>
      <c r="P10" s="96">
        <v>11174133.130000001</v>
      </c>
      <c r="Q10" s="57">
        <v>20.902777806800657</v>
      </c>
      <c r="R10" s="96">
        <v>2335704.2199999997</v>
      </c>
      <c r="S10" s="57" t="s">
        <v>3256</v>
      </c>
      <c r="T10" s="73"/>
      <c r="U10" s="101">
        <v>346709.70000000019</v>
      </c>
    </row>
    <row r="11" spans="1:21">
      <c r="A11" s="33" t="s">
        <v>2013</v>
      </c>
      <c r="B11" s="73" t="s">
        <v>3957</v>
      </c>
      <c r="C11" s="73" t="s">
        <v>6733</v>
      </c>
      <c r="D11" s="73"/>
      <c r="E11" s="73"/>
      <c r="F11" s="75">
        <v>39521</v>
      </c>
      <c r="G11" s="96">
        <v>1634901.98</v>
      </c>
      <c r="H11" s="57">
        <v>22.293836845191166</v>
      </c>
      <c r="I11" s="96">
        <v>364482.37999999995</v>
      </c>
      <c r="J11" s="57" t="s">
        <v>3284</v>
      </c>
      <c r="K11" s="73"/>
      <c r="L11" s="101">
        <v>217516.09000000003</v>
      </c>
      <c r="M11" s="73"/>
      <c r="N11" s="87" t="s">
        <v>3156</v>
      </c>
      <c r="O11" s="75">
        <v>40757</v>
      </c>
      <c r="P11" s="96">
        <v>854134.62</v>
      </c>
      <c r="Q11" s="57">
        <v>17.27951385461931</v>
      </c>
      <c r="R11" s="96">
        <v>147590.31</v>
      </c>
      <c r="S11" s="57" t="s">
        <v>3271</v>
      </c>
      <c r="T11" s="73"/>
      <c r="U11" s="101">
        <v>624.02000000007683</v>
      </c>
    </row>
    <row r="12" spans="1:21">
      <c r="A12" s="33" t="s">
        <v>3070</v>
      </c>
      <c r="B12" s="73" t="s">
        <v>3958</v>
      </c>
      <c r="C12" s="73" t="s">
        <v>6733</v>
      </c>
      <c r="D12" s="73"/>
      <c r="E12" s="73"/>
      <c r="F12" s="75">
        <v>39804</v>
      </c>
      <c r="G12" s="96">
        <v>13913277.460000001</v>
      </c>
      <c r="H12" s="57">
        <v>10.162499986541633</v>
      </c>
      <c r="I12" s="96">
        <v>1413936.82</v>
      </c>
      <c r="J12" s="57" t="s">
        <v>3249</v>
      </c>
      <c r="K12" s="73"/>
      <c r="L12" s="101">
        <v>1329771</v>
      </c>
      <c r="M12" s="73"/>
      <c r="N12" s="87" t="s">
        <v>3156</v>
      </c>
      <c r="O12" s="75">
        <v>40716</v>
      </c>
      <c r="P12" s="96">
        <v>5083949.18</v>
      </c>
      <c r="Q12" s="57">
        <v>21.224999932041019</v>
      </c>
      <c r="R12" s="96">
        <v>1079068.21</v>
      </c>
      <c r="S12" s="57" t="s">
        <v>3260</v>
      </c>
      <c r="T12" s="73"/>
      <c r="U12" s="101">
        <v>994902.3899999999</v>
      </c>
    </row>
    <row r="13" spans="1:21">
      <c r="A13" s="33" t="s">
        <v>2014</v>
      </c>
      <c r="B13" s="73" t="s">
        <v>3959</v>
      </c>
      <c r="C13" s="73" t="s">
        <v>6733</v>
      </c>
      <c r="D13" s="73"/>
      <c r="E13" s="73"/>
      <c r="F13" s="75">
        <v>39521</v>
      </c>
      <c r="G13" s="96">
        <v>3187266.99</v>
      </c>
      <c r="H13" s="57">
        <v>24.915364244399242</v>
      </c>
      <c r="I13" s="96">
        <v>794119.18</v>
      </c>
      <c r="J13" s="57" t="s">
        <v>3284</v>
      </c>
      <c r="K13" s="73"/>
      <c r="L13" s="101">
        <v>618008.1</v>
      </c>
      <c r="M13" s="73"/>
      <c r="N13" s="87" t="s">
        <v>3156</v>
      </c>
      <c r="O13" s="75">
        <v>40759</v>
      </c>
      <c r="P13" s="96">
        <v>1774541.01</v>
      </c>
      <c r="Q13" s="57">
        <v>24.56250024900805</v>
      </c>
      <c r="R13" s="96">
        <v>435871.64</v>
      </c>
      <c r="S13" s="57" t="s">
        <v>3248</v>
      </c>
      <c r="T13" s="73"/>
      <c r="U13" s="101">
        <v>259760.55999999994</v>
      </c>
    </row>
    <row r="14" spans="1:21">
      <c r="A14" s="33" t="s">
        <v>2015</v>
      </c>
      <c r="B14" s="73" t="s">
        <v>3960</v>
      </c>
      <c r="C14" s="73" t="s">
        <v>6733</v>
      </c>
      <c r="D14" s="73"/>
      <c r="E14" s="73"/>
      <c r="F14" s="75">
        <v>39521</v>
      </c>
      <c r="G14" s="96">
        <v>3421004.77</v>
      </c>
      <c r="H14" s="57">
        <v>24.725806213944566</v>
      </c>
      <c r="I14" s="96">
        <v>845871.01</v>
      </c>
      <c r="J14" s="57" t="s">
        <v>3284</v>
      </c>
      <c r="K14" s="73"/>
      <c r="L14" s="101">
        <v>650580.22000000009</v>
      </c>
      <c r="M14" s="73"/>
      <c r="N14" s="87" t="s">
        <v>3156</v>
      </c>
      <c r="O14" s="75">
        <v>40780</v>
      </c>
      <c r="P14" s="96">
        <v>1834448.85</v>
      </c>
      <c r="Q14" s="57">
        <v>19.745666934240219</v>
      </c>
      <c r="R14" s="96">
        <v>362224.16</v>
      </c>
      <c r="S14" s="57" t="s">
        <v>3289</v>
      </c>
      <c r="T14" s="73"/>
      <c r="U14" s="101">
        <v>166933.37000000011</v>
      </c>
    </row>
    <row r="15" spans="1:21">
      <c r="A15" s="33" t="s">
        <v>2016</v>
      </c>
      <c r="B15" s="73" t="s">
        <v>3961</v>
      </c>
      <c r="C15" s="73" t="s">
        <v>6733</v>
      </c>
      <c r="D15" s="73"/>
      <c r="E15" s="73"/>
      <c r="F15" s="75">
        <v>39521</v>
      </c>
      <c r="G15" s="96">
        <v>47980610.890000001</v>
      </c>
      <c r="H15" s="57">
        <v>21.979861103014812</v>
      </c>
      <c r="I15" s="96">
        <v>10546071.629999999</v>
      </c>
      <c r="J15" s="57" t="s">
        <v>3284</v>
      </c>
      <c r="K15" s="73"/>
      <c r="L15" s="101">
        <v>3925154.4000000004</v>
      </c>
      <c r="M15" s="73"/>
      <c r="N15" s="87" t="s">
        <v>3156</v>
      </c>
      <c r="O15" s="75">
        <v>40161</v>
      </c>
      <c r="P15" s="96">
        <v>30996448.91</v>
      </c>
      <c r="Q15" s="57">
        <v>18.198611093737707</v>
      </c>
      <c r="R15" s="96">
        <v>5640923.1900000004</v>
      </c>
      <c r="S15" s="57" t="s">
        <v>3249</v>
      </c>
      <c r="T15" s="73"/>
      <c r="U15" s="101">
        <v>-979994.03999999911</v>
      </c>
    </row>
    <row r="16" spans="1:21">
      <c r="A16" s="33" t="s">
        <v>636</v>
      </c>
      <c r="B16" s="73" t="s">
        <v>3962</v>
      </c>
      <c r="C16" s="73" t="s">
        <v>6733</v>
      </c>
      <c r="D16" s="73"/>
      <c r="E16" s="73"/>
      <c r="F16" s="75">
        <v>40253</v>
      </c>
      <c r="G16" s="96">
        <v>5235471.75</v>
      </c>
      <c r="H16" s="57">
        <v>107.82291681738134</v>
      </c>
      <c r="I16" s="96">
        <v>5645038.3499999996</v>
      </c>
      <c r="J16" s="57" t="s">
        <v>3247</v>
      </c>
      <c r="K16" s="73"/>
      <c r="L16" s="101">
        <v>1783065.6399999997</v>
      </c>
      <c r="M16" s="73"/>
      <c r="N16" s="87" t="s">
        <v>3156</v>
      </c>
      <c r="O16" s="75">
        <v>40710</v>
      </c>
      <c r="P16" s="96">
        <v>3763942.47</v>
      </c>
      <c r="Q16" s="57">
        <v>106.72916661236856</v>
      </c>
      <c r="R16" s="96">
        <v>4017224.43</v>
      </c>
      <c r="S16" s="57" t="s">
        <v>3245</v>
      </c>
      <c r="T16" s="73"/>
      <c r="U16" s="101">
        <v>155251.72000000067</v>
      </c>
    </row>
    <row r="17" spans="1:21">
      <c r="A17" s="33" t="s">
        <v>656</v>
      </c>
      <c r="B17" s="73" t="s">
        <v>3963</v>
      </c>
      <c r="C17" s="73" t="s">
        <v>6733</v>
      </c>
      <c r="D17" s="73"/>
      <c r="E17" s="73"/>
      <c r="F17" s="75">
        <v>39826</v>
      </c>
      <c r="G17" s="96">
        <v>18372365.469999999</v>
      </c>
      <c r="H17" s="57">
        <v>104.77812501298996</v>
      </c>
      <c r="I17" s="96">
        <v>19250220.059999999</v>
      </c>
      <c r="J17" s="57" t="s">
        <v>3249</v>
      </c>
      <c r="K17" s="73"/>
      <c r="L17" s="101">
        <v>10975688.989999998</v>
      </c>
      <c r="M17" s="73"/>
      <c r="N17" s="87" t="s">
        <v>3156</v>
      </c>
      <c r="O17" s="75">
        <v>40707</v>
      </c>
      <c r="P17" s="96">
        <v>9285757.4900000002</v>
      </c>
      <c r="Q17" s="57">
        <v>110.13749994024451</v>
      </c>
      <c r="R17" s="96">
        <v>10227101.15</v>
      </c>
      <c r="S17" s="57" t="s">
        <v>3289</v>
      </c>
      <c r="T17" s="73"/>
      <c r="U17" s="101">
        <v>1952570.0800000019</v>
      </c>
    </row>
    <row r="18" spans="1:21">
      <c r="A18" s="33" t="s">
        <v>926</v>
      </c>
      <c r="B18" s="73" t="s">
        <v>3964</v>
      </c>
      <c r="C18" s="73" t="s">
        <v>6733</v>
      </c>
      <c r="D18" s="73"/>
      <c r="E18" s="73"/>
      <c r="F18" s="75">
        <v>40290</v>
      </c>
      <c r="G18" s="96">
        <v>91192265</v>
      </c>
      <c r="H18" s="57">
        <v>105.73307292016487</v>
      </c>
      <c r="I18" s="96">
        <v>96420384.049999997</v>
      </c>
      <c r="J18" s="57" t="s">
        <v>3250</v>
      </c>
      <c r="K18" s="73"/>
      <c r="L18" s="101">
        <v>36908930.25</v>
      </c>
      <c r="M18" s="73"/>
      <c r="N18" s="87" t="s">
        <v>3156</v>
      </c>
      <c r="O18" s="75">
        <v>40707</v>
      </c>
      <c r="P18" s="96">
        <v>58634712.270000003</v>
      </c>
      <c r="Q18" s="57">
        <v>107.88541666020184</v>
      </c>
      <c r="R18" s="96">
        <v>63258303.640000001</v>
      </c>
      <c r="S18" s="57" t="s">
        <v>3256</v>
      </c>
      <c r="T18" s="73"/>
      <c r="U18" s="101">
        <v>3746849.8400000036</v>
      </c>
    </row>
    <row r="19" spans="1:21">
      <c r="A19" s="33" t="s">
        <v>852</v>
      </c>
      <c r="B19" s="73" t="s">
        <v>3965</v>
      </c>
      <c r="C19" s="73" t="s">
        <v>6733</v>
      </c>
      <c r="D19" s="73"/>
      <c r="E19" s="73"/>
      <c r="F19" s="75">
        <v>40164</v>
      </c>
      <c r="G19" s="96">
        <v>47448820</v>
      </c>
      <c r="H19" s="57">
        <v>106.65069443244322</v>
      </c>
      <c r="I19" s="96">
        <v>50604496.030000001</v>
      </c>
      <c r="J19" s="57" t="s">
        <v>3250</v>
      </c>
      <c r="K19" s="73"/>
      <c r="L19" s="101">
        <v>22937711.529999997</v>
      </c>
      <c r="M19" s="73"/>
      <c r="N19" s="87" t="s">
        <v>3156</v>
      </c>
      <c r="O19" s="75">
        <v>40707</v>
      </c>
      <c r="P19" s="96">
        <v>27556115.260000002</v>
      </c>
      <c r="Q19" s="57">
        <v>108.68333332700684</v>
      </c>
      <c r="R19" s="96">
        <v>29948904.600000001</v>
      </c>
      <c r="S19" s="57" t="s">
        <v>3256</v>
      </c>
      <c r="T19" s="73"/>
      <c r="U19" s="101">
        <v>2282120.099999994</v>
      </c>
    </row>
    <row r="20" spans="1:21">
      <c r="A20" s="33" t="s">
        <v>1212</v>
      </c>
      <c r="B20" s="73" t="s">
        <v>3966</v>
      </c>
      <c r="C20" s="73" t="s">
        <v>6733</v>
      </c>
      <c r="D20" s="73"/>
      <c r="E20" s="73"/>
      <c r="F20" s="75">
        <v>40248</v>
      </c>
      <c r="G20" s="96">
        <v>10677100.460000001</v>
      </c>
      <c r="H20" s="57">
        <v>106.01388890556527</v>
      </c>
      <c r="I20" s="96">
        <v>11319209.42</v>
      </c>
      <c r="J20" s="57" t="s">
        <v>3250</v>
      </c>
      <c r="K20" s="73"/>
      <c r="L20" s="101">
        <v>202902.89</v>
      </c>
      <c r="M20" s="73"/>
      <c r="N20" s="87" t="s">
        <v>3156</v>
      </c>
      <c r="O20" s="75">
        <v>40290</v>
      </c>
      <c r="P20" s="96">
        <v>10518685.49</v>
      </c>
      <c r="Q20" s="57">
        <v>105.72916663943337</v>
      </c>
      <c r="R20" s="96">
        <v>11121318.51</v>
      </c>
      <c r="S20" s="57" t="s">
        <v>3250</v>
      </c>
      <c r="T20" s="73"/>
      <c r="U20" s="101">
        <v>5011.980000000447</v>
      </c>
    </row>
    <row r="21" spans="1:21">
      <c r="A21" s="33" t="s">
        <v>17</v>
      </c>
      <c r="B21" s="73" t="s">
        <v>3967</v>
      </c>
      <c r="C21" s="73" t="s">
        <v>6733</v>
      </c>
      <c r="D21" s="73"/>
      <c r="E21" s="73"/>
      <c r="F21" s="75">
        <v>39521</v>
      </c>
      <c r="G21" s="96">
        <v>842772.5</v>
      </c>
      <c r="H21" s="57">
        <v>81.593749202780117</v>
      </c>
      <c r="I21" s="96">
        <v>687649.68</v>
      </c>
      <c r="J21" s="57" t="s">
        <v>3284</v>
      </c>
      <c r="K21" s="73"/>
      <c r="L21" s="101">
        <v>387072.79</v>
      </c>
      <c r="M21" s="73"/>
      <c r="N21" s="87" t="s">
        <v>3156</v>
      </c>
      <c r="O21" s="75">
        <v>40868</v>
      </c>
      <c r="P21" s="96">
        <v>455699.7</v>
      </c>
      <c r="Q21" s="57">
        <v>86.937500726904133</v>
      </c>
      <c r="R21" s="96">
        <v>396173.93</v>
      </c>
      <c r="S21" s="57" t="s">
        <v>3272</v>
      </c>
      <c r="T21" s="73"/>
      <c r="U21" s="101">
        <v>95597.039999999921</v>
      </c>
    </row>
    <row r="22" spans="1:21">
      <c r="A22" s="33" t="s">
        <v>1206</v>
      </c>
      <c r="B22" s="73" t="s">
        <v>3968</v>
      </c>
      <c r="C22" s="73" t="s">
        <v>6733</v>
      </c>
      <c r="D22" s="73"/>
      <c r="E22" s="73"/>
      <c r="F22" s="75">
        <v>40267</v>
      </c>
      <c r="G22" s="96">
        <v>4382682.0999999996</v>
      </c>
      <c r="H22" s="57">
        <v>106.76215279223653</v>
      </c>
      <c r="I22" s="96">
        <v>4679045.76</v>
      </c>
      <c r="J22" s="57" t="s">
        <v>3250</v>
      </c>
      <c r="K22" s="73"/>
      <c r="L22" s="101">
        <v>93208.28</v>
      </c>
      <c r="M22" s="73"/>
      <c r="N22" s="87" t="s">
        <v>3156</v>
      </c>
      <c r="O22" s="75">
        <v>40290</v>
      </c>
      <c r="P22" s="96">
        <v>4307735</v>
      </c>
      <c r="Q22" s="57">
        <v>105.72916671986555</v>
      </c>
      <c r="R22" s="96">
        <v>4554532.32</v>
      </c>
      <c r="S22" s="57" t="s">
        <v>3250</v>
      </c>
      <c r="T22" s="73"/>
      <c r="U22" s="101">
        <v>-31305.159999999218</v>
      </c>
    </row>
    <row r="23" spans="1:21">
      <c r="A23" s="33" t="s">
        <v>1213</v>
      </c>
      <c r="B23" s="73" t="s">
        <v>3969</v>
      </c>
      <c r="C23" s="73" t="s">
        <v>6733</v>
      </c>
      <c r="D23" s="73"/>
      <c r="E23" s="73"/>
      <c r="F23" s="75">
        <v>40267</v>
      </c>
      <c r="G23" s="96">
        <v>7695697.25</v>
      </c>
      <c r="H23" s="57">
        <v>106.76215283806805</v>
      </c>
      <c r="I23" s="96">
        <v>8216092.0599999996</v>
      </c>
      <c r="J23" s="57" t="s">
        <v>3250</v>
      </c>
      <c r="K23" s="73"/>
      <c r="L23" s="101">
        <v>198642.91</v>
      </c>
      <c r="M23" s="73"/>
      <c r="N23" s="87" t="s">
        <v>3156</v>
      </c>
      <c r="O23" s="75">
        <v>40290</v>
      </c>
      <c r="P23" s="96">
        <v>7529119.75</v>
      </c>
      <c r="Q23" s="57">
        <v>105.72916667981009</v>
      </c>
      <c r="R23" s="96">
        <v>7960475.5700000003</v>
      </c>
      <c r="S23" s="57" t="s">
        <v>3250</v>
      </c>
      <c r="T23" s="73"/>
      <c r="U23" s="101">
        <v>-56973.579999999143</v>
      </c>
    </row>
    <row r="24" spans="1:21">
      <c r="A24" s="33" t="s">
        <v>1211</v>
      </c>
      <c r="B24" s="73" t="s">
        <v>3970</v>
      </c>
      <c r="C24" s="73" t="s">
        <v>6733</v>
      </c>
      <c r="D24" s="73"/>
      <c r="E24" s="73"/>
      <c r="F24" s="75">
        <v>40267</v>
      </c>
      <c r="G24" s="96">
        <v>7562905</v>
      </c>
      <c r="H24" s="57">
        <v>106.76215277066154</v>
      </c>
      <c r="I24" s="96">
        <v>8074320.1900000004</v>
      </c>
      <c r="J24" s="57" t="s">
        <v>3250</v>
      </c>
      <c r="K24" s="73"/>
      <c r="L24" s="101">
        <v>177535.35</v>
      </c>
      <c r="M24" s="73"/>
      <c r="N24" s="87" t="s">
        <v>3156</v>
      </c>
      <c r="O24" s="75">
        <v>40290</v>
      </c>
      <c r="P24" s="96">
        <v>7416881.75</v>
      </c>
      <c r="Q24" s="57">
        <v>105.72916670809805</v>
      </c>
      <c r="R24" s="96">
        <v>7841807.2699999996</v>
      </c>
      <c r="S24" s="57" t="s">
        <v>3250</v>
      </c>
      <c r="T24" s="73"/>
      <c r="U24" s="101">
        <v>-54977.570000001229</v>
      </c>
    </row>
    <row r="25" spans="1:21">
      <c r="A25" s="33" t="s">
        <v>1207</v>
      </c>
      <c r="B25" s="73" t="s">
        <v>3971</v>
      </c>
      <c r="C25" s="73" t="s">
        <v>6733</v>
      </c>
      <c r="D25" s="73"/>
      <c r="E25" s="73"/>
      <c r="F25" s="75">
        <v>40267</v>
      </c>
      <c r="G25" s="96">
        <v>4123198.05</v>
      </c>
      <c r="H25" s="57">
        <v>106.7621529846232</v>
      </c>
      <c r="I25" s="96">
        <v>4402015.01</v>
      </c>
      <c r="J25" s="57" t="s">
        <v>3250</v>
      </c>
      <c r="K25" s="73"/>
      <c r="L25" s="101">
        <v>101506.39</v>
      </c>
      <c r="M25" s="73"/>
      <c r="N25" s="87" t="s">
        <v>3156</v>
      </c>
      <c r="O25" s="75">
        <v>40290</v>
      </c>
      <c r="P25" s="96">
        <v>4038871.65</v>
      </c>
      <c r="Q25" s="57">
        <v>105.72916670922187</v>
      </c>
      <c r="R25" s="96">
        <v>4270265.34</v>
      </c>
      <c r="S25" s="57" t="s">
        <v>3250</v>
      </c>
      <c r="T25" s="73"/>
      <c r="U25" s="101">
        <v>-30243.280000000261</v>
      </c>
    </row>
    <row r="26" spans="1:21">
      <c r="A26" s="33" t="s">
        <v>18</v>
      </c>
      <c r="B26" s="73" t="s">
        <v>3972</v>
      </c>
      <c r="C26" s="73" t="s">
        <v>6733</v>
      </c>
      <c r="D26" s="73"/>
      <c r="E26" s="73"/>
      <c r="F26" s="75">
        <v>39521</v>
      </c>
      <c r="G26" s="96">
        <v>67860789.620000005</v>
      </c>
      <c r="H26" s="57">
        <v>77.4374999970712</v>
      </c>
      <c r="I26" s="96">
        <v>52549698.960000001</v>
      </c>
      <c r="J26" s="57" t="s">
        <v>3284</v>
      </c>
      <c r="K26" s="73"/>
      <c r="L26" s="101">
        <v>38223167.389999986</v>
      </c>
      <c r="M26" s="73"/>
      <c r="N26" s="87" t="s">
        <v>3156</v>
      </c>
      <c r="O26" s="75">
        <v>40760</v>
      </c>
      <c r="P26" s="96">
        <v>29637622.23</v>
      </c>
      <c r="Q26" s="57">
        <v>87.562500016385414</v>
      </c>
      <c r="R26" s="96">
        <v>25951442.969999999</v>
      </c>
      <c r="S26" s="57" t="s">
        <v>3289</v>
      </c>
      <c r="T26" s="73"/>
      <c r="U26" s="101">
        <v>11624911.399999984</v>
      </c>
    </row>
    <row r="27" spans="1:21">
      <c r="A27" s="33" t="s">
        <v>19</v>
      </c>
      <c r="B27" s="73" t="s">
        <v>3973</v>
      </c>
      <c r="C27" s="73" t="s">
        <v>6733</v>
      </c>
      <c r="D27" s="73"/>
      <c r="E27" s="73"/>
      <c r="F27" s="75">
        <v>39521</v>
      </c>
      <c r="G27" s="96">
        <v>16105469.83</v>
      </c>
      <c r="H27" s="57">
        <v>73.578124917079819</v>
      </c>
      <c r="I27" s="96">
        <v>11850102.710000001</v>
      </c>
      <c r="J27" s="57" t="s">
        <v>3284</v>
      </c>
      <c r="K27" s="73"/>
      <c r="L27" s="101">
        <v>2225705.88</v>
      </c>
      <c r="M27" s="73"/>
      <c r="N27" s="87" t="s">
        <v>3156</v>
      </c>
      <c r="O27" s="75">
        <v>39939</v>
      </c>
      <c r="P27" s="96">
        <v>13879763.949999999</v>
      </c>
      <c r="Q27" s="57">
        <v>90.382812526145301</v>
      </c>
      <c r="R27" s="96">
        <v>12544921.029999999</v>
      </c>
      <c r="S27" s="57" t="s">
        <v>3255</v>
      </c>
      <c r="T27" s="73"/>
      <c r="U27" s="101">
        <v>2920524.1999999993</v>
      </c>
    </row>
    <row r="28" spans="1:21">
      <c r="A28" s="33" t="s">
        <v>20</v>
      </c>
      <c r="B28" s="73" t="s">
        <v>3974</v>
      </c>
      <c r="C28" s="73" t="s">
        <v>6733</v>
      </c>
      <c r="D28" s="73"/>
      <c r="E28" s="73"/>
      <c r="F28" s="75">
        <v>39521</v>
      </c>
      <c r="G28" s="96">
        <v>133537272.95999999</v>
      </c>
      <c r="H28" s="57">
        <v>71.28125000614061</v>
      </c>
      <c r="I28" s="96">
        <v>95187037.390000001</v>
      </c>
      <c r="J28" s="57" t="s">
        <v>3284</v>
      </c>
      <c r="K28" s="73"/>
      <c r="L28" s="101">
        <v>76400447.76000002</v>
      </c>
      <c r="M28" s="73"/>
      <c r="N28" s="87" t="s">
        <v>3156</v>
      </c>
      <c r="O28" s="75">
        <v>40868</v>
      </c>
      <c r="P28" s="96">
        <v>57136825.200000003</v>
      </c>
      <c r="Q28" s="57">
        <v>89.000000003500361</v>
      </c>
      <c r="R28" s="96">
        <v>50851774.43</v>
      </c>
      <c r="S28" s="57" t="s">
        <v>3255</v>
      </c>
      <c r="T28" s="73"/>
      <c r="U28" s="101">
        <v>32065184.800000027</v>
      </c>
    </row>
    <row r="29" spans="1:21">
      <c r="A29" s="33" t="s">
        <v>21</v>
      </c>
      <c r="B29" s="73" t="s">
        <v>3975</v>
      </c>
      <c r="C29" s="73" t="s">
        <v>6733</v>
      </c>
      <c r="D29" s="73"/>
      <c r="E29" s="73"/>
      <c r="F29" s="75">
        <v>39521</v>
      </c>
      <c r="G29" s="96">
        <v>46715449.229999997</v>
      </c>
      <c r="H29" s="57">
        <v>79.281249994307302</v>
      </c>
      <c r="I29" s="96">
        <v>37036592.090000004</v>
      </c>
      <c r="J29" s="57" t="s">
        <v>3284</v>
      </c>
      <c r="K29" s="73"/>
      <c r="L29" s="101">
        <v>29200200.489999995</v>
      </c>
      <c r="M29" s="73"/>
      <c r="N29" s="87" t="s">
        <v>3156</v>
      </c>
      <c r="O29" s="75">
        <v>40760</v>
      </c>
      <c r="P29" s="96">
        <v>17515248.739999998</v>
      </c>
      <c r="Q29" s="57">
        <v>89.500000043961705</v>
      </c>
      <c r="R29" s="96">
        <v>15676147.630000001</v>
      </c>
      <c r="S29" s="57" t="s">
        <v>3255</v>
      </c>
      <c r="T29" s="73"/>
      <c r="U29" s="101">
        <v>7839756.0299999937</v>
      </c>
    </row>
    <row r="30" spans="1:21">
      <c r="A30" s="33" t="s">
        <v>22</v>
      </c>
      <c r="B30" s="73" t="s">
        <v>3976</v>
      </c>
      <c r="C30" s="73" t="s">
        <v>6733</v>
      </c>
      <c r="D30" s="73"/>
      <c r="E30" s="73"/>
      <c r="F30" s="75">
        <v>39521</v>
      </c>
      <c r="G30" s="96">
        <v>4888510.99</v>
      </c>
      <c r="H30" s="57">
        <v>76.007812145677505</v>
      </c>
      <c r="I30" s="96">
        <v>3715650.25</v>
      </c>
      <c r="J30" s="57" t="s">
        <v>3284</v>
      </c>
      <c r="K30" s="73"/>
      <c r="L30" s="101">
        <v>359281.52999999991</v>
      </c>
      <c r="M30" s="73"/>
      <c r="N30" s="87" t="s">
        <v>3156</v>
      </c>
      <c r="O30" s="75">
        <v>39826</v>
      </c>
      <c r="P30" s="96">
        <v>4529229.46</v>
      </c>
      <c r="Q30" s="57">
        <v>93.249999967985715</v>
      </c>
      <c r="R30" s="96">
        <v>4223506.47</v>
      </c>
      <c r="S30" s="57" t="s">
        <v>3249</v>
      </c>
      <c r="T30" s="73"/>
      <c r="U30" s="101">
        <v>867137.75</v>
      </c>
    </row>
    <row r="31" spans="1:21">
      <c r="A31" s="33" t="s">
        <v>1134</v>
      </c>
      <c r="B31" s="73" t="s">
        <v>3977</v>
      </c>
      <c r="C31" s="73" t="s">
        <v>6733</v>
      </c>
      <c r="D31" s="73"/>
      <c r="E31" s="73"/>
      <c r="F31" s="75">
        <v>39521</v>
      </c>
      <c r="G31" s="96">
        <v>51761593.200000003</v>
      </c>
      <c r="H31" s="57">
        <v>96.151111805422545</v>
      </c>
      <c r="I31" s="96">
        <v>49769347.350000001</v>
      </c>
      <c r="J31" s="57" t="s">
        <v>3284</v>
      </c>
      <c r="K31" s="73"/>
      <c r="L31" s="101">
        <v>25436667.619999997</v>
      </c>
      <c r="M31" s="73"/>
      <c r="N31" s="87" t="s">
        <v>3156</v>
      </c>
      <c r="O31" s="75">
        <v>40375</v>
      </c>
      <c r="P31" s="96">
        <v>28203146.399999999</v>
      </c>
      <c r="Q31" s="57">
        <v>100.09608594592837</v>
      </c>
      <c r="R31" s="96">
        <v>28230245.66</v>
      </c>
      <c r="S31" s="57" t="s">
        <v>3252</v>
      </c>
      <c r="T31" s="73"/>
      <c r="U31" s="101">
        <v>3897565.9299999997</v>
      </c>
    </row>
    <row r="32" spans="1:21">
      <c r="A32" s="33" t="s">
        <v>23</v>
      </c>
      <c r="B32" s="73" t="s">
        <v>3978</v>
      </c>
      <c r="C32" s="73" t="s">
        <v>6733</v>
      </c>
      <c r="D32" s="73"/>
      <c r="E32" s="73"/>
      <c r="F32" s="75">
        <v>39521</v>
      </c>
      <c r="G32" s="96">
        <v>88990452.629999995</v>
      </c>
      <c r="H32" s="57">
        <v>76.070312499094882</v>
      </c>
      <c r="I32" s="96">
        <v>67695315.409999996</v>
      </c>
      <c r="J32" s="57" t="s">
        <v>3284</v>
      </c>
      <c r="K32" s="73"/>
      <c r="L32" s="101">
        <v>55309766.490000017</v>
      </c>
      <c r="M32" s="73"/>
      <c r="N32" s="87" t="s">
        <v>3156</v>
      </c>
      <c r="O32" s="75">
        <v>40752</v>
      </c>
      <c r="P32" s="96">
        <v>33680686.140000001</v>
      </c>
      <c r="Q32" s="57">
        <v>87.000000024346292</v>
      </c>
      <c r="R32" s="96">
        <v>29302196.949999999</v>
      </c>
      <c r="S32" s="57" t="s">
        <v>3252</v>
      </c>
      <c r="T32" s="73"/>
      <c r="U32" s="101">
        <v>16916648.030000016</v>
      </c>
    </row>
    <row r="33" spans="1:21">
      <c r="A33" s="33" t="s">
        <v>24</v>
      </c>
      <c r="B33" s="73" t="s">
        <v>3979</v>
      </c>
      <c r="C33" s="73" t="s">
        <v>6733</v>
      </c>
      <c r="D33" s="73"/>
      <c r="E33" s="73"/>
      <c r="F33" s="75">
        <v>39521</v>
      </c>
      <c r="G33" s="96">
        <v>1354871.13</v>
      </c>
      <c r="H33" s="57">
        <v>76.164062186490028</v>
      </c>
      <c r="I33" s="96">
        <v>1031924.89</v>
      </c>
      <c r="J33" s="57" t="s">
        <v>3284</v>
      </c>
      <c r="K33" s="73"/>
      <c r="L33" s="101">
        <v>894917.51</v>
      </c>
      <c r="M33" s="73"/>
      <c r="N33" s="87" t="s">
        <v>3156</v>
      </c>
      <c r="O33" s="75">
        <v>40752</v>
      </c>
      <c r="P33" s="96">
        <v>459953.62</v>
      </c>
      <c r="Q33" s="57">
        <v>87.000000130447944</v>
      </c>
      <c r="R33" s="96">
        <v>400159.65</v>
      </c>
      <c r="S33" s="57" t="s">
        <v>3289</v>
      </c>
      <c r="T33" s="73"/>
      <c r="U33" s="101">
        <v>263152.27000000014</v>
      </c>
    </row>
    <row r="34" spans="1:21">
      <c r="A34" s="33" t="s">
        <v>25</v>
      </c>
      <c r="B34" s="73" t="s">
        <v>3980</v>
      </c>
      <c r="C34" s="73" t="s">
        <v>6733</v>
      </c>
      <c r="D34" s="73"/>
      <c r="E34" s="73"/>
      <c r="F34" s="75">
        <v>39521</v>
      </c>
      <c r="G34" s="96">
        <v>53838050.549999997</v>
      </c>
      <c r="H34" s="57">
        <v>81.062499986823909</v>
      </c>
      <c r="I34" s="96">
        <v>43642469.719999999</v>
      </c>
      <c r="J34" s="57" t="s">
        <v>3284</v>
      </c>
      <c r="K34" s="73"/>
      <c r="L34" s="101">
        <v>30500591.56000001</v>
      </c>
      <c r="M34" s="73"/>
      <c r="N34" s="87" t="s">
        <v>3156</v>
      </c>
      <c r="O34" s="75">
        <v>40402</v>
      </c>
      <c r="P34" s="96">
        <v>23337458.989999998</v>
      </c>
      <c r="Q34" s="57">
        <v>93.265625016530564</v>
      </c>
      <c r="R34" s="96">
        <v>21765826.989999998</v>
      </c>
      <c r="S34" s="57" t="s">
        <v>3260</v>
      </c>
      <c r="T34" s="73"/>
      <c r="U34" s="101">
        <v>8623948.8300000131</v>
      </c>
    </row>
    <row r="35" spans="1:21">
      <c r="A35" s="33" t="s">
        <v>781</v>
      </c>
      <c r="B35" s="73" t="s">
        <v>3981</v>
      </c>
      <c r="C35" s="73" t="s">
        <v>6733</v>
      </c>
      <c r="D35" s="73"/>
      <c r="E35" s="73"/>
      <c r="F35" s="75">
        <v>40169</v>
      </c>
      <c r="G35" s="96">
        <v>11872177</v>
      </c>
      <c r="H35" s="57">
        <v>103.16513331969361</v>
      </c>
      <c r="I35" s="96">
        <v>12247947.23</v>
      </c>
      <c r="J35" s="57" t="s">
        <v>3246</v>
      </c>
      <c r="K35" s="73"/>
      <c r="L35" s="101">
        <v>6542374.6100000003</v>
      </c>
      <c r="M35" s="73"/>
      <c r="N35" s="87" t="s">
        <v>3156</v>
      </c>
      <c r="O35" s="75">
        <v>40725</v>
      </c>
      <c r="P35" s="96">
        <v>5999556.6799999997</v>
      </c>
      <c r="Q35" s="57">
        <v>104.81249957955225</v>
      </c>
      <c r="R35" s="96">
        <v>6288285.3199999984</v>
      </c>
      <c r="S35" s="57" t="s">
        <v>3266</v>
      </c>
      <c r="T35" s="73"/>
      <c r="U35" s="101">
        <v>582712.69999999925</v>
      </c>
    </row>
    <row r="36" spans="1:21">
      <c r="A36" s="33" t="s">
        <v>737</v>
      </c>
      <c r="B36" s="73" t="s">
        <v>3982</v>
      </c>
      <c r="C36" s="73" t="s">
        <v>6733</v>
      </c>
      <c r="D36" s="73"/>
      <c r="E36" s="73"/>
      <c r="F36" s="75">
        <v>40169</v>
      </c>
      <c r="G36" s="96">
        <v>12058882</v>
      </c>
      <c r="H36" s="57">
        <v>102.95442496244678</v>
      </c>
      <c r="I36" s="96">
        <v>12415152.620000001</v>
      </c>
      <c r="J36" s="57" t="s">
        <v>3246</v>
      </c>
      <c r="K36" s="73"/>
      <c r="L36" s="101">
        <v>3386990.55</v>
      </c>
      <c r="M36" s="73"/>
      <c r="N36" s="87" t="s">
        <v>3156</v>
      </c>
      <c r="O36" s="75">
        <v>40725</v>
      </c>
      <c r="P36" s="96">
        <v>9417647.1400000006</v>
      </c>
      <c r="Q36" s="57">
        <v>105.06250003756243</v>
      </c>
      <c r="R36" s="96">
        <v>9894415.5299999975</v>
      </c>
      <c r="S36" s="57" t="s">
        <v>3256</v>
      </c>
      <c r="T36" s="73"/>
      <c r="U36" s="101">
        <v>866253.45999999717</v>
      </c>
    </row>
    <row r="37" spans="1:21">
      <c r="A37" s="33" t="s">
        <v>267</v>
      </c>
      <c r="B37" s="73" t="s">
        <v>3983</v>
      </c>
      <c r="C37" s="73" t="s">
        <v>6733</v>
      </c>
      <c r="D37" s="73"/>
      <c r="E37" s="73"/>
      <c r="F37" s="75">
        <v>39702</v>
      </c>
      <c r="G37" s="96">
        <v>5572434.4500000002</v>
      </c>
      <c r="H37" s="57">
        <v>106.20833341520957</v>
      </c>
      <c r="I37" s="96">
        <v>5918389.7599999998</v>
      </c>
      <c r="J37" s="57" t="s">
        <v>3247</v>
      </c>
      <c r="K37" s="73"/>
      <c r="L37" s="101">
        <v>5370724.3999999985</v>
      </c>
      <c r="M37" s="73"/>
      <c r="N37" s="87" t="s">
        <v>3156</v>
      </c>
      <c r="O37" s="75">
        <v>40707</v>
      </c>
      <c r="P37" s="96">
        <v>815708.05</v>
      </c>
      <c r="Q37" s="57">
        <v>113.75000038310274</v>
      </c>
      <c r="R37" s="96">
        <v>927867.91</v>
      </c>
      <c r="S37" s="57" t="s">
        <v>3250</v>
      </c>
      <c r="T37" s="73"/>
      <c r="U37" s="101">
        <v>380202.54999999888</v>
      </c>
    </row>
    <row r="38" spans="1:21">
      <c r="A38" s="33" t="s">
        <v>730</v>
      </c>
      <c r="B38" s="73" t="s">
        <v>3984</v>
      </c>
      <c r="C38" s="73" t="s">
        <v>6733</v>
      </c>
      <c r="D38" s="73"/>
      <c r="E38" s="73"/>
      <c r="F38" s="75">
        <v>39707</v>
      </c>
      <c r="G38" s="96">
        <v>23635598.859999999</v>
      </c>
      <c r="H38" s="57">
        <v>101.21354166526078</v>
      </c>
      <c r="I38" s="96">
        <v>23922426.699999999</v>
      </c>
      <c r="J38" s="57" t="s">
        <v>3249</v>
      </c>
      <c r="K38" s="73"/>
      <c r="L38" s="101">
        <v>15603878.249999998</v>
      </c>
      <c r="M38" s="73"/>
      <c r="N38" s="87" t="s">
        <v>3156</v>
      </c>
      <c r="O38" s="75">
        <v>40710</v>
      </c>
      <c r="P38" s="96">
        <v>10593950.710000001</v>
      </c>
      <c r="Q38" s="57">
        <v>108.72916662833899</v>
      </c>
      <c r="R38" s="96">
        <v>11518714.32</v>
      </c>
      <c r="S38" s="57" t="s">
        <v>3256</v>
      </c>
      <c r="T38" s="73"/>
      <c r="U38" s="101">
        <v>3200165.870000001</v>
      </c>
    </row>
    <row r="39" spans="1:21">
      <c r="A39" s="33" t="s">
        <v>864</v>
      </c>
      <c r="B39" s="73" t="s">
        <v>3985</v>
      </c>
      <c r="C39" s="73" t="s">
        <v>6733</v>
      </c>
      <c r="D39" s="73"/>
      <c r="E39" s="73"/>
      <c r="F39" s="75">
        <v>40091</v>
      </c>
      <c r="G39" s="96">
        <v>63474108.289999999</v>
      </c>
      <c r="H39" s="57">
        <v>106.56666666502295</v>
      </c>
      <c r="I39" s="96">
        <v>67642241.399999991</v>
      </c>
      <c r="J39" s="57" t="s">
        <v>3250</v>
      </c>
      <c r="K39" s="73"/>
      <c r="L39" s="101">
        <v>29989357.190000005</v>
      </c>
      <c r="M39" s="73"/>
      <c r="N39" s="87" t="s">
        <v>3156</v>
      </c>
      <c r="O39" s="75">
        <v>40707</v>
      </c>
      <c r="P39" s="96">
        <v>38579047.43</v>
      </c>
      <c r="Q39" s="57">
        <v>110.74687499094635</v>
      </c>
      <c r="R39" s="96">
        <v>42725089.43</v>
      </c>
      <c r="S39" s="57" t="s">
        <v>3252</v>
      </c>
      <c r="T39" s="73"/>
      <c r="U39" s="101">
        <v>5072205.2200000137</v>
      </c>
    </row>
    <row r="40" spans="1:21">
      <c r="A40" s="33" t="s">
        <v>757</v>
      </c>
      <c r="B40" s="73" t="s">
        <v>3986</v>
      </c>
      <c r="C40" s="73" t="s">
        <v>6733</v>
      </c>
      <c r="D40" s="73"/>
      <c r="E40" s="73"/>
      <c r="F40" s="75">
        <v>40253</v>
      </c>
      <c r="G40" s="96">
        <v>17741661.109999999</v>
      </c>
      <c r="H40" s="57">
        <v>106.59895830915238</v>
      </c>
      <c r="I40" s="96">
        <v>18912425.93</v>
      </c>
      <c r="J40" s="57" t="s">
        <v>3250</v>
      </c>
      <c r="K40" s="73"/>
      <c r="L40" s="101">
        <v>6600860.830000001</v>
      </c>
      <c r="M40" s="73"/>
      <c r="N40" s="87" t="s">
        <v>3156</v>
      </c>
      <c r="O40" s="75">
        <v>40710</v>
      </c>
      <c r="P40" s="96">
        <v>12069294.539999999</v>
      </c>
      <c r="Q40" s="57">
        <v>108.17708331443208</v>
      </c>
      <c r="R40" s="96">
        <v>13056210.810000001</v>
      </c>
      <c r="S40" s="57" t="s">
        <v>3245</v>
      </c>
      <c r="T40" s="73"/>
      <c r="U40" s="101">
        <v>744645.71000000089</v>
      </c>
    </row>
    <row r="41" spans="1:21">
      <c r="A41" s="33" t="s">
        <v>1139</v>
      </c>
      <c r="B41" s="73" t="s">
        <v>3987</v>
      </c>
      <c r="C41" s="73" t="s">
        <v>6733</v>
      </c>
      <c r="D41" s="73"/>
      <c r="E41" s="73"/>
      <c r="F41" s="75" t="s">
        <v>6355</v>
      </c>
      <c r="G41" s="96">
        <v>48335100.510000005</v>
      </c>
      <c r="H41" s="57">
        <v>107.34071275855923</v>
      </c>
      <c r="I41" s="96">
        <v>51883241.400000006</v>
      </c>
      <c r="J41" s="57" t="s">
        <v>3251</v>
      </c>
      <c r="K41" s="73"/>
      <c r="L41" s="101">
        <v>5407784.0499999998</v>
      </c>
      <c r="M41" s="73"/>
      <c r="N41" s="87" t="s">
        <v>3156</v>
      </c>
      <c r="O41" s="75">
        <v>40226</v>
      </c>
      <c r="P41" s="96">
        <v>43849406.07</v>
      </c>
      <c r="Q41" s="57">
        <v>105.26715553755277</v>
      </c>
      <c r="R41" s="96">
        <v>46159022.490000002</v>
      </c>
      <c r="S41" s="57" t="s">
        <v>3252</v>
      </c>
      <c r="T41" s="73"/>
      <c r="U41" s="101">
        <v>-316434.86000000685</v>
      </c>
    </row>
    <row r="42" spans="1:21">
      <c r="A42" s="33" t="s">
        <v>933</v>
      </c>
      <c r="B42" s="73" t="s">
        <v>3988</v>
      </c>
      <c r="C42" s="73" t="s">
        <v>6733</v>
      </c>
      <c r="D42" s="73"/>
      <c r="E42" s="73"/>
      <c r="F42" s="75">
        <v>40086</v>
      </c>
      <c r="G42" s="96">
        <v>148703472.80000001</v>
      </c>
      <c r="H42" s="57">
        <v>106.75483611166881</v>
      </c>
      <c r="I42" s="96">
        <v>158748148.68000001</v>
      </c>
      <c r="J42" s="57" t="s">
        <v>3252</v>
      </c>
      <c r="K42" s="73"/>
      <c r="L42" s="101">
        <v>89772154.310000002</v>
      </c>
      <c r="M42" s="73"/>
      <c r="N42" s="87" t="s">
        <v>3156</v>
      </c>
      <c r="O42" s="75">
        <v>40725</v>
      </c>
      <c r="P42" s="96">
        <v>70506948.170000017</v>
      </c>
      <c r="Q42" s="57">
        <v>108.78125000542053</v>
      </c>
      <c r="R42" s="96">
        <v>76698339.560000002</v>
      </c>
      <c r="S42" s="57" t="s">
        <v>3255</v>
      </c>
      <c r="T42" s="73"/>
      <c r="U42" s="101">
        <v>7722345.1899999976</v>
      </c>
    </row>
    <row r="43" spans="1:21">
      <c r="A43" s="33" t="s">
        <v>1148</v>
      </c>
      <c r="B43" s="73" t="s">
        <v>3989</v>
      </c>
      <c r="C43" s="73" t="s">
        <v>6733</v>
      </c>
      <c r="D43" s="73"/>
      <c r="E43" s="73"/>
      <c r="F43" s="75">
        <v>39987</v>
      </c>
      <c r="G43" s="96">
        <v>30129351.190000001</v>
      </c>
      <c r="H43" s="57">
        <v>105.22541109521978</v>
      </c>
      <c r="I43" s="96">
        <v>31703733.649999999</v>
      </c>
      <c r="J43" s="57" t="s">
        <v>3253</v>
      </c>
      <c r="K43" s="73"/>
      <c r="L43" s="101">
        <v>10461786.790000001</v>
      </c>
      <c r="M43" s="73"/>
      <c r="N43" s="87" t="s">
        <v>3156</v>
      </c>
      <c r="O43" s="75">
        <v>40259</v>
      </c>
      <c r="P43" s="96">
        <v>20871505.289999999</v>
      </c>
      <c r="Q43" s="57">
        <v>106.42700831282497</v>
      </c>
      <c r="R43" s="96">
        <v>22212918.670000002</v>
      </c>
      <c r="S43" s="57" t="s">
        <v>3289</v>
      </c>
      <c r="T43" s="73"/>
      <c r="U43" s="101">
        <v>970971.81000000238</v>
      </c>
    </row>
    <row r="44" spans="1:21">
      <c r="A44" s="33" t="s">
        <v>1108</v>
      </c>
      <c r="B44" s="73" t="s">
        <v>3990</v>
      </c>
      <c r="C44" s="73" t="s">
        <v>6733</v>
      </c>
      <c r="D44" s="73"/>
      <c r="E44" s="73"/>
      <c r="F44" s="75">
        <v>40025</v>
      </c>
      <c r="G44" s="96">
        <v>41771755.619999997</v>
      </c>
      <c r="H44" s="57">
        <v>108.31874999847086</v>
      </c>
      <c r="I44" s="96">
        <v>45246643.539999999</v>
      </c>
      <c r="J44" s="57" t="s">
        <v>3251</v>
      </c>
      <c r="K44" s="73"/>
      <c r="L44" s="101">
        <v>5243302.5599999996</v>
      </c>
      <c r="M44" s="73"/>
      <c r="N44" s="87" t="s">
        <v>3156</v>
      </c>
      <c r="O44" s="75">
        <v>40232</v>
      </c>
      <c r="P44" s="96">
        <v>38119814.369999997</v>
      </c>
      <c r="Q44" s="57">
        <v>105.47872778111851</v>
      </c>
      <c r="R44" s="96">
        <v>40208295.229999997</v>
      </c>
      <c r="S44" s="57" t="s">
        <v>3252</v>
      </c>
      <c r="T44" s="73"/>
      <c r="U44" s="101">
        <v>204954.25</v>
      </c>
    </row>
    <row r="45" spans="1:21">
      <c r="A45" s="33" t="s">
        <v>700</v>
      </c>
      <c r="B45" s="73" t="s">
        <v>3991</v>
      </c>
      <c r="C45" s="73" t="s">
        <v>6733</v>
      </c>
      <c r="D45" s="73"/>
      <c r="E45" s="73"/>
      <c r="F45" s="75">
        <v>39826</v>
      </c>
      <c r="G45" s="96">
        <v>7881233.5800000001</v>
      </c>
      <c r="H45" s="57">
        <v>104.77812497469463</v>
      </c>
      <c r="I45" s="96">
        <v>8257808.7699999996</v>
      </c>
      <c r="J45" s="57" t="s">
        <v>3249</v>
      </c>
      <c r="K45" s="73"/>
      <c r="L45" s="101">
        <v>5234552.7299999986</v>
      </c>
      <c r="M45" s="73"/>
      <c r="N45" s="87" t="s">
        <v>3156</v>
      </c>
      <c r="O45" s="75">
        <v>40707</v>
      </c>
      <c r="P45" s="96">
        <v>3407094.54</v>
      </c>
      <c r="Q45" s="57">
        <v>110.13750002957066</v>
      </c>
      <c r="R45" s="96">
        <v>3752488.75</v>
      </c>
      <c r="S45" s="57" t="s">
        <v>3289</v>
      </c>
      <c r="T45" s="73"/>
      <c r="U45" s="101">
        <v>729232.70999999903</v>
      </c>
    </row>
    <row r="46" spans="1:21">
      <c r="A46" s="33" t="s">
        <v>736</v>
      </c>
      <c r="B46" s="73" t="s">
        <v>3992</v>
      </c>
      <c r="C46" s="73" t="s">
        <v>6733</v>
      </c>
      <c r="D46" s="73"/>
      <c r="E46" s="73"/>
      <c r="F46" s="75">
        <v>39829</v>
      </c>
      <c r="G46" s="96">
        <v>24455359.010000002</v>
      </c>
      <c r="H46" s="57">
        <v>104.16666665814773</v>
      </c>
      <c r="I46" s="96">
        <v>25474332.300000001</v>
      </c>
      <c r="J46" s="57" t="s">
        <v>3249</v>
      </c>
      <c r="K46" s="73"/>
      <c r="L46" s="101">
        <v>17671835.449999999</v>
      </c>
      <c r="M46" s="73"/>
      <c r="N46" s="87" t="s">
        <v>3156</v>
      </c>
      <c r="O46" s="75">
        <v>40707</v>
      </c>
      <c r="P46" s="96">
        <v>8894836.5700000003</v>
      </c>
      <c r="Q46" s="57">
        <v>108.68333334650578</v>
      </c>
      <c r="R46" s="96">
        <v>9667204.8800000008</v>
      </c>
      <c r="S46" s="57" t="s">
        <v>3256</v>
      </c>
      <c r="T46" s="73"/>
      <c r="U46" s="101">
        <v>1864708.0299999975</v>
      </c>
    </row>
    <row r="47" spans="1:21">
      <c r="A47" s="33" t="s">
        <v>910</v>
      </c>
      <c r="B47" s="73" t="s">
        <v>3993</v>
      </c>
      <c r="C47" s="73" t="s">
        <v>6733</v>
      </c>
      <c r="D47" s="73"/>
      <c r="E47" s="73"/>
      <c r="F47" s="75">
        <v>40331</v>
      </c>
      <c r="G47" s="96">
        <v>81587267.780000001</v>
      </c>
      <c r="H47" s="57">
        <v>102.94861110741806</v>
      </c>
      <c r="I47" s="96">
        <v>83992959.019999996</v>
      </c>
      <c r="J47" s="57" t="s">
        <v>3250</v>
      </c>
      <c r="K47" s="73"/>
      <c r="L47" s="101">
        <v>23827354.700000003</v>
      </c>
      <c r="M47" s="73"/>
      <c r="N47" s="87" t="s">
        <v>3156</v>
      </c>
      <c r="O47" s="75">
        <v>40710</v>
      </c>
      <c r="P47" s="96">
        <v>60573906.710000001</v>
      </c>
      <c r="Q47" s="57">
        <v>104.11979166532446</v>
      </c>
      <c r="R47" s="96">
        <v>63069425.469999999</v>
      </c>
      <c r="S47" s="57" t="s">
        <v>3245</v>
      </c>
      <c r="T47" s="73"/>
      <c r="U47" s="101">
        <v>2903821.150000006</v>
      </c>
    </row>
    <row r="48" spans="1:21">
      <c r="A48" s="33" t="s">
        <v>1055</v>
      </c>
      <c r="B48" s="73" t="s">
        <v>3994</v>
      </c>
      <c r="C48" s="73" t="s">
        <v>6733</v>
      </c>
      <c r="D48" s="73"/>
      <c r="E48" s="73"/>
      <c r="F48" s="75">
        <v>40079</v>
      </c>
      <c r="G48" s="96">
        <v>19016870.670000002</v>
      </c>
      <c r="H48" s="57">
        <v>106.934300037494</v>
      </c>
      <c r="I48" s="96">
        <v>20335557.539999999</v>
      </c>
      <c r="J48" s="57" t="s">
        <v>3251</v>
      </c>
      <c r="K48" s="73"/>
      <c r="L48" s="101">
        <v>1088201.97</v>
      </c>
      <c r="M48" s="73"/>
      <c r="N48" s="87" t="s">
        <v>3156</v>
      </c>
      <c r="O48" s="75">
        <v>40204</v>
      </c>
      <c r="P48" s="96">
        <v>18306608.370000001</v>
      </c>
      <c r="Q48" s="57">
        <v>107.610277785169</v>
      </c>
      <c r="R48" s="96">
        <v>19699792.120000001</v>
      </c>
      <c r="S48" s="57" t="s">
        <v>3253</v>
      </c>
      <c r="T48" s="73"/>
      <c r="U48" s="101">
        <v>452436.55000000075</v>
      </c>
    </row>
    <row r="49" spans="1:21">
      <c r="A49" s="33" t="s">
        <v>1110</v>
      </c>
      <c r="B49" s="73" t="s">
        <v>3995</v>
      </c>
      <c r="C49" s="73" t="s">
        <v>6733</v>
      </c>
      <c r="D49" s="73"/>
      <c r="E49" s="73"/>
      <c r="F49" s="75">
        <v>40079</v>
      </c>
      <c r="G49" s="96">
        <v>25325400.48</v>
      </c>
      <c r="H49" s="57">
        <v>107.30777221652055</v>
      </c>
      <c r="I49" s="96">
        <v>27176123.060000002</v>
      </c>
      <c r="J49" s="57" t="s">
        <v>3251</v>
      </c>
      <c r="K49" s="73"/>
      <c r="L49" s="101">
        <v>2214541.67</v>
      </c>
      <c r="M49" s="73"/>
      <c r="N49" s="87" t="s">
        <v>3156</v>
      </c>
      <c r="O49" s="75">
        <v>40210</v>
      </c>
      <c r="P49" s="96">
        <v>23736208.93</v>
      </c>
      <c r="Q49" s="57">
        <v>107.31250000839962</v>
      </c>
      <c r="R49" s="96">
        <v>25471919.210000001</v>
      </c>
      <c r="S49" s="57" t="s">
        <v>3252</v>
      </c>
      <c r="T49" s="73"/>
      <c r="U49" s="101">
        <v>510337.8200000003</v>
      </c>
    </row>
    <row r="50" spans="1:21">
      <c r="A50" s="33" t="s">
        <v>844</v>
      </c>
      <c r="B50" s="73" t="s">
        <v>3996</v>
      </c>
      <c r="C50" s="73" t="s">
        <v>6733</v>
      </c>
      <c r="D50" s="73"/>
      <c r="E50" s="73"/>
      <c r="F50" s="75">
        <v>40079</v>
      </c>
      <c r="G50" s="96">
        <v>51373998.719999999</v>
      </c>
      <c r="H50" s="57">
        <v>106.17207778059445</v>
      </c>
      <c r="I50" s="96">
        <v>54544841.879999995</v>
      </c>
      <c r="J50" s="57" t="s">
        <v>3251</v>
      </c>
      <c r="K50" s="73"/>
      <c r="L50" s="101">
        <v>30746255.690000001</v>
      </c>
      <c r="M50" s="73"/>
      <c r="N50" s="87" t="s">
        <v>3156</v>
      </c>
      <c r="O50" s="75">
        <v>40725</v>
      </c>
      <c r="P50" s="96">
        <v>24592762.349999998</v>
      </c>
      <c r="Q50" s="57">
        <v>109.59374996766074</v>
      </c>
      <c r="R50" s="96">
        <v>26952130.480000004</v>
      </c>
      <c r="S50" s="57" t="s">
        <v>3255</v>
      </c>
      <c r="T50" s="73"/>
      <c r="U50" s="101">
        <v>3153544.2900000066</v>
      </c>
    </row>
    <row r="51" spans="1:21">
      <c r="A51" s="33" t="s">
        <v>1175</v>
      </c>
      <c r="B51" s="73" t="s">
        <v>3997</v>
      </c>
      <c r="C51" s="73" t="s">
        <v>6733</v>
      </c>
      <c r="D51" s="73"/>
      <c r="E51" s="73"/>
      <c r="F51" s="75">
        <v>40207</v>
      </c>
      <c r="G51" s="96">
        <v>5429375.4199999999</v>
      </c>
      <c r="H51" s="57">
        <v>107.11677219034523</v>
      </c>
      <c r="I51" s="96">
        <v>5815771.7000000002</v>
      </c>
      <c r="J51" s="57" t="s">
        <v>3253</v>
      </c>
      <c r="K51" s="73"/>
      <c r="L51" s="101">
        <v>33195.06</v>
      </c>
      <c r="M51" s="73"/>
      <c r="N51" s="87" t="s">
        <v>3156</v>
      </c>
      <c r="O51" s="75">
        <v>40210</v>
      </c>
      <c r="P51" s="96">
        <v>5422969.79</v>
      </c>
      <c r="Q51" s="57">
        <v>106.78125002057222</v>
      </c>
      <c r="R51" s="96">
        <v>5790714.9299999997</v>
      </c>
      <c r="S51" s="57" t="s">
        <v>3252</v>
      </c>
      <c r="T51" s="73"/>
      <c r="U51" s="101">
        <v>8138.2899999991059</v>
      </c>
    </row>
    <row r="52" spans="1:21">
      <c r="A52" s="33" t="s">
        <v>1133</v>
      </c>
      <c r="B52" s="73" t="s">
        <v>3998</v>
      </c>
      <c r="C52" s="73" t="s">
        <v>6733</v>
      </c>
      <c r="D52" s="73"/>
      <c r="E52" s="73"/>
      <c r="F52" s="75">
        <v>40079</v>
      </c>
      <c r="G52" s="96">
        <v>14390833.99</v>
      </c>
      <c r="H52" s="57">
        <v>106.88200559250561</v>
      </c>
      <c r="I52" s="96">
        <v>15381211.989999998</v>
      </c>
      <c r="J52" s="57" t="s">
        <v>3251</v>
      </c>
      <c r="K52" s="73"/>
      <c r="L52" s="101">
        <v>999653.06</v>
      </c>
      <c r="M52" s="73"/>
      <c r="N52" s="87" t="s">
        <v>3156</v>
      </c>
      <c r="O52" s="75">
        <v>40204</v>
      </c>
      <c r="P52" s="96">
        <v>13691025.18</v>
      </c>
      <c r="Q52" s="57">
        <v>107.62034717110936</v>
      </c>
      <c r="R52" s="96">
        <v>14734328.83</v>
      </c>
      <c r="S52" s="57" t="s">
        <v>3253</v>
      </c>
      <c r="T52" s="73"/>
      <c r="U52" s="101">
        <v>352769.90000000224</v>
      </c>
    </row>
    <row r="53" spans="1:21">
      <c r="A53" s="33" t="s">
        <v>1187</v>
      </c>
      <c r="B53" s="73" t="s">
        <v>3999</v>
      </c>
      <c r="C53" s="73" t="s">
        <v>6733</v>
      </c>
      <c r="D53" s="73"/>
      <c r="E53" s="73"/>
      <c r="F53" s="75">
        <v>40207</v>
      </c>
      <c r="G53" s="96">
        <v>16309858.01</v>
      </c>
      <c r="H53" s="57">
        <v>107.11171666417223</v>
      </c>
      <c r="I53" s="96">
        <v>17469768.899999999</v>
      </c>
      <c r="J53" s="57" t="s">
        <v>3253</v>
      </c>
      <c r="K53" s="73"/>
      <c r="L53" s="101">
        <v>4234702.6099999994</v>
      </c>
      <c r="M53" s="73"/>
      <c r="N53" s="87" t="s">
        <v>3156</v>
      </c>
      <c r="O53" s="75">
        <v>40290</v>
      </c>
      <c r="P53" s="96">
        <v>12293491.92</v>
      </c>
      <c r="Q53" s="57">
        <v>107.90217503962047</v>
      </c>
      <c r="R53" s="96">
        <v>13264945.17</v>
      </c>
      <c r="S53" s="57" t="s">
        <v>3253</v>
      </c>
      <c r="T53" s="73"/>
      <c r="U53" s="101">
        <v>29878.880000002682</v>
      </c>
    </row>
    <row r="54" spans="1:21">
      <c r="A54" s="33" t="s">
        <v>1160</v>
      </c>
      <c r="B54" s="73" t="s">
        <v>4000</v>
      </c>
      <c r="C54" s="73" t="s">
        <v>6733</v>
      </c>
      <c r="D54" s="73"/>
      <c r="E54" s="73"/>
      <c r="F54" s="75">
        <v>40108</v>
      </c>
      <c r="G54" s="96">
        <v>17290968.07</v>
      </c>
      <c r="H54" s="57">
        <v>107.23649164658946</v>
      </c>
      <c r="I54" s="96">
        <v>18542227.530000001</v>
      </c>
      <c r="J54" s="57" t="s">
        <v>3251</v>
      </c>
      <c r="K54" s="73"/>
      <c r="L54" s="101">
        <v>2394786.0700000003</v>
      </c>
      <c r="M54" s="73"/>
      <c r="N54" s="87" t="s">
        <v>3156</v>
      </c>
      <c r="O54" s="75">
        <v>40226</v>
      </c>
      <c r="P54" s="96">
        <v>15245436.92</v>
      </c>
      <c r="Q54" s="57">
        <v>105.6498444388303</v>
      </c>
      <c r="R54" s="96">
        <v>16106780.390000001</v>
      </c>
      <c r="S54" s="57" t="s">
        <v>3252</v>
      </c>
      <c r="T54" s="73"/>
      <c r="U54" s="101">
        <v>-40661.070000000298</v>
      </c>
    </row>
    <row r="55" spans="1:21">
      <c r="A55" s="33" t="s">
        <v>1085</v>
      </c>
      <c r="B55" s="73" t="s">
        <v>4001</v>
      </c>
      <c r="C55" s="73" t="s">
        <v>6733</v>
      </c>
      <c r="D55" s="73"/>
      <c r="E55" s="73"/>
      <c r="F55" s="75">
        <v>40108</v>
      </c>
      <c r="G55" s="96">
        <v>28547980.630000003</v>
      </c>
      <c r="H55" s="57">
        <v>107.84271090490789</v>
      </c>
      <c r="I55" s="96">
        <v>30786916.220000003</v>
      </c>
      <c r="J55" s="57" t="s">
        <v>3251</v>
      </c>
      <c r="K55" s="73"/>
      <c r="L55" s="101">
        <v>2946019.58</v>
      </c>
      <c r="M55" s="73"/>
      <c r="N55" s="87" t="s">
        <v>3156</v>
      </c>
      <c r="O55" s="75">
        <v>40231</v>
      </c>
      <c r="P55" s="96">
        <v>26164521.079999998</v>
      </c>
      <c r="Q55" s="57">
        <v>105.6583083461507</v>
      </c>
      <c r="R55" s="96">
        <v>27644990.359999999</v>
      </c>
      <c r="S55" s="57" t="s">
        <v>3252</v>
      </c>
      <c r="T55" s="73"/>
      <c r="U55" s="101">
        <v>-195906.28000000492</v>
      </c>
    </row>
    <row r="56" spans="1:21">
      <c r="A56" s="33" t="s">
        <v>255</v>
      </c>
      <c r="B56" s="73" t="s">
        <v>4002</v>
      </c>
      <c r="C56" s="73" t="s">
        <v>6733</v>
      </c>
      <c r="D56" s="73"/>
      <c r="E56" s="73"/>
      <c r="F56" s="75">
        <v>40108</v>
      </c>
      <c r="G56" s="96">
        <v>9928047.6199999992</v>
      </c>
      <c r="H56" s="57">
        <v>106.7241250802945</v>
      </c>
      <c r="I56" s="96">
        <v>10595621.960000001</v>
      </c>
      <c r="J56" s="57" t="s">
        <v>3251</v>
      </c>
      <c r="K56" s="73"/>
      <c r="L56" s="101">
        <v>4932684.66</v>
      </c>
      <c r="M56" s="73"/>
      <c r="N56" s="87" t="s">
        <v>3156</v>
      </c>
      <c r="O56" s="75">
        <v>40725</v>
      </c>
      <c r="P56" s="96">
        <v>5765625.3400000008</v>
      </c>
      <c r="Q56" s="57">
        <v>109.34374986634145</v>
      </c>
      <c r="R56" s="96">
        <v>6304350.9500000002</v>
      </c>
      <c r="S56" s="57" t="s">
        <v>3255</v>
      </c>
      <c r="T56" s="73"/>
      <c r="U56" s="101">
        <v>641413.64999999851</v>
      </c>
    </row>
    <row r="57" spans="1:21">
      <c r="A57" s="33" t="s">
        <v>1057</v>
      </c>
      <c r="B57" s="73" t="s">
        <v>4003</v>
      </c>
      <c r="C57" s="73" t="s">
        <v>6733</v>
      </c>
      <c r="D57" s="73"/>
      <c r="E57" s="73"/>
      <c r="F57" s="75">
        <v>40079</v>
      </c>
      <c r="G57" s="96">
        <v>18473038.140000001</v>
      </c>
      <c r="H57" s="57">
        <v>107.12583333625922</v>
      </c>
      <c r="I57" s="96">
        <v>19789396.050000001</v>
      </c>
      <c r="J57" s="57" t="s">
        <v>3251</v>
      </c>
      <c r="K57" s="73"/>
      <c r="L57" s="101">
        <v>1377663.3699999999</v>
      </c>
      <c r="M57" s="73"/>
      <c r="N57" s="87" t="s">
        <v>3156</v>
      </c>
      <c r="O57" s="75">
        <v>40226</v>
      </c>
      <c r="P57" s="96">
        <v>17556787.760000002</v>
      </c>
      <c r="Q57" s="57">
        <v>105.38284162751648</v>
      </c>
      <c r="R57" s="96">
        <v>18501841.84</v>
      </c>
      <c r="S57" s="57" t="s">
        <v>3252</v>
      </c>
      <c r="T57" s="73"/>
      <c r="U57" s="101">
        <v>90109.160000000149</v>
      </c>
    </row>
    <row r="58" spans="1:21">
      <c r="A58" s="33" t="s">
        <v>800</v>
      </c>
      <c r="B58" s="73" t="s">
        <v>4004</v>
      </c>
      <c r="C58" s="73" t="s">
        <v>6733</v>
      </c>
      <c r="D58" s="73"/>
      <c r="E58" s="73"/>
      <c r="F58" s="75">
        <v>40079</v>
      </c>
      <c r="G58" s="96">
        <v>42999504.5</v>
      </c>
      <c r="H58" s="57">
        <v>106.51772222165954</v>
      </c>
      <c r="I58" s="96">
        <v>45802092.759999998</v>
      </c>
      <c r="J58" s="57" t="s">
        <v>3251</v>
      </c>
      <c r="K58" s="73"/>
      <c r="L58" s="101">
        <v>25795184.279999994</v>
      </c>
      <c r="M58" s="73"/>
      <c r="N58" s="87" t="s">
        <v>3156</v>
      </c>
      <c r="O58" s="75">
        <v>40725</v>
      </c>
      <c r="P58" s="96">
        <v>20632620.929999996</v>
      </c>
      <c r="Q58" s="57">
        <v>108.90624999235135</v>
      </c>
      <c r="R58" s="96">
        <v>22470213.73</v>
      </c>
      <c r="S58" s="57" t="s">
        <v>3255</v>
      </c>
      <c r="T58" s="73"/>
      <c r="U58" s="101">
        <v>2463305.2499999925</v>
      </c>
    </row>
    <row r="59" spans="1:21">
      <c r="A59" s="33" t="s">
        <v>1189</v>
      </c>
      <c r="B59" s="73" t="s">
        <v>4005</v>
      </c>
      <c r="C59" s="73" t="s">
        <v>6733</v>
      </c>
      <c r="D59" s="73"/>
      <c r="E59" s="73"/>
      <c r="F59" s="75">
        <v>40192</v>
      </c>
      <c r="G59" s="96">
        <v>24144333.850000001</v>
      </c>
      <c r="H59" s="57">
        <v>106.83372223168624</v>
      </c>
      <c r="I59" s="96">
        <v>25794290.559999999</v>
      </c>
      <c r="J59" s="57" t="s">
        <v>3289</v>
      </c>
      <c r="K59" s="73"/>
      <c r="L59" s="101">
        <v>815076.51</v>
      </c>
      <c r="M59" s="73"/>
      <c r="N59" s="87" t="s">
        <v>3156</v>
      </c>
      <c r="O59" s="75">
        <v>40231</v>
      </c>
      <c r="P59" s="96">
        <v>23445552.550000001</v>
      </c>
      <c r="Q59" s="57">
        <v>105.63415832142545</v>
      </c>
      <c r="R59" s="96">
        <v>24766512.100000001</v>
      </c>
      <c r="S59" s="57" t="s">
        <v>3252</v>
      </c>
      <c r="T59" s="73"/>
      <c r="U59" s="101">
        <v>-212701.94999999553</v>
      </c>
    </row>
    <row r="60" spans="1:21">
      <c r="A60" s="33" t="s">
        <v>622</v>
      </c>
      <c r="B60" s="73" t="s">
        <v>4006</v>
      </c>
      <c r="C60" s="73" t="s">
        <v>6733</v>
      </c>
      <c r="D60" s="73"/>
      <c r="E60" s="73"/>
      <c r="F60" s="75">
        <v>40207</v>
      </c>
      <c r="G60" s="96">
        <v>11255650.560000001</v>
      </c>
      <c r="H60" s="57">
        <v>107.10082776414835</v>
      </c>
      <c r="I60" s="96">
        <v>12054894.92</v>
      </c>
      <c r="J60" s="57" t="s">
        <v>3253</v>
      </c>
      <c r="K60" s="73"/>
      <c r="L60" s="101">
        <v>5930399.5</v>
      </c>
      <c r="M60" s="73"/>
      <c r="N60" s="87" t="s">
        <v>3156</v>
      </c>
      <c r="O60" s="75">
        <v>40725</v>
      </c>
      <c r="P60" s="96">
        <v>5996276.870000001</v>
      </c>
      <c r="Q60" s="57">
        <v>109.21874993407366</v>
      </c>
      <c r="R60" s="96">
        <v>6549058.6399999997</v>
      </c>
      <c r="S60" s="57" t="s">
        <v>3255</v>
      </c>
      <c r="T60" s="73"/>
      <c r="U60" s="101">
        <v>424563.22000000067</v>
      </c>
    </row>
    <row r="61" spans="1:21">
      <c r="A61" s="33" t="s">
        <v>1188</v>
      </c>
      <c r="B61" s="73" t="s">
        <v>4007</v>
      </c>
      <c r="C61" s="73" t="s">
        <v>6733</v>
      </c>
      <c r="D61" s="73"/>
      <c r="E61" s="73"/>
      <c r="F61" s="75">
        <v>40207</v>
      </c>
      <c r="G61" s="96">
        <v>26429399.710000001</v>
      </c>
      <c r="H61" s="57">
        <v>107.60022222237599</v>
      </c>
      <c r="I61" s="96">
        <v>28438092.82</v>
      </c>
      <c r="J61" s="57" t="s">
        <v>3253</v>
      </c>
      <c r="K61" s="73"/>
      <c r="L61" s="101">
        <v>5786599.0700000003</v>
      </c>
      <c r="M61" s="73"/>
      <c r="N61" s="87" t="s">
        <v>3156</v>
      </c>
      <c r="O61" s="75">
        <v>40290</v>
      </c>
      <c r="P61" s="96">
        <v>21022637</v>
      </c>
      <c r="Q61" s="57">
        <v>107.91821663476375</v>
      </c>
      <c r="R61" s="96">
        <v>22687254.940000001</v>
      </c>
      <c r="S61" s="57" t="s">
        <v>3253</v>
      </c>
      <c r="T61" s="73"/>
      <c r="U61" s="101">
        <v>35761.190000001341</v>
      </c>
    </row>
    <row r="62" spans="1:21">
      <c r="A62" s="33" t="s">
        <v>826</v>
      </c>
      <c r="B62" s="73" t="s">
        <v>4008</v>
      </c>
      <c r="C62" s="73" t="s">
        <v>6733</v>
      </c>
      <c r="D62" s="73"/>
      <c r="E62" s="73"/>
      <c r="F62" s="75">
        <v>40207</v>
      </c>
      <c r="G62" s="96">
        <v>20543853.68</v>
      </c>
      <c r="H62" s="57">
        <v>107.09888330941423</v>
      </c>
      <c r="I62" s="96">
        <v>22002237.880000003</v>
      </c>
      <c r="J62" s="57" t="s">
        <v>3253</v>
      </c>
      <c r="K62" s="73"/>
      <c r="L62" s="101">
        <v>10550763.77</v>
      </c>
      <c r="M62" s="73"/>
      <c r="N62" s="87" t="s">
        <v>3156</v>
      </c>
      <c r="O62" s="75">
        <v>40725</v>
      </c>
      <c r="P62" s="96">
        <v>11274495.959999999</v>
      </c>
      <c r="Q62" s="57">
        <v>109.09374994356736</v>
      </c>
      <c r="R62" s="96">
        <v>12299770.430000002</v>
      </c>
      <c r="S62" s="57" t="s">
        <v>3255</v>
      </c>
      <c r="T62" s="73"/>
      <c r="U62" s="101">
        <v>848296.3200000003</v>
      </c>
    </row>
    <row r="63" spans="1:21">
      <c r="A63" s="33" t="s">
        <v>2017</v>
      </c>
      <c r="B63" s="73" t="s">
        <v>4009</v>
      </c>
      <c r="C63" s="73" t="s">
        <v>6733</v>
      </c>
      <c r="D63" s="73"/>
      <c r="E63" s="73"/>
      <c r="F63" s="75">
        <v>39521</v>
      </c>
      <c r="G63" s="96">
        <v>953.2</v>
      </c>
      <c r="H63" s="57">
        <v>2319.808015107008</v>
      </c>
      <c r="I63" s="96">
        <v>22112.41</v>
      </c>
      <c r="J63" s="57" t="s">
        <v>3284</v>
      </c>
      <c r="K63" s="73"/>
      <c r="L63" s="101">
        <v>20963.059999999998</v>
      </c>
      <c r="M63" s="73"/>
      <c r="N63" s="87" t="s">
        <v>3156</v>
      </c>
      <c r="O63" s="75">
        <v>40861</v>
      </c>
      <c r="P63" s="96">
        <v>445.31</v>
      </c>
      <c r="Q63" s="57">
        <v>1542.9318901439447</v>
      </c>
      <c r="R63" s="96">
        <v>6870.83</v>
      </c>
      <c r="S63" s="57" t="s">
        <v>3306</v>
      </c>
      <c r="T63" s="73"/>
      <c r="U63" s="101">
        <v>5721.48</v>
      </c>
    </row>
    <row r="64" spans="1:21">
      <c r="A64" s="33" t="s">
        <v>200</v>
      </c>
      <c r="B64" s="73" t="s">
        <v>4010</v>
      </c>
      <c r="C64" s="73" t="s">
        <v>6733</v>
      </c>
      <c r="D64" s="73"/>
      <c r="E64" s="73"/>
      <c r="F64" s="75">
        <v>39521</v>
      </c>
      <c r="G64" s="96">
        <v>1163.99</v>
      </c>
      <c r="H64" s="57">
        <v>98.448440278696552</v>
      </c>
      <c r="I64" s="96">
        <v>1145.93</v>
      </c>
      <c r="J64" s="57" t="s">
        <v>3284</v>
      </c>
      <c r="K64" s="73"/>
      <c r="L64" s="101">
        <v>879.28999999999985</v>
      </c>
      <c r="M64" s="73"/>
      <c r="N64" s="87" t="s">
        <v>3156</v>
      </c>
      <c r="O64" s="75">
        <v>40879</v>
      </c>
      <c r="P64" s="96">
        <v>429.1</v>
      </c>
      <c r="Q64" s="57">
        <v>97.734793754369605</v>
      </c>
      <c r="R64" s="96">
        <v>419.38</v>
      </c>
      <c r="S64" s="57" t="s">
        <v>3289</v>
      </c>
      <c r="T64" s="73"/>
      <c r="U64" s="101">
        <v>152.73999999999978</v>
      </c>
    </row>
    <row r="65" spans="1:21">
      <c r="A65" s="33" t="s">
        <v>180</v>
      </c>
      <c r="B65" s="73" t="s">
        <v>4011</v>
      </c>
      <c r="C65" s="73" t="s">
        <v>6733</v>
      </c>
      <c r="D65" s="73"/>
      <c r="E65" s="73"/>
      <c r="F65" s="75">
        <v>39521</v>
      </c>
      <c r="G65" s="96">
        <v>325.22000000000003</v>
      </c>
      <c r="H65" s="57">
        <v>1.2422360248447204</v>
      </c>
      <c r="I65" s="96">
        <v>4.04</v>
      </c>
      <c r="J65" s="57" t="s">
        <v>3284</v>
      </c>
      <c r="K65" s="73"/>
      <c r="L65" s="101">
        <v>225.18000000000004</v>
      </c>
      <c r="M65" s="73"/>
      <c r="N65" s="87" t="s">
        <v>3156</v>
      </c>
      <c r="O65" s="75">
        <v>40879</v>
      </c>
      <c r="P65" s="96">
        <v>160.76999999999998</v>
      </c>
      <c r="Q65" s="57">
        <v>98.020136029109935</v>
      </c>
      <c r="R65" s="96">
        <v>157.58697269400002</v>
      </c>
      <c r="S65" s="57" t="s">
        <v>3289</v>
      </c>
      <c r="T65" s="73"/>
      <c r="U65" s="101">
        <v>378.72697269400004</v>
      </c>
    </row>
    <row r="66" spans="1:21">
      <c r="A66" s="33" t="s">
        <v>196</v>
      </c>
      <c r="B66" s="73" t="s">
        <v>4012</v>
      </c>
      <c r="C66" s="73" t="s">
        <v>6733</v>
      </c>
      <c r="D66" s="73"/>
      <c r="E66" s="73"/>
      <c r="F66" s="75">
        <v>39521</v>
      </c>
      <c r="G66" s="96">
        <v>140.94</v>
      </c>
      <c r="H66" s="57">
        <v>104.07975024833264</v>
      </c>
      <c r="I66" s="96">
        <v>146.69000000000003</v>
      </c>
      <c r="J66" s="57" t="s">
        <v>3284</v>
      </c>
      <c r="K66" s="73"/>
      <c r="L66" s="101">
        <v>105.42000000000002</v>
      </c>
      <c r="M66" s="73"/>
      <c r="N66" s="87" t="s">
        <v>3156</v>
      </c>
      <c r="O66" s="75">
        <v>40879</v>
      </c>
      <c r="P66" s="96">
        <v>61.27000000000001</v>
      </c>
      <c r="Q66" s="57">
        <v>103.32952441243673</v>
      </c>
      <c r="R66" s="96">
        <v>63.309999607499989</v>
      </c>
      <c r="S66" s="57" t="s">
        <v>3273</v>
      </c>
      <c r="T66" s="73"/>
      <c r="U66" s="101">
        <v>22.039999607499993</v>
      </c>
    </row>
    <row r="67" spans="1:21">
      <c r="A67" s="33" t="s">
        <v>2018</v>
      </c>
      <c r="B67" s="73" t="s">
        <v>4013</v>
      </c>
      <c r="C67" s="73" t="s">
        <v>6733</v>
      </c>
      <c r="D67" s="73"/>
      <c r="E67" s="73"/>
      <c r="F67" s="75">
        <v>39521</v>
      </c>
      <c r="G67" s="96">
        <v>254344.05</v>
      </c>
      <c r="H67" s="57">
        <v>12.738819720767991</v>
      </c>
      <c r="I67" s="96">
        <v>32400.429999999997</v>
      </c>
      <c r="J67" s="57" t="s">
        <v>3284</v>
      </c>
      <c r="K67" s="73"/>
      <c r="L67" s="101">
        <v>46279.78</v>
      </c>
      <c r="M67" s="73"/>
      <c r="N67" s="87" t="s">
        <v>3156</v>
      </c>
      <c r="O67" s="75">
        <v>40665</v>
      </c>
      <c r="P67" s="96">
        <v>110429.65</v>
      </c>
      <c r="Q67" s="57">
        <v>14.182087872233589</v>
      </c>
      <c r="R67" s="96">
        <v>15661.23</v>
      </c>
      <c r="S67" s="57" t="s">
        <v>3256</v>
      </c>
      <c r="T67" s="73"/>
      <c r="U67" s="101">
        <v>29540.579999999998</v>
      </c>
    </row>
    <row r="68" spans="1:21">
      <c r="A68" s="33" t="s">
        <v>1058</v>
      </c>
      <c r="B68" s="73" t="s">
        <v>4014</v>
      </c>
      <c r="C68" s="73" t="s">
        <v>6733</v>
      </c>
      <c r="D68" s="73"/>
      <c r="E68" s="73"/>
      <c r="F68" s="75">
        <v>39521</v>
      </c>
      <c r="G68" s="96">
        <v>653784.19999999995</v>
      </c>
      <c r="H68" s="57">
        <v>100.91902802178456</v>
      </c>
      <c r="I68" s="96">
        <v>659792.66</v>
      </c>
      <c r="J68" s="57" t="s">
        <v>3284</v>
      </c>
      <c r="K68" s="73"/>
      <c r="L68" s="101">
        <v>266125.84000000003</v>
      </c>
      <c r="M68" s="73"/>
      <c r="N68" s="87" t="s">
        <v>3156</v>
      </c>
      <c r="O68" s="75">
        <v>40389</v>
      </c>
      <c r="P68" s="96">
        <v>416014.4</v>
      </c>
      <c r="Q68" s="57">
        <v>101.24062532450799</v>
      </c>
      <c r="R68" s="96">
        <v>421175.58</v>
      </c>
      <c r="S68" s="57" t="s">
        <v>3251</v>
      </c>
      <c r="T68" s="73"/>
      <c r="U68" s="101">
        <v>27508.760000000009</v>
      </c>
    </row>
    <row r="69" spans="1:21">
      <c r="A69" s="33" t="s">
        <v>715</v>
      </c>
      <c r="B69" s="73" t="s">
        <v>4015</v>
      </c>
      <c r="C69" s="73" t="s">
        <v>6733</v>
      </c>
      <c r="D69" s="73"/>
      <c r="E69" s="73"/>
      <c r="F69" s="75">
        <v>40129</v>
      </c>
      <c r="G69" s="96">
        <v>16459320</v>
      </c>
      <c r="H69" s="57">
        <v>107.57395834092782</v>
      </c>
      <c r="I69" s="96">
        <v>17705942.040000003</v>
      </c>
      <c r="J69" s="57" t="s">
        <v>3250</v>
      </c>
      <c r="K69" s="73"/>
      <c r="L69" s="101">
        <v>7007061.5199999996</v>
      </c>
      <c r="M69" s="73"/>
      <c r="N69" s="87" t="s">
        <v>3156</v>
      </c>
      <c r="O69" s="75">
        <v>40707</v>
      </c>
      <c r="P69" s="96">
        <v>10752156</v>
      </c>
      <c r="Q69" s="57">
        <v>110.74687495233513</v>
      </c>
      <c r="R69" s="96">
        <v>11907676.76</v>
      </c>
      <c r="S69" s="57" t="s">
        <v>3252</v>
      </c>
      <c r="T69" s="73"/>
      <c r="U69" s="101">
        <v>1208796.2399999984</v>
      </c>
    </row>
    <row r="70" spans="1:21">
      <c r="A70" s="33" t="s">
        <v>670</v>
      </c>
      <c r="B70" s="73" t="s">
        <v>4016</v>
      </c>
      <c r="C70" s="73" t="s">
        <v>6733</v>
      </c>
      <c r="D70" s="73"/>
      <c r="E70" s="73"/>
      <c r="F70" s="75">
        <v>40112</v>
      </c>
      <c r="G70" s="96">
        <v>9630616.2899999991</v>
      </c>
      <c r="H70" s="57">
        <v>105.8819444461534</v>
      </c>
      <c r="I70" s="96">
        <v>10197083.789999999</v>
      </c>
      <c r="J70" s="57" t="s">
        <v>3252</v>
      </c>
      <c r="K70" s="73"/>
      <c r="L70" s="101">
        <v>4113495.0600000005</v>
      </c>
      <c r="M70" s="73"/>
      <c r="N70" s="87" t="s">
        <v>3156</v>
      </c>
      <c r="O70" s="75">
        <v>40707</v>
      </c>
      <c r="P70" s="96">
        <v>6250215.9000000004</v>
      </c>
      <c r="Q70" s="57">
        <v>108.68333332293369</v>
      </c>
      <c r="R70" s="96">
        <v>6792942.9800000004</v>
      </c>
      <c r="S70" s="57" t="s">
        <v>3245</v>
      </c>
      <c r="T70" s="73"/>
      <c r="U70" s="101">
        <v>709354.25000000186</v>
      </c>
    </row>
    <row r="71" spans="1:21">
      <c r="A71" s="33" t="s">
        <v>415</v>
      </c>
      <c r="B71" s="73" t="s">
        <v>4017</v>
      </c>
      <c r="C71" s="73" t="s">
        <v>6733</v>
      </c>
      <c r="D71" s="73"/>
      <c r="E71" s="73"/>
      <c r="F71" s="75">
        <v>40203</v>
      </c>
      <c r="G71" s="96">
        <v>17741150.920000002</v>
      </c>
      <c r="H71" s="57">
        <v>102.16099999221471</v>
      </c>
      <c r="I71" s="96">
        <v>18124537.190000001</v>
      </c>
      <c r="J71" s="57" t="s">
        <v>3248</v>
      </c>
      <c r="K71" s="73"/>
      <c r="L71" s="101">
        <v>6411173.5899999989</v>
      </c>
      <c r="M71" s="73"/>
      <c r="N71" s="87" t="s">
        <v>3156</v>
      </c>
      <c r="O71" s="75">
        <v>40725</v>
      </c>
      <c r="P71" s="96">
        <v>12310573.489999998</v>
      </c>
      <c r="Q71" s="57">
        <v>104.99999996344607</v>
      </c>
      <c r="R71" s="96">
        <v>12926102.16</v>
      </c>
      <c r="S71" s="57" t="s">
        <v>3256</v>
      </c>
      <c r="T71" s="73"/>
      <c r="U71" s="101">
        <v>1212738.5599999987</v>
      </c>
    </row>
    <row r="72" spans="1:21">
      <c r="A72" s="33" t="s">
        <v>1209</v>
      </c>
      <c r="B72" s="73" t="s">
        <v>4018</v>
      </c>
      <c r="C72" s="73" t="s">
        <v>6733</v>
      </c>
      <c r="D72" s="73"/>
      <c r="E72" s="73"/>
      <c r="F72" s="75">
        <v>40267</v>
      </c>
      <c r="G72" s="96">
        <v>5040636.68</v>
      </c>
      <c r="H72" s="57">
        <v>106.76215271281959</v>
      </c>
      <c r="I72" s="96">
        <v>5381492.2299999995</v>
      </c>
      <c r="J72" s="57" t="s">
        <v>3250</v>
      </c>
      <c r="K72" s="73"/>
      <c r="L72" s="101">
        <v>140271.69</v>
      </c>
      <c r="M72" s="73"/>
      <c r="N72" s="87" t="s">
        <v>3156</v>
      </c>
      <c r="O72" s="75">
        <v>40290</v>
      </c>
      <c r="P72" s="96">
        <v>4921367.63</v>
      </c>
      <c r="Q72" s="57">
        <v>105.72916658941003</v>
      </c>
      <c r="R72" s="96">
        <v>5203320.9800000004</v>
      </c>
      <c r="S72" s="57" t="s">
        <v>3250</v>
      </c>
      <c r="T72" s="73"/>
      <c r="U72" s="101">
        <v>-37899.559999998659</v>
      </c>
    </row>
    <row r="73" spans="1:21">
      <c r="A73" s="33" t="s">
        <v>1208</v>
      </c>
      <c r="B73" s="73" t="s">
        <v>4019</v>
      </c>
      <c r="C73" s="73" t="s">
        <v>6733</v>
      </c>
      <c r="D73" s="73"/>
      <c r="E73" s="73"/>
      <c r="F73" s="75">
        <v>40267</v>
      </c>
      <c r="G73" s="96">
        <v>4129655.85</v>
      </c>
      <c r="H73" s="57">
        <v>106.76215283169419</v>
      </c>
      <c r="I73" s="96">
        <v>4408909.49</v>
      </c>
      <c r="J73" s="57" t="s">
        <v>3250</v>
      </c>
      <c r="K73" s="73"/>
      <c r="L73" s="101">
        <v>116370.70000000001</v>
      </c>
      <c r="M73" s="73"/>
      <c r="N73" s="87" t="s">
        <v>3156</v>
      </c>
      <c r="O73" s="75">
        <v>40290</v>
      </c>
      <c r="P73" s="96">
        <v>4030492.05</v>
      </c>
      <c r="Q73" s="57">
        <v>105.72916674032393</v>
      </c>
      <c r="R73" s="96">
        <v>4261405.66</v>
      </c>
      <c r="S73" s="57" t="s">
        <v>3250</v>
      </c>
      <c r="T73" s="73"/>
      <c r="U73" s="101">
        <v>-31133.129999999888</v>
      </c>
    </row>
    <row r="74" spans="1:21">
      <c r="A74" s="33" t="s">
        <v>1204</v>
      </c>
      <c r="B74" s="73" t="s">
        <v>4020</v>
      </c>
      <c r="C74" s="73" t="s">
        <v>6733</v>
      </c>
      <c r="D74" s="73"/>
      <c r="E74" s="73"/>
      <c r="F74" s="75">
        <v>40267</v>
      </c>
      <c r="G74" s="96">
        <v>1330428.3500000001</v>
      </c>
      <c r="H74" s="57">
        <v>106.76215295622646</v>
      </c>
      <c r="I74" s="96">
        <v>1420393.95</v>
      </c>
      <c r="J74" s="57" t="s">
        <v>3250</v>
      </c>
      <c r="K74" s="73"/>
      <c r="L74" s="101">
        <v>30046.7</v>
      </c>
      <c r="M74" s="73"/>
      <c r="N74" s="87" t="s">
        <v>3156</v>
      </c>
      <c r="O74" s="75">
        <v>40290</v>
      </c>
      <c r="P74" s="96">
        <v>1305925.1000000001</v>
      </c>
      <c r="Q74" s="57">
        <v>105.72916700965469</v>
      </c>
      <c r="R74" s="96">
        <v>1380743.73</v>
      </c>
      <c r="S74" s="57" t="s">
        <v>3250</v>
      </c>
      <c r="T74" s="73"/>
      <c r="U74" s="101">
        <v>-9603.5200000000186</v>
      </c>
    </row>
    <row r="75" spans="1:21">
      <c r="A75" s="33" t="s">
        <v>1216</v>
      </c>
      <c r="B75" s="73" t="s">
        <v>4021</v>
      </c>
      <c r="C75" s="73" t="s">
        <v>6733</v>
      </c>
      <c r="D75" s="73"/>
      <c r="E75" s="73"/>
      <c r="F75" s="75">
        <v>40267</v>
      </c>
      <c r="G75" s="96">
        <v>16590328.5</v>
      </c>
      <c r="H75" s="57">
        <v>106.76215278076018</v>
      </c>
      <c r="I75" s="96">
        <v>17712191.859999999</v>
      </c>
      <c r="J75" s="57" t="s">
        <v>3250</v>
      </c>
      <c r="K75" s="73"/>
      <c r="L75" s="101">
        <v>468250.94</v>
      </c>
      <c r="M75" s="73"/>
      <c r="N75" s="87" t="s">
        <v>3156</v>
      </c>
      <c r="O75" s="75">
        <v>40290</v>
      </c>
      <c r="P75" s="96">
        <v>16191203.93</v>
      </c>
      <c r="Q75" s="57">
        <v>105.72916661423338</v>
      </c>
      <c r="R75" s="96">
        <v>17118824.98</v>
      </c>
      <c r="S75" s="57" t="s">
        <v>3250</v>
      </c>
      <c r="T75" s="73"/>
      <c r="U75" s="101">
        <v>-125115.93999999762</v>
      </c>
    </row>
    <row r="76" spans="1:21">
      <c r="A76" s="33" t="s">
        <v>1215</v>
      </c>
      <c r="B76" s="73" t="s">
        <v>4022</v>
      </c>
      <c r="C76" s="73" t="s">
        <v>6733</v>
      </c>
      <c r="D76" s="73"/>
      <c r="E76" s="73"/>
      <c r="F76" s="75">
        <v>40267</v>
      </c>
      <c r="G76" s="96">
        <v>8760882</v>
      </c>
      <c r="H76" s="57">
        <v>106.76215282890466</v>
      </c>
      <c r="I76" s="96">
        <v>9353306.2300000004</v>
      </c>
      <c r="J76" s="57" t="s">
        <v>3250</v>
      </c>
      <c r="K76" s="73"/>
      <c r="L76" s="101">
        <v>270315.87</v>
      </c>
      <c r="M76" s="73"/>
      <c r="N76" s="87" t="s">
        <v>3156</v>
      </c>
      <c r="O76" s="75">
        <v>40290</v>
      </c>
      <c r="P76" s="96">
        <v>8527069.8000000007</v>
      </c>
      <c r="Q76" s="57">
        <v>105.72916665933705</v>
      </c>
      <c r="R76" s="96">
        <v>9015599.8399999999</v>
      </c>
      <c r="S76" s="57" t="s">
        <v>3250</v>
      </c>
      <c r="T76" s="73"/>
      <c r="U76" s="101">
        <v>-67390.520000001416</v>
      </c>
    </row>
    <row r="77" spans="1:21">
      <c r="A77" s="33" t="s">
        <v>1214</v>
      </c>
      <c r="B77" s="73" t="s">
        <v>4023</v>
      </c>
      <c r="C77" s="73" t="s">
        <v>6733</v>
      </c>
      <c r="D77" s="73"/>
      <c r="E77" s="73"/>
      <c r="F77" s="75">
        <v>40267</v>
      </c>
      <c r="G77" s="96">
        <v>7453662</v>
      </c>
      <c r="H77" s="57">
        <v>106.76215275122485</v>
      </c>
      <c r="I77" s="96">
        <v>7957690.0100000007</v>
      </c>
      <c r="J77" s="57" t="s">
        <v>3250</v>
      </c>
      <c r="K77" s="73"/>
      <c r="L77" s="101">
        <v>200055.52000000002</v>
      </c>
      <c r="M77" s="73"/>
      <c r="N77" s="87" t="s">
        <v>3156</v>
      </c>
      <c r="O77" s="75">
        <v>40290</v>
      </c>
      <c r="P77" s="96">
        <v>7284663.4000000004</v>
      </c>
      <c r="Q77" s="57">
        <v>105.72916656657053</v>
      </c>
      <c r="R77" s="96">
        <v>7702013.9000000004</v>
      </c>
      <c r="S77" s="57" t="s">
        <v>3250</v>
      </c>
      <c r="T77" s="73"/>
      <c r="U77" s="101">
        <v>-55620.590000000782</v>
      </c>
    </row>
    <row r="78" spans="1:21">
      <c r="A78" s="33" t="s">
        <v>1205</v>
      </c>
      <c r="B78" s="73" t="s">
        <v>4024</v>
      </c>
      <c r="C78" s="73" t="s">
        <v>6733</v>
      </c>
      <c r="D78" s="73"/>
      <c r="E78" s="73"/>
      <c r="F78" s="75">
        <v>40267</v>
      </c>
      <c r="G78" s="96">
        <v>3220288.8</v>
      </c>
      <c r="H78" s="57">
        <v>106.76215282306359</v>
      </c>
      <c r="I78" s="96">
        <v>3438049.65</v>
      </c>
      <c r="J78" s="57" t="s">
        <v>3250</v>
      </c>
      <c r="K78" s="73"/>
      <c r="L78" s="101">
        <v>82284.47</v>
      </c>
      <c r="M78" s="73"/>
      <c r="N78" s="87" t="s">
        <v>3156</v>
      </c>
      <c r="O78" s="75">
        <v>40290</v>
      </c>
      <c r="P78" s="96">
        <v>3151422.2</v>
      </c>
      <c r="Q78" s="57">
        <v>105.7291666600559</v>
      </c>
      <c r="R78" s="96">
        <v>3331972.43</v>
      </c>
      <c r="S78" s="57" t="s">
        <v>3250</v>
      </c>
      <c r="T78" s="73"/>
      <c r="U78" s="101">
        <v>-23792.749999999534</v>
      </c>
    </row>
    <row r="79" spans="1:21">
      <c r="A79" s="33" t="s">
        <v>1199</v>
      </c>
      <c r="B79" s="73" t="s">
        <v>4025</v>
      </c>
      <c r="C79" s="73" t="s">
        <v>6733</v>
      </c>
      <c r="D79" s="73"/>
      <c r="E79" s="73"/>
      <c r="F79" s="75" t="s">
        <v>6355</v>
      </c>
      <c r="G79" s="96">
        <v>12504872.1</v>
      </c>
      <c r="H79" s="57">
        <v>106.08804459503428</v>
      </c>
      <c r="I79" s="96">
        <v>13266174.289999999</v>
      </c>
      <c r="J79" s="57" t="s">
        <v>3250</v>
      </c>
      <c r="K79" s="73"/>
      <c r="L79" s="101">
        <v>624570.57000000007</v>
      </c>
      <c r="M79" s="73"/>
      <c r="N79" s="87" t="s">
        <v>3156</v>
      </c>
      <c r="O79" s="75">
        <v>40290</v>
      </c>
      <c r="P79" s="96">
        <v>11968827.85</v>
      </c>
      <c r="Q79" s="57">
        <v>105.72916662010473</v>
      </c>
      <c r="R79" s="96">
        <v>12654541.939999999</v>
      </c>
      <c r="S79" s="57" t="s">
        <v>3250</v>
      </c>
      <c r="T79" s="73"/>
      <c r="U79" s="101">
        <v>12938.220000000671</v>
      </c>
    </row>
    <row r="80" spans="1:21">
      <c r="A80" s="33" t="s">
        <v>2019</v>
      </c>
      <c r="B80" s="73" t="s">
        <v>4026</v>
      </c>
      <c r="C80" s="73" t="s">
        <v>6733</v>
      </c>
      <c r="D80" s="73"/>
      <c r="E80" s="73"/>
      <c r="F80" s="75">
        <v>39521</v>
      </c>
      <c r="G80" s="96">
        <v>1894178.36</v>
      </c>
      <c r="H80" s="57">
        <v>10.751702389842528</v>
      </c>
      <c r="I80" s="96">
        <v>203656.42</v>
      </c>
      <c r="J80" s="57" t="s">
        <v>3284</v>
      </c>
      <c r="K80" s="73"/>
      <c r="L80" s="101">
        <v>319794.06</v>
      </c>
      <c r="M80" s="73"/>
      <c r="N80" s="87" t="s">
        <v>3156</v>
      </c>
      <c r="O80" s="75">
        <v>40665</v>
      </c>
      <c r="P80" s="96">
        <v>922728.36</v>
      </c>
      <c r="Q80" s="57">
        <v>17.402864912486272</v>
      </c>
      <c r="R80" s="96">
        <v>160581.17000000001</v>
      </c>
      <c r="S80" s="57" t="s">
        <v>3263</v>
      </c>
      <c r="T80" s="73"/>
      <c r="U80" s="101">
        <v>276718.80999999994</v>
      </c>
    </row>
    <row r="81" spans="1:21">
      <c r="A81" s="33" t="s">
        <v>2020</v>
      </c>
      <c r="B81" s="73" t="s">
        <v>4027</v>
      </c>
      <c r="C81" s="73" t="s">
        <v>6733</v>
      </c>
      <c r="D81" s="73"/>
      <c r="E81" s="73"/>
      <c r="F81" s="75">
        <v>39521</v>
      </c>
      <c r="G81" s="96">
        <v>3908249.6000000001</v>
      </c>
      <c r="H81" s="57">
        <v>12.879757730928956</v>
      </c>
      <c r="I81" s="96">
        <v>503373.08</v>
      </c>
      <c r="J81" s="57" t="s">
        <v>3284</v>
      </c>
      <c r="K81" s="73"/>
      <c r="L81" s="101">
        <v>652085.65999999992</v>
      </c>
      <c r="M81" s="73"/>
      <c r="N81" s="87" t="s">
        <v>3156</v>
      </c>
      <c r="O81" s="75">
        <v>40687</v>
      </c>
      <c r="P81" s="96">
        <v>1699620</v>
      </c>
      <c r="Q81" s="57">
        <v>20.455049952342289</v>
      </c>
      <c r="R81" s="96">
        <v>347658.12</v>
      </c>
      <c r="S81" s="57" t="s">
        <v>3256</v>
      </c>
      <c r="T81" s="73"/>
      <c r="U81" s="101">
        <v>496370.6999999999</v>
      </c>
    </row>
    <row r="82" spans="1:21">
      <c r="A82" s="33" t="s">
        <v>1294</v>
      </c>
      <c r="B82" s="73" t="s">
        <v>4028</v>
      </c>
      <c r="C82" s="73" t="s">
        <v>6733</v>
      </c>
      <c r="D82" s="73"/>
      <c r="E82" s="73"/>
      <c r="F82" s="75">
        <v>39521</v>
      </c>
      <c r="G82" s="96">
        <v>707124.44</v>
      </c>
      <c r="H82" s="57">
        <v>99.759062209757602</v>
      </c>
      <c r="I82" s="96">
        <v>705420.71</v>
      </c>
      <c r="J82" s="57" t="s">
        <v>3284</v>
      </c>
      <c r="K82" s="73"/>
      <c r="L82" s="101">
        <v>246211.62</v>
      </c>
      <c r="M82" s="73"/>
      <c r="N82" s="87" t="s">
        <v>3156</v>
      </c>
      <c r="O82" s="75">
        <v>40134</v>
      </c>
      <c r="P82" s="96">
        <v>483105.01</v>
      </c>
      <c r="Q82" s="57">
        <v>98.160354412387491</v>
      </c>
      <c r="R82" s="96">
        <v>474217.59</v>
      </c>
      <c r="S82" s="57" t="s">
        <v>3251</v>
      </c>
      <c r="T82" s="73"/>
      <c r="U82" s="101">
        <v>15008.5</v>
      </c>
    </row>
    <row r="83" spans="1:21">
      <c r="A83" s="33" t="s">
        <v>2021</v>
      </c>
      <c r="B83" s="73" t="s">
        <v>4029</v>
      </c>
      <c r="C83" s="73" t="s">
        <v>6733</v>
      </c>
      <c r="D83" s="73"/>
      <c r="E83" s="73"/>
      <c r="F83" s="75">
        <v>39521</v>
      </c>
      <c r="G83" s="96">
        <v>3816190.12</v>
      </c>
      <c r="H83" s="57">
        <v>15.152465726733761</v>
      </c>
      <c r="I83" s="96">
        <v>578246.9</v>
      </c>
      <c r="J83" s="57" t="s">
        <v>3284</v>
      </c>
      <c r="K83" s="73"/>
      <c r="L83" s="101">
        <v>620536.25</v>
      </c>
      <c r="M83" s="73"/>
      <c r="N83" s="87" t="s">
        <v>3156</v>
      </c>
      <c r="O83" s="75">
        <v>40703</v>
      </c>
      <c r="P83" s="96">
        <v>1743429.21</v>
      </c>
      <c r="Q83" s="57">
        <v>20.214300527866001</v>
      </c>
      <c r="R83" s="96">
        <v>352422.02</v>
      </c>
      <c r="S83" s="57" t="s">
        <v>3289</v>
      </c>
      <c r="T83" s="73"/>
      <c r="U83" s="101">
        <v>394711.37</v>
      </c>
    </row>
    <row r="84" spans="1:21">
      <c r="A84" s="33" t="s">
        <v>406</v>
      </c>
      <c r="B84" s="73" t="s">
        <v>4030</v>
      </c>
      <c r="C84" s="73" t="s">
        <v>6733</v>
      </c>
      <c r="D84" s="73"/>
      <c r="E84" s="73"/>
      <c r="F84" s="75">
        <v>39521</v>
      </c>
      <c r="G84" s="96">
        <v>1769071.8</v>
      </c>
      <c r="H84" s="57">
        <v>86.589045735735539</v>
      </c>
      <c r="I84" s="96">
        <v>1531822.39</v>
      </c>
      <c r="J84" s="57" t="s">
        <v>3284</v>
      </c>
      <c r="K84" s="73"/>
      <c r="L84" s="101">
        <v>896741.82</v>
      </c>
      <c r="M84" s="73"/>
      <c r="N84" s="87" t="s">
        <v>3156</v>
      </c>
      <c r="O84" s="75">
        <v>40802</v>
      </c>
      <c r="P84" s="96">
        <v>1025301.6</v>
      </c>
      <c r="Q84" s="57">
        <v>55.541384115659241</v>
      </c>
      <c r="R84" s="96">
        <v>569466.70000000007</v>
      </c>
      <c r="S84" s="57" t="s">
        <v>3250</v>
      </c>
      <c r="T84" s="73"/>
      <c r="U84" s="101">
        <v>-65613.869999999879</v>
      </c>
    </row>
    <row r="85" spans="1:21">
      <c r="A85" s="33" t="s">
        <v>546</v>
      </c>
      <c r="B85" s="73" t="s">
        <v>4031</v>
      </c>
      <c r="C85" s="73" t="s">
        <v>6733</v>
      </c>
      <c r="D85" s="73"/>
      <c r="E85" s="73"/>
      <c r="F85" s="75">
        <v>39777</v>
      </c>
      <c r="G85" s="96">
        <v>9454404.3599999994</v>
      </c>
      <c r="H85" s="57">
        <v>103.68333336231454</v>
      </c>
      <c r="I85" s="96">
        <v>9802641.5899999999</v>
      </c>
      <c r="J85" s="57" t="s">
        <v>3254</v>
      </c>
      <c r="K85" s="73"/>
      <c r="L85" s="101">
        <v>6381845.6899999985</v>
      </c>
      <c r="M85" s="73"/>
      <c r="N85" s="87" t="s">
        <v>3156</v>
      </c>
      <c r="O85" s="75">
        <v>40861</v>
      </c>
      <c r="P85" s="96">
        <v>4380112.04</v>
      </c>
      <c r="Q85" s="57">
        <v>111.60972243075315</v>
      </c>
      <c r="R85" s="96">
        <v>4888630.8899999997</v>
      </c>
      <c r="S85" s="57" t="s">
        <v>3263</v>
      </c>
      <c r="T85" s="73"/>
      <c r="U85" s="101">
        <v>1467834.9899999984</v>
      </c>
    </row>
    <row r="86" spans="1:21">
      <c r="A86" s="33" t="s">
        <v>2022</v>
      </c>
      <c r="B86" s="73" t="s">
        <v>4032</v>
      </c>
      <c r="C86" s="73" t="s">
        <v>6733</v>
      </c>
      <c r="D86" s="73"/>
      <c r="E86" s="73"/>
      <c r="F86" s="75">
        <v>39521</v>
      </c>
      <c r="G86" s="96">
        <v>250.82</v>
      </c>
      <c r="H86" s="57">
        <v>101.40339685830477</v>
      </c>
      <c r="I86" s="96">
        <v>254.34</v>
      </c>
      <c r="J86" s="57" t="s">
        <v>3284</v>
      </c>
      <c r="K86" s="73"/>
      <c r="L86" s="101">
        <v>65.709999999999994</v>
      </c>
      <c r="M86" s="73"/>
      <c r="N86" s="87" t="s">
        <v>3156</v>
      </c>
      <c r="O86" s="75">
        <v>40879</v>
      </c>
      <c r="P86" s="96">
        <v>250.81</v>
      </c>
      <c r="Q86" s="57">
        <v>97.524022168175122</v>
      </c>
      <c r="R86" s="96">
        <v>244.60000000000002</v>
      </c>
      <c r="S86" s="57" t="s">
        <v>3289</v>
      </c>
      <c r="T86" s="73"/>
      <c r="U86" s="101">
        <v>55.97</v>
      </c>
    </row>
    <row r="87" spans="1:21">
      <c r="A87" s="33" t="s">
        <v>544</v>
      </c>
      <c r="B87" s="73" t="s">
        <v>4033</v>
      </c>
      <c r="C87" s="73" t="s">
        <v>6733</v>
      </c>
      <c r="D87" s="73"/>
      <c r="E87" s="73"/>
      <c r="F87" s="75">
        <v>39766</v>
      </c>
      <c r="G87" s="96">
        <v>4287103.96</v>
      </c>
      <c r="H87" s="57">
        <v>108.2456815439577</v>
      </c>
      <c r="I87" s="96">
        <v>4640604.9000000004</v>
      </c>
      <c r="J87" s="57" t="s">
        <v>3251</v>
      </c>
      <c r="K87" s="73"/>
      <c r="L87" s="101">
        <v>5268003.92</v>
      </c>
      <c r="M87" s="73"/>
      <c r="N87" s="87" t="s">
        <v>6382</v>
      </c>
      <c r="O87" s="75">
        <v>40739</v>
      </c>
      <c r="P87" s="102" t="s">
        <v>3205</v>
      </c>
      <c r="Q87" s="88" t="s">
        <v>3205</v>
      </c>
      <c r="R87" s="102" t="s">
        <v>3205</v>
      </c>
      <c r="S87" s="57" t="s">
        <v>3205</v>
      </c>
      <c r="T87" s="73"/>
      <c r="U87" s="101">
        <v>627399.01999999955</v>
      </c>
    </row>
    <row r="88" spans="1:21">
      <c r="A88" s="33" t="s">
        <v>295</v>
      </c>
      <c r="B88" s="73" t="s">
        <v>4034</v>
      </c>
      <c r="C88" s="73" t="s">
        <v>6733</v>
      </c>
      <c r="D88" s="73"/>
      <c r="E88" s="73"/>
      <c r="F88" s="75" t="s">
        <v>6355</v>
      </c>
      <c r="G88" s="96">
        <v>676486.15</v>
      </c>
      <c r="H88" s="57">
        <v>100.05317921142955</v>
      </c>
      <c r="I88" s="96">
        <v>676845.90000000014</v>
      </c>
      <c r="J88" s="57" t="s">
        <v>6357</v>
      </c>
      <c r="K88" s="73"/>
      <c r="L88" s="101">
        <v>413094.29000000004</v>
      </c>
      <c r="M88" s="73"/>
      <c r="N88" s="87" t="s">
        <v>3156</v>
      </c>
      <c r="O88" s="75">
        <v>40875</v>
      </c>
      <c r="P88" s="96">
        <v>302400.07</v>
      </c>
      <c r="Q88" s="57">
        <v>87.081249683573162</v>
      </c>
      <c r="R88" s="96">
        <v>263333.76000000001</v>
      </c>
      <c r="S88" s="57" t="s">
        <v>3263</v>
      </c>
      <c r="T88" s="73"/>
      <c r="U88" s="101">
        <v>-417.85000000009313</v>
      </c>
    </row>
    <row r="89" spans="1:21">
      <c r="A89" s="33" t="s">
        <v>230</v>
      </c>
      <c r="B89" s="73" t="s">
        <v>4035</v>
      </c>
      <c r="C89" s="73" t="s">
        <v>6733</v>
      </c>
      <c r="D89" s="73"/>
      <c r="E89" s="73"/>
      <c r="F89" s="75">
        <v>39521</v>
      </c>
      <c r="G89" s="96">
        <v>8132.95</v>
      </c>
      <c r="H89" s="57">
        <v>105.01171161755576</v>
      </c>
      <c r="I89" s="96">
        <v>8540.5500000000011</v>
      </c>
      <c r="J89" s="57" t="s">
        <v>3284</v>
      </c>
      <c r="K89" s="73"/>
      <c r="L89" s="101">
        <v>4334.3399999999992</v>
      </c>
      <c r="M89" s="73"/>
      <c r="N89" s="87" t="s">
        <v>3156</v>
      </c>
      <c r="O89" s="75">
        <v>40781</v>
      </c>
      <c r="P89" s="96">
        <v>5765.7</v>
      </c>
      <c r="Q89" s="57">
        <v>104.50370293286157</v>
      </c>
      <c r="R89" s="96">
        <v>6025.37</v>
      </c>
      <c r="S89" s="57" t="s">
        <v>3263</v>
      </c>
      <c r="T89" s="73"/>
      <c r="U89" s="101">
        <v>1819.159999999998</v>
      </c>
    </row>
    <row r="90" spans="1:21">
      <c r="A90" s="33" t="s">
        <v>2023</v>
      </c>
      <c r="B90" s="73" t="s">
        <v>4036</v>
      </c>
      <c r="C90" s="73" t="s">
        <v>6733</v>
      </c>
      <c r="D90" s="73"/>
      <c r="E90" s="73"/>
      <c r="F90" s="75">
        <v>39521</v>
      </c>
      <c r="G90" s="96">
        <v>87673.600000000006</v>
      </c>
      <c r="H90" s="57">
        <v>0.28128193663771078</v>
      </c>
      <c r="I90" s="96">
        <v>246.61</v>
      </c>
      <c r="J90" s="57" t="s">
        <v>3284</v>
      </c>
      <c r="K90" s="73"/>
      <c r="L90" s="101">
        <v>0.01</v>
      </c>
      <c r="M90" s="73"/>
      <c r="N90" s="87" t="s">
        <v>6382</v>
      </c>
      <c r="O90" s="75">
        <v>39797</v>
      </c>
      <c r="P90" s="102" t="s">
        <v>3205</v>
      </c>
      <c r="Q90" s="88" t="s">
        <v>3205</v>
      </c>
      <c r="R90" s="102" t="s">
        <v>3205</v>
      </c>
      <c r="S90" s="57" t="s">
        <v>3205</v>
      </c>
      <c r="T90" s="73"/>
      <c r="U90" s="101">
        <v>-246.60000000000002</v>
      </c>
    </row>
    <row r="91" spans="1:21">
      <c r="A91" s="33" t="s">
        <v>2024</v>
      </c>
      <c r="B91" s="73" t="s">
        <v>4037</v>
      </c>
      <c r="C91" s="73" t="s">
        <v>6733</v>
      </c>
      <c r="D91" s="73"/>
      <c r="E91" s="73"/>
      <c r="F91" s="75">
        <v>39521</v>
      </c>
      <c r="G91" s="96">
        <v>6143462.4800000004</v>
      </c>
      <c r="H91" s="57">
        <v>7.8161134956585582E-2</v>
      </c>
      <c r="I91" s="96">
        <v>4801.8</v>
      </c>
      <c r="J91" s="57" t="s">
        <v>3284</v>
      </c>
      <c r="K91" s="73"/>
      <c r="L91" s="101">
        <v>0.03</v>
      </c>
      <c r="M91" s="73"/>
      <c r="N91" s="87" t="s">
        <v>3156</v>
      </c>
      <c r="O91" s="75">
        <v>40771</v>
      </c>
      <c r="P91" s="96">
        <v>4256641.25</v>
      </c>
      <c r="Q91" s="57">
        <v>4.6874986234745529E-2</v>
      </c>
      <c r="R91" s="96">
        <v>1995.3</v>
      </c>
      <c r="S91" s="57" t="s">
        <v>3274</v>
      </c>
      <c r="T91" s="73"/>
      <c r="U91" s="101">
        <v>-2806.4700000000003</v>
      </c>
    </row>
    <row r="92" spans="1:21">
      <c r="A92" s="33" t="s">
        <v>509</v>
      </c>
      <c r="B92" s="73" t="s">
        <v>4038</v>
      </c>
      <c r="C92" s="73" t="s">
        <v>6733</v>
      </c>
      <c r="D92" s="73"/>
      <c r="E92" s="73"/>
      <c r="F92" s="75">
        <v>40221</v>
      </c>
      <c r="G92" s="96">
        <v>3701894.09</v>
      </c>
      <c r="H92" s="57">
        <v>109.19861108182056</v>
      </c>
      <c r="I92" s="96">
        <v>4042416.93</v>
      </c>
      <c r="J92" s="57" t="s">
        <v>3286</v>
      </c>
      <c r="K92" s="73"/>
      <c r="L92" s="101">
        <v>1169221.68</v>
      </c>
      <c r="M92" s="73"/>
      <c r="N92" s="87" t="s">
        <v>3156</v>
      </c>
      <c r="O92" s="75">
        <v>40875</v>
      </c>
      <c r="P92" s="96">
        <v>2910577.95</v>
      </c>
      <c r="Q92" s="57">
        <v>109.89375013989917</v>
      </c>
      <c r="R92" s="96">
        <v>3198543.26</v>
      </c>
      <c r="S92" s="57" t="s">
        <v>3247</v>
      </c>
      <c r="T92" s="73"/>
      <c r="U92" s="101">
        <v>325348.00999999931</v>
      </c>
    </row>
    <row r="93" spans="1:21">
      <c r="A93" s="33" t="s">
        <v>663</v>
      </c>
      <c r="B93" s="73" t="s">
        <v>4039</v>
      </c>
      <c r="C93" s="73" t="s">
        <v>6733</v>
      </c>
      <c r="D93" s="73"/>
      <c r="E93" s="73"/>
      <c r="F93" s="75">
        <v>39790</v>
      </c>
      <c r="G93" s="96">
        <v>14414747.41</v>
      </c>
      <c r="H93" s="57">
        <v>102.37638891793803</v>
      </c>
      <c r="I93" s="96">
        <v>14757297.870000001</v>
      </c>
      <c r="J93" s="57" t="s">
        <v>3251</v>
      </c>
      <c r="K93" s="73"/>
      <c r="L93" s="101">
        <v>9025336.7299999949</v>
      </c>
      <c r="M93" s="73"/>
      <c r="N93" s="87" t="s">
        <v>3156</v>
      </c>
      <c r="O93" s="75">
        <v>40718</v>
      </c>
      <c r="P93" s="96">
        <v>7129239.6699999999</v>
      </c>
      <c r="Q93" s="57">
        <v>114.1652777399192</v>
      </c>
      <c r="R93" s="96">
        <v>8139116.2699999996</v>
      </c>
      <c r="S93" s="57" t="s">
        <v>3245</v>
      </c>
      <c r="T93" s="73"/>
      <c r="U93" s="101">
        <v>2407155.1299999915</v>
      </c>
    </row>
    <row r="94" spans="1:21">
      <c r="A94" s="33" t="s">
        <v>612</v>
      </c>
      <c r="B94" s="73" t="s">
        <v>4040</v>
      </c>
      <c r="C94" s="73" t="s">
        <v>6733</v>
      </c>
      <c r="D94" s="73"/>
      <c r="E94" s="73"/>
      <c r="F94" s="75">
        <v>40045</v>
      </c>
      <c r="G94" s="96">
        <v>8182580.2599999998</v>
      </c>
      <c r="H94" s="57">
        <v>107.01979157855519</v>
      </c>
      <c r="I94" s="96">
        <v>8756980.3399999999</v>
      </c>
      <c r="J94" s="57" t="s">
        <v>3247</v>
      </c>
      <c r="K94" s="73"/>
      <c r="L94" s="101">
        <v>3899667.2399999993</v>
      </c>
      <c r="M94" s="73"/>
      <c r="N94" s="87" t="s">
        <v>3156</v>
      </c>
      <c r="O94" s="75">
        <v>40745</v>
      </c>
      <c r="P94" s="96">
        <v>5042228.99</v>
      </c>
      <c r="Q94" s="57">
        <v>111.45833343042992</v>
      </c>
      <c r="R94" s="96">
        <v>5619984.3999999994</v>
      </c>
      <c r="S94" s="57" t="s">
        <v>3245</v>
      </c>
      <c r="T94" s="73"/>
      <c r="U94" s="101">
        <v>762671.29999999888</v>
      </c>
    </row>
    <row r="95" spans="1:21">
      <c r="A95" s="33" t="s">
        <v>652</v>
      </c>
      <c r="B95" s="73" t="s">
        <v>4041</v>
      </c>
      <c r="C95" s="73" t="s">
        <v>6733</v>
      </c>
      <c r="D95" s="73"/>
      <c r="E95" s="73"/>
      <c r="F95" s="75">
        <v>40032</v>
      </c>
      <c r="G95" s="96">
        <v>10590371.890000001</v>
      </c>
      <c r="H95" s="57">
        <v>106.34999995264567</v>
      </c>
      <c r="I95" s="96">
        <v>11262860.5</v>
      </c>
      <c r="J95" s="57" t="s">
        <v>3251</v>
      </c>
      <c r="K95" s="73"/>
      <c r="L95" s="101">
        <v>5288716.6899999995</v>
      </c>
      <c r="M95" s="73"/>
      <c r="N95" s="87" t="s">
        <v>3156</v>
      </c>
      <c r="O95" s="75">
        <v>40777</v>
      </c>
      <c r="P95" s="96">
        <v>6307503</v>
      </c>
      <c r="Q95" s="57">
        <v>112.8500000713436</v>
      </c>
      <c r="R95" s="96">
        <v>7118017.1399999997</v>
      </c>
      <c r="S95" s="57" t="s">
        <v>3266</v>
      </c>
      <c r="T95" s="73"/>
      <c r="U95" s="101">
        <v>1143873.3299999982</v>
      </c>
    </row>
    <row r="96" spans="1:21">
      <c r="A96" s="33" t="s">
        <v>26</v>
      </c>
      <c r="B96" s="73" t="s">
        <v>4042</v>
      </c>
      <c r="C96" s="73" t="s">
        <v>6733</v>
      </c>
      <c r="D96" s="73"/>
      <c r="E96" s="73"/>
      <c r="F96" s="75">
        <v>39521</v>
      </c>
      <c r="G96" s="96">
        <v>3855881.75</v>
      </c>
      <c r="H96" s="57">
        <v>78.285155917968694</v>
      </c>
      <c r="I96" s="96">
        <v>3018583.04</v>
      </c>
      <c r="J96" s="57" t="s">
        <v>3284</v>
      </c>
      <c r="K96" s="73"/>
      <c r="L96" s="101">
        <v>2442732</v>
      </c>
      <c r="M96" s="73"/>
      <c r="N96" s="87" t="s">
        <v>3156</v>
      </c>
      <c r="O96" s="75">
        <v>40752</v>
      </c>
      <c r="P96" s="96">
        <v>1413149.75</v>
      </c>
      <c r="Q96" s="57">
        <v>86.375000243250938</v>
      </c>
      <c r="R96" s="96">
        <v>1220608.1000000001</v>
      </c>
      <c r="S96" s="57" t="s">
        <v>3272</v>
      </c>
      <c r="T96" s="73"/>
      <c r="U96" s="101">
        <v>644757.06000000006</v>
      </c>
    </row>
    <row r="97" spans="1:21">
      <c r="A97" s="33" t="s">
        <v>209</v>
      </c>
      <c r="B97" s="73" t="s">
        <v>4043</v>
      </c>
      <c r="C97" s="73" t="s">
        <v>6733</v>
      </c>
      <c r="D97" s="73"/>
      <c r="E97" s="73"/>
      <c r="F97" s="75">
        <v>39521</v>
      </c>
      <c r="G97" s="96">
        <v>11462.34</v>
      </c>
      <c r="H97" s="57">
        <v>100.63006332040403</v>
      </c>
      <c r="I97" s="96">
        <v>11534.56</v>
      </c>
      <c r="J97" s="57" t="s">
        <v>3284</v>
      </c>
      <c r="K97" s="73"/>
      <c r="L97" s="101">
        <v>5666.24</v>
      </c>
      <c r="M97" s="73"/>
      <c r="N97" s="87" t="s">
        <v>3156</v>
      </c>
      <c r="O97" s="75">
        <v>40778</v>
      </c>
      <c r="P97" s="96">
        <v>6259.37</v>
      </c>
      <c r="Q97" s="57">
        <v>99.514647640257721</v>
      </c>
      <c r="R97" s="96">
        <v>6228.99</v>
      </c>
      <c r="S97" s="57" t="s">
        <v>3257</v>
      </c>
      <c r="T97" s="73"/>
      <c r="U97" s="101">
        <v>360.67000000000007</v>
      </c>
    </row>
    <row r="98" spans="1:21">
      <c r="A98" s="33" t="s">
        <v>1286</v>
      </c>
      <c r="B98" s="73" t="s">
        <v>4044</v>
      </c>
      <c r="C98" s="73" t="s">
        <v>6733</v>
      </c>
      <c r="D98" s="73"/>
      <c r="E98" s="73"/>
      <c r="F98" s="75">
        <v>39521</v>
      </c>
      <c r="G98" s="96">
        <v>415708.15999999997</v>
      </c>
      <c r="H98" s="57">
        <v>100.83767419913048</v>
      </c>
      <c r="I98" s="96">
        <v>419190.44</v>
      </c>
      <c r="J98" s="57" t="s">
        <v>3284</v>
      </c>
      <c r="K98" s="73"/>
      <c r="L98" s="101">
        <v>160900.87000000002</v>
      </c>
      <c r="M98" s="73"/>
      <c r="N98" s="87" t="s">
        <v>3156</v>
      </c>
      <c r="O98" s="75">
        <v>40134</v>
      </c>
      <c r="P98" s="96">
        <v>268951.28000000003</v>
      </c>
      <c r="Q98" s="57">
        <v>98.192717283219466</v>
      </c>
      <c r="R98" s="96">
        <v>264090.57</v>
      </c>
      <c r="S98" s="57" t="s">
        <v>3251</v>
      </c>
      <c r="T98" s="73"/>
      <c r="U98" s="101">
        <v>5801.0000000000582</v>
      </c>
    </row>
    <row r="99" spans="1:21">
      <c r="A99" s="33" t="s">
        <v>1103</v>
      </c>
      <c r="B99" s="73" t="s">
        <v>4045</v>
      </c>
      <c r="C99" s="73" t="s">
        <v>6733</v>
      </c>
      <c r="D99" s="73"/>
      <c r="E99" s="73"/>
      <c r="F99" s="75">
        <v>39723</v>
      </c>
      <c r="G99" s="96">
        <v>7293107.5199999996</v>
      </c>
      <c r="H99" s="57">
        <v>101.76805551880854</v>
      </c>
      <c r="I99" s="96">
        <v>7422053.71</v>
      </c>
      <c r="J99" s="57" t="s">
        <v>3249</v>
      </c>
      <c r="K99" s="73"/>
      <c r="L99" s="101">
        <v>7701741.9399999995</v>
      </c>
      <c r="M99" s="73"/>
      <c r="N99" s="87" t="s">
        <v>6382</v>
      </c>
      <c r="O99" s="75">
        <v>40344</v>
      </c>
      <c r="P99" s="102" t="s">
        <v>3205</v>
      </c>
      <c r="Q99" s="88" t="s">
        <v>3205</v>
      </c>
      <c r="R99" s="102" t="s">
        <v>3205</v>
      </c>
      <c r="S99" s="57" t="s">
        <v>3205</v>
      </c>
      <c r="T99" s="73"/>
      <c r="U99" s="101">
        <v>279688.22999999952</v>
      </c>
    </row>
    <row r="100" spans="1:21">
      <c r="A100" s="33" t="s">
        <v>722</v>
      </c>
      <c r="B100" s="73" t="s">
        <v>4046</v>
      </c>
      <c r="C100" s="73" t="s">
        <v>6734</v>
      </c>
      <c r="D100" s="73"/>
      <c r="E100" s="73"/>
      <c r="F100" s="75" t="s">
        <v>6355</v>
      </c>
      <c r="G100" s="96">
        <v>51058148.890000001</v>
      </c>
      <c r="H100" s="57">
        <v>107.23430185053854</v>
      </c>
      <c r="I100" s="96">
        <v>54751849.5</v>
      </c>
      <c r="J100" s="57" t="s">
        <v>6358</v>
      </c>
      <c r="K100" s="73"/>
      <c r="L100" s="101">
        <v>25112980.189999998</v>
      </c>
      <c r="M100" s="73"/>
      <c r="N100" s="87" t="s">
        <v>3156</v>
      </c>
      <c r="O100" s="75">
        <v>40851</v>
      </c>
      <c r="P100" s="96">
        <v>30617059.030000001</v>
      </c>
      <c r="Q100" s="57">
        <v>109.16866668104667</v>
      </c>
      <c r="R100" s="96">
        <v>33424235.120000001</v>
      </c>
      <c r="S100" s="57" t="s">
        <v>3245</v>
      </c>
      <c r="T100" s="73"/>
      <c r="U100" s="101">
        <v>3785365.8100000024</v>
      </c>
    </row>
    <row r="101" spans="1:21">
      <c r="A101" s="33" t="s">
        <v>211</v>
      </c>
      <c r="B101" s="73" t="s">
        <v>4047</v>
      </c>
      <c r="C101" s="73" t="s">
        <v>3158</v>
      </c>
      <c r="D101" s="73"/>
      <c r="E101" s="73"/>
      <c r="F101" s="75">
        <v>39521</v>
      </c>
      <c r="G101" s="96">
        <v>2699.33</v>
      </c>
      <c r="H101" s="57">
        <v>102.4065231001767</v>
      </c>
      <c r="I101" s="96">
        <v>2764.29</v>
      </c>
      <c r="J101" s="57" t="s">
        <v>3284</v>
      </c>
      <c r="K101" s="73"/>
      <c r="L101" s="101">
        <v>1923.0699999999997</v>
      </c>
      <c r="M101" s="73"/>
      <c r="N101" s="87" t="s">
        <v>3156</v>
      </c>
      <c r="O101" s="75">
        <v>40879</v>
      </c>
      <c r="P101" s="96">
        <v>1255.6300000000001</v>
      </c>
      <c r="Q101" s="57">
        <v>105.01895367734129</v>
      </c>
      <c r="R101" s="96">
        <v>1318.6494880588004</v>
      </c>
      <c r="S101" s="57" t="s">
        <v>3255</v>
      </c>
      <c r="T101" s="73"/>
      <c r="U101" s="101">
        <v>477.42948805880042</v>
      </c>
    </row>
    <row r="102" spans="1:21">
      <c r="A102" s="33" t="s">
        <v>189</v>
      </c>
      <c r="B102" s="73" t="s">
        <v>4048</v>
      </c>
      <c r="C102" s="73" t="s">
        <v>3158</v>
      </c>
      <c r="D102" s="73"/>
      <c r="E102" s="73"/>
      <c r="F102" s="75">
        <v>39521</v>
      </c>
      <c r="G102" s="96">
        <v>13.84</v>
      </c>
      <c r="H102" s="57">
        <v>102.96242774566473</v>
      </c>
      <c r="I102" s="96">
        <v>14.25</v>
      </c>
      <c r="J102" s="57" t="s">
        <v>3284</v>
      </c>
      <c r="K102" s="73"/>
      <c r="L102" s="101">
        <v>15.920000000000002</v>
      </c>
      <c r="M102" s="73"/>
      <c r="N102" s="87" t="s">
        <v>3156</v>
      </c>
      <c r="O102" s="75">
        <v>40879</v>
      </c>
      <c r="P102" s="96">
        <v>6.23</v>
      </c>
      <c r="Q102" s="57">
        <v>20.064205457463881</v>
      </c>
      <c r="R102" s="96">
        <v>1.25</v>
      </c>
      <c r="S102" s="57" t="s">
        <v>3263</v>
      </c>
      <c r="T102" s="73"/>
      <c r="U102" s="101">
        <v>2.9200000000000017</v>
      </c>
    </row>
    <row r="103" spans="1:21">
      <c r="A103" s="33" t="s">
        <v>214</v>
      </c>
      <c r="B103" s="73" t="s">
        <v>4049</v>
      </c>
      <c r="C103" s="73" t="s">
        <v>3158</v>
      </c>
      <c r="D103" s="73"/>
      <c r="E103" s="73"/>
      <c r="F103" s="75">
        <v>39521</v>
      </c>
      <c r="G103" s="96">
        <v>2200.2399999999998</v>
      </c>
      <c r="H103" s="57">
        <v>103.62778605970257</v>
      </c>
      <c r="I103" s="96">
        <v>2280.06</v>
      </c>
      <c r="J103" s="57" t="s">
        <v>3284</v>
      </c>
      <c r="K103" s="73"/>
      <c r="L103" s="101">
        <v>1605.6000000000004</v>
      </c>
      <c r="M103" s="73"/>
      <c r="N103" s="87" t="s">
        <v>3156</v>
      </c>
      <c r="O103" s="75">
        <v>40879</v>
      </c>
      <c r="P103" s="96">
        <v>1003.74</v>
      </c>
      <c r="Q103" s="57">
        <v>104.01996424671727</v>
      </c>
      <c r="R103" s="96">
        <v>1044.0899891299998</v>
      </c>
      <c r="S103" s="57" t="s">
        <v>3289</v>
      </c>
      <c r="T103" s="73"/>
      <c r="U103" s="101">
        <v>369.62998913000001</v>
      </c>
    </row>
    <row r="104" spans="1:21">
      <c r="A104" s="33" t="s">
        <v>2025</v>
      </c>
      <c r="B104" s="73" t="s">
        <v>4050</v>
      </c>
      <c r="C104" s="73" t="s">
        <v>3158</v>
      </c>
      <c r="D104" s="73"/>
      <c r="E104" s="73"/>
      <c r="F104" s="75">
        <v>39521</v>
      </c>
      <c r="G104" s="96">
        <v>1030.9000000000001</v>
      </c>
      <c r="H104" s="57">
        <v>3223.5764865651377</v>
      </c>
      <c r="I104" s="96">
        <v>33231.850000000006</v>
      </c>
      <c r="J104" s="57" t="s">
        <v>3284</v>
      </c>
      <c r="K104" s="73"/>
      <c r="L104" s="101">
        <v>31022.589999999997</v>
      </c>
      <c r="M104" s="73"/>
      <c r="N104" s="87" t="s">
        <v>3156</v>
      </c>
      <c r="O104" s="75">
        <v>40879</v>
      </c>
      <c r="P104" s="96">
        <v>528.31999999999994</v>
      </c>
      <c r="Q104" s="57">
        <v>1153.1155363205635</v>
      </c>
      <c r="R104" s="96">
        <v>6092.1400014888004</v>
      </c>
      <c r="S104" s="57" t="s">
        <v>3251</v>
      </c>
      <c r="T104" s="73"/>
      <c r="U104" s="101">
        <v>3882.8800014887893</v>
      </c>
    </row>
    <row r="105" spans="1:21">
      <c r="A105" s="33" t="s">
        <v>2026</v>
      </c>
      <c r="B105" s="73" t="s">
        <v>4051</v>
      </c>
      <c r="C105" s="73" t="s">
        <v>3158</v>
      </c>
      <c r="D105" s="73"/>
      <c r="E105" s="73"/>
      <c r="F105" s="75">
        <v>39521</v>
      </c>
      <c r="G105" s="96">
        <v>52422.66</v>
      </c>
      <c r="H105" s="57">
        <v>63.778965050609784</v>
      </c>
      <c r="I105" s="96">
        <v>33434.629999999997</v>
      </c>
      <c r="J105" s="57" t="s">
        <v>3284</v>
      </c>
      <c r="K105" s="73"/>
      <c r="L105" s="101">
        <v>56416.1</v>
      </c>
      <c r="M105" s="73"/>
      <c r="N105" s="87" t="s">
        <v>3156</v>
      </c>
      <c r="O105" s="75">
        <v>40722</v>
      </c>
      <c r="P105" s="96">
        <v>27927.81</v>
      </c>
      <c r="Q105" s="57">
        <v>125.40442662707886</v>
      </c>
      <c r="R105" s="96">
        <v>35022.71</v>
      </c>
      <c r="S105" s="57" t="s">
        <v>3271</v>
      </c>
      <c r="T105" s="73"/>
      <c r="U105" s="101">
        <v>58004.18</v>
      </c>
    </row>
    <row r="106" spans="1:21">
      <c r="A106" s="33" t="s">
        <v>212</v>
      </c>
      <c r="B106" s="73" t="s">
        <v>4052</v>
      </c>
      <c r="C106" s="73" t="s">
        <v>3158</v>
      </c>
      <c r="D106" s="73"/>
      <c r="E106" s="73"/>
      <c r="F106" s="75">
        <v>39521</v>
      </c>
      <c r="G106" s="96">
        <v>2281.87</v>
      </c>
      <c r="H106" s="57">
        <v>71.089062917694704</v>
      </c>
      <c r="I106" s="96">
        <v>1622.16</v>
      </c>
      <c r="J106" s="57" t="s">
        <v>3284</v>
      </c>
      <c r="K106" s="73"/>
      <c r="L106" s="101">
        <v>1522.52</v>
      </c>
      <c r="M106" s="73"/>
      <c r="N106" s="87" t="s">
        <v>3156</v>
      </c>
      <c r="O106" s="75">
        <v>40879</v>
      </c>
      <c r="P106" s="96">
        <v>1105.92</v>
      </c>
      <c r="Q106" s="57">
        <v>105.01568272487158</v>
      </c>
      <c r="R106" s="96">
        <v>1161.3894383908998</v>
      </c>
      <c r="S106" s="57" t="s">
        <v>3255</v>
      </c>
      <c r="T106" s="73"/>
      <c r="U106" s="101">
        <v>1061.7494383908995</v>
      </c>
    </row>
    <row r="107" spans="1:21">
      <c r="A107" s="33" t="s">
        <v>205</v>
      </c>
      <c r="B107" s="73" t="s">
        <v>4053</v>
      </c>
      <c r="C107" s="73" t="s">
        <v>3158</v>
      </c>
      <c r="D107" s="73"/>
      <c r="E107" s="73"/>
      <c r="F107" s="75">
        <v>39521</v>
      </c>
      <c r="G107" s="96">
        <v>1143.8599999999999</v>
      </c>
      <c r="H107" s="57">
        <v>72.731802843005283</v>
      </c>
      <c r="I107" s="96">
        <v>831.95</v>
      </c>
      <c r="J107" s="57" t="s">
        <v>3284</v>
      </c>
      <c r="K107" s="73"/>
      <c r="L107" s="101">
        <v>737.5100000000001</v>
      </c>
      <c r="M107" s="73"/>
      <c r="N107" s="87" t="s">
        <v>3156</v>
      </c>
      <c r="O107" s="75">
        <v>40879</v>
      </c>
      <c r="P107" s="96">
        <v>598.6099999999999</v>
      </c>
      <c r="Q107" s="57">
        <v>102.0163370913951</v>
      </c>
      <c r="R107" s="96">
        <v>610.67999546280009</v>
      </c>
      <c r="S107" s="57" t="s">
        <v>3257</v>
      </c>
      <c r="T107" s="73"/>
      <c r="U107" s="101">
        <v>516.23999546280015</v>
      </c>
    </row>
    <row r="108" spans="1:21">
      <c r="A108" s="33" t="s">
        <v>2027</v>
      </c>
      <c r="B108" s="73" t="s">
        <v>4054</v>
      </c>
      <c r="C108" s="73" t="s">
        <v>3158</v>
      </c>
      <c r="D108" s="73"/>
      <c r="E108" s="73"/>
      <c r="F108" s="75">
        <v>39521</v>
      </c>
      <c r="G108" s="96">
        <v>40146474.369999997</v>
      </c>
      <c r="H108" s="57">
        <v>3.2799437077941347</v>
      </c>
      <c r="I108" s="96">
        <v>1316781.76</v>
      </c>
      <c r="J108" s="57" t="s">
        <v>3284</v>
      </c>
      <c r="K108" s="73"/>
      <c r="L108" s="101">
        <v>1357080.15</v>
      </c>
      <c r="M108" s="73"/>
      <c r="N108" s="87" t="s">
        <v>3156</v>
      </c>
      <c r="O108" s="75">
        <v>41361</v>
      </c>
      <c r="P108" s="96">
        <v>27176891.670000002</v>
      </c>
      <c r="Q108" s="57">
        <v>1.9696292589298898</v>
      </c>
      <c r="R108" s="96">
        <v>535284.01</v>
      </c>
      <c r="S108" s="57" t="s">
        <v>3263</v>
      </c>
      <c r="T108" s="73"/>
      <c r="U108" s="101">
        <v>575582.39999999991</v>
      </c>
    </row>
    <row r="109" spans="1:21">
      <c r="A109" s="33" t="s">
        <v>2028</v>
      </c>
      <c r="B109" s="73" t="s">
        <v>4055</v>
      </c>
      <c r="C109" s="73" t="s">
        <v>3158</v>
      </c>
      <c r="D109" s="73"/>
      <c r="E109" s="73"/>
      <c r="F109" s="75">
        <v>39521</v>
      </c>
      <c r="G109" s="96">
        <v>3337.7</v>
      </c>
      <c r="H109" s="57">
        <v>23.218983132096955</v>
      </c>
      <c r="I109" s="96">
        <v>774.98</v>
      </c>
      <c r="J109" s="57" t="s">
        <v>3284</v>
      </c>
      <c r="K109" s="73"/>
      <c r="L109" s="101">
        <v>730.31999999999994</v>
      </c>
      <c r="M109" s="73"/>
      <c r="N109" s="87" t="s">
        <v>3156</v>
      </c>
      <c r="O109" s="75">
        <v>40802</v>
      </c>
      <c r="P109" s="96">
        <v>1942.58</v>
      </c>
      <c r="Q109" s="57">
        <v>15.467059271690225</v>
      </c>
      <c r="R109" s="96">
        <v>300.45999999999998</v>
      </c>
      <c r="S109" s="57" t="s">
        <v>3274</v>
      </c>
      <c r="T109" s="73"/>
      <c r="U109" s="101">
        <v>255.79999999999995</v>
      </c>
    </row>
    <row r="110" spans="1:21">
      <c r="A110" s="33" t="s">
        <v>317</v>
      </c>
      <c r="B110" s="73" t="s">
        <v>4056</v>
      </c>
      <c r="C110" s="73" t="s">
        <v>3158</v>
      </c>
      <c r="D110" s="73"/>
      <c r="E110" s="73"/>
      <c r="F110" s="75">
        <v>39521</v>
      </c>
      <c r="G110" s="96">
        <v>334072.09999999998</v>
      </c>
      <c r="H110" s="57">
        <v>101.77723311824005</v>
      </c>
      <c r="I110" s="96">
        <v>340009.34</v>
      </c>
      <c r="J110" s="57" t="s">
        <v>3284</v>
      </c>
      <c r="K110" s="73"/>
      <c r="L110" s="101">
        <v>251002.78000000003</v>
      </c>
      <c r="M110" s="73"/>
      <c r="N110" s="87" t="s">
        <v>3156</v>
      </c>
      <c r="O110" s="75">
        <v>40802</v>
      </c>
      <c r="P110" s="96">
        <v>165842.29999999999</v>
      </c>
      <c r="Q110" s="57">
        <v>109.49170989548504</v>
      </c>
      <c r="R110" s="96">
        <v>181583.56999999998</v>
      </c>
      <c r="S110" s="57" t="s">
        <v>3275</v>
      </c>
      <c r="T110" s="73"/>
      <c r="U110" s="101">
        <v>92577.009999999951</v>
      </c>
    </row>
    <row r="111" spans="1:21">
      <c r="A111" s="33" t="s">
        <v>27</v>
      </c>
      <c r="B111" s="73" t="s">
        <v>4057</v>
      </c>
      <c r="C111" s="73" t="s">
        <v>3158</v>
      </c>
      <c r="D111" s="73"/>
      <c r="E111" s="73"/>
      <c r="F111" s="75">
        <v>39521</v>
      </c>
      <c r="G111" s="96">
        <v>4015.17</v>
      </c>
      <c r="H111" s="57">
        <v>50.015565966073659</v>
      </c>
      <c r="I111" s="96">
        <v>2008.21</v>
      </c>
      <c r="J111" s="57" t="s">
        <v>3284</v>
      </c>
      <c r="K111" s="73"/>
      <c r="L111" s="101">
        <v>0.03</v>
      </c>
      <c r="M111" s="73"/>
      <c r="N111" s="87" t="s">
        <v>3156</v>
      </c>
      <c r="O111" s="75">
        <v>40869</v>
      </c>
      <c r="P111" s="96">
        <v>4015.17</v>
      </c>
      <c r="Q111" s="57">
        <v>64.99998754722715</v>
      </c>
      <c r="R111" s="96">
        <v>2609.86</v>
      </c>
      <c r="S111" s="57" t="s">
        <v>3263</v>
      </c>
      <c r="T111" s="73"/>
      <c r="U111" s="101">
        <v>601.68000000000029</v>
      </c>
    </row>
    <row r="112" spans="1:21">
      <c r="A112" s="33" t="s">
        <v>231</v>
      </c>
      <c r="B112" s="73" t="s">
        <v>4058</v>
      </c>
      <c r="C112" s="73" t="s">
        <v>3158</v>
      </c>
      <c r="D112" s="73"/>
      <c r="E112" s="73"/>
      <c r="F112" s="75">
        <v>39521</v>
      </c>
      <c r="G112" s="96">
        <v>16892.599999999999</v>
      </c>
      <c r="H112" s="57">
        <v>103.73613298130546</v>
      </c>
      <c r="I112" s="96">
        <v>17523.730000000003</v>
      </c>
      <c r="J112" s="57" t="s">
        <v>3284</v>
      </c>
      <c r="K112" s="73"/>
      <c r="L112" s="101">
        <v>15690.49</v>
      </c>
      <c r="M112" s="73"/>
      <c r="N112" s="87" t="s">
        <v>3156</v>
      </c>
      <c r="O112" s="75">
        <v>40802</v>
      </c>
      <c r="P112" s="96">
        <v>8557.99</v>
      </c>
      <c r="Q112" s="57">
        <v>123.61418978054427</v>
      </c>
      <c r="R112" s="96">
        <v>10578.89</v>
      </c>
      <c r="S112" s="57" t="s">
        <v>3274</v>
      </c>
      <c r="T112" s="73"/>
      <c r="U112" s="101">
        <v>8745.6499999999942</v>
      </c>
    </row>
    <row r="113" spans="1:21">
      <c r="A113" s="33" t="s">
        <v>2029</v>
      </c>
      <c r="B113" s="73" t="s">
        <v>4059</v>
      </c>
      <c r="C113" s="73" t="s">
        <v>3158</v>
      </c>
      <c r="D113" s="73"/>
      <c r="E113" s="73"/>
      <c r="F113" s="75">
        <v>39521</v>
      </c>
      <c r="G113" s="96">
        <v>1223877.6599999999</v>
      </c>
      <c r="H113" s="57">
        <v>0.14067745954281086</v>
      </c>
      <c r="I113" s="96">
        <v>1721.72</v>
      </c>
      <c r="J113" s="57" t="s">
        <v>3284</v>
      </c>
      <c r="K113" s="73"/>
      <c r="L113" s="101">
        <v>0.57000000000000006</v>
      </c>
      <c r="M113" s="73"/>
      <c r="N113" s="87" t="s">
        <v>3156</v>
      </c>
      <c r="O113" s="75">
        <v>40802</v>
      </c>
      <c r="P113" s="96">
        <v>635629.99</v>
      </c>
      <c r="Q113" s="57">
        <v>9.9995281846282924E-3</v>
      </c>
      <c r="R113" s="96">
        <v>63.56</v>
      </c>
      <c r="S113" s="57" t="s">
        <v>3245</v>
      </c>
      <c r="T113" s="73"/>
      <c r="U113" s="101">
        <v>-1657.5900000000001</v>
      </c>
    </row>
    <row r="114" spans="1:21">
      <c r="A114" s="33" t="s">
        <v>360</v>
      </c>
      <c r="B114" s="73" t="s">
        <v>4060</v>
      </c>
      <c r="C114" s="73" t="s">
        <v>3158</v>
      </c>
      <c r="D114" s="73"/>
      <c r="E114" s="73"/>
      <c r="F114" s="75">
        <v>39521</v>
      </c>
      <c r="G114" s="96">
        <v>382865.44</v>
      </c>
      <c r="H114" s="57">
        <v>100.67713607161828</v>
      </c>
      <c r="I114" s="96">
        <v>385457.96</v>
      </c>
      <c r="J114" s="57" t="s">
        <v>3284</v>
      </c>
      <c r="K114" s="73"/>
      <c r="L114" s="101">
        <v>286734.34999999998</v>
      </c>
      <c r="M114" s="73"/>
      <c r="N114" s="87" t="s">
        <v>3156</v>
      </c>
      <c r="O114" s="75">
        <v>40778</v>
      </c>
      <c r="P114" s="96">
        <v>108783.82</v>
      </c>
      <c r="Q114" s="57">
        <v>100.11452989975899</v>
      </c>
      <c r="R114" s="96">
        <v>108908.41</v>
      </c>
      <c r="S114" s="57" t="s">
        <v>3257</v>
      </c>
      <c r="T114" s="73"/>
      <c r="U114" s="101">
        <v>10184.799999999988</v>
      </c>
    </row>
    <row r="115" spans="1:21">
      <c r="A115" s="33" t="s">
        <v>2030</v>
      </c>
      <c r="B115" s="73" t="s">
        <v>4061</v>
      </c>
      <c r="C115" s="73" t="s">
        <v>3158</v>
      </c>
      <c r="D115" s="73"/>
      <c r="E115" s="73"/>
      <c r="F115" s="75">
        <v>39521</v>
      </c>
      <c r="G115" s="96">
        <v>10340957.58</v>
      </c>
      <c r="H115" s="57">
        <v>11.729253317370247</v>
      </c>
      <c r="I115" s="96">
        <v>1212917.1100000001</v>
      </c>
      <c r="J115" s="57" t="s">
        <v>3284</v>
      </c>
      <c r="K115" s="73"/>
      <c r="L115" s="101">
        <v>1498577.5899999999</v>
      </c>
      <c r="M115" s="73"/>
      <c r="N115" s="87" t="s">
        <v>3156</v>
      </c>
      <c r="O115" s="75">
        <v>40665</v>
      </c>
      <c r="P115" s="96">
        <v>5399578.9699999997</v>
      </c>
      <c r="Q115" s="57">
        <v>16.198611129860002</v>
      </c>
      <c r="R115" s="96">
        <v>874656.8</v>
      </c>
      <c r="S115" s="57" t="s">
        <v>3257</v>
      </c>
      <c r="T115" s="73"/>
      <c r="U115" s="101">
        <v>1160317.2799999996</v>
      </c>
    </row>
    <row r="116" spans="1:21">
      <c r="A116" s="33" t="s">
        <v>257</v>
      </c>
      <c r="B116" s="73" t="s">
        <v>4062</v>
      </c>
      <c r="C116" s="73" t="s">
        <v>3158</v>
      </c>
      <c r="D116" s="73"/>
      <c r="E116" s="73"/>
      <c r="F116" s="75">
        <v>39521</v>
      </c>
      <c r="G116" s="96">
        <v>104968.07</v>
      </c>
      <c r="H116" s="57">
        <v>96.872420346492021</v>
      </c>
      <c r="I116" s="96">
        <v>101685.11</v>
      </c>
      <c r="J116" s="57" t="s">
        <v>3284</v>
      </c>
      <c r="K116" s="73"/>
      <c r="L116" s="101">
        <v>36911.409999999996</v>
      </c>
      <c r="M116" s="73"/>
      <c r="N116" s="87" t="s">
        <v>3156</v>
      </c>
      <c r="O116" s="75">
        <v>40875</v>
      </c>
      <c r="P116" s="96">
        <v>75678.720000000001</v>
      </c>
      <c r="Q116" s="57">
        <v>85.067427144645151</v>
      </c>
      <c r="R116" s="96">
        <v>64377.94</v>
      </c>
      <c r="S116" s="57" t="s">
        <v>3250</v>
      </c>
      <c r="T116" s="73"/>
      <c r="U116" s="101">
        <v>-395.75999999999476</v>
      </c>
    </row>
    <row r="117" spans="1:21">
      <c r="A117" s="33" t="s">
        <v>2031</v>
      </c>
      <c r="B117" s="73" t="s">
        <v>4063</v>
      </c>
      <c r="C117" s="73" t="s">
        <v>3158</v>
      </c>
      <c r="D117" s="73"/>
      <c r="E117" s="73"/>
      <c r="F117" s="75">
        <v>39521</v>
      </c>
      <c r="G117" s="96">
        <v>784.51</v>
      </c>
      <c r="H117" s="57">
        <v>2.8438133357127375</v>
      </c>
      <c r="I117" s="96">
        <v>22.31</v>
      </c>
      <c r="J117" s="57" t="s">
        <v>3284</v>
      </c>
      <c r="K117" s="73"/>
      <c r="L117" s="101">
        <v>12.03</v>
      </c>
      <c r="M117" s="73"/>
      <c r="N117" s="87" t="s">
        <v>6382</v>
      </c>
      <c r="O117" s="75">
        <v>39838</v>
      </c>
      <c r="P117" s="102" t="s">
        <v>3205</v>
      </c>
      <c r="Q117" s="88" t="s">
        <v>3205</v>
      </c>
      <c r="R117" s="102" t="s">
        <v>3205</v>
      </c>
      <c r="S117" s="57" t="s">
        <v>3205</v>
      </c>
      <c r="T117" s="73"/>
      <c r="U117" s="101">
        <v>-10.28</v>
      </c>
    </row>
    <row r="118" spans="1:21">
      <c r="A118" s="33" t="s">
        <v>633</v>
      </c>
      <c r="B118" s="73" t="s">
        <v>4064</v>
      </c>
      <c r="C118" s="73" t="s">
        <v>3158</v>
      </c>
      <c r="D118" s="73"/>
      <c r="E118" s="73"/>
      <c r="F118" s="75">
        <v>40297</v>
      </c>
      <c r="G118" s="96">
        <v>7332837.3399999999</v>
      </c>
      <c r="H118" s="57">
        <v>109.02916673725099</v>
      </c>
      <c r="I118" s="96">
        <v>7994931.4500000002</v>
      </c>
      <c r="J118" s="57" t="s">
        <v>3247</v>
      </c>
      <c r="K118" s="73"/>
      <c r="L118" s="101">
        <v>2749513.7299999995</v>
      </c>
      <c r="M118" s="73"/>
      <c r="N118" s="87" t="s">
        <v>3156</v>
      </c>
      <c r="O118" s="75">
        <v>40735</v>
      </c>
      <c r="P118" s="96">
        <v>5046658.83</v>
      </c>
      <c r="Q118" s="57">
        <v>111.16666667954647</v>
      </c>
      <c r="R118" s="96">
        <v>5610202.3999999994</v>
      </c>
      <c r="S118" s="57" t="s">
        <v>3249</v>
      </c>
      <c r="T118" s="73"/>
      <c r="U118" s="101">
        <v>364784.67999999877</v>
      </c>
    </row>
    <row r="119" spans="1:21">
      <c r="A119" s="33" t="s">
        <v>201</v>
      </c>
      <c r="B119" s="73" t="s">
        <v>4065</v>
      </c>
      <c r="C119" s="73" t="s">
        <v>3158</v>
      </c>
      <c r="D119" s="73"/>
      <c r="E119" s="73"/>
      <c r="F119" s="75">
        <v>39521</v>
      </c>
      <c r="G119" s="96">
        <v>631.08000000000004</v>
      </c>
      <c r="H119" s="57">
        <v>106.57444381061036</v>
      </c>
      <c r="I119" s="96">
        <v>672.56999999999994</v>
      </c>
      <c r="J119" s="57" t="s">
        <v>3284</v>
      </c>
      <c r="K119" s="73"/>
      <c r="L119" s="101">
        <v>494.71</v>
      </c>
      <c r="M119" s="73"/>
      <c r="N119" s="87" t="s">
        <v>3156</v>
      </c>
      <c r="O119" s="75">
        <v>40879</v>
      </c>
      <c r="P119" s="96">
        <v>284.32000000000005</v>
      </c>
      <c r="Q119" s="57">
        <v>100.02461968957508</v>
      </c>
      <c r="R119" s="96">
        <v>284.38999870139992</v>
      </c>
      <c r="S119" s="57" t="s">
        <v>3289</v>
      </c>
      <c r="T119" s="73"/>
      <c r="U119" s="101">
        <v>106.52999870140002</v>
      </c>
    </row>
    <row r="120" spans="1:21">
      <c r="A120" s="33" t="s">
        <v>222</v>
      </c>
      <c r="B120" s="73" t="s">
        <v>4066</v>
      </c>
      <c r="C120" s="73" t="s">
        <v>3158</v>
      </c>
      <c r="D120" s="73"/>
      <c r="E120" s="73"/>
      <c r="F120" s="75">
        <v>39521</v>
      </c>
      <c r="G120" s="96">
        <v>20925.939999999999</v>
      </c>
      <c r="H120" s="57">
        <v>100.05419111399536</v>
      </c>
      <c r="I120" s="96">
        <v>20937.28</v>
      </c>
      <c r="J120" s="57" t="s">
        <v>3284</v>
      </c>
      <c r="K120" s="73"/>
      <c r="L120" s="101">
        <v>13388.33</v>
      </c>
      <c r="M120" s="73"/>
      <c r="N120" s="87" t="s">
        <v>3156</v>
      </c>
      <c r="O120" s="75">
        <v>40778</v>
      </c>
      <c r="P120" s="96">
        <v>9289.7000000000007</v>
      </c>
      <c r="Q120" s="57">
        <v>99.15809983099561</v>
      </c>
      <c r="R120" s="96">
        <v>9211.49</v>
      </c>
      <c r="S120" s="57" t="s">
        <v>3256</v>
      </c>
      <c r="T120" s="73"/>
      <c r="U120" s="101">
        <v>1662.5400000000009</v>
      </c>
    </row>
    <row r="121" spans="1:21">
      <c r="A121" s="33" t="s">
        <v>202</v>
      </c>
      <c r="B121" s="73" t="s">
        <v>4067</v>
      </c>
      <c r="C121" s="73" t="s">
        <v>3158</v>
      </c>
      <c r="D121" s="73"/>
      <c r="E121" s="73"/>
      <c r="F121" s="75">
        <v>39521</v>
      </c>
      <c r="G121" s="96">
        <v>1160.9100000000001</v>
      </c>
      <c r="H121" s="57">
        <v>107.59318121129114</v>
      </c>
      <c r="I121" s="96">
        <v>1249.06</v>
      </c>
      <c r="J121" s="57" t="s">
        <v>3284</v>
      </c>
      <c r="K121" s="73"/>
      <c r="L121" s="101">
        <v>915.18</v>
      </c>
      <c r="M121" s="73"/>
      <c r="N121" s="87" t="s">
        <v>3156</v>
      </c>
      <c r="O121" s="75">
        <v>40879</v>
      </c>
      <c r="P121" s="96">
        <v>525.78000000000009</v>
      </c>
      <c r="Q121" s="57">
        <v>100.02662710639427</v>
      </c>
      <c r="R121" s="96">
        <v>525.91999999999985</v>
      </c>
      <c r="S121" s="57" t="s">
        <v>3255</v>
      </c>
      <c r="T121" s="73"/>
      <c r="U121" s="101">
        <v>192.03999999999996</v>
      </c>
    </row>
    <row r="122" spans="1:21">
      <c r="A122" s="33" t="s">
        <v>181</v>
      </c>
      <c r="B122" s="73" t="s">
        <v>4068</v>
      </c>
      <c r="C122" s="73" t="s">
        <v>3158</v>
      </c>
      <c r="D122" s="73"/>
      <c r="E122" s="73"/>
      <c r="F122" s="75">
        <v>39521</v>
      </c>
      <c r="G122" s="96">
        <v>71.88</v>
      </c>
      <c r="H122" s="57">
        <v>1.3494713411240957</v>
      </c>
      <c r="I122" s="96">
        <v>0.97</v>
      </c>
      <c r="J122" s="57" t="s">
        <v>3284</v>
      </c>
      <c r="K122" s="73"/>
      <c r="L122" s="101">
        <v>51.88000000000001</v>
      </c>
      <c r="M122" s="73"/>
      <c r="N122" s="87" t="s">
        <v>3156</v>
      </c>
      <c r="O122" s="75">
        <v>40879</v>
      </c>
      <c r="P122" s="96">
        <v>40.229999999999997</v>
      </c>
      <c r="Q122" s="57">
        <v>107.78026348496148</v>
      </c>
      <c r="R122" s="96">
        <v>43.36</v>
      </c>
      <c r="S122" s="57" t="s">
        <v>3273</v>
      </c>
      <c r="T122" s="73"/>
      <c r="U122" s="101">
        <v>94.27000000000001</v>
      </c>
    </row>
    <row r="123" spans="1:21">
      <c r="A123" s="33" t="s">
        <v>268</v>
      </c>
      <c r="B123" s="73" t="s">
        <v>4069</v>
      </c>
      <c r="C123" s="73" t="s">
        <v>3158</v>
      </c>
      <c r="D123" s="73"/>
      <c r="E123" s="73"/>
      <c r="F123" s="75">
        <v>39521</v>
      </c>
      <c r="G123" s="96">
        <v>30842.22</v>
      </c>
      <c r="H123" s="57">
        <v>101.84412795187893</v>
      </c>
      <c r="I123" s="96">
        <v>31410.989999999998</v>
      </c>
      <c r="J123" s="57" t="s">
        <v>3284</v>
      </c>
      <c r="K123" s="73"/>
      <c r="L123" s="101">
        <v>21063.760000000002</v>
      </c>
      <c r="M123" s="73"/>
      <c r="N123" s="87" t="s">
        <v>3156</v>
      </c>
      <c r="O123" s="75">
        <v>40879</v>
      </c>
      <c r="P123" s="96">
        <v>15404.49</v>
      </c>
      <c r="Q123" s="57">
        <v>107.51800259000073</v>
      </c>
      <c r="R123" s="96">
        <v>16562.599957176404</v>
      </c>
      <c r="S123" s="57" t="s">
        <v>3289</v>
      </c>
      <c r="T123" s="73"/>
      <c r="U123" s="101">
        <v>6215.3699571764082</v>
      </c>
    </row>
    <row r="124" spans="1:21">
      <c r="A124" s="33" t="s">
        <v>1028</v>
      </c>
      <c r="B124" s="73" t="s">
        <v>4070</v>
      </c>
      <c r="C124" s="73" t="s">
        <v>3158</v>
      </c>
      <c r="D124" s="73"/>
      <c r="E124" s="73"/>
      <c r="F124" s="75">
        <v>39521</v>
      </c>
      <c r="G124" s="96">
        <v>100.55</v>
      </c>
      <c r="H124" s="57">
        <v>100.21879661859772</v>
      </c>
      <c r="I124" s="96">
        <v>100.77</v>
      </c>
      <c r="J124" s="57" t="s">
        <v>3284</v>
      </c>
      <c r="K124" s="73"/>
      <c r="L124" s="101">
        <v>106.49000000000002</v>
      </c>
      <c r="M124" s="73"/>
      <c r="N124" s="87" t="s">
        <v>6382</v>
      </c>
      <c r="O124" s="75">
        <v>40415</v>
      </c>
      <c r="P124" s="102" t="s">
        <v>3205</v>
      </c>
      <c r="Q124" s="88" t="s">
        <v>3205</v>
      </c>
      <c r="R124" s="102" t="s">
        <v>3205</v>
      </c>
      <c r="S124" s="57" t="s">
        <v>3205</v>
      </c>
      <c r="T124" s="73"/>
      <c r="U124" s="101">
        <v>5.7200000000000273</v>
      </c>
    </row>
    <row r="125" spans="1:21">
      <c r="A125" s="33" t="s">
        <v>2032</v>
      </c>
      <c r="B125" s="73" t="s">
        <v>4071</v>
      </c>
      <c r="C125" s="73" t="s">
        <v>3158</v>
      </c>
      <c r="D125" s="73"/>
      <c r="E125" s="73"/>
      <c r="F125" s="75">
        <v>39521</v>
      </c>
      <c r="G125" s="96">
        <v>878.04</v>
      </c>
      <c r="H125" s="57">
        <v>1.1389002778916678E-3</v>
      </c>
      <c r="I125" s="96">
        <v>0.01</v>
      </c>
      <c r="J125" s="57" t="s">
        <v>3284</v>
      </c>
      <c r="K125" s="73"/>
      <c r="L125" s="101">
        <v>71.400000000000006</v>
      </c>
      <c r="M125" s="73"/>
      <c r="N125" s="87" t="s">
        <v>3156</v>
      </c>
      <c r="O125" s="75">
        <v>40861</v>
      </c>
      <c r="P125" s="96">
        <v>313.45</v>
      </c>
      <c r="Q125" s="57">
        <v>4.8077843356197167</v>
      </c>
      <c r="R125" s="96">
        <v>15.07</v>
      </c>
      <c r="S125" s="57" t="s">
        <v>3263</v>
      </c>
      <c r="T125" s="73"/>
      <c r="U125" s="101">
        <v>86.46</v>
      </c>
    </row>
    <row r="126" spans="1:21">
      <c r="A126" s="33" t="s">
        <v>28</v>
      </c>
      <c r="B126" s="73" t="s">
        <v>4072</v>
      </c>
      <c r="C126" s="73" t="s">
        <v>3158</v>
      </c>
      <c r="D126" s="73"/>
      <c r="E126" s="73"/>
      <c r="F126" s="75">
        <v>39521</v>
      </c>
      <c r="G126" s="96">
        <v>748181.74</v>
      </c>
      <c r="H126" s="57">
        <v>80.496093101657351</v>
      </c>
      <c r="I126" s="96">
        <v>602257.06999999995</v>
      </c>
      <c r="J126" s="57" t="s">
        <v>3284</v>
      </c>
      <c r="K126" s="73"/>
      <c r="L126" s="101">
        <v>382508.31000000011</v>
      </c>
      <c r="M126" s="73"/>
      <c r="N126" s="87" t="s">
        <v>3156</v>
      </c>
      <c r="O126" s="75">
        <v>40869</v>
      </c>
      <c r="P126" s="96">
        <v>365673.42</v>
      </c>
      <c r="Q126" s="57">
        <v>85.500001613461549</v>
      </c>
      <c r="R126" s="96">
        <v>312650.78000000003</v>
      </c>
      <c r="S126" s="57" t="s">
        <v>3263</v>
      </c>
      <c r="T126" s="73"/>
      <c r="U126" s="101">
        <v>92902.020000000135</v>
      </c>
    </row>
    <row r="127" spans="1:21">
      <c r="A127" s="33" t="s">
        <v>29</v>
      </c>
      <c r="B127" s="73" t="s">
        <v>4073</v>
      </c>
      <c r="C127" s="73" t="s">
        <v>3158</v>
      </c>
      <c r="D127" s="73"/>
      <c r="E127" s="73"/>
      <c r="F127" s="75">
        <v>39521</v>
      </c>
      <c r="G127" s="96">
        <v>22780093.379999999</v>
      </c>
      <c r="H127" s="57">
        <v>80.343749978078449</v>
      </c>
      <c r="I127" s="96">
        <v>18302381.27</v>
      </c>
      <c r="J127" s="57" t="s">
        <v>3284</v>
      </c>
      <c r="K127" s="73"/>
      <c r="L127" s="101">
        <v>12714189.089999998</v>
      </c>
      <c r="M127" s="73"/>
      <c r="N127" s="87" t="s">
        <v>3156</v>
      </c>
      <c r="O127" s="75">
        <v>40870</v>
      </c>
      <c r="P127" s="96">
        <v>10065904.289999999</v>
      </c>
      <c r="Q127" s="57">
        <v>91.437500047996195</v>
      </c>
      <c r="R127" s="96">
        <v>9204011.2400000002</v>
      </c>
      <c r="S127" s="57" t="s">
        <v>3263</v>
      </c>
      <c r="T127" s="73"/>
      <c r="U127" s="101">
        <v>3615819.0599999987</v>
      </c>
    </row>
    <row r="128" spans="1:21">
      <c r="A128" s="33" t="s">
        <v>2033</v>
      </c>
      <c r="B128" s="73" t="s">
        <v>4074</v>
      </c>
      <c r="C128" s="73" t="s">
        <v>3158</v>
      </c>
      <c r="D128" s="73"/>
      <c r="E128" s="73"/>
      <c r="F128" s="75">
        <v>39521</v>
      </c>
      <c r="G128" s="96">
        <v>8055065.96</v>
      </c>
      <c r="H128" s="57">
        <v>23.595572766731259</v>
      </c>
      <c r="I128" s="96">
        <v>1900638.95</v>
      </c>
      <c r="J128" s="57" t="s">
        <v>3284</v>
      </c>
      <c r="K128" s="73"/>
      <c r="L128" s="101">
        <v>1234337.3400000001</v>
      </c>
      <c r="M128" s="73"/>
      <c r="N128" s="87" t="s">
        <v>3156</v>
      </c>
      <c r="O128" s="75">
        <v>40751</v>
      </c>
      <c r="P128" s="96">
        <v>4260710.4800000004</v>
      </c>
      <c r="Q128" s="57">
        <v>21.120833349840748</v>
      </c>
      <c r="R128" s="96">
        <v>899897.55999999994</v>
      </c>
      <c r="S128" s="57" t="s">
        <v>3248</v>
      </c>
      <c r="T128" s="73"/>
      <c r="U128" s="101">
        <v>233595.94999999995</v>
      </c>
    </row>
    <row r="129" spans="1:21">
      <c r="A129" s="33" t="s">
        <v>2034</v>
      </c>
      <c r="B129" s="73" t="s">
        <v>4075</v>
      </c>
      <c r="C129" s="73" t="s">
        <v>3158</v>
      </c>
      <c r="D129" s="73"/>
      <c r="E129" s="73"/>
      <c r="F129" s="75">
        <v>39521</v>
      </c>
      <c r="G129" s="96">
        <v>14628869.24</v>
      </c>
      <c r="H129" s="57">
        <v>24.025260273636842</v>
      </c>
      <c r="I129" s="96">
        <v>3514623.9099999997</v>
      </c>
      <c r="J129" s="57" t="s">
        <v>3284</v>
      </c>
      <c r="K129" s="73"/>
      <c r="L129" s="101">
        <v>2203751.89</v>
      </c>
      <c r="M129" s="73"/>
      <c r="N129" s="87" t="s">
        <v>3156</v>
      </c>
      <c r="O129" s="75">
        <v>40749</v>
      </c>
      <c r="P129" s="96">
        <v>7443162.6399999997</v>
      </c>
      <c r="Q129" s="57">
        <v>21.431249955865532</v>
      </c>
      <c r="R129" s="96">
        <v>1595162.7899999998</v>
      </c>
      <c r="S129" s="57" t="s">
        <v>3252</v>
      </c>
      <c r="T129" s="73"/>
      <c r="U129" s="101">
        <v>284290.77</v>
      </c>
    </row>
    <row r="130" spans="1:21">
      <c r="A130" s="33" t="s">
        <v>2035</v>
      </c>
      <c r="B130" s="73" t="s">
        <v>4076</v>
      </c>
      <c r="C130" s="73" t="s">
        <v>3158</v>
      </c>
      <c r="D130" s="73"/>
      <c r="E130" s="73"/>
      <c r="F130" s="75">
        <v>39521</v>
      </c>
      <c r="G130" s="96">
        <v>6799399.7000000002</v>
      </c>
      <c r="H130" s="57">
        <v>24.579947844513391</v>
      </c>
      <c r="I130" s="96">
        <v>1671288.9000000001</v>
      </c>
      <c r="J130" s="57" t="s">
        <v>3284</v>
      </c>
      <c r="K130" s="73"/>
      <c r="L130" s="101">
        <v>1039294.4199999999</v>
      </c>
      <c r="M130" s="73"/>
      <c r="N130" s="87" t="s">
        <v>3156</v>
      </c>
      <c r="O130" s="75">
        <v>40751</v>
      </c>
      <c r="P130" s="96">
        <v>3503522.65</v>
      </c>
      <c r="Q130" s="57">
        <v>20.745833340052762</v>
      </c>
      <c r="R130" s="96">
        <v>726834.97000000009</v>
      </c>
      <c r="S130" s="57" t="s">
        <v>3252</v>
      </c>
      <c r="T130" s="73"/>
      <c r="U130" s="101">
        <v>94840.489999999991</v>
      </c>
    </row>
    <row r="131" spans="1:21">
      <c r="A131" s="33" t="s">
        <v>2036</v>
      </c>
      <c r="B131" s="73" t="s">
        <v>4077</v>
      </c>
      <c r="C131" s="73" t="s">
        <v>3158</v>
      </c>
      <c r="D131" s="73"/>
      <c r="E131" s="73"/>
      <c r="F131" s="75">
        <v>39521</v>
      </c>
      <c r="G131" s="96">
        <v>2550765.79</v>
      </c>
      <c r="H131" s="57">
        <v>24.168315743328204</v>
      </c>
      <c r="I131" s="96">
        <v>616477.13</v>
      </c>
      <c r="J131" s="57" t="s">
        <v>3284</v>
      </c>
      <c r="K131" s="73"/>
      <c r="L131" s="101">
        <v>425826.76</v>
      </c>
      <c r="M131" s="73"/>
      <c r="N131" s="87" t="s">
        <v>3156</v>
      </c>
      <c r="O131" s="75">
        <v>40757</v>
      </c>
      <c r="P131" s="96">
        <v>1310262.75</v>
      </c>
      <c r="Q131" s="57">
        <v>20.486805413646994</v>
      </c>
      <c r="R131" s="96">
        <v>268430.98</v>
      </c>
      <c r="S131" s="57" t="s">
        <v>3263</v>
      </c>
      <c r="T131" s="73"/>
      <c r="U131" s="101">
        <v>77780.609999999986</v>
      </c>
    </row>
    <row r="132" spans="1:21">
      <c r="A132" s="33" t="s">
        <v>2037</v>
      </c>
      <c r="B132" s="73" t="s">
        <v>4078</v>
      </c>
      <c r="C132" s="73" t="s">
        <v>3158</v>
      </c>
      <c r="D132" s="73"/>
      <c r="E132" s="73"/>
      <c r="F132" s="75">
        <v>39521</v>
      </c>
      <c r="G132" s="96">
        <v>2801082.08</v>
      </c>
      <c r="H132" s="57">
        <v>22.526214940477573</v>
      </c>
      <c r="I132" s="96">
        <v>630977.77</v>
      </c>
      <c r="J132" s="57" t="s">
        <v>3284</v>
      </c>
      <c r="K132" s="73"/>
      <c r="L132" s="101">
        <v>510648.45999999996</v>
      </c>
      <c r="M132" s="73"/>
      <c r="N132" s="87" t="s">
        <v>3156</v>
      </c>
      <c r="O132" s="75">
        <v>40781</v>
      </c>
      <c r="P132" s="96">
        <v>1399245.31</v>
      </c>
      <c r="Q132" s="57">
        <v>19.454861706843953</v>
      </c>
      <c r="R132" s="96">
        <v>272221.24</v>
      </c>
      <c r="S132" s="57" t="s">
        <v>3263</v>
      </c>
      <c r="T132" s="73"/>
      <c r="U132" s="101">
        <v>151891.92999999993</v>
      </c>
    </row>
    <row r="133" spans="1:21">
      <c r="A133" s="33" t="s">
        <v>2038</v>
      </c>
      <c r="B133" s="73" t="s">
        <v>4079</v>
      </c>
      <c r="C133" s="73" t="s">
        <v>3158</v>
      </c>
      <c r="D133" s="73"/>
      <c r="E133" s="73"/>
      <c r="F133" s="75">
        <v>39521</v>
      </c>
      <c r="G133" s="96">
        <v>1339484.67</v>
      </c>
      <c r="H133" s="57">
        <v>22.823089867837009</v>
      </c>
      <c r="I133" s="96">
        <v>305711.78999999998</v>
      </c>
      <c r="J133" s="57" t="s">
        <v>3284</v>
      </c>
      <c r="K133" s="73"/>
      <c r="L133" s="101">
        <v>240876.06000000003</v>
      </c>
      <c r="M133" s="73"/>
      <c r="N133" s="87" t="s">
        <v>3156</v>
      </c>
      <c r="O133" s="75">
        <v>40757</v>
      </c>
      <c r="P133" s="96">
        <v>673757.21</v>
      </c>
      <c r="Q133" s="57">
        <v>20.613193883298113</v>
      </c>
      <c r="R133" s="96">
        <v>138882.88</v>
      </c>
      <c r="S133" s="57" t="s">
        <v>3263</v>
      </c>
      <c r="T133" s="73"/>
      <c r="U133" s="101">
        <v>74047.150000000081</v>
      </c>
    </row>
    <row r="134" spans="1:21">
      <c r="A134" s="33" t="s">
        <v>30</v>
      </c>
      <c r="B134" s="73" t="s">
        <v>4080</v>
      </c>
      <c r="C134" s="73" t="s">
        <v>3158</v>
      </c>
      <c r="D134" s="73"/>
      <c r="E134" s="73"/>
      <c r="F134" s="75">
        <v>39521</v>
      </c>
      <c r="G134" s="96">
        <v>1719177.77</v>
      </c>
      <c r="H134" s="57">
        <v>79.058593806735871</v>
      </c>
      <c r="I134" s="96">
        <v>1359157.77</v>
      </c>
      <c r="J134" s="57" t="s">
        <v>3284</v>
      </c>
      <c r="K134" s="73"/>
      <c r="L134" s="101">
        <v>916997.40000000014</v>
      </c>
      <c r="M134" s="73"/>
      <c r="N134" s="87" t="s">
        <v>3156</v>
      </c>
      <c r="O134" s="75">
        <v>40750</v>
      </c>
      <c r="P134" s="96">
        <v>802180.36</v>
      </c>
      <c r="Q134" s="57">
        <v>86.00000129646655</v>
      </c>
      <c r="R134" s="96">
        <v>689875.12</v>
      </c>
      <c r="S134" s="57" t="s">
        <v>3289</v>
      </c>
      <c r="T134" s="73"/>
      <c r="U134" s="101">
        <v>247714.75</v>
      </c>
    </row>
    <row r="135" spans="1:21">
      <c r="A135" s="33" t="s">
        <v>31</v>
      </c>
      <c r="B135" s="73" t="s">
        <v>4081</v>
      </c>
      <c r="C135" s="73" t="s">
        <v>3158</v>
      </c>
      <c r="D135" s="73"/>
      <c r="E135" s="73"/>
      <c r="F135" s="75">
        <v>39521</v>
      </c>
      <c r="G135" s="96">
        <v>11121988.199999999</v>
      </c>
      <c r="H135" s="57">
        <v>78.308593601996449</v>
      </c>
      <c r="I135" s="96">
        <v>8709472.5399999991</v>
      </c>
      <c r="J135" s="57" t="s">
        <v>3284</v>
      </c>
      <c r="K135" s="73"/>
      <c r="L135" s="101">
        <v>5978026.9999999991</v>
      </c>
      <c r="M135" s="73"/>
      <c r="N135" s="87" t="s">
        <v>3156</v>
      </c>
      <c r="O135" s="75">
        <v>40750</v>
      </c>
      <c r="P135" s="96">
        <v>5143961.2</v>
      </c>
      <c r="Q135" s="57">
        <v>87.187499975699652</v>
      </c>
      <c r="R135" s="96">
        <v>4484891.17</v>
      </c>
      <c r="S135" s="57" t="s">
        <v>3263</v>
      </c>
      <c r="T135" s="73"/>
      <c r="U135" s="101">
        <v>1753445.629999999</v>
      </c>
    </row>
    <row r="136" spans="1:21">
      <c r="A136" s="33" t="s">
        <v>32</v>
      </c>
      <c r="B136" s="73" t="s">
        <v>4082</v>
      </c>
      <c r="C136" s="73" t="s">
        <v>3158</v>
      </c>
      <c r="D136" s="73"/>
      <c r="E136" s="73"/>
      <c r="F136" s="75">
        <v>39521</v>
      </c>
      <c r="G136" s="96">
        <v>13693886.92</v>
      </c>
      <c r="H136" s="57">
        <v>78.371099912660881</v>
      </c>
      <c r="I136" s="96">
        <v>10732049.799999999</v>
      </c>
      <c r="J136" s="57" t="s">
        <v>3284</v>
      </c>
      <c r="K136" s="73"/>
      <c r="L136" s="101">
        <v>7191967.5200000005</v>
      </c>
      <c r="M136" s="73"/>
      <c r="N136" s="87" t="s">
        <v>3156</v>
      </c>
      <c r="O136" s="75">
        <v>40750</v>
      </c>
      <c r="P136" s="96">
        <v>6501919.3899999997</v>
      </c>
      <c r="Q136" s="57">
        <v>86.437500111793923</v>
      </c>
      <c r="R136" s="96">
        <v>5620096.5800000001</v>
      </c>
      <c r="S136" s="57" t="s">
        <v>3289</v>
      </c>
      <c r="T136" s="73"/>
      <c r="U136" s="101">
        <v>2080014.3000000026</v>
      </c>
    </row>
    <row r="137" spans="1:21">
      <c r="A137" s="33" t="s">
        <v>33</v>
      </c>
      <c r="B137" s="73" t="s">
        <v>4083</v>
      </c>
      <c r="C137" s="73" t="s">
        <v>3158</v>
      </c>
      <c r="D137" s="73"/>
      <c r="E137" s="73"/>
      <c r="F137" s="75">
        <v>39521</v>
      </c>
      <c r="G137" s="96">
        <v>19915639.43</v>
      </c>
      <c r="H137" s="57">
        <v>76.136718699370419</v>
      </c>
      <c r="I137" s="96">
        <v>15163114.369999999</v>
      </c>
      <c r="J137" s="57" t="s">
        <v>3284</v>
      </c>
      <c r="K137" s="73"/>
      <c r="L137" s="101">
        <v>1720631.2100000004</v>
      </c>
      <c r="M137" s="73"/>
      <c r="N137" s="87" t="s">
        <v>3156</v>
      </c>
      <c r="O137" s="75">
        <v>39827</v>
      </c>
      <c r="P137" s="96">
        <v>18195008.219999999</v>
      </c>
      <c r="Q137" s="57">
        <v>92.312499983031074</v>
      </c>
      <c r="R137" s="96">
        <v>16796266.960000001</v>
      </c>
      <c r="S137" s="57" t="s">
        <v>3249</v>
      </c>
      <c r="T137" s="73"/>
      <c r="U137" s="101">
        <v>3353783.8000000026</v>
      </c>
    </row>
    <row r="138" spans="1:21">
      <c r="A138" s="33" t="s">
        <v>2039</v>
      </c>
      <c r="B138" s="73" t="s">
        <v>4084</v>
      </c>
      <c r="C138" s="73" t="s">
        <v>3158</v>
      </c>
      <c r="D138" s="73"/>
      <c r="E138" s="73"/>
      <c r="F138" s="75">
        <v>39521</v>
      </c>
      <c r="G138" s="96">
        <v>3142315.66</v>
      </c>
      <c r="H138" s="57">
        <v>24.087760171108968</v>
      </c>
      <c r="I138" s="96">
        <v>756913.46</v>
      </c>
      <c r="J138" s="57" t="s">
        <v>3284</v>
      </c>
      <c r="K138" s="73"/>
      <c r="L138" s="101">
        <v>449153.37</v>
      </c>
      <c r="M138" s="73"/>
      <c r="N138" s="87" t="s">
        <v>3156</v>
      </c>
      <c r="O138" s="75">
        <v>40744</v>
      </c>
      <c r="P138" s="96">
        <v>1401560.69</v>
      </c>
      <c r="Q138" s="57">
        <v>19.285416744957367</v>
      </c>
      <c r="R138" s="96">
        <v>270296.82</v>
      </c>
      <c r="S138" s="57" t="s">
        <v>3256</v>
      </c>
      <c r="T138" s="73"/>
      <c r="U138" s="101">
        <v>-37463.270000000019</v>
      </c>
    </row>
    <row r="139" spans="1:21">
      <c r="A139" s="33" t="s">
        <v>2040</v>
      </c>
      <c r="B139" s="73" t="s">
        <v>4085</v>
      </c>
      <c r="C139" s="73" t="s">
        <v>3158</v>
      </c>
      <c r="D139" s="73"/>
      <c r="E139" s="73"/>
      <c r="F139" s="75">
        <v>39521</v>
      </c>
      <c r="G139" s="96">
        <v>3930220.36</v>
      </c>
      <c r="H139" s="57">
        <v>21.421267076230809</v>
      </c>
      <c r="I139" s="96">
        <v>841903</v>
      </c>
      <c r="J139" s="57" t="s">
        <v>3284</v>
      </c>
      <c r="K139" s="73"/>
      <c r="L139" s="101">
        <v>518858.68</v>
      </c>
      <c r="M139" s="73"/>
      <c r="N139" s="87" t="s">
        <v>3156</v>
      </c>
      <c r="O139" s="75">
        <v>40743</v>
      </c>
      <c r="P139" s="96">
        <v>1624064.74</v>
      </c>
      <c r="Q139" s="57">
        <v>17.525000265691375</v>
      </c>
      <c r="R139" s="96">
        <v>284617.34999999998</v>
      </c>
      <c r="S139" s="57" t="s">
        <v>3263</v>
      </c>
      <c r="T139" s="73"/>
      <c r="U139" s="101">
        <v>-38426.969999999972</v>
      </c>
    </row>
    <row r="140" spans="1:21">
      <c r="A140" s="33" t="s">
        <v>2041</v>
      </c>
      <c r="B140" s="73" t="s">
        <v>4086</v>
      </c>
      <c r="C140" s="73" t="s">
        <v>3158</v>
      </c>
      <c r="D140" s="73"/>
      <c r="E140" s="73"/>
      <c r="F140" s="75">
        <v>39521</v>
      </c>
      <c r="G140" s="96">
        <v>6102160.0199999996</v>
      </c>
      <c r="H140" s="57">
        <v>21.193229049407986</v>
      </c>
      <c r="I140" s="96">
        <v>1293244.75</v>
      </c>
      <c r="J140" s="57" t="s">
        <v>3284</v>
      </c>
      <c r="K140" s="73"/>
      <c r="L140" s="101">
        <v>847111.4800000001</v>
      </c>
      <c r="M140" s="73"/>
      <c r="N140" s="87" t="s">
        <v>3156</v>
      </c>
      <c r="O140" s="75">
        <v>40743</v>
      </c>
      <c r="P140" s="96">
        <v>2410110</v>
      </c>
      <c r="Q140" s="57">
        <v>18.862500051864853</v>
      </c>
      <c r="R140" s="96">
        <v>454607</v>
      </c>
      <c r="S140" s="57" t="s">
        <v>3253</v>
      </c>
      <c r="T140" s="73"/>
      <c r="U140" s="101">
        <v>8473.7299999999814</v>
      </c>
    </row>
    <row r="141" spans="1:21">
      <c r="A141" s="33" t="s">
        <v>2042</v>
      </c>
      <c r="B141" s="73" t="s">
        <v>4087</v>
      </c>
      <c r="C141" s="73" t="s">
        <v>3158</v>
      </c>
      <c r="D141" s="73"/>
      <c r="E141" s="73"/>
      <c r="F141" s="75">
        <v>39521</v>
      </c>
      <c r="G141" s="96">
        <v>8338013.4800000004</v>
      </c>
      <c r="H141" s="57">
        <v>22.262065832016379</v>
      </c>
      <c r="I141" s="96">
        <v>1856214.0499999998</v>
      </c>
      <c r="J141" s="57" t="s">
        <v>3284</v>
      </c>
      <c r="K141" s="73"/>
      <c r="L141" s="101">
        <v>1241789.4699999997</v>
      </c>
      <c r="M141" s="73"/>
      <c r="N141" s="87" t="s">
        <v>3156</v>
      </c>
      <c r="O141" s="75">
        <v>40743</v>
      </c>
      <c r="P141" s="96">
        <v>3050226.95</v>
      </c>
      <c r="Q141" s="57">
        <v>21.950000146710391</v>
      </c>
      <c r="R141" s="96">
        <v>669524.81999999995</v>
      </c>
      <c r="S141" s="57" t="s">
        <v>3263</v>
      </c>
      <c r="T141" s="73"/>
      <c r="U141" s="101">
        <v>55100.239999999758</v>
      </c>
    </row>
    <row r="142" spans="1:21">
      <c r="A142" s="33" t="s">
        <v>2043</v>
      </c>
      <c r="B142" s="73" t="s">
        <v>4088</v>
      </c>
      <c r="C142" s="73" t="s">
        <v>3158</v>
      </c>
      <c r="D142" s="73"/>
      <c r="E142" s="73"/>
      <c r="F142" s="75">
        <v>39521</v>
      </c>
      <c r="G142" s="96">
        <v>9322847.5700000003</v>
      </c>
      <c r="H142" s="57">
        <v>22.273784639385667</v>
      </c>
      <c r="I142" s="96">
        <v>2076550.99</v>
      </c>
      <c r="J142" s="57" t="s">
        <v>3284</v>
      </c>
      <c r="K142" s="73"/>
      <c r="L142" s="101">
        <v>1377539.28</v>
      </c>
      <c r="M142" s="73"/>
      <c r="N142" s="87" t="s">
        <v>3156</v>
      </c>
      <c r="O142" s="75">
        <v>40751</v>
      </c>
      <c r="P142" s="96">
        <v>3297182.05</v>
      </c>
      <c r="Q142" s="57">
        <v>19.500694540054283</v>
      </c>
      <c r="R142" s="96">
        <v>642973.39999999991</v>
      </c>
      <c r="S142" s="57" t="s">
        <v>3252</v>
      </c>
      <c r="T142" s="73"/>
      <c r="U142" s="101">
        <v>-56038.310000000056</v>
      </c>
    </row>
    <row r="143" spans="1:21">
      <c r="A143" s="33" t="s">
        <v>2044</v>
      </c>
      <c r="B143" s="73" t="s">
        <v>4089</v>
      </c>
      <c r="C143" s="73" t="s">
        <v>3158</v>
      </c>
      <c r="D143" s="73"/>
      <c r="E143" s="73"/>
      <c r="F143" s="75">
        <v>39521</v>
      </c>
      <c r="G143" s="96">
        <v>10708230.16</v>
      </c>
      <c r="H143" s="57">
        <v>22.398784711964016</v>
      </c>
      <c r="I143" s="96">
        <v>2398513.42</v>
      </c>
      <c r="J143" s="57" t="s">
        <v>3284</v>
      </c>
      <c r="K143" s="73"/>
      <c r="L143" s="101">
        <v>1623080.7700000003</v>
      </c>
      <c r="M143" s="73"/>
      <c r="N143" s="87" t="s">
        <v>3156</v>
      </c>
      <c r="O143" s="75">
        <v>40751</v>
      </c>
      <c r="P143" s="96">
        <v>4128849.88</v>
      </c>
      <c r="Q143" s="57">
        <v>21.469444415838147</v>
      </c>
      <c r="R143" s="96">
        <v>886441.13</v>
      </c>
      <c r="S143" s="57" t="s">
        <v>3250</v>
      </c>
      <c r="T143" s="73"/>
      <c r="U143" s="101">
        <v>111008.48000000045</v>
      </c>
    </row>
    <row r="144" spans="1:21">
      <c r="A144" s="33" t="s">
        <v>2045</v>
      </c>
      <c r="B144" s="73" t="s">
        <v>4090</v>
      </c>
      <c r="C144" s="73" t="s">
        <v>3158</v>
      </c>
      <c r="D144" s="73"/>
      <c r="E144" s="73"/>
      <c r="F144" s="75">
        <v>39521</v>
      </c>
      <c r="G144" s="96">
        <v>10031060.890000001</v>
      </c>
      <c r="H144" s="57">
        <v>22.039409731865359</v>
      </c>
      <c r="I144" s="96">
        <v>2210786.61</v>
      </c>
      <c r="J144" s="57" t="s">
        <v>3284</v>
      </c>
      <c r="K144" s="73"/>
      <c r="L144" s="101">
        <v>1546703.4</v>
      </c>
      <c r="M144" s="73"/>
      <c r="N144" s="87" t="s">
        <v>3156</v>
      </c>
      <c r="O144" s="75">
        <v>40757</v>
      </c>
      <c r="P144" s="96">
        <v>3753638.95</v>
      </c>
      <c r="Q144" s="57">
        <v>20.068055559792182</v>
      </c>
      <c r="R144" s="96">
        <v>753282.35</v>
      </c>
      <c r="S144" s="57" t="s">
        <v>3289</v>
      </c>
      <c r="T144" s="73"/>
      <c r="U144" s="101">
        <v>89199.14000000013</v>
      </c>
    </row>
    <row r="145" spans="1:21">
      <c r="A145" s="33" t="s">
        <v>2046</v>
      </c>
      <c r="B145" s="73" t="s">
        <v>4091</v>
      </c>
      <c r="C145" s="73" t="s">
        <v>3158</v>
      </c>
      <c r="D145" s="73"/>
      <c r="E145" s="73"/>
      <c r="F145" s="75">
        <v>39521</v>
      </c>
      <c r="G145" s="96">
        <v>12360736.890000001</v>
      </c>
      <c r="H145" s="57">
        <v>22.351909716929505</v>
      </c>
      <c r="I145" s="96">
        <v>2762860.75</v>
      </c>
      <c r="J145" s="57" t="s">
        <v>3284</v>
      </c>
      <c r="K145" s="73"/>
      <c r="L145" s="101">
        <v>1911040.22</v>
      </c>
      <c r="M145" s="73"/>
      <c r="N145" s="87" t="s">
        <v>3156</v>
      </c>
      <c r="O145" s="75">
        <v>40749</v>
      </c>
      <c r="P145" s="96">
        <v>4678991.75</v>
      </c>
      <c r="Q145" s="57">
        <v>19.433333260311905</v>
      </c>
      <c r="R145" s="96">
        <v>909284.06</v>
      </c>
      <c r="S145" s="57" t="s">
        <v>3245</v>
      </c>
      <c r="T145" s="73"/>
      <c r="U145" s="101">
        <v>57463.530000000261</v>
      </c>
    </row>
    <row r="146" spans="1:21">
      <c r="A146" s="33" t="s">
        <v>2047</v>
      </c>
      <c r="B146" s="73" t="s">
        <v>4092</v>
      </c>
      <c r="C146" s="73" t="s">
        <v>3158</v>
      </c>
      <c r="D146" s="73"/>
      <c r="E146" s="73"/>
      <c r="F146" s="75">
        <v>39521</v>
      </c>
      <c r="G146" s="96">
        <v>21871931.120000001</v>
      </c>
      <c r="H146" s="57">
        <v>22.254253377513379</v>
      </c>
      <c r="I146" s="96">
        <v>4867434.9700000007</v>
      </c>
      <c r="J146" s="57" t="s">
        <v>3284</v>
      </c>
      <c r="K146" s="73"/>
      <c r="L146" s="101">
        <v>3167204.0500000003</v>
      </c>
      <c r="M146" s="73"/>
      <c r="N146" s="87" t="s">
        <v>3156</v>
      </c>
      <c r="O146" s="75">
        <v>40749</v>
      </c>
      <c r="P146" s="96">
        <v>7530088.0700000003</v>
      </c>
      <c r="Q146" s="57">
        <v>20.495833324297358</v>
      </c>
      <c r="R146" s="96">
        <v>1543354.2999999998</v>
      </c>
      <c r="S146" s="57" t="s">
        <v>3264</v>
      </c>
      <c r="T146" s="73"/>
      <c r="U146" s="101">
        <v>-156876.62000000104</v>
      </c>
    </row>
    <row r="147" spans="1:21">
      <c r="A147" s="33" t="s">
        <v>2048</v>
      </c>
      <c r="B147" s="73" t="s">
        <v>4093</v>
      </c>
      <c r="C147" s="73" t="s">
        <v>3158</v>
      </c>
      <c r="D147" s="73"/>
      <c r="E147" s="73"/>
      <c r="F147" s="75">
        <v>39521</v>
      </c>
      <c r="G147" s="96">
        <v>3016356.91</v>
      </c>
      <c r="H147" s="57">
        <v>21.500346920152761</v>
      </c>
      <c r="I147" s="96">
        <v>648527.20000000007</v>
      </c>
      <c r="J147" s="57" t="s">
        <v>3284</v>
      </c>
      <c r="K147" s="73"/>
      <c r="L147" s="101">
        <v>469201.29</v>
      </c>
      <c r="M147" s="73"/>
      <c r="N147" s="87" t="s">
        <v>3156</v>
      </c>
      <c r="O147" s="75">
        <v>40744</v>
      </c>
      <c r="P147" s="96">
        <v>1171401.23</v>
      </c>
      <c r="Q147" s="57">
        <v>20.811805874576383</v>
      </c>
      <c r="R147" s="96">
        <v>243789.75</v>
      </c>
      <c r="S147" s="57" t="s">
        <v>3256</v>
      </c>
      <c r="T147" s="73"/>
      <c r="U147" s="101">
        <v>64463.839999999967</v>
      </c>
    </row>
    <row r="148" spans="1:21">
      <c r="A148" s="33" t="s">
        <v>2049</v>
      </c>
      <c r="B148" s="73" t="s">
        <v>4094</v>
      </c>
      <c r="C148" s="73" t="s">
        <v>3158</v>
      </c>
      <c r="D148" s="73"/>
      <c r="E148" s="73"/>
      <c r="F148" s="75">
        <v>39521</v>
      </c>
      <c r="G148" s="96">
        <v>7240519.3799999999</v>
      </c>
      <c r="H148" s="57">
        <v>20.877777693345532</v>
      </c>
      <c r="I148" s="96">
        <v>1511659.54</v>
      </c>
      <c r="J148" s="57" t="s">
        <v>3284</v>
      </c>
      <c r="K148" s="73"/>
      <c r="L148" s="101">
        <v>1186090.27</v>
      </c>
      <c r="M148" s="73"/>
      <c r="N148" s="87" t="s">
        <v>3156</v>
      </c>
      <c r="O148" s="75">
        <v>40757</v>
      </c>
      <c r="P148" s="96">
        <v>2621918.9300000002</v>
      </c>
      <c r="Q148" s="57">
        <v>20.519444512344243</v>
      </c>
      <c r="R148" s="96">
        <v>538003.19999999995</v>
      </c>
      <c r="S148" s="57" t="s">
        <v>3289</v>
      </c>
      <c r="T148" s="73"/>
      <c r="U148" s="101">
        <v>212433.92999999993</v>
      </c>
    </row>
    <row r="149" spans="1:21">
      <c r="A149" s="33" t="s">
        <v>2050</v>
      </c>
      <c r="B149" s="73" t="s">
        <v>4095</v>
      </c>
      <c r="C149" s="73" t="s">
        <v>3158</v>
      </c>
      <c r="D149" s="73"/>
      <c r="E149" s="73"/>
      <c r="F149" s="75">
        <v>39521</v>
      </c>
      <c r="G149" s="96">
        <v>9273930.1699999999</v>
      </c>
      <c r="H149" s="57">
        <v>20.440277695125236</v>
      </c>
      <c r="I149" s="96">
        <v>1895617.0799999998</v>
      </c>
      <c r="J149" s="57" t="s">
        <v>3284</v>
      </c>
      <c r="K149" s="73"/>
      <c r="L149" s="101">
        <v>1489056.29</v>
      </c>
      <c r="M149" s="73"/>
      <c r="N149" s="87" t="s">
        <v>3156</v>
      </c>
      <c r="O149" s="75">
        <v>40751</v>
      </c>
      <c r="P149" s="96">
        <v>3308459.77</v>
      </c>
      <c r="Q149" s="57">
        <v>22.568055587993442</v>
      </c>
      <c r="R149" s="96">
        <v>746655.03999999992</v>
      </c>
      <c r="S149" s="57" t="s">
        <v>3248</v>
      </c>
      <c r="T149" s="73"/>
      <c r="U149" s="101">
        <v>340094.25000000023</v>
      </c>
    </row>
    <row r="150" spans="1:21">
      <c r="A150" s="33" t="s">
        <v>2051</v>
      </c>
      <c r="B150" s="73" t="s">
        <v>4096</v>
      </c>
      <c r="C150" s="73" t="s">
        <v>3158</v>
      </c>
      <c r="D150" s="73"/>
      <c r="E150" s="73"/>
      <c r="F150" s="75">
        <v>39521</v>
      </c>
      <c r="G150" s="96">
        <v>10514265.25</v>
      </c>
      <c r="H150" s="57">
        <v>21.213715242727019</v>
      </c>
      <c r="I150" s="96">
        <v>2230466.29</v>
      </c>
      <c r="J150" s="57" t="s">
        <v>3284</v>
      </c>
      <c r="K150" s="73"/>
      <c r="L150" s="101">
        <v>1726152.8</v>
      </c>
      <c r="M150" s="73"/>
      <c r="N150" s="87" t="s">
        <v>3156</v>
      </c>
      <c r="O150" s="75">
        <v>40757</v>
      </c>
      <c r="P150" s="96">
        <v>3804784.06</v>
      </c>
      <c r="Q150" s="57">
        <v>20.519444407049999</v>
      </c>
      <c r="R150" s="96">
        <v>780720.54999999993</v>
      </c>
      <c r="S150" s="57" t="s">
        <v>3289</v>
      </c>
      <c r="T150" s="73"/>
      <c r="U150" s="101">
        <v>276407.06000000006</v>
      </c>
    </row>
    <row r="151" spans="1:21">
      <c r="A151" s="33" t="s">
        <v>2052</v>
      </c>
      <c r="B151" s="73" t="s">
        <v>4097</v>
      </c>
      <c r="C151" s="73" t="s">
        <v>3158</v>
      </c>
      <c r="D151" s="73"/>
      <c r="E151" s="73"/>
      <c r="F151" s="75">
        <v>39521</v>
      </c>
      <c r="G151" s="96">
        <v>9520015.5299999993</v>
      </c>
      <c r="H151" s="57">
        <v>20.920746439160485</v>
      </c>
      <c r="I151" s="96">
        <v>1991658.31</v>
      </c>
      <c r="J151" s="57" t="s">
        <v>3284</v>
      </c>
      <c r="K151" s="73"/>
      <c r="L151" s="101">
        <v>1531119.2199999997</v>
      </c>
      <c r="M151" s="73"/>
      <c r="N151" s="87" t="s">
        <v>3156</v>
      </c>
      <c r="O151" s="75">
        <v>40751</v>
      </c>
      <c r="P151" s="96">
        <v>3476845.03</v>
      </c>
      <c r="Q151" s="57">
        <v>21.630555388889452</v>
      </c>
      <c r="R151" s="96">
        <v>752060.89</v>
      </c>
      <c r="S151" s="57" t="s">
        <v>3252</v>
      </c>
      <c r="T151" s="73"/>
      <c r="U151" s="101">
        <v>291521.79999999981</v>
      </c>
    </row>
    <row r="152" spans="1:21">
      <c r="A152" s="33" t="s">
        <v>2053</v>
      </c>
      <c r="B152" s="73" t="s">
        <v>4098</v>
      </c>
      <c r="C152" s="73" t="s">
        <v>3158</v>
      </c>
      <c r="D152" s="73"/>
      <c r="E152" s="73"/>
      <c r="F152" s="75">
        <v>39521</v>
      </c>
      <c r="G152" s="96">
        <v>5178461</v>
      </c>
      <c r="H152" s="57">
        <v>21.850433941667223</v>
      </c>
      <c r="I152" s="96">
        <v>1131516.2</v>
      </c>
      <c r="J152" s="57" t="s">
        <v>3284</v>
      </c>
      <c r="K152" s="73"/>
      <c r="L152" s="101">
        <v>841418.21000000008</v>
      </c>
      <c r="M152" s="73"/>
      <c r="N152" s="87" t="s">
        <v>3156</v>
      </c>
      <c r="O152" s="75">
        <v>40759</v>
      </c>
      <c r="P152" s="96">
        <v>1873651.83</v>
      </c>
      <c r="Q152" s="57">
        <v>20.589583071044743</v>
      </c>
      <c r="R152" s="96">
        <v>385777.10000000003</v>
      </c>
      <c r="S152" s="57" t="s">
        <v>3263</v>
      </c>
      <c r="T152" s="73"/>
      <c r="U152" s="101">
        <v>95679.110000000102</v>
      </c>
    </row>
    <row r="153" spans="1:21">
      <c r="A153" s="33" t="s">
        <v>2054</v>
      </c>
      <c r="B153" s="73" t="s">
        <v>4099</v>
      </c>
      <c r="C153" s="73" t="s">
        <v>3158</v>
      </c>
      <c r="D153" s="73"/>
      <c r="E153" s="73"/>
      <c r="F153" s="75">
        <v>39521</v>
      </c>
      <c r="G153" s="96">
        <v>2883437.15</v>
      </c>
      <c r="H153" s="57">
        <v>21.002777535830802</v>
      </c>
      <c r="I153" s="96">
        <v>605601.8899999999</v>
      </c>
      <c r="J153" s="57" t="s">
        <v>3284</v>
      </c>
      <c r="K153" s="73"/>
      <c r="L153" s="101">
        <v>463744.08000000007</v>
      </c>
      <c r="M153" s="73"/>
      <c r="N153" s="87" t="s">
        <v>3156</v>
      </c>
      <c r="O153" s="75">
        <v>40744</v>
      </c>
      <c r="P153" s="96">
        <v>1084666.29</v>
      </c>
      <c r="Q153" s="57">
        <v>22.338194911542793</v>
      </c>
      <c r="R153" s="96">
        <v>242294.87</v>
      </c>
      <c r="S153" s="57" t="s">
        <v>3256</v>
      </c>
      <c r="T153" s="73"/>
      <c r="U153" s="101">
        <v>100437.06000000017</v>
      </c>
    </row>
    <row r="154" spans="1:21">
      <c r="A154" s="33" t="s">
        <v>2055</v>
      </c>
      <c r="B154" s="73" t="s">
        <v>4100</v>
      </c>
      <c r="C154" s="73" t="s">
        <v>3158</v>
      </c>
      <c r="D154" s="73"/>
      <c r="E154" s="73"/>
      <c r="F154" s="75">
        <v>39521</v>
      </c>
      <c r="G154" s="96">
        <v>657531.75</v>
      </c>
      <c r="H154" s="57">
        <v>21.050172862375089</v>
      </c>
      <c r="I154" s="96">
        <v>138411.57</v>
      </c>
      <c r="J154" s="57" t="s">
        <v>3284</v>
      </c>
      <c r="K154" s="73"/>
      <c r="L154" s="101">
        <v>84719.66</v>
      </c>
      <c r="M154" s="73"/>
      <c r="N154" s="87" t="s">
        <v>3156</v>
      </c>
      <c r="O154" s="75">
        <v>40777</v>
      </c>
      <c r="P154" s="96">
        <v>223476.22</v>
      </c>
      <c r="Q154" s="57">
        <v>9.9458367427192034</v>
      </c>
      <c r="R154" s="96">
        <v>22226.58</v>
      </c>
      <c r="S154" s="57" t="s">
        <v>3289</v>
      </c>
      <c r="T154" s="73"/>
      <c r="U154" s="101">
        <v>-31465.33</v>
      </c>
    </row>
    <row r="155" spans="1:21">
      <c r="A155" s="33" t="s">
        <v>2056</v>
      </c>
      <c r="B155" s="73" t="s">
        <v>4101</v>
      </c>
      <c r="C155" s="73" t="s">
        <v>3158</v>
      </c>
      <c r="D155" s="73"/>
      <c r="E155" s="73"/>
      <c r="F155" s="75">
        <v>39521</v>
      </c>
      <c r="G155" s="96">
        <v>309078.57</v>
      </c>
      <c r="H155" s="57">
        <v>20.905638977170106</v>
      </c>
      <c r="I155" s="96">
        <v>64614.85</v>
      </c>
      <c r="J155" s="57" t="s">
        <v>3284</v>
      </c>
      <c r="K155" s="73"/>
      <c r="L155" s="101">
        <v>40480.31</v>
      </c>
      <c r="M155" s="73"/>
      <c r="N155" s="87" t="s">
        <v>3156</v>
      </c>
      <c r="O155" s="75">
        <v>40773</v>
      </c>
      <c r="P155" s="96">
        <v>112016.21</v>
      </c>
      <c r="Q155" s="57">
        <v>9.2597223205462846</v>
      </c>
      <c r="R155" s="96">
        <v>10372.39</v>
      </c>
      <c r="S155" s="57" t="s">
        <v>3245</v>
      </c>
      <c r="T155" s="73"/>
      <c r="U155" s="101">
        <v>-13762.150000000001</v>
      </c>
    </row>
    <row r="156" spans="1:21">
      <c r="A156" s="33" t="s">
        <v>2057</v>
      </c>
      <c r="B156" s="73" t="s">
        <v>4102</v>
      </c>
      <c r="C156" s="73" t="s">
        <v>3158</v>
      </c>
      <c r="D156" s="73"/>
      <c r="E156" s="73"/>
      <c r="F156" s="75">
        <v>39521</v>
      </c>
      <c r="G156" s="96">
        <v>91455.27</v>
      </c>
      <c r="H156" s="57">
        <v>20.41734719059929</v>
      </c>
      <c r="I156" s="96">
        <v>18672.739999999998</v>
      </c>
      <c r="J156" s="57" t="s">
        <v>3284</v>
      </c>
      <c r="K156" s="73"/>
      <c r="L156" s="101">
        <v>12213.189999999999</v>
      </c>
      <c r="M156" s="73"/>
      <c r="N156" s="87" t="s">
        <v>3156</v>
      </c>
      <c r="O156" s="75">
        <v>40744</v>
      </c>
      <c r="P156" s="96">
        <v>33453.81</v>
      </c>
      <c r="Q156" s="57">
        <v>10.290277848771186</v>
      </c>
      <c r="R156" s="96">
        <v>3442.4900000000002</v>
      </c>
      <c r="S156" s="57" t="s">
        <v>3274</v>
      </c>
      <c r="T156" s="73"/>
      <c r="U156" s="101">
        <v>-3017.0599999999995</v>
      </c>
    </row>
    <row r="157" spans="1:21">
      <c r="A157" s="33" t="s">
        <v>2058</v>
      </c>
      <c r="B157" s="73" t="s">
        <v>4103</v>
      </c>
      <c r="C157" s="73" t="s">
        <v>3158</v>
      </c>
      <c r="D157" s="73"/>
      <c r="E157" s="73"/>
      <c r="F157" s="75">
        <v>39521</v>
      </c>
      <c r="G157" s="96">
        <v>952822</v>
      </c>
      <c r="H157" s="57">
        <v>22.314323136955274</v>
      </c>
      <c r="I157" s="96">
        <v>212615.78</v>
      </c>
      <c r="J157" s="57" t="s">
        <v>3284</v>
      </c>
      <c r="K157" s="73"/>
      <c r="L157" s="101">
        <v>132557.60000000003</v>
      </c>
      <c r="M157" s="73"/>
      <c r="N157" s="87" t="s">
        <v>3156</v>
      </c>
      <c r="O157" s="75">
        <v>40744</v>
      </c>
      <c r="P157" s="96">
        <v>385920</v>
      </c>
      <c r="Q157" s="57">
        <v>18.285416666666666</v>
      </c>
      <c r="R157" s="96">
        <v>70567.08</v>
      </c>
      <c r="S157" s="57" t="s">
        <v>3256</v>
      </c>
      <c r="T157" s="73"/>
      <c r="U157" s="101">
        <v>-9491.0999999999476</v>
      </c>
    </row>
    <row r="158" spans="1:21">
      <c r="A158" s="33" t="s">
        <v>2059</v>
      </c>
      <c r="B158" s="73" t="s">
        <v>4104</v>
      </c>
      <c r="C158" s="73" t="s">
        <v>3158</v>
      </c>
      <c r="D158" s="73"/>
      <c r="E158" s="73"/>
      <c r="F158" s="75">
        <v>39521</v>
      </c>
      <c r="G158" s="96">
        <v>3006725.55</v>
      </c>
      <c r="H158" s="57">
        <v>23.01597197655769</v>
      </c>
      <c r="I158" s="96">
        <v>692027.11</v>
      </c>
      <c r="J158" s="57" t="s">
        <v>3284</v>
      </c>
      <c r="K158" s="73"/>
      <c r="L158" s="101">
        <v>464095.76999999996</v>
      </c>
      <c r="M158" s="73"/>
      <c r="N158" s="87" t="s">
        <v>3156</v>
      </c>
      <c r="O158" s="75">
        <v>40744</v>
      </c>
      <c r="P158" s="96">
        <v>1326527.98</v>
      </c>
      <c r="Q158" s="57">
        <v>19.43680599937289</v>
      </c>
      <c r="R158" s="96">
        <v>257834.67</v>
      </c>
      <c r="S158" s="57" t="s">
        <v>3256</v>
      </c>
      <c r="T158" s="73"/>
      <c r="U158" s="101">
        <v>29903.329999999958</v>
      </c>
    </row>
    <row r="159" spans="1:21">
      <c r="A159" s="33" t="s">
        <v>2060</v>
      </c>
      <c r="B159" s="73" t="s">
        <v>4105</v>
      </c>
      <c r="C159" s="73" t="s">
        <v>3158</v>
      </c>
      <c r="D159" s="73"/>
      <c r="E159" s="73"/>
      <c r="F159" s="75">
        <v>39521</v>
      </c>
      <c r="G159" s="96">
        <v>1261225.71</v>
      </c>
      <c r="H159" s="57">
        <v>22.420745768019586</v>
      </c>
      <c r="I159" s="96">
        <v>282776.20999999996</v>
      </c>
      <c r="J159" s="57" t="s">
        <v>3284</v>
      </c>
      <c r="K159" s="73"/>
      <c r="L159" s="101">
        <v>223982.66</v>
      </c>
      <c r="M159" s="73"/>
      <c r="N159" s="87" t="s">
        <v>3156</v>
      </c>
      <c r="O159" s="75">
        <v>40757</v>
      </c>
      <c r="P159" s="96">
        <v>632358.86</v>
      </c>
      <c r="Q159" s="57">
        <v>19.144444342884672</v>
      </c>
      <c r="R159" s="96">
        <v>121061.59000000001</v>
      </c>
      <c r="S159" s="57" t="s">
        <v>3289</v>
      </c>
      <c r="T159" s="73"/>
      <c r="U159" s="101">
        <v>62268.040000000037</v>
      </c>
    </row>
    <row r="160" spans="1:21">
      <c r="A160" s="33" t="s">
        <v>2061</v>
      </c>
      <c r="B160" s="73" t="s">
        <v>4106</v>
      </c>
      <c r="C160" s="73" t="s">
        <v>3158</v>
      </c>
      <c r="D160" s="73"/>
      <c r="E160" s="73"/>
      <c r="F160" s="75">
        <v>39521</v>
      </c>
      <c r="G160" s="96">
        <v>1087321.4099999999</v>
      </c>
      <c r="H160" s="57">
        <v>23.216145444979329</v>
      </c>
      <c r="I160" s="96">
        <v>252434.12</v>
      </c>
      <c r="J160" s="57" t="s">
        <v>3284</v>
      </c>
      <c r="K160" s="73"/>
      <c r="L160" s="101">
        <v>208001.85</v>
      </c>
      <c r="M160" s="73"/>
      <c r="N160" s="87" t="s">
        <v>3156</v>
      </c>
      <c r="O160" s="75">
        <v>40780</v>
      </c>
      <c r="P160" s="96">
        <v>581062.02</v>
      </c>
      <c r="Q160" s="57">
        <v>19.968749635365942</v>
      </c>
      <c r="R160" s="96">
        <v>116030.81999999999</v>
      </c>
      <c r="S160" s="57" t="s">
        <v>3263</v>
      </c>
      <c r="T160" s="73"/>
      <c r="U160" s="101">
        <v>71598.549999999988</v>
      </c>
    </row>
    <row r="161" spans="1:21">
      <c r="A161" s="33" t="s">
        <v>2062</v>
      </c>
      <c r="B161" s="73" t="s">
        <v>4107</v>
      </c>
      <c r="C161" s="73" t="s">
        <v>3158</v>
      </c>
      <c r="D161" s="73"/>
      <c r="E161" s="73"/>
      <c r="F161" s="75">
        <v>39521</v>
      </c>
      <c r="G161" s="96">
        <v>562846.88</v>
      </c>
      <c r="H161" s="57">
        <v>23.333333570224283</v>
      </c>
      <c r="I161" s="96">
        <v>131330.94</v>
      </c>
      <c r="J161" s="57" t="s">
        <v>3284</v>
      </c>
      <c r="K161" s="73"/>
      <c r="L161" s="101">
        <v>107631.29999999999</v>
      </c>
      <c r="M161" s="73"/>
      <c r="N161" s="87" t="s">
        <v>3156</v>
      </c>
      <c r="O161" s="75">
        <v>40777</v>
      </c>
      <c r="P161" s="96">
        <v>303843.39</v>
      </c>
      <c r="Q161" s="57">
        <v>19.437500351743704</v>
      </c>
      <c r="R161" s="96">
        <v>59059.56</v>
      </c>
      <c r="S161" s="57" t="s">
        <v>3248</v>
      </c>
      <c r="T161" s="73"/>
      <c r="U161" s="101">
        <v>35359.919999999984</v>
      </c>
    </row>
    <row r="162" spans="1:21">
      <c r="A162" s="33" t="s">
        <v>2063</v>
      </c>
      <c r="B162" s="73" t="s">
        <v>4108</v>
      </c>
      <c r="C162" s="73" t="s">
        <v>3158</v>
      </c>
      <c r="D162" s="73"/>
      <c r="E162" s="73"/>
      <c r="F162" s="75">
        <v>39521</v>
      </c>
      <c r="G162" s="96">
        <v>614380.80000000005</v>
      </c>
      <c r="H162" s="57">
        <v>23.138019612592061</v>
      </c>
      <c r="I162" s="96">
        <v>142155.55000000002</v>
      </c>
      <c r="J162" s="57" t="s">
        <v>3284</v>
      </c>
      <c r="K162" s="73"/>
      <c r="L162" s="101">
        <v>118918.20000000001</v>
      </c>
      <c r="M162" s="73"/>
      <c r="N162" s="87" t="s">
        <v>3156</v>
      </c>
      <c r="O162" s="75">
        <v>40777</v>
      </c>
      <c r="P162" s="96">
        <v>329454.39</v>
      </c>
      <c r="Q162" s="57">
        <v>19.43750089352277</v>
      </c>
      <c r="R162" s="96">
        <v>64037.7</v>
      </c>
      <c r="S162" s="57" t="s">
        <v>3248</v>
      </c>
      <c r="T162" s="73"/>
      <c r="U162" s="101">
        <v>40800.350000000006</v>
      </c>
    </row>
    <row r="163" spans="1:21">
      <c r="A163" s="33" t="s">
        <v>2064</v>
      </c>
      <c r="B163" s="73" t="s">
        <v>4109</v>
      </c>
      <c r="C163" s="73" t="s">
        <v>3158</v>
      </c>
      <c r="D163" s="73"/>
      <c r="E163" s="73"/>
      <c r="F163" s="75">
        <v>39521</v>
      </c>
      <c r="G163" s="96">
        <v>215140.44</v>
      </c>
      <c r="H163" s="57">
        <v>23.984203062892309</v>
      </c>
      <c r="I163" s="96">
        <v>51599.719999999994</v>
      </c>
      <c r="J163" s="57" t="s">
        <v>3284</v>
      </c>
      <c r="K163" s="73"/>
      <c r="L163" s="101">
        <v>43882.400000000001</v>
      </c>
      <c r="M163" s="73"/>
      <c r="N163" s="87" t="s">
        <v>3156</v>
      </c>
      <c r="O163" s="75">
        <v>40773</v>
      </c>
      <c r="P163" s="96">
        <v>109512.34</v>
      </c>
      <c r="Q163" s="57">
        <v>21.252773888312497</v>
      </c>
      <c r="R163" s="96">
        <v>23274.41</v>
      </c>
      <c r="S163" s="57" t="s">
        <v>3248</v>
      </c>
      <c r="T163" s="73"/>
      <c r="U163" s="101">
        <v>15557.090000000004</v>
      </c>
    </row>
    <row r="164" spans="1:21">
      <c r="A164" s="33" t="s">
        <v>2065</v>
      </c>
      <c r="B164" s="73" t="s">
        <v>4110</v>
      </c>
      <c r="C164" s="73" t="s">
        <v>3158</v>
      </c>
      <c r="D164" s="73"/>
      <c r="E164" s="73"/>
      <c r="F164" s="75">
        <v>39521</v>
      </c>
      <c r="G164" s="96">
        <v>160161</v>
      </c>
      <c r="H164" s="57">
        <v>24.136543852748176</v>
      </c>
      <c r="I164" s="96">
        <v>38657.33</v>
      </c>
      <c r="J164" s="57" t="s">
        <v>3284</v>
      </c>
      <c r="K164" s="73"/>
      <c r="L164" s="101">
        <v>34479.19</v>
      </c>
      <c r="M164" s="73"/>
      <c r="N164" s="87" t="s">
        <v>3156</v>
      </c>
      <c r="O164" s="75">
        <v>40773</v>
      </c>
      <c r="P164" s="96">
        <v>89024.99</v>
      </c>
      <c r="Q164" s="57">
        <v>21.252785313427161</v>
      </c>
      <c r="R164" s="96">
        <v>18920.29</v>
      </c>
      <c r="S164" s="57" t="s">
        <v>3248</v>
      </c>
      <c r="T164" s="73"/>
      <c r="U164" s="101">
        <v>14742.150000000001</v>
      </c>
    </row>
    <row r="165" spans="1:21">
      <c r="A165" s="33" t="s">
        <v>2066</v>
      </c>
      <c r="B165" s="73" t="s">
        <v>4111</v>
      </c>
      <c r="C165" s="73" t="s">
        <v>3158</v>
      </c>
      <c r="D165" s="73"/>
      <c r="E165" s="73"/>
      <c r="F165" s="75">
        <v>39521</v>
      </c>
      <c r="G165" s="96">
        <v>329011.20000000001</v>
      </c>
      <c r="H165" s="57">
        <v>9.9188355897914704</v>
      </c>
      <c r="I165" s="96">
        <v>32634.079999999998</v>
      </c>
      <c r="J165" s="57" t="s">
        <v>3284</v>
      </c>
      <c r="K165" s="73"/>
      <c r="L165" s="101">
        <v>33020.350000000006</v>
      </c>
      <c r="M165" s="73"/>
      <c r="N165" s="87" t="s">
        <v>3156</v>
      </c>
      <c r="O165" s="75">
        <v>40773</v>
      </c>
      <c r="P165" s="96">
        <v>75537.600000000006</v>
      </c>
      <c r="Q165" s="57">
        <v>3.9861075808603923</v>
      </c>
      <c r="R165" s="96">
        <v>3011.0099999999998</v>
      </c>
      <c r="S165" s="57" t="s">
        <v>3245</v>
      </c>
      <c r="T165" s="73"/>
      <c r="U165" s="101">
        <v>3397.2800000000097</v>
      </c>
    </row>
    <row r="166" spans="1:21">
      <c r="A166" s="33" t="s">
        <v>2067</v>
      </c>
      <c r="B166" s="73" t="s">
        <v>4112</v>
      </c>
      <c r="C166" s="73" t="s">
        <v>3158</v>
      </c>
      <c r="D166" s="73"/>
      <c r="E166" s="73"/>
      <c r="F166" s="75">
        <v>39521</v>
      </c>
      <c r="G166" s="96">
        <v>1852573.18</v>
      </c>
      <c r="H166" s="57">
        <v>10.054079483111163</v>
      </c>
      <c r="I166" s="96">
        <v>186259.18000000002</v>
      </c>
      <c r="J166" s="57" t="s">
        <v>3284</v>
      </c>
      <c r="K166" s="73"/>
      <c r="L166" s="101">
        <v>192919.16</v>
      </c>
      <c r="M166" s="73"/>
      <c r="N166" s="87" t="s">
        <v>3156</v>
      </c>
      <c r="O166" s="75">
        <v>40777</v>
      </c>
      <c r="P166" s="96">
        <v>374252.52</v>
      </c>
      <c r="Q166" s="57">
        <v>4.5395846633176982</v>
      </c>
      <c r="R166" s="96">
        <v>16989.510000000002</v>
      </c>
      <c r="S166" s="57" t="s">
        <v>3289</v>
      </c>
      <c r="T166" s="73"/>
      <c r="U166" s="101">
        <v>23649.489999999991</v>
      </c>
    </row>
    <row r="167" spans="1:21">
      <c r="A167" s="33" t="s">
        <v>2068</v>
      </c>
      <c r="B167" s="73" t="s">
        <v>4113</v>
      </c>
      <c r="C167" s="73" t="s">
        <v>3158</v>
      </c>
      <c r="D167" s="73"/>
      <c r="E167" s="73"/>
      <c r="F167" s="75">
        <v>39521</v>
      </c>
      <c r="G167" s="96">
        <v>376553.97</v>
      </c>
      <c r="H167" s="57">
        <v>10.12829847471798</v>
      </c>
      <c r="I167" s="96">
        <v>38138.509999999995</v>
      </c>
      <c r="J167" s="57" t="s">
        <v>3284</v>
      </c>
      <c r="K167" s="73"/>
      <c r="L167" s="101">
        <v>40815.089999999997</v>
      </c>
      <c r="M167" s="73"/>
      <c r="N167" s="87" t="s">
        <v>3156</v>
      </c>
      <c r="O167" s="75">
        <v>40773</v>
      </c>
      <c r="P167" s="96">
        <v>80766.36</v>
      </c>
      <c r="Q167" s="57">
        <v>3.7909718848292777</v>
      </c>
      <c r="R167" s="96">
        <v>3061.83</v>
      </c>
      <c r="S167" s="57" t="s">
        <v>3247</v>
      </c>
      <c r="T167" s="73"/>
      <c r="U167" s="101">
        <v>5738.4100000000035</v>
      </c>
    </row>
    <row r="168" spans="1:21">
      <c r="A168" s="33" t="s">
        <v>2069</v>
      </c>
      <c r="B168" s="73" t="s">
        <v>4114</v>
      </c>
      <c r="C168" s="73" t="s">
        <v>3158</v>
      </c>
      <c r="D168" s="73"/>
      <c r="E168" s="73"/>
      <c r="F168" s="75">
        <v>39521</v>
      </c>
      <c r="G168" s="96">
        <v>351687.27</v>
      </c>
      <c r="H168" s="57">
        <v>10.054080149105197</v>
      </c>
      <c r="I168" s="96">
        <v>35358.92</v>
      </c>
      <c r="J168" s="57" t="s">
        <v>3284</v>
      </c>
      <c r="K168" s="73"/>
      <c r="L168" s="101">
        <v>35334.720000000001</v>
      </c>
      <c r="M168" s="73"/>
      <c r="N168" s="87" t="s">
        <v>3156</v>
      </c>
      <c r="O168" s="75">
        <v>40773</v>
      </c>
      <c r="P168" s="96">
        <v>61736.72</v>
      </c>
      <c r="Q168" s="57">
        <v>3.8847220908399414</v>
      </c>
      <c r="R168" s="96">
        <v>2398.3000000000002</v>
      </c>
      <c r="S168" s="57" t="s">
        <v>3245</v>
      </c>
      <c r="T168" s="73"/>
      <c r="U168" s="101">
        <v>2374.1000000000058</v>
      </c>
    </row>
    <row r="169" spans="1:21">
      <c r="A169" s="33" t="s">
        <v>2070</v>
      </c>
      <c r="B169" s="73" t="s">
        <v>4115</v>
      </c>
      <c r="C169" s="73" t="s">
        <v>3158</v>
      </c>
      <c r="D169" s="73"/>
      <c r="E169" s="73"/>
      <c r="F169" s="75">
        <v>39521</v>
      </c>
      <c r="G169" s="96">
        <v>639718</v>
      </c>
      <c r="H169" s="57">
        <v>10.677604819623648</v>
      </c>
      <c r="I169" s="96">
        <v>68306.559999999998</v>
      </c>
      <c r="J169" s="57" t="s">
        <v>3284</v>
      </c>
      <c r="K169" s="73"/>
      <c r="L169" s="101">
        <v>71800.7</v>
      </c>
      <c r="M169" s="73"/>
      <c r="N169" s="87" t="s">
        <v>3156</v>
      </c>
      <c r="O169" s="75">
        <v>40744</v>
      </c>
      <c r="P169" s="96">
        <v>131974</v>
      </c>
      <c r="Q169" s="57">
        <v>5.0666722233167141</v>
      </c>
      <c r="R169" s="96">
        <v>6686.6900000000005</v>
      </c>
      <c r="S169" s="57" t="s">
        <v>3245</v>
      </c>
      <c r="T169" s="73"/>
      <c r="U169" s="101">
        <v>10180.830000000002</v>
      </c>
    </row>
    <row r="170" spans="1:21">
      <c r="A170" s="33" t="s">
        <v>2071</v>
      </c>
      <c r="B170" s="73" t="s">
        <v>4116</v>
      </c>
      <c r="C170" s="73" t="s">
        <v>3158</v>
      </c>
      <c r="D170" s="73"/>
      <c r="E170" s="73"/>
      <c r="F170" s="75">
        <v>39521</v>
      </c>
      <c r="G170" s="96">
        <v>620352</v>
      </c>
      <c r="H170" s="57">
        <v>10.879250812441969</v>
      </c>
      <c r="I170" s="96">
        <v>67489.650000000009</v>
      </c>
      <c r="J170" s="57" t="s">
        <v>3284</v>
      </c>
      <c r="K170" s="73"/>
      <c r="L170" s="101">
        <v>71772.73</v>
      </c>
      <c r="M170" s="73"/>
      <c r="N170" s="87" t="s">
        <v>3156</v>
      </c>
      <c r="O170" s="75">
        <v>40773</v>
      </c>
      <c r="P170" s="96">
        <v>92748.92</v>
      </c>
      <c r="Q170" s="57">
        <v>4.369452496050628</v>
      </c>
      <c r="R170" s="96">
        <v>4052.62</v>
      </c>
      <c r="S170" s="57" t="s">
        <v>3247</v>
      </c>
      <c r="T170" s="73"/>
      <c r="U170" s="101">
        <v>8335.6999999999825</v>
      </c>
    </row>
    <row r="171" spans="1:21">
      <c r="A171" s="33" t="s">
        <v>2072</v>
      </c>
      <c r="B171" s="73" t="s">
        <v>4117</v>
      </c>
      <c r="C171" s="73" t="s">
        <v>3158</v>
      </c>
      <c r="D171" s="73"/>
      <c r="E171" s="73"/>
      <c r="F171" s="75">
        <v>39521</v>
      </c>
      <c r="G171" s="96">
        <v>554426.39</v>
      </c>
      <c r="H171" s="57">
        <v>11.06918269168248</v>
      </c>
      <c r="I171" s="96">
        <v>61370.47</v>
      </c>
      <c r="J171" s="57" t="s">
        <v>3284</v>
      </c>
      <c r="K171" s="73"/>
      <c r="L171" s="101">
        <v>64785.08</v>
      </c>
      <c r="M171" s="73"/>
      <c r="N171" s="87" t="s">
        <v>3156</v>
      </c>
      <c r="O171" s="75">
        <v>40773</v>
      </c>
      <c r="P171" s="96">
        <v>64603.5</v>
      </c>
      <c r="Q171" s="57">
        <v>3.830550976340291</v>
      </c>
      <c r="R171" s="96">
        <v>2474.67</v>
      </c>
      <c r="S171" s="57" t="s">
        <v>3247</v>
      </c>
      <c r="T171" s="73"/>
      <c r="U171" s="101">
        <v>5889.2799999999988</v>
      </c>
    </row>
    <row r="172" spans="1:21">
      <c r="A172" s="33" t="s">
        <v>2073</v>
      </c>
      <c r="B172" s="73" t="s">
        <v>4118</v>
      </c>
      <c r="C172" s="73" t="s">
        <v>3158</v>
      </c>
      <c r="D172" s="73"/>
      <c r="E172" s="73"/>
      <c r="F172" s="75">
        <v>39521</v>
      </c>
      <c r="G172" s="96">
        <v>157704.93</v>
      </c>
      <c r="H172" s="57">
        <v>10.893400732621359</v>
      </c>
      <c r="I172" s="96">
        <v>17179.43</v>
      </c>
      <c r="J172" s="57" t="s">
        <v>3284</v>
      </c>
      <c r="K172" s="73"/>
      <c r="L172" s="101">
        <v>18435.939999999999</v>
      </c>
      <c r="M172" s="73"/>
      <c r="N172" s="87" t="s">
        <v>3156</v>
      </c>
      <c r="O172" s="75">
        <v>40773</v>
      </c>
      <c r="P172" s="96">
        <v>15898.99</v>
      </c>
      <c r="Q172" s="57">
        <v>3.2055495349075631</v>
      </c>
      <c r="R172" s="96">
        <v>509.65000000000003</v>
      </c>
      <c r="S172" s="57" t="s">
        <v>3245</v>
      </c>
      <c r="T172" s="73"/>
      <c r="U172" s="101">
        <v>1766.1599999999999</v>
      </c>
    </row>
    <row r="173" spans="1:21">
      <c r="A173" s="33" t="s">
        <v>2074</v>
      </c>
      <c r="B173" s="73" t="s">
        <v>4119</v>
      </c>
      <c r="C173" s="73" t="s">
        <v>3158</v>
      </c>
      <c r="D173" s="73"/>
      <c r="E173" s="73"/>
      <c r="F173" s="75">
        <v>39521</v>
      </c>
      <c r="G173" s="96">
        <v>284204.57</v>
      </c>
      <c r="H173" s="57">
        <v>11.225431737427725</v>
      </c>
      <c r="I173" s="96">
        <v>31903.19</v>
      </c>
      <c r="J173" s="57" t="s">
        <v>3284</v>
      </c>
      <c r="K173" s="73"/>
      <c r="L173" s="101">
        <v>34389.159999999996</v>
      </c>
      <c r="M173" s="73"/>
      <c r="N173" s="87" t="s">
        <v>3156</v>
      </c>
      <c r="O173" s="75">
        <v>40773</v>
      </c>
      <c r="P173" s="96">
        <v>36409.71</v>
      </c>
      <c r="Q173" s="57">
        <v>3.8305441048555449</v>
      </c>
      <c r="R173" s="96">
        <v>1394.6899999999998</v>
      </c>
      <c r="S173" s="57" t="s">
        <v>3250</v>
      </c>
      <c r="T173" s="73"/>
      <c r="U173" s="101">
        <v>3880.66</v>
      </c>
    </row>
    <row r="174" spans="1:21">
      <c r="A174" s="33" t="s">
        <v>2075</v>
      </c>
      <c r="B174" s="73" t="s">
        <v>4120</v>
      </c>
      <c r="C174" s="73" t="s">
        <v>3158</v>
      </c>
      <c r="D174" s="73"/>
      <c r="E174" s="73"/>
      <c r="F174" s="75">
        <v>39521</v>
      </c>
      <c r="G174" s="96">
        <v>179160</v>
      </c>
      <c r="H174" s="57">
        <v>11.563803304308998</v>
      </c>
      <c r="I174" s="96">
        <v>20717.71</v>
      </c>
      <c r="J174" s="57" t="s">
        <v>3284</v>
      </c>
      <c r="K174" s="73"/>
      <c r="L174" s="101">
        <v>24237.9</v>
      </c>
      <c r="M174" s="73"/>
      <c r="N174" s="87" t="s">
        <v>3156</v>
      </c>
      <c r="O174" s="75">
        <v>40773</v>
      </c>
      <c r="P174" s="96">
        <v>23287.99</v>
      </c>
      <c r="Q174" s="57">
        <v>3.6666539276253554</v>
      </c>
      <c r="R174" s="96">
        <v>853.89</v>
      </c>
      <c r="S174" s="57" t="s">
        <v>3245</v>
      </c>
      <c r="T174" s="73"/>
      <c r="U174" s="101">
        <v>4374.0800000000017</v>
      </c>
    </row>
    <row r="175" spans="1:21">
      <c r="A175" s="33" t="s">
        <v>34</v>
      </c>
      <c r="B175" s="73" t="s">
        <v>4121</v>
      </c>
      <c r="C175" s="73" t="s">
        <v>3158</v>
      </c>
      <c r="D175" s="73"/>
      <c r="E175" s="73"/>
      <c r="F175" s="75">
        <v>39521</v>
      </c>
      <c r="G175" s="96">
        <v>108508301.44</v>
      </c>
      <c r="H175" s="57">
        <v>73.054687528983962</v>
      </c>
      <c r="I175" s="96">
        <v>79270400.560000002</v>
      </c>
      <c r="J175" s="57" t="s">
        <v>3284</v>
      </c>
      <c r="K175" s="73"/>
      <c r="L175" s="101">
        <v>25690338.039999999</v>
      </c>
      <c r="M175" s="73"/>
      <c r="N175" s="87" t="s">
        <v>3156</v>
      </c>
      <c r="O175" s="75" t="s">
        <v>6355</v>
      </c>
      <c r="P175" s="96">
        <v>82817963.400000006</v>
      </c>
      <c r="Q175" s="57">
        <v>89.770714308581972</v>
      </c>
      <c r="R175" s="96">
        <v>74346277.319999993</v>
      </c>
      <c r="S175" s="57" t="s">
        <v>6369</v>
      </c>
      <c r="T175" s="73"/>
      <c r="U175" s="101">
        <v>20766214.799999982</v>
      </c>
    </row>
    <row r="176" spans="1:21">
      <c r="A176" s="33" t="s">
        <v>3060</v>
      </c>
      <c r="B176" s="73" t="s">
        <v>4122</v>
      </c>
      <c r="C176" s="73" t="s">
        <v>3158</v>
      </c>
      <c r="D176" s="73"/>
      <c r="E176" s="73"/>
      <c r="F176" s="75" t="s">
        <v>6355</v>
      </c>
      <c r="G176" s="96">
        <v>54382361.149999999</v>
      </c>
      <c r="H176" s="57">
        <v>12.083333329119345</v>
      </c>
      <c r="I176" s="96">
        <v>6571201.9699999997</v>
      </c>
      <c r="J176" s="57" t="s">
        <v>6359</v>
      </c>
      <c r="K176" s="73"/>
      <c r="L176" s="101">
        <v>1104641.2100000002</v>
      </c>
      <c r="M176" s="73"/>
      <c r="N176" s="87" t="s">
        <v>3156</v>
      </c>
      <c r="O176" s="75">
        <v>39939</v>
      </c>
      <c r="P176" s="96">
        <v>50123378.5</v>
      </c>
      <c r="Q176" s="57">
        <v>12.694444449709232</v>
      </c>
      <c r="R176" s="96">
        <v>6362884.4400000004</v>
      </c>
      <c r="S176" s="57" t="s">
        <v>3255</v>
      </c>
      <c r="T176" s="73"/>
      <c r="U176" s="101">
        <v>896323.68000000063</v>
      </c>
    </row>
    <row r="177" spans="1:21">
      <c r="A177" s="33" t="s">
        <v>35</v>
      </c>
      <c r="B177" s="73" t="s">
        <v>4123</v>
      </c>
      <c r="C177" s="73" t="s">
        <v>3158</v>
      </c>
      <c r="D177" s="73"/>
      <c r="E177" s="73"/>
      <c r="F177" s="75">
        <v>39521</v>
      </c>
      <c r="G177" s="96">
        <v>29799184.149999999</v>
      </c>
      <c r="H177" s="57">
        <v>77.343749996591768</v>
      </c>
      <c r="I177" s="96">
        <v>23047806.489999998</v>
      </c>
      <c r="J177" s="57" t="s">
        <v>3284</v>
      </c>
      <c r="K177" s="73"/>
      <c r="L177" s="101">
        <v>16438899.150000002</v>
      </c>
      <c r="M177" s="73"/>
      <c r="N177" s="87" t="s">
        <v>3156</v>
      </c>
      <c r="O177" s="75">
        <v>40870</v>
      </c>
      <c r="P177" s="96">
        <v>13360284.99</v>
      </c>
      <c r="Q177" s="57">
        <v>90.562500044394639</v>
      </c>
      <c r="R177" s="96">
        <v>12099408.1</v>
      </c>
      <c r="S177" s="57" t="s">
        <v>3263</v>
      </c>
      <c r="T177" s="73"/>
      <c r="U177" s="101">
        <v>5490500.7600000016</v>
      </c>
    </row>
    <row r="178" spans="1:21">
      <c r="A178" s="33" t="s">
        <v>2076</v>
      </c>
      <c r="B178" s="73" t="s">
        <v>4124</v>
      </c>
      <c r="C178" s="73" t="s">
        <v>3158</v>
      </c>
      <c r="D178" s="73"/>
      <c r="E178" s="73"/>
      <c r="F178" s="75">
        <v>39521</v>
      </c>
      <c r="G178" s="96">
        <v>15029485.18</v>
      </c>
      <c r="H178" s="57">
        <v>13.890538132191699</v>
      </c>
      <c r="I178" s="96">
        <v>2087676.37</v>
      </c>
      <c r="J178" s="57" t="s">
        <v>3284</v>
      </c>
      <c r="K178" s="73"/>
      <c r="L178" s="101">
        <v>1508069.3499999999</v>
      </c>
      <c r="M178" s="73"/>
      <c r="N178" s="87" t="s">
        <v>3156</v>
      </c>
      <c r="O178" s="75">
        <v>40751</v>
      </c>
      <c r="P178" s="96">
        <v>7289321.9500000002</v>
      </c>
      <c r="Q178" s="57">
        <v>9.4295139481388937</v>
      </c>
      <c r="R178" s="96">
        <v>687347.63</v>
      </c>
      <c r="S178" s="57" t="s">
        <v>3248</v>
      </c>
      <c r="T178" s="73"/>
      <c r="U178" s="101">
        <v>107740.60999999987</v>
      </c>
    </row>
    <row r="179" spans="1:21">
      <c r="A179" s="33" t="s">
        <v>2077</v>
      </c>
      <c r="B179" s="73" t="s">
        <v>4125</v>
      </c>
      <c r="C179" s="73" t="s">
        <v>3158</v>
      </c>
      <c r="D179" s="73"/>
      <c r="E179" s="73"/>
      <c r="F179" s="75">
        <v>39521</v>
      </c>
      <c r="G179" s="96">
        <v>5352424.68</v>
      </c>
      <c r="H179" s="57">
        <v>24.292361083724774</v>
      </c>
      <c r="I179" s="96">
        <v>1300230.33</v>
      </c>
      <c r="J179" s="57" t="s">
        <v>3284</v>
      </c>
      <c r="K179" s="73"/>
      <c r="L179" s="101">
        <v>782517.3</v>
      </c>
      <c r="M179" s="73"/>
      <c r="N179" s="87" t="s">
        <v>3156</v>
      </c>
      <c r="O179" s="75">
        <v>40861</v>
      </c>
      <c r="P179" s="96">
        <v>2212985.7599999998</v>
      </c>
      <c r="Q179" s="57">
        <v>14.448611273486007</v>
      </c>
      <c r="R179" s="96">
        <v>319745.70999999996</v>
      </c>
      <c r="S179" s="57" t="s">
        <v>3263</v>
      </c>
      <c r="T179" s="73"/>
      <c r="U179" s="101">
        <v>-197967.32000000007</v>
      </c>
    </row>
    <row r="180" spans="1:21">
      <c r="A180" s="33" t="s">
        <v>2078</v>
      </c>
      <c r="B180" s="73" t="s">
        <v>4126</v>
      </c>
      <c r="C180" s="73" t="s">
        <v>3158</v>
      </c>
      <c r="D180" s="73"/>
      <c r="E180" s="73"/>
      <c r="F180" s="75">
        <v>39521</v>
      </c>
      <c r="G180" s="96">
        <v>12571010.85</v>
      </c>
      <c r="H180" s="57">
        <v>15.465711733118104</v>
      </c>
      <c r="I180" s="96">
        <v>1944196.2999999998</v>
      </c>
      <c r="J180" s="57" t="s">
        <v>3284</v>
      </c>
      <c r="K180" s="73"/>
      <c r="L180" s="101">
        <v>1487080.3500000003</v>
      </c>
      <c r="M180" s="73"/>
      <c r="N180" s="87" t="s">
        <v>3156</v>
      </c>
      <c r="O180" s="75">
        <v>40751</v>
      </c>
      <c r="P180" s="96">
        <v>5324256.34</v>
      </c>
      <c r="Q180" s="57">
        <v>11.267361142870893</v>
      </c>
      <c r="R180" s="96">
        <v>599903.18999999994</v>
      </c>
      <c r="S180" s="57" t="s">
        <v>3252</v>
      </c>
      <c r="T180" s="73"/>
      <c r="U180" s="101">
        <v>142787.24000000046</v>
      </c>
    </row>
    <row r="181" spans="1:21">
      <c r="A181" s="33" t="s">
        <v>2079</v>
      </c>
      <c r="B181" s="73" t="s">
        <v>4127</v>
      </c>
      <c r="C181" s="73" t="s">
        <v>3158</v>
      </c>
      <c r="D181" s="73"/>
      <c r="E181" s="73"/>
      <c r="F181" s="75">
        <v>39521</v>
      </c>
      <c r="G181" s="96">
        <v>195094144.75</v>
      </c>
      <c r="H181" s="57">
        <v>24.636111110146473</v>
      </c>
      <c r="I181" s="96">
        <v>48063610.269999996</v>
      </c>
      <c r="J181" s="57" t="s">
        <v>3284</v>
      </c>
      <c r="K181" s="73"/>
      <c r="L181" s="101">
        <v>16769331.879999995</v>
      </c>
      <c r="M181" s="73"/>
      <c r="N181" s="87" t="s">
        <v>3156</v>
      </c>
      <c r="O181" s="75">
        <v>40161</v>
      </c>
      <c r="P181" s="96">
        <v>144970759.5</v>
      </c>
      <c r="Q181" s="57">
        <v>20.167361108430974</v>
      </c>
      <c r="R181" s="96">
        <v>29236776.57</v>
      </c>
      <c r="S181" s="57" t="s">
        <v>3256</v>
      </c>
      <c r="T181" s="73"/>
      <c r="U181" s="101">
        <v>-2057501.8200000003</v>
      </c>
    </row>
    <row r="182" spans="1:21">
      <c r="A182" s="33" t="s">
        <v>2080</v>
      </c>
      <c r="B182" s="73" t="s">
        <v>4128</v>
      </c>
      <c r="C182" s="73" t="s">
        <v>3158</v>
      </c>
      <c r="D182" s="73"/>
      <c r="E182" s="73"/>
      <c r="F182" s="75">
        <v>39521</v>
      </c>
      <c r="G182" s="96">
        <v>13114533.66</v>
      </c>
      <c r="H182" s="57">
        <v>24.474479102446406</v>
      </c>
      <c r="I182" s="96">
        <v>3209713.8</v>
      </c>
      <c r="J182" s="57" t="s">
        <v>3284</v>
      </c>
      <c r="K182" s="73"/>
      <c r="L182" s="101">
        <v>1976922.9200000002</v>
      </c>
      <c r="M182" s="73"/>
      <c r="N182" s="87" t="s">
        <v>3156</v>
      </c>
      <c r="O182" s="75">
        <v>40749</v>
      </c>
      <c r="P182" s="96">
        <v>6650249.0899999999</v>
      </c>
      <c r="Q182" s="57">
        <v>21.415625049918241</v>
      </c>
      <c r="R182" s="96">
        <v>1424192.41</v>
      </c>
      <c r="S182" s="57" t="s">
        <v>3252</v>
      </c>
      <c r="T182" s="73"/>
      <c r="U182" s="101">
        <v>191401.53000000026</v>
      </c>
    </row>
    <row r="183" spans="1:21">
      <c r="A183" s="33" t="s">
        <v>2081</v>
      </c>
      <c r="B183" s="73" t="s">
        <v>4129</v>
      </c>
      <c r="C183" s="73" t="s">
        <v>3158</v>
      </c>
      <c r="D183" s="73"/>
      <c r="E183" s="73"/>
      <c r="F183" s="75">
        <v>39521</v>
      </c>
      <c r="G183" s="96">
        <v>9376117.9900000002</v>
      </c>
      <c r="H183" s="57">
        <v>23.497916646844587</v>
      </c>
      <c r="I183" s="96">
        <v>2203192.39</v>
      </c>
      <c r="J183" s="57" t="s">
        <v>3284</v>
      </c>
      <c r="K183" s="73"/>
      <c r="L183" s="101">
        <v>1424388.68</v>
      </c>
      <c r="M183" s="73"/>
      <c r="N183" s="87" t="s">
        <v>3156</v>
      </c>
      <c r="O183" s="75">
        <v>40749</v>
      </c>
      <c r="P183" s="96">
        <v>4845617.8899999997</v>
      </c>
      <c r="Q183" s="57">
        <v>19.618750004243523</v>
      </c>
      <c r="R183" s="96">
        <v>950649.65999999992</v>
      </c>
      <c r="S183" s="57" t="s">
        <v>3263</v>
      </c>
      <c r="T183" s="73"/>
      <c r="U183" s="101">
        <v>171845.94999999972</v>
      </c>
    </row>
    <row r="184" spans="1:21">
      <c r="A184" s="33" t="s">
        <v>2082</v>
      </c>
      <c r="B184" s="73" t="s">
        <v>4130</v>
      </c>
      <c r="C184" s="73" t="s">
        <v>3158</v>
      </c>
      <c r="D184" s="73"/>
      <c r="E184" s="73"/>
      <c r="F184" s="75">
        <v>39521</v>
      </c>
      <c r="G184" s="96">
        <v>2272526.04</v>
      </c>
      <c r="H184" s="57">
        <v>22.569183849704093</v>
      </c>
      <c r="I184" s="96">
        <v>512890.58</v>
      </c>
      <c r="J184" s="57" t="s">
        <v>3284</v>
      </c>
      <c r="K184" s="73"/>
      <c r="L184" s="101">
        <v>406248.25999999995</v>
      </c>
      <c r="M184" s="73"/>
      <c r="N184" s="87" t="s">
        <v>3156</v>
      </c>
      <c r="O184" s="75">
        <v>40781</v>
      </c>
      <c r="P184" s="96">
        <v>1090976.8700000001</v>
      </c>
      <c r="Q184" s="57">
        <v>18.954861068686082</v>
      </c>
      <c r="R184" s="96">
        <v>206793.15</v>
      </c>
      <c r="S184" s="57" t="s">
        <v>3263</v>
      </c>
      <c r="T184" s="73"/>
      <c r="U184" s="101">
        <v>100150.8299999999</v>
      </c>
    </row>
    <row r="185" spans="1:21">
      <c r="A185" s="33" t="s">
        <v>2083</v>
      </c>
      <c r="B185" s="73" t="s">
        <v>4131</v>
      </c>
      <c r="C185" s="73" t="s">
        <v>3158</v>
      </c>
      <c r="D185" s="73"/>
      <c r="E185" s="73"/>
      <c r="F185" s="75">
        <v>39521</v>
      </c>
      <c r="G185" s="96">
        <v>3071382.89</v>
      </c>
      <c r="H185" s="57">
        <v>22.178558792453256</v>
      </c>
      <c r="I185" s="96">
        <v>681188.46</v>
      </c>
      <c r="J185" s="57" t="s">
        <v>3284</v>
      </c>
      <c r="K185" s="73"/>
      <c r="L185" s="101">
        <v>549803.19999999995</v>
      </c>
      <c r="M185" s="73"/>
      <c r="N185" s="87" t="s">
        <v>3156</v>
      </c>
      <c r="O185" s="75">
        <v>40784</v>
      </c>
      <c r="P185" s="96">
        <v>1448598.78</v>
      </c>
      <c r="Q185" s="57">
        <v>19.575695072724002</v>
      </c>
      <c r="R185" s="96">
        <v>283573.28000000003</v>
      </c>
      <c r="S185" s="57" t="s">
        <v>3245</v>
      </c>
      <c r="T185" s="73"/>
      <c r="U185" s="101">
        <v>152188.02000000002</v>
      </c>
    </row>
    <row r="186" spans="1:21">
      <c r="A186" s="33" t="s">
        <v>2084</v>
      </c>
      <c r="B186" s="73" t="s">
        <v>4132</v>
      </c>
      <c r="C186" s="73" t="s">
        <v>3158</v>
      </c>
      <c r="D186" s="73"/>
      <c r="E186" s="73"/>
      <c r="F186" s="75">
        <v>39521</v>
      </c>
      <c r="G186" s="96">
        <v>14928705.630000001</v>
      </c>
      <c r="H186" s="57">
        <v>14.063368064415371</v>
      </c>
      <c r="I186" s="96">
        <v>2099478.8199999998</v>
      </c>
      <c r="J186" s="57" t="s">
        <v>3284</v>
      </c>
      <c r="K186" s="73"/>
      <c r="L186" s="101">
        <v>1771691.8599999999</v>
      </c>
      <c r="M186" s="73"/>
      <c r="N186" s="87" t="s">
        <v>3156</v>
      </c>
      <c r="O186" s="75">
        <v>40751</v>
      </c>
      <c r="P186" s="96">
        <v>6657775.1900000004</v>
      </c>
      <c r="Q186" s="57">
        <v>11.626736228082221</v>
      </c>
      <c r="R186" s="96">
        <v>774081.96</v>
      </c>
      <c r="S186" s="57" t="s">
        <v>3248</v>
      </c>
      <c r="T186" s="73"/>
      <c r="U186" s="101">
        <v>446295</v>
      </c>
    </row>
    <row r="187" spans="1:21">
      <c r="A187" s="33" t="s">
        <v>2085</v>
      </c>
      <c r="B187" s="73" t="s">
        <v>4133</v>
      </c>
      <c r="C187" s="73" t="s">
        <v>3158</v>
      </c>
      <c r="D187" s="73"/>
      <c r="E187" s="73"/>
      <c r="F187" s="75">
        <v>39521</v>
      </c>
      <c r="G187" s="96">
        <v>6306106.4500000002</v>
      </c>
      <c r="H187" s="57">
        <v>13.230381957792673</v>
      </c>
      <c r="I187" s="96">
        <v>834321.97</v>
      </c>
      <c r="J187" s="57" t="s">
        <v>3284</v>
      </c>
      <c r="K187" s="73"/>
      <c r="L187" s="101">
        <v>624081.51</v>
      </c>
      <c r="M187" s="73"/>
      <c r="N187" s="87" t="s">
        <v>3156</v>
      </c>
      <c r="O187" s="75">
        <v>40800</v>
      </c>
      <c r="P187" s="96">
        <v>2610695.63</v>
      </c>
      <c r="Q187" s="57">
        <v>7.7694441921596207</v>
      </c>
      <c r="R187" s="96">
        <v>202836.54</v>
      </c>
      <c r="S187" s="57" t="s">
        <v>3272</v>
      </c>
      <c r="T187" s="73"/>
      <c r="U187" s="101">
        <v>-7403.9199999999255</v>
      </c>
    </row>
    <row r="188" spans="1:21">
      <c r="A188" s="33" t="s">
        <v>2086</v>
      </c>
      <c r="B188" s="73" t="s">
        <v>4134</v>
      </c>
      <c r="C188" s="73" t="s">
        <v>3158</v>
      </c>
      <c r="D188" s="73"/>
      <c r="E188" s="73"/>
      <c r="F188" s="75">
        <v>39521</v>
      </c>
      <c r="G188" s="96">
        <v>3388016.99</v>
      </c>
      <c r="H188" s="57">
        <v>13.339756894194322</v>
      </c>
      <c r="I188" s="96">
        <v>451953.23</v>
      </c>
      <c r="J188" s="57" t="s">
        <v>3284</v>
      </c>
      <c r="K188" s="73"/>
      <c r="L188" s="101">
        <v>339982.59</v>
      </c>
      <c r="M188" s="73"/>
      <c r="N188" s="87" t="s">
        <v>3156</v>
      </c>
      <c r="O188" s="75">
        <v>40784</v>
      </c>
      <c r="P188" s="96">
        <v>1586523.01</v>
      </c>
      <c r="Q188" s="57">
        <v>7.342361205337955</v>
      </c>
      <c r="R188" s="96">
        <v>116488.25</v>
      </c>
      <c r="S188" s="57" t="s">
        <v>3245</v>
      </c>
      <c r="T188" s="73"/>
      <c r="U188" s="101">
        <v>4517.6100000000442</v>
      </c>
    </row>
    <row r="189" spans="1:21">
      <c r="A189" s="33" t="s">
        <v>2087</v>
      </c>
      <c r="B189" s="73" t="s">
        <v>4135</v>
      </c>
      <c r="C189" s="73" t="s">
        <v>3158</v>
      </c>
      <c r="D189" s="73"/>
      <c r="E189" s="73"/>
      <c r="F189" s="75">
        <v>39521</v>
      </c>
      <c r="G189" s="96">
        <v>12416761.52</v>
      </c>
      <c r="H189" s="57">
        <v>14.221093697867849</v>
      </c>
      <c r="I189" s="96">
        <v>1765799.29</v>
      </c>
      <c r="J189" s="57" t="s">
        <v>3284</v>
      </c>
      <c r="K189" s="73"/>
      <c r="L189" s="101">
        <v>1353528.17</v>
      </c>
      <c r="M189" s="73"/>
      <c r="N189" s="87" t="s">
        <v>3156</v>
      </c>
      <c r="O189" s="75">
        <v>40800</v>
      </c>
      <c r="P189" s="96">
        <v>4865328.28</v>
      </c>
      <c r="Q189" s="57">
        <v>7.2875000327829866</v>
      </c>
      <c r="R189" s="96">
        <v>354560.8</v>
      </c>
      <c r="S189" s="57" t="s">
        <v>3250</v>
      </c>
      <c r="T189" s="73"/>
      <c r="U189" s="101">
        <v>-57710.320000000065</v>
      </c>
    </row>
    <row r="190" spans="1:21">
      <c r="A190" s="33" t="s">
        <v>2088</v>
      </c>
      <c r="B190" s="73" t="s">
        <v>4136</v>
      </c>
      <c r="C190" s="73" t="s">
        <v>3158</v>
      </c>
      <c r="D190" s="73"/>
      <c r="E190" s="73"/>
      <c r="F190" s="75">
        <v>39521</v>
      </c>
      <c r="G190" s="96">
        <v>3092602.65</v>
      </c>
      <c r="H190" s="57">
        <v>14.150781058148548</v>
      </c>
      <c r="I190" s="96">
        <v>437627.43</v>
      </c>
      <c r="J190" s="57" t="s">
        <v>3284</v>
      </c>
      <c r="K190" s="73"/>
      <c r="L190" s="101">
        <v>330052.63</v>
      </c>
      <c r="M190" s="73"/>
      <c r="N190" s="87" t="s">
        <v>3156</v>
      </c>
      <c r="O190" s="75">
        <v>40781</v>
      </c>
      <c r="P190" s="96">
        <v>1217085.32</v>
      </c>
      <c r="Q190" s="57">
        <v>7.9062501550836215</v>
      </c>
      <c r="R190" s="96">
        <v>96225.81</v>
      </c>
      <c r="S190" s="57" t="s">
        <v>3263</v>
      </c>
      <c r="T190" s="73"/>
      <c r="U190" s="101">
        <v>-11348.989999999991</v>
      </c>
    </row>
    <row r="191" spans="1:21">
      <c r="A191" s="33" t="s">
        <v>2089</v>
      </c>
      <c r="B191" s="73" t="s">
        <v>4137</v>
      </c>
      <c r="C191" s="73" t="s">
        <v>3158</v>
      </c>
      <c r="D191" s="73"/>
      <c r="E191" s="73"/>
      <c r="F191" s="75">
        <v>39521</v>
      </c>
      <c r="G191" s="96">
        <v>4670811.33</v>
      </c>
      <c r="H191" s="57">
        <v>17.714235954805737</v>
      </c>
      <c r="I191" s="96">
        <v>827398.54</v>
      </c>
      <c r="J191" s="57" t="s">
        <v>3284</v>
      </c>
      <c r="K191" s="73"/>
      <c r="L191" s="101">
        <v>600316.81000000006</v>
      </c>
      <c r="M191" s="73"/>
      <c r="N191" s="87" t="s">
        <v>3156</v>
      </c>
      <c r="O191" s="75">
        <v>40784</v>
      </c>
      <c r="P191" s="96">
        <v>1832856.32</v>
      </c>
      <c r="Q191" s="57">
        <v>10.396527426656114</v>
      </c>
      <c r="R191" s="96">
        <v>190553.40999999997</v>
      </c>
      <c r="S191" s="57" t="s">
        <v>3263</v>
      </c>
      <c r="T191" s="73"/>
      <c r="U191" s="101">
        <v>-36528.320000000065</v>
      </c>
    </row>
    <row r="192" spans="1:21">
      <c r="A192" s="33" t="s">
        <v>2090</v>
      </c>
      <c r="B192" s="73" t="s">
        <v>4138</v>
      </c>
      <c r="C192" s="73" t="s">
        <v>3158</v>
      </c>
      <c r="D192" s="73"/>
      <c r="E192" s="73"/>
      <c r="F192" s="75">
        <v>39521</v>
      </c>
      <c r="G192" s="96">
        <v>3612715.63</v>
      </c>
      <c r="H192" s="57">
        <v>17.54626698919007</v>
      </c>
      <c r="I192" s="96">
        <v>633896.73</v>
      </c>
      <c r="J192" s="57" t="s">
        <v>3284</v>
      </c>
      <c r="K192" s="73"/>
      <c r="L192" s="101">
        <v>457828.98</v>
      </c>
      <c r="M192" s="73"/>
      <c r="N192" s="87" t="s">
        <v>3156</v>
      </c>
      <c r="O192" s="75">
        <v>40781</v>
      </c>
      <c r="P192" s="96">
        <v>1402682.18</v>
      </c>
      <c r="Q192" s="57">
        <v>10.16319463044722</v>
      </c>
      <c r="R192" s="96">
        <v>142557.32</v>
      </c>
      <c r="S192" s="57" t="s">
        <v>3263</v>
      </c>
      <c r="T192" s="73"/>
      <c r="U192" s="101">
        <v>-33510.429999999935</v>
      </c>
    </row>
    <row r="193" spans="1:21">
      <c r="A193" s="33" t="s">
        <v>2091</v>
      </c>
      <c r="B193" s="73" t="s">
        <v>4139</v>
      </c>
      <c r="C193" s="73" t="s">
        <v>3158</v>
      </c>
      <c r="D193" s="73"/>
      <c r="E193" s="73"/>
      <c r="F193" s="75">
        <v>39521</v>
      </c>
      <c r="G193" s="96">
        <v>1784090.01</v>
      </c>
      <c r="H193" s="57">
        <v>16.482291720247908</v>
      </c>
      <c r="I193" s="96">
        <v>294058.92000000004</v>
      </c>
      <c r="J193" s="57" t="s">
        <v>3284</v>
      </c>
      <c r="K193" s="73"/>
      <c r="L193" s="101">
        <v>235890.43</v>
      </c>
      <c r="M193" s="73"/>
      <c r="N193" s="87" t="s">
        <v>3156</v>
      </c>
      <c r="O193" s="75">
        <v>40780</v>
      </c>
      <c r="P193" s="96">
        <v>627298.01</v>
      </c>
      <c r="Q193" s="57">
        <v>10.837499707674827</v>
      </c>
      <c r="R193" s="96">
        <v>67983.42</v>
      </c>
      <c r="S193" s="57" t="s">
        <v>3250</v>
      </c>
      <c r="T193" s="73"/>
      <c r="U193" s="101">
        <v>9814.9299999999348</v>
      </c>
    </row>
    <row r="194" spans="1:21">
      <c r="A194" s="33" t="s">
        <v>2092</v>
      </c>
      <c r="B194" s="73" t="s">
        <v>4140</v>
      </c>
      <c r="C194" s="73" t="s">
        <v>3158</v>
      </c>
      <c r="D194" s="73"/>
      <c r="E194" s="73"/>
      <c r="F194" s="75">
        <v>39521</v>
      </c>
      <c r="G194" s="96">
        <v>682735.38</v>
      </c>
      <c r="H194" s="57">
        <v>16.031596311882947</v>
      </c>
      <c r="I194" s="96">
        <v>109453.38</v>
      </c>
      <c r="J194" s="57" t="s">
        <v>3284</v>
      </c>
      <c r="K194" s="73"/>
      <c r="L194" s="101">
        <v>96147.04</v>
      </c>
      <c r="M194" s="73"/>
      <c r="N194" s="87" t="s">
        <v>3156</v>
      </c>
      <c r="O194" s="75">
        <v>40777</v>
      </c>
      <c r="P194" s="96">
        <v>219816</v>
      </c>
      <c r="Q194" s="57">
        <v>10.379167121592605</v>
      </c>
      <c r="R194" s="96">
        <v>22815.07</v>
      </c>
      <c r="S194" s="57" t="s">
        <v>3263</v>
      </c>
      <c r="T194" s="73"/>
      <c r="U194" s="101">
        <v>9508.7299999999814</v>
      </c>
    </row>
    <row r="195" spans="1:21">
      <c r="A195" s="33" t="s">
        <v>2093</v>
      </c>
      <c r="B195" s="73" t="s">
        <v>4141</v>
      </c>
      <c r="C195" s="73" t="s">
        <v>3158</v>
      </c>
      <c r="D195" s="73"/>
      <c r="E195" s="73"/>
      <c r="F195" s="75">
        <v>39521</v>
      </c>
      <c r="G195" s="96">
        <v>2875539.27</v>
      </c>
      <c r="H195" s="57">
        <v>20.20937484884357</v>
      </c>
      <c r="I195" s="96">
        <v>581128.51</v>
      </c>
      <c r="J195" s="57" t="s">
        <v>3284</v>
      </c>
      <c r="K195" s="73"/>
      <c r="L195" s="101">
        <v>348815.10000000009</v>
      </c>
      <c r="M195" s="73"/>
      <c r="N195" s="87" t="s">
        <v>3156</v>
      </c>
      <c r="O195" s="75">
        <v>40784</v>
      </c>
      <c r="P195" s="96">
        <v>1492591.93</v>
      </c>
      <c r="Q195" s="57">
        <v>14.349999869019795</v>
      </c>
      <c r="R195" s="96">
        <v>214186.94</v>
      </c>
      <c r="S195" s="57" t="s">
        <v>3256</v>
      </c>
      <c r="T195" s="73"/>
      <c r="U195" s="101">
        <v>-18126.469999999972</v>
      </c>
    </row>
    <row r="196" spans="1:21">
      <c r="A196" s="33" t="s">
        <v>2094</v>
      </c>
      <c r="B196" s="73" t="s">
        <v>4142</v>
      </c>
      <c r="C196" s="73" t="s">
        <v>3158</v>
      </c>
      <c r="D196" s="73"/>
      <c r="E196" s="73"/>
      <c r="F196" s="75">
        <v>39521</v>
      </c>
      <c r="G196" s="96">
        <v>1046528</v>
      </c>
      <c r="H196" s="57">
        <v>22.068750191108123</v>
      </c>
      <c r="I196" s="96">
        <v>230955.65</v>
      </c>
      <c r="J196" s="57" t="s">
        <v>3284</v>
      </c>
      <c r="K196" s="73"/>
      <c r="L196" s="101">
        <v>128496.52999999998</v>
      </c>
      <c r="M196" s="73"/>
      <c r="N196" s="87" t="s">
        <v>3156</v>
      </c>
      <c r="O196" s="75">
        <v>40744</v>
      </c>
      <c r="P196" s="96">
        <v>619064</v>
      </c>
      <c r="Q196" s="57">
        <v>13.73750048460256</v>
      </c>
      <c r="R196" s="96">
        <v>85043.92</v>
      </c>
      <c r="S196" s="57" t="s">
        <v>3245</v>
      </c>
      <c r="T196" s="73"/>
      <c r="U196" s="101">
        <v>-17415.200000000012</v>
      </c>
    </row>
    <row r="197" spans="1:21">
      <c r="A197" s="33" t="s">
        <v>2095</v>
      </c>
      <c r="B197" s="73" t="s">
        <v>4143</v>
      </c>
      <c r="C197" s="73" t="s">
        <v>3158</v>
      </c>
      <c r="D197" s="73"/>
      <c r="E197" s="73"/>
      <c r="F197" s="75">
        <v>39521</v>
      </c>
      <c r="G197" s="96">
        <v>12069888.050000001</v>
      </c>
      <c r="H197" s="57">
        <v>22.922742932980228</v>
      </c>
      <c r="I197" s="96">
        <v>2766749.41</v>
      </c>
      <c r="J197" s="57" t="s">
        <v>3284</v>
      </c>
      <c r="K197" s="73"/>
      <c r="L197" s="101">
        <v>1579135.02</v>
      </c>
      <c r="M197" s="73"/>
      <c r="N197" s="87" t="s">
        <v>3156</v>
      </c>
      <c r="O197" s="75">
        <v>40742</v>
      </c>
      <c r="P197" s="96">
        <v>6407078.4199999999</v>
      </c>
      <c r="Q197" s="57">
        <v>19.236111051064675</v>
      </c>
      <c r="R197" s="96">
        <v>1232472.72</v>
      </c>
      <c r="S197" s="57" t="s">
        <v>3252</v>
      </c>
      <c r="T197" s="73"/>
      <c r="U197" s="101">
        <v>44858.330000000075</v>
      </c>
    </row>
    <row r="198" spans="1:21">
      <c r="A198" s="33" t="s">
        <v>2096</v>
      </c>
      <c r="B198" s="73" t="s">
        <v>4144</v>
      </c>
      <c r="C198" s="73" t="s">
        <v>3158</v>
      </c>
      <c r="D198" s="73"/>
      <c r="E198" s="73"/>
      <c r="F198" s="75">
        <v>39521</v>
      </c>
      <c r="G198" s="96">
        <v>4152053.53</v>
      </c>
      <c r="H198" s="57">
        <v>26.055034507226114</v>
      </c>
      <c r="I198" s="96">
        <v>1081818.98</v>
      </c>
      <c r="J198" s="57" t="s">
        <v>3284</v>
      </c>
      <c r="K198" s="73"/>
      <c r="L198" s="101">
        <v>679550.79</v>
      </c>
      <c r="M198" s="73"/>
      <c r="N198" s="87" t="s">
        <v>3156</v>
      </c>
      <c r="O198" s="75">
        <v>40759</v>
      </c>
      <c r="P198" s="96">
        <v>2128854.2000000002</v>
      </c>
      <c r="Q198" s="57">
        <v>21.335416488362611</v>
      </c>
      <c r="R198" s="96">
        <v>454199.91000000003</v>
      </c>
      <c r="S198" s="57" t="s">
        <v>3263</v>
      </c>
      <c r="T198" s="73"/>
      <c r="U198" s="101">
        <v>51931.720000000205</v>
      </c>
    </row>
    <row r="199" spans="1:21">
      <c r="A199" s="33" t="s">
        <v>2097</v>
      </c>
      <c r="B199" s="73" t="s">
        <v>4145</v>
      </c>
      <c r="C199" s="73" t="s">
        <v>3158</v>
      </c>
      <c r="D199" s="73"/>
      <c r="E199" s="73"/>
      <c r="F199" s="75">
        <v>39521</v>
      </c>
      <c r="G199" s="96">
        <v>3402278.77</v>
      </c>
      <c r="H199" s="57">
        <v>25.883159480197442</v>
      </c>
      <c r="I199" s="96">
        <v>880617.24</v>
      </c>
      <c r="J199" s="57" t="s">
        <v>3284</v>
      </c>
      <c r="K199" s="73"/>
      <c r="L199" s="101">
        <v>558787.82000000007</v>
      </c>
      <c r="M199" s="73"/>
      <c r="N199" s="87" t="s">
        <v>3156</v>
      </c>
      <c r="O199" s="75">
        <v>40759</v>
      </c>
      <c r="P199" s="96">
        <v>1744345.83</v>
      </c>
      <c r="Q199" s="57">
        <v>22.804167221817472</v>
      </c>
      <c r="R199" s="96">
        <v>397783.54</v>
      </c>
      <c r="S199" s="57" t="s">
        <v>3248</v>
      </c>
      <c r="T199" s="73"/>
      <c r="U199" s="101">
        <v>75954.120000000112</v>
      </c>
    </row>
    <row r="200" spans="1:21">
      <c r="A200" s="33" t="s">
        <v>36</v>
      </c>
      <c r="B200" s="73" t="s">
        <v>4146</v>
      </c>
      <c r="C200" s="73" t="s">
        <v>3158</v>
      </c>
      <c r="D200" s="73"/>
      <c r="E200" s="73"/>
      <c r="F200" s="75">
        <v>39521</v>
      </c>
      <c r="G200" s="96">
        <v>42423437.979999997</v>
      </c>
      <c r="H200" s="57">
        <v>76.011718675894073</v>
      </c>
      <c r="I200" s="96">
        <v>32246784.329999998</v>
      </c>
      <c r="J200" s="57" t="s">
        <v>3284</v>
      </c>
      <c r="K200" s="73"/>
      <c r="L200" s="101">
        <v>5798561.9999999991</v>
      </c>
      <c r="M200" s="73"/>
      <c r="N200" s="87" t="s">
        <v>3156</v>
      </c>
      <c r="O200" s="75">
        <v>39916</v>
      </c>
      <c r="P200" s="96">
        <v>36624875.979999997</v>
      </c>
      <c r="Q200" s="57">
        <v>91.999999995631384</v>
      </c>
      <c r="R200" s="96">
        <v>33694885.899999999</v>
      </c>
      <c r="S200" s="57" t="s">
        <v>3249</v>
      </c>
      <c r="T200" s="73"/>
      <c r="U200" s="101">
        <v>7246663.5700000003</v>
      </c>
    </row>
    <row r="201" spans="1:21">
      <c r="A201" s="33" t="s">
        <v>3059</v>
      </c>
      <c r="B201" s="73" t="s">
        <v>4147</v>
      </c>
      <c r="C201" s="73" t="s">
        <v>3158</v>
      </c>
      <c r="D201" s="73"/>
      <c r="E201" s="73"/>
      <c r="F201" s="75">
        <v>39798</v>
      </c>
      <c r="G201" s="96">
        <v>39254640.039999999</v>
      </c>
      <c r="H201" s="57">
        <v>12.166666654268981</v>
      </c>
      <c r="I201" s="96">
        <v>4775981.2</v>
      </c>
      <c r="J201" s="57" t="s">
        <v>3248</v>
      </c>
      <c r="K201" s="73"/>
      <c r="L201" s="101">
        <v>707358.69000000006</v>
      </c>
      <c r="M201" s="73"/>
      <c r="N201" s="87" t="s">
        <v>3156</v>
      </c>
      <c r="O201" s="75">
        <v>39916</v>
      </c>
      <c r="P201" s="96">
        <v>36624875.979999997</v>
      </c>
      <c r="Q201" s="57">
        <v>11.292708355541031</v>
      </c>
      <c r="R201" s="96">
        <v>4135940.4299999997</v>
      </c>
      <c r="S201" s="57" t="s">
        <v>3249</v>
      </c>
      <c r="T201" s="73"/>
      <c r="U201" s="101">
        <v>67317.919999999925</v>
      </c>
    </row>
    <row r="202" spans="1:21">
      <c r="A202" s="33" t="s">
        <v>2098</v>
      </c>
      <c r="B202" s="73" t="s">
        <v>4148</v>
      </c>
      <c r="C202" s="73" t="s">
        <v>3158</v>
      </c>
      <c r="D202" s="73"/>
      <c r="E202" s="73"/>
      <c r="F202" s="75">
        <v>39521</v>
      </c>
      <c r="G202" s="96">
        <v>907613.77</v>
      </c>
      <c r="H202" s="57">
        <v>25.416840028771265</v>
      </c>
      <c r="I202" s="96">
        <v>230686.74</v>
      </c>
      <c r="J202" s="57" t="s">
        <v>3284</v>
      </c>
      <c r="K202" s="73"/>
      <c r="L202" s="101">
        <v>164795.32999999999</v>
      </c>
      <c r="M202" s="73"/>
      <c r="N202" s="87" t="s">
        <v>3156</v>
      </c>
      <c r="O202" s="75">
        <v>40780</v>
      </c>
      <c r="P202" s="96">
        <v>494692.91</v>
      </c>
      <c r="Q202" s="57">
        <v>18.935417934330211</v>
      </c>
      <c r="R202" s="96">
        <v>93672.170000000013</v>
      </c>
      <c r="S202" s="57" t="s">
        <v>3263</v>
      </c>
      <c r="T202" s="73"/>
      <c r="U202" s="101">
        <v>27780.760000000009</v>
      </c>
    </row>
    <row r="203" spans="1:21">
      <c r="A203" s="33" t="s">
        <v>2099</v>
      </c>
      <c r="B203" s="73" t="s">
        <v>4149</v>
      </c>
      <c r="C203" s="73" t="s">
        <v>3158</v>
      </c>
      <c r="D203" s="73"/>
      <c r="E203" s="73"/>
      <c r="F203" s="75">
        <v>39521</v>
      </c>
      <c r="G203" s="96">
        <v>901671.43</v>
      </c>
      <c r="H203" s="57">
        <v>25.534028509697816</v>
      </c>
      <c r="I203" s="96">
        <v>230233.04</v>
      </c>
      <c r="J203" s="57" t="s">
        <v>3284</v>
      </c>
      <c r="K203" s="73"/>
      <c r="L203" s="101">
        <v>161249.17000000001</v>
      </c>
      <c r="M203" s="73"/>
      <c r="N203" s="87" t="s">
        <v>3156</v>
      </c>
      <c r="O203" s="75">
        <v>40780</v>
      </c>
      <c r="P203" s="96">
        <v>476696.56</v>
      </c>
      <c r="Q203" s="57">
        <v>18.935416693588056</v>
      </c>
      <c r="R203" s="96">
        <v>90264.48</v>
      </c>
      <c r="S203" s="57" t="s">
        <v>3263</v>
      </c>
      <c r="T203" s="73"/>
      <c r="U203" s="101">
        <v>21280.610000000015</v>
      </c>
    </row>
    <row r="204" spans="1:21">
      <c r="A204" s="33" t="s">
        <v>2100</v>
      </c>
      <c r="B204" s="73" t="s">
        <v>4150</v>
      </c>
      <c r="C204" s="73" t="s">
        <v>3158</v>
      </c>
      <c r="D204" s="73"/>
      <c r="E204" s="73"/>
      <c r="F204" s="75">
        <v>39521</v>
      </c>
      <c r="G204" s="96">
        <v>31838811.510000002</v>
      </c>
      <c r="H204" s="57">
        <v>22.972048588254605</v>
      </c>
      <c r="I204" s="96">
        <v>7314027.25</v>
      </c>
      <c r="J204" s="57" t="s">
        <v>3284</v>
      </c>
      <c r="K204" s="73"/>
      <c r="L204" s="101">
        <v>4235215.6500000004</v>
      </c>
      <c r="M204" s="73"/>
      <c r="N204" s="87" t="s">
        <v>3156</v>
      </c>
      <c r="O204" s="75">
        <v>40736</v>
      </c>
      <c r="P204" s="96">
        <v>13479056.039999999</v>
      </c>
      <c r="Q204" s="57">
        <v>21.918055546566301</v>
      </c>
      <c r="R204" s="96">
        <v>2954346.9899999998</v>
      </c>
      <c r="S204" s="57" t="s">
        <v>3245</v>
      </c>
      <c r="T204" s="73"/>
      <c r="U204" s="101">
        <v>-124464.6099999994</v>
      </c>
    </row>
    <row r="205" spans="1:21">
      <c r="A205" s="33" t="s">
        <v>37</v>
      </c>
      <c r="B205" s="73" t="s">
        <v>4151</v>
      </c>
      <c r="C205" s="73" t="s">
        <v>3158</v>
      </c>
      <c r="D205" s="73"/>
      <c r="E205" s="73"/>
      <c r="F205" s="75">
        <v>39521</v>
      </c>
      <c r="G205" s="96">
        <v>184423195.31999999</v>
      </c>
      <c r="H205" s="57">
        <v>72.617187478844514</v>
      </c>
      <c r="I205" s="96">
        <v>133922937.5</v>
      </c>
      <c r="J205" s="57" t="s">
        <v>3284</v>
      </c>
      <c r="K205" s="73"/>
      <c r="L205" s="101">
        <v>22675161.600000001</v>
      </c>
      <c r="M205" s="73"/>
      <c r="N205" s="87" t="s">
        <v>3156</v>
      </c>
      <c r="O205" s="75">
        <v>39946</v>
      </c>
      <c r="P205" s="96">
        <v>161748033.72</v>
      </c>
      <c r="Q205" s="57">
        <v>89.373798076733749</v>
      </c>
      <c r="R205" s="96">
        <v>144560361.05000001</v>
      </c>
      <c r="S205" s="57" t="s">
        <v>3245</v>
      </c>
      <c r="T205" s="73"/>
      <c r="U205" s="101">
        <v>33312585.150000006</v>
      </c>
    </row>
    <row r="206" spans="1:21">
      <c r="A206" s="33" t="s">
        <v>3066</v>
      </c>
      <c r="B206" s="73" t="s">
        <v>4152</v>
      </c>
      <c r="C206" s="73" t="s">
        <v>3158</v>
      </c>
      <c r="D206" s="73"/>
      <c r="E206" s="73"/>
      <c r="F206" s="75">
        <v>39801</v>
      </c>
      <c r="G206" s="96">
        <v>44456691.299999997</v>
      </c>
      <c r="H206" s="57">
        <v>9.4687500056937441</v>
      </c>
      <c r="I206" s="96">
        <v>4209492.96</v>
      </c>
      <c r="J206" s="57" t="s">
        <v>3249</v>
      </c>
      <c r="K206" s="73"/>
      <c r="L206" s="101">
        <v>907340.16999999993</v>
      </c>
      <c r="M206" s="73"/>
      <c r="N206" s="87" t="s">
        <v>3156</v>
      </c>
      <c r="O206" s="75">
        <v>39946</v>
      </c>
      <c r="P206" s="96">
        <v>41473854.799999997</v>
      </c>
      <c r="Q206" s="57">
        <v>13.416666661040633</v>
      </c>
      <c r="R206" s="96">
        <v>5564408.8499999996</v>
      </c>
      <c r="S206" s="57" t="s">
        <v>3245</v>
      </c>
      <c r="T206" s="73"/>
      <c r="U206" s="101">
        <v>2262256.0599999996</v>
      </c>
    </row>
    <row r="207" spans="1:21">
      <c r="A207" s="33" t="s">
        <v>38</v>
      </c>
      <c r="B207" s="73" t="s">
        <v>4153</v>
      </c>
      <c r="C207" s="73" t="s">
        <v>3158</v>
      </c>
      <c r="D207" s="73"/>
      <c r="E207" s="73"/>
      <c r="F207" s="75">
        <v>39521</v>
      </c>
      <c r="G207" s="96">
        <v>70115601.599999994</v>
      </c>
      <c r="H207" s="57">
        <v>79.55859368965325</v>
      </c>
      <c r="I207" s="96">
        <v>55782986.590000004</v>
      </c>
      <c r="J207" s="57" t="s">
        <v>3284</v>
      </c>
      <c r="K207" s="73"/>
      <c r="L207" s="101">
        <v>10561368.85</v>
      </c>
      <c r="M207" s="73"/>
      <c r="N207" s="87" t="s">
        <v>3156</v>
      </c>
      <c r="O207" s="75">
        <v>39933</v>
      </c>
      <c r="P207" s="96">
        <v>59554232.75</v>
      </c>
      <c r="Q207" s="57">
        <v>94.042968742637356</v>
      </c>
      <c r="R207" s="96">
        <v>56006568.490000002</v>
      </c>
      <c r="S207" s="57" t="s">
        <v>3255</v>
      </c>
      <c r="T207" s="73"/>
      <c r="U207" s="101">
        <v>10784950.75</v>
      </c>
    </row>
    <row r="208" spans="1:21">
      <c r="A208" s="33" t="s">
        <v>3071</v>
      </c>
      <c r="B208" s="73" t="s">
        <v>4154</v>
      </c>
      <c r="C208" s="73" t="s">
        <v>3158</v>
      </c>
      <c r="D208" s="73"/>
      <c r="E208" s="73"/>
      <c r="F208" s="75">
        <v>39804</v>
      </c>
      <c r="G208" s="96">
        <v>62576813.07</v>
      </c>
      <c r="H208" s="57">
        <v>13.004166672561423</v>
      </c>
      <c r="I208" s="96">
        <v>8137593.0700000003</v>
      </c>
      <c r="J208" s="57" t="s">
        <v>3249</v>
      </c>
      <c r="K208" s="73"/>
      <c r="L208" s="101">
        <v>1335706.6200000001</v>
      </c>
      <c r="M208" s="73"/>
      <c r="N208" s="87" t="s">
        <v>3156</v>
      </c>
      <c r="O208" s="75">
        <v>39933</v>
      </c>
      <c r="P208" s="96">
        <v>59554232.75</v>
      </c>
      <c r="Q208" s="57">
        <v>12.523611111420118</v>
      </c>
      <c r="R208" s="96">
        <v>7458340.5099999998</v>
      </c>
      <c r="S208" s="57" t="s">
        <v>3255</v>
      </c>
      <c r="T208" s="73"/>
      <c r="U208" s="101">
        <v>656454.05999999866</v>
      </c>
    </row>
    <row r="209" spans="1:21">
      <c r="A209" s="33" t="s">
        <v>2101</v>
      </c>
      <c r="B209" s="73" t="s">
        <v>4155</v>
      </c>
      <c r="C209" s="73" t="s">
        <v>3158</v>
      </c>
      <c r="D209" s="73"/>
      <c r="E209" s="73"/>
      <c r="F209" s="75">
        <v>39521</v>
      </c>
      <c r="G209" s="96">
        <v>47599742.299999997</v>
      </c>
      <c r="H209" s="57">
        <v>22.926649247846875</v>
      </c>
      <c r="I209" s="96">
        <v>10913025.960000001</v>
      </c>
      <c r="J209" s="57" t="s">
        <v>3284</v>
      </c>
      <c r="K209" s="73"/>
      <c r="L209" s="101">
        <v>4305436.1500000004</v>
      </c>
      <c r="M209" s="73"/>
      <c r="N209" s="87" t="s">
        <v>3156</v>
      </c>
      <c r="O209" s="75">
        <v>40281</v>
      </c>
      <c r="P209" s="96">
        <v>33589573.509999998</v>
      </c>
      <c r="Q209" s="57">
        <v>21.666666645330682</v>
      </c>
      <c r="R209" s="96">
        <v>7277740.9199999999</v>
      </c>
      <c r="S209" s="57" t="s">
        <v>3256</v>
      </c>
      <c r="T209" s="73"/>
      <c r="U209" s="101">
        <v>670151.1099999994</v>
      </c>
    </row>
    <row r="210" spans="1:21">
      <c r="A210" s="33" t="s">
        <v>2102</v>
      </c>
      <c r="B210" s="73" t="s">
        <v>4156</v>
      </c>
      <c r="C210" s="73" t="s">
        <v>3158</v>
      </c>
      <c r="D210" s="73"/>
      <c r="E210" s="73"/>
      <c r="F210" s="75">
        <v>39521</v>
      </c>
      <c r="G210" s="96">
        <v>58642468.810000002</v>
      </c>
      <c r="H210" s="57">
        <v>22.950086742775387</v>
      </c>
      <c r="I210" s="96">
        <v>13458497.460000001</v>
      </c>
      <c r="J210" s="57" t="s">
        <v>3284</v>
      </c>
      <c r="K210" s="73"/>
      <c r="L210" s="101">
        <v>5302332.53</v>
      </c>
      <c r="M210" s="73"/>
      <c r="N210" s="87" t="s">
        <v>3156</v>
      </c>
      <c r="O210" s="75">
        <v>40281</v>
      </c>
      <c r="P210" s="96">
        <v>41342450.780000001</v>
      </c>
      <c r="Q210" s="57">
        <v>21.666666661022749</v>
      </c>
      <c r="R210" s="96">
        <v>8957531</v>
      </c>
      <c r="S210" s="57" t="s">
        <v>3256</v>
      </c>
      <c r="T210" s="73"/>
      <c r="U210" s="101">
        <v>801366.0700000003</v>
      </c>
    </row>
    <row r="211" spans="1:21">
      <c r="A211" s="33" t="s">
        <v>2103</v>
      </c>
      <c r="B211" s="73" t="s">
        <v>4157</v>
      </c>
      <c r="C211" s="73" t="s">
        <v>3158</v>
      </c>
      <c r="D211" s="73"/>
      <c r="E211" s="73"/>
      <c r="F211" s="75">
        <v>39521</v>
      </c>
      <c r="G211" s="96">
        <v>21914098.510000002</v>
      </c>
      <c r="H211" s="57">
        <v>22.292361092429896</v>
      </c>
      <c r="I211" s="96">
        <v>4885169.97</v>
      </c>
      <c r="J211" s="57" t="s">
        <v>3284</v>
      </c>
      <c r="K211" s="73"/>
      <c r="L211" s="101">
        <v>3007759.6</v>
      </c>
      <c r="M211" s="73"/>
      <c r="N211" s="87" t="s">
        <v>3156</v>
      </c>
      <c r="O211" s="75">
        <v>40736</v>
      </c>
      <c r="P211" s="96">
        <v>10487901.41</v>
      </c>
      <c r="Q211" s="57">
        <v>21.168055583390537</v>
      </c>
      <c r="R211" s="96">
        <v>2220084.7999999998</v>
      </c>
      <c r="S211" s="57" t="s">
        <v>3256</v>
      </c>
      <c r="T211" s="73"/>
      <c r="U211" s="101">
        <v>342674.43000000063</v>
      </c>
    </row>
    <row r="212" spans="1:21">
      <c r="A212" s="33" t="s">
        <v>2104</v>
      </c>
      <c r="B212" s="73" t="s">
        <v>4158</v>
      </c>
      <c r="C212" s="73" t="s">
        <v>3158</v>
      </c>
      <c r="D212" s="73"/>
      <c r="E212" s="73"/>
      <c r="F212" s="75">
        <v>39521</v>
      </c>
      <c r="G212" s="96">
        <v>6148957.9900000002</v>
      </c>
      <c r="H212" s="57">
        <v>22.736197779747719</v>
      </c>
      <c r="I212" s="96">
        <v>1398039.25</v>
      </c>
      <c r="J212" s="57" t="s">
        <v>3284</v>
      </c>
      <c r="K212" s="73"/>
      <c r="L212" s="101">
        <v>881752.72</v>
      </c>
      <c r="M212" s="73"/>
      <c r="N212" s="87" t="s">
        <v>3156</v>
      </c>
      <c r="O212" s="75">
        <v>40743</v>
      </c>
      <c r="P212" s="96">
        <v>2830185.99</v>
      </c>
      <c r="Q212" s="57">
        <v>20.393750164808075</v>
      </c>
      <c r="R212" s="96">
        <v>577181.06000000006</v>
      </c>
      <c r="S212" s="57" t="s">
        <v>3263</v>
      </c>
      <c r="T212" s="73"/>
      <c r="U212" s="101">
        <v>60894.530000000028</v>
      </c>
    </row>
    <row r="213" spans="1:21">
      <c r="A213" s="33" t="s">
        <v>2105</v>
      </c>
      <c r="B213" s="73" t="s">
        <v>4159</v>
      </c>
      <c r="C213" s="73" t="s">
        <v>3158</v>
      </c>
      <c r="D213" s="73"/>
      <c r="E213" s="73"/>
      <c r="F213" s="75">
        <v>39521</v>
      </c>
      <c r="G213" s="96">
        <v>3705620.3</v>
      </c>
      <c r="H213" s="57">
        <v>22.734721903374723</v>
      </c>
      <c r="I213" s="96">
        <v>842462.47000000009</v>
      </c>
      <c r="J213" s="57" t="s">
        <v>3284</v>
      </c>
      <c r="K213" s="73"/>
      <c r="L213" s="101">
        <v>602992.06999999995</v>
      </c>
      <c r="M213" s="73"/>
      <c r="N213" s="87" t="s">
        <v>3156</v>
      </c>
      <c r="O213" s="75">
        <v>40759</v>
      </c>
      <c r="P213" s="96">
        <v>1732631.79</v>
      </c>
      <c r="Q213" s="57">
        <v>22.054166511627955</v>
      </c>
      <c r="R213" s="96">
        <v>382117.5</v>
      </c>
      <c r="S213" s="57" t="s">
        <v>3248</v>
      </c>
      <c r="T213" s="73"/>
      <c r="U213" s="101">
        <v>142647.09999999986</v>
      </c>
    </row>
    <row r="214" spans="1:21">
      <c r="A214" s="33" t="s">
        <v>2106</v>
      </c>
      <c r="B214" s="73" t="s">
        <v>4160</v>
      </c>
      <c r="C214" s="73" t="s">
        <v>3158</v>
      </c>
      <c r="D214" s="73"/>
      <c r="E214" s="73"/>
      <c r="F214" s="75">
        <v>39521</v>
      </c>
      <c r="G214" s="96">
        <v>4298322.5</v>
      </c>
      <c r="H214" s="57">
        <v>22.207378343528202</v>
      </c>
      <c r="I214" s="96">
        <v>954544.74</v>
      </c>
      <c r="J214" s="57" t="s">
        <v>3284</v>
      </c>
      <c r="K214" s="73"/>
      <c r="L214" s="101">
        <v>707601.32000000007</v>
      </c>
      <c r="M214" s="73"/>
      <c r="N214" s="87" t="s">
        <v>3156</v>
      </c>
      <c r="O214" s="75">
        <v>40759</v>
      </c>
      <c r="P214" s="96">
        <v>2099724.94</v>
      </c>
      <c r="Q214" s="57">
        <v>22.17916647691959</v>
      </c>
      <c r="R214" s="96">
        <v>465701.49</v>
      </c>
      <c r="S214" s="57" t="s">
        <v>3248</v>
      </c>
      <c r="T214" s="73"/>
      <c r="U214" s="101">
        <v>218758.07000000007</v>
      </c>
    </row>
    <row r="215" spans="1:21">
      <c r="A215" s="33" t="s">
        <v>2107</v>
      </c>
      <c r="B215" s="73" t="s">
        <v>4161</v>
      </c>
      <c r="C215" s="73" t="s">
        <v>3158</v>
      </c>
      <c r="D215" s="73"/>
      <c r="E215" s="73"/>
      <c r="F215" s="75">
        <v>39521</v>
      </c>
      <c r="G215" s="96">
        <v>12886663.32</v>
      </c>
      <c r="H215" s="57">
        <v>24.93055549153588</v>
      </c>
      <c r="I215" s="96">
        <v>3212716.75</v>
      </c>
      <c r="J215" s="57" t="s">
        <v>3284</v>
      </c>
      <c r="K215" s="73"/>
      <c r="L215" s="101">
        <v>1762189.5599999998</v>
      </c>
      <c r="M215" s="73"/>
      <c r="N215" s="87" t="s">
        <v>3156</v>
      </c>
      <c r="O215" s="75">
        <v>40841</v>
      </c>
      <c r="P215" s="96">
        <v>6111531.71</v>
      </c>
      <c r="Q215" s="57">
        <v>14.333333304426233</v>
      </c>
      <c r="R215" s="96">
        <v>875986.21</v>
      </c>
      <c r="S215" s="57" t="s">
        <v>3245</v>
      </c>
      <c r="T215" s="73"/>
      <c r="U215" s="101">
        <v>-574540.98000000045</v>
      </c>
    </row>
    <row r="216" spans="1:21">
      <c r="A216" s="33" t="s">
        <v>2108</v>
      </c>
      <c r="B216" s="73" t="s">
        <v>4162</v>
      </c>
      <c r="C216" s="73" t="s">
        <v>3158</v>
      </c>
      <c r="D216" s="73"/>
      <c r="E216" s="73"/>
      <c r="F216" s="75">
        <v>39521</v>
      </c>
      <c r="G216" s="96">
        <v>2795731.2</v>
      </c>
      <c r="H216" s="57">
        <v>22.848524207191304</v>
      </c>
      <c r="I216" s="96">
        <v>638783.31999999995</v>
      </c>
      <c r="J216" s="57" t="s">
        <v>3284</v>
      </c>
      <c r="K216" s="73"/>
      <c r="L216" s="101">
        <v>349958.52</v>
      </c>
      <c r="M216" s="73"/>
      <c r="N216" s="87" t="s">
        <v>3156</v>
      </c>
      <c r="O216" s="75">
        <v>40757</v>
      </c>
      <c r="P216" s="96">
        <v>1314278.3899999999</v>
      </c>
      <c r="Q216" s="57">
        <v>18.013888975226934</v>
      </c>
      <c r="R216" s="96">
        <v>236752.65</v>
      </c>
      <c r="S216" s="57" t="s">
        <v>3276</v>
      </c>
      <c r="T216" s="73"/>
      <c r="U216" s="101">
        <v>-52072.149999999907</v>
      </c>
    </row>
    <row r="217" spans="1:21">
      <c r="A217" s="33" t="s">
        <v>2109</v>
      </c>
      <c r="B217" s="73" t="s">
        <v>4163</v>
      </c>
      <c r="C217" s="73" t="s">
        <v>3158</v>
      </c>
      <c r="D217" s="73"/>
      <c r="E217" s="73"/>
      <c r="F217" s="75">
        <v>39521</v>
      </c>
      <c r="G217" s="96">
        <v>8505263.1400000006</v>
      </c>
      <c r="H217" s="57">
        <v>21.837760213024989</v>
      </c>
      <c r="I217" s="96">
        <v>1857358.97</v>
      </c>
      <c r="J217" s="57" t="s">
        <v>3284</v>
      </c>
      <c r="K217" s="73"/>
      <c r="L217" s="101">
        <v>1296936.47</v>
      </c>
      <c r="M217" s="73"/>
      <c r="N217" s="87" t="s">
        <v>3156</v>
      </c>
      <c r="O217" s="75">
        <v>40751</v>
      </c>
      <c r="P217" s="96">
        <v>4175379.36</v>
      </c>
      <c r="Q217" s="57">
        <v>21.120833437275984</v>
      </c>
      <c r="R217" s="96">
        <v>881874.92</v>
      </c>
      <c r="S217" s="57" t="s">
        <v>3248</v>
      </c>
      <c r="T217" s="73"/>
      <c r="U217" s="101">
        <v>321452.42000000016</v>
      </c>
    </row>
    <row r="218" spans="1:21">
      <c r="A218" s="33" t="s">
        <v>2110</v>
      </c>
      <c r="B218" s="73" t="s">
        <v>4164</v>
      </c>
      <c r="C218" s="73" t="s">
        <v>3158</v>
      </c>
      <c r="D218" s="73"/>
      <c r="E218" s="73"/>
      <c r="F218" s="75">
        <v>39521</v>
      </c>
      <c r="G218" s="96">
        <v>11360747.359999999</v>
      </c>
      <c r="H218" s="57">
        <v>22.044791602513026</v>
      </c>
      <c r="I218" s="96">
        <v>2504453.08</v>
      </c>
      <c r="J218" s="57" t="s">
        <v>3284</v>
      </c>
      <c r="K218" s="73"/>
      <c r="L218" s="101">
        <v>1734313.97</v>
      </c>
      <c r="M218" s="73"/>
      <c r="N218" s="87" t="s">
        <v>3156</v>
      </c>
      <c r="O218" s="75">
        <v>40749</v>
      </c>
      <c r="P218" s="96">
        <v>5566320.6799999997</v>
      </c>
      <c r="Q218" s="57">
        <v>19.899999904425201</v>
      </c>
      <c r="R218" s="96">
        <v>1107697.81</v>
      </c>
      <c r="S218" s="57" t="s">
        <v>3248</v>
      </c>
      <c r="T218" s="73"/>
      <c r="U218" s="101">
        <v>337558.70000000019</v>
      </c>
    </row>
    <row r="219" spans="1:21">
      <c r="A219" s="33" t="s">
        <v>2111</v>
      </c>
      <c r="B219" s="73" t="s">
        <v>4165</v>
      </c>
      <c r="C219" s="73" t="s">
        <v>3158</v>
      </c>
      <c r="D219" s="73"/>
      <c r="E219" s="73"/>
      <c r="F219" s="75">
        <v>39521</v>
      </c>
      <c r="G219" s="96">
        <v>1749514.32</v>
      </c>
      <c r="H219" s="57">
        <v>15.562413344521811</v>
      </c>
      <c r="I219" s="96">
        <v>272266.65000000002</v>
      </c>
      <c r="J219" s="57" t="s">
        <v>3284</v>
      </c>
      <c r="K219" s="73"/>
      <c r="L219" s="101">
        <v>180658.53000000003</v>
      </c>
      <c r="M219" s="73"/>
      <c r="N219" s="87" t="s">
        <v>3156</v>
      </c>
      <c r="O219" s="75">
        <v>40781</v>
      </c>
      <c r="P219" s="96">
        <v>794378.37</v>
      </c>
      <c r="Q219" s="57">
        <v>7.6527788640569359</v>
      </c>
      <c r="R219" s="96">
        <v>60792.020000000004</v>
      </c>
      <c r="S219" s="57" t="s">
        <v>3289</v>
      </c>
      <c r="T219" s="73"/>
      <c r="U219" s="101">
        <v>-30816.099999999977</v>
      </c>
    </row>
    <row r="220" spans="1:21">
      <c r="A220" s="33" t="s">
        <v>2112</v>
      </c>
      <c r="B220" s="73" t="s">
        <v>4166</v>
      </c>
      <c r="C220" s="73" t="s">
        <v>3158</v>
      </c>
      <c r="D220" s="73"/>
      <c r="E220" s="73"/>
      <c r="F220" s="75">
        <v>39521</v>
      </c>
      <c r="G220" s="96">
        <v>1771104.01</v>
      </c>
      <c r="H220" s="57">
        <v>15.58975692229391</v>
      </c>
      <c r="I220" s="96">
        <v>276110.81</v>
      </c>
      <c r="J220" s="57" t="s">
        <v>3284</v>
      </c>
      <c r="K220" s="73"/>
      <c r="L220" s="101">
        <v>178304.51</v>
      </c>
      <c r="M220" s="73"/>
      <c r="N220" s="87" t="s">
        <v>3156</v>
      </c>
      <c r="O220" s="75">
        <v>40744</v>
      </c>
      <c r="P220" s="96">
        <v>830985</v>
      </c>
      <c r="Q220" s="57">
        <v>8.7111115122414962</v>
      </c>
      <c r="R220" s="96">
        <v>72388.03</v>
      </c>
      <c r="S220" s="57" t="s">
        <v>3245</v>
      </c>
      <c r="T220" s="73"/>
      <c r="U220" s="101">
        <v>-25418.26999999999</v>
      </c>
    </row>
    <row r="221" spans="1:21">
      <c r="A221" s="33" t="s">
        <v>2113</v>
      </c>
      <c r="B221" s="73" t="s">
        <v>4167</v>
      </c>
      <c r="C221" s="73" t="s">
        <v>3158</v>
      </c>
      <c r="D221" s="73"/>
      <c r="E221" s="73"/>
      <c r="F221" s="75">
        <v>39521</v>
      </c>
      <c r="G221" s="96">
        <v>7017704.0499999998</v>
      </c>
      <c r="H221" s="57">
        <v>16.369531143166405</v>
      </c>
      <c r="I221" s="96">
        <v>1148765.25</v>
      </c>
      <c r="J221" s="57" t="s">
        <v>3284</v>
      </c>
      <c r="K221" s="73"/>
      <c r="L221" s="101">
        <v>769541.07000000007</v>
      </c>
      <c r="M221" s="73"/>
      <c r="N221" s="87" t="s">
        <v>3156</v>
      </c>
      <c r="O221" s="75">
        <v>40800</v>
      </c>
      <c r="P221" s="96">
        <v>2776799.97</v>
      </c>
      <c r="Q221" s="57">
        <v>7.6625000827841401</v>
      </c>
      <c r="R221" s="96">
        <v>212772.3</v>
      </c>
      <c r="S221" s="57" t="s">
        <v>3250</v>
      </c>
      <c r="T221" s="73"/>
      <c r="U221" s="101">
        <v>-166451.87999999989</v>
      </c>
    </row>
    <row r="222" spans="1:21">
      <c r="A222" s="33" t="s">
        <v>2114</v>
      </c>
      <c r="B222" s="73" t="s">
        <v>4168</v>
      </c>
      <c r="C222" s="73" t="s">
        <v>3158</v>
      </c>
      <c r="D222" s="73"/>
      <c r="E222" s="73"/>
      <c r="F222" s="75">
        <v>39521</v>
      </c>
      <c r="G222" s="96">
        <v>4253263.17</v>
      </c>
      <c r="H222" s="57">
        <v>15.23914895677617</v>
      </c>
      <c r="I222" s="96">
        <v>648161.11</v>
      </c>
      <c r="J222" s="57" t="s">
        <v>3284</v>
      </c>
      <c r="K222" s="73"/>
      <c r="L222" s="101">
        <v>506974.22</v>
      </c>
      <c r="M222" s="73"/>
      <c r="N222" s="87" t="s">
        <v>3156</v>
      </c>
      <c r="O222" s="75">
        <v>40784</v>
      </c>
      <c r="P222" s="96">
        <v>1821237.59</v>
      </c>
      <c r="Q222" s="57">
        <v>10.170138757129429</v>
      </c>
      <c r="R222" s="96">
        <v>185222.38999999998</v>
      </c>
      <c r="S222" s="57" t="s">
        <v>3245</v>
      </c>
      <c r="T222" s="73"/>
      <c r="U222" s="101">
        <v>44035.5</v>
      </c>
    </row>
    <row r="223" spans="1:21">
      <c r="A223" s="33" t="s">
        <v>39</v>
      </c>
      <c r="B223" s="73" t="s">
        <v>4169</v>
      </c>
      <c r="C223" s="73" t="s">
        <v>3158</v>
      </c>
      <c r="D223" s="73"/>
      <c r="E223" s="73"/>
      <c r="F223" s="75">
        <v>39521</v>
      </c>
      <c r="G223" s="96">
        <v>221939887.16</v>
      </c>
      <c r="H223" s="57">
        <v>73.617187500961691</v>
      </c>
      <c r="I223" s="96">
        <v>163385902.87</v>
      </c>
      <c r="J223" s="57" t="s">
        <v>3284</v>
      </c>
      <c r="K223" s="73"/>
      <c r="L223" s="101">
        <v>69297104.239999995</v>
      </c>
      <c r="M223" s="73"/>
      <c r="N223" s="87" t="s">
        <v>3156</v>
      </c>
      <c r="O223" s="75" t="s">
        <v>6355</v>
      </c>
      <c r="P223" s="96">
        <v>152642782.92000002</v>
      </c>
      <c r="Q223" s="57">
        <v>87.763494747216953</v>
      </c>
      <c r="R223" s="96">
        <v>133964640.77</v>
      </c>
      <c r="S223" s="57" t="s">
        <v>3289</v>
      </c>
      <c r="T223" s="73"/>
      <c r="U223" s="101">
        <v>39875842.139999986</v>
      </c>
    </row>
    <row r="224" spans="1:21">
      <c r="A224" s="33" t="s">
        <v>2115</v>
      </c>
      <c r="B224" s="73" t="s">
        <v>4170</v>
      </c>
      <c r="C224" s="73" t="s">
        <v>3158</v>
      </c>
      <c r="D224" s="73"/>
      <c r="E224" s="73"/>
      <c r="F224" s="75">
        <v>39521</v>
      </c>
      <c r="G224" s="96">
        <v>112758.24</v>
      </c>
      <c r="H224" s="57">
        <v>20.851469480190538</v>
      </c>
      <c r="I224" s="96">
        <v>23511.75</v>
      </c>
      <c r="J224" s="57" t="s">
        <v>3284</v>
      </c>
      <c r="K224" s="73"/>
      <c r="L224" s="101">
        <v>14261.12</v>
      </c>
      <c r="M224" s="73"/>
      <c r="N224" s="87" t="s">
        <v>3156</v>
      </c>
      <c r="O224" s="75">
        <v>40773</v>
      </c>
      <c r="P224" s="96">
        <v>89681.55</v>
      </c>
      <c r="Q224" s="57">
        <v>10.188896155340757</v>
      </c>
      <c r="R224" s="96">
        <v>9137.56</v>
      </c>
      <c r="S224" s="57" t="s">
        <v>3250</v>
      </c>
      <c r="T224" s="73"/>
      <c r="U224" s="101">
        <v>-113.06999999999971</v>
      </c>
    </row>
    <row r="225" spans="1:21">
      <c r="A225" s="33" t="s">
        <v>2116</v>
      </c>
      <c r="B225" s="73" t="s">
        <v>4171</v>
      </c>
      <c r="C225" s="73" t="s">
        <v>3158</v>
      </c>
      <c r="D225" s="73"/>
      <c r="E225" s="73"/>
      <c r="F225" s="75">
        <v>39521</v>
      </c>
      <c r="G225" s="96">
        <v>31936587.300000001</v>
      </c>
      <c r="H225" s="57">
        <v>24.223524221074179</v>
      </c>
      <c r="I225" s="96">
        <v>7736166.96</v>
      </c>
      <c r="J225" s="57" t="s">
        <v>3284</v>
      </c>
      <c r="K225" s="73"/>
      <c r="L225" s="101">
        <v>4148433.3</v>
      </c>
      <c r="M225" s="73"/>
      <c r="N225" s="87" t="s">
        <v>3156</v>
      </c>
      <c r="O225" s="75">
        <v>40736</v>
      </c>
      <c r="P225" s="96">
        <v>15951832.119999999</v>
      </c>
      <c r="Q225" s="57">
        <v>20.652777719930018</v>
      </c>
      <c r="R225" s="96">
        <v>3294496.43</v>
      </c>
      <c r="S225" s="57" t="s">
        <v>3256</v>
      </c>
      <c r="T225" s="73"/>
      <c r="U225" s="101">
        <v>-293237.22999999952</v>
      </c>
    </row>
    <row r="226" spans="1:21">
      <c r="A226" s="33" t="s">
        <v>2117</v>
      </c>
      <c r="B226" s="73" t="s">
        <v>4172</v>
      </c>
      <c r="C226" s="73" t="s">
        <v>3158</v>
      </c>
      <c r="D226" s="73"/>
      <c r="E226" s="73"/>
      <c r="F226" s="75">
        <v>39521</v>
      </c>
      <c r="G226" s="96">
        <v>39287364.060000002</v>
      </c>
      <c r="H226" s="57">
        <v>23.746961734953306</v>
      </c>
      <c r="I226" s="96">
        <v>9329555.3099999987</v>
      </c>
      <c r="J226" s="57" t="s">
        <v>3284</v>
      </c>
      <c r="K226" s="73"/>
      <c r="L226" s="101">
        <v>5296862.2300000004</v>
      </c>
      <c r="M226" s="73"/>
      <c r="N226" s="87" t="s">
        <v>3156</v>
      </c>
      <c r="O226" s="75">
        <v>40736</v>
      </c>
      <c r="P226" s="96">
        <v>22162783.199999999</v>
      </c>
      <c r="Q226" s="57">
        <v>20.902777770257661</v>
      </c>
      <c r="R226" s="96">
        <v>4632637.3199999994</v>
      </c>
      <c r="S226" s="57" t="s">
        <v>3252</v>
      </c>
      <c r="T226" s="73"/>
      <c r="U226" s="101">
        <v>599944.24000000209</v>
      </c>
    </row>
    <row r="227" spans="1:21">
      <c r="A227" s="33" t="s">
        <v>40</v>
      </c>
      <c r="B227" s="73" t="s">
        <v>4173</v>
      </c>
      <c r="C227" s="73" t="s">
        <v>3158</v>
      </c>
      <c r="D227" s="73"/>
      <c r="E227" s="73"/>
      <c r="F227" s="75">
        <v>39521</v>
      </c>
      <c r="G227" s="96">
        <v>53912711.82</v>
      </c>
      <c r="H227" s="57">
        <v>76.167968691877988</v>
      </c>
      <c r="I227" s="96">
        <v>41064217.460000001</v>
      </c>
      <c r="J227" s="57" t="s">
        <v>3284</v>
      </c>
      <c r="K227" s="73"/>
      <c r="L227" s="101">
        <v>27909788.890000004</v>
      </c>
      <c r="M227" s="73"/>
      <c r="N227" s="87" t="s">
        <v>3156</v>
      </c>
      <c r="O227" s="75">
        <v>40752</v>
      </c>
      <c r="P227" s="96">
        <v>26002922.93</v>
      </c>
      <c r="Q227" s="57">
        <v>85.000000036534345</v>
      </c>
      <c r="R227" s="96">
        <v>22102484.5</v>
      </c>
      <c r="S227" s="57" t="s">
        <v>3256</v>
      </c>
      <c r="T227" s="73"/>
      <c r="U227" s="101">
        <v>8948055.9299999997</v>
      </c>
    </row>
    <row r="228" spans="1:21">
      <c r="A228" s="33" t="s">
        <v>2118</v>
      </c>
      <c r="B228" s="73" t="s">
        <v>4174</v>
      </c>
      <c r="C228" s="73" t="s">
        <v>3158</v>
      </c>
      <c r="D228" s="73"/>
      <c r="E228" s="73"/>
      <c r="F228" s="75">
        <v>39521</v>
      </c>
      <c r="G228" s="96">
        <v>27273427.760000002</v>
      </c>
      <c r="H228" s="57">
        <v>22.737673586798167</v>
      </c>
      <c r="I228" s="96">
        <v>6201342.9799999995</v>
      </c>
      <c r="J228" s="57" t="s">
        <v>3284</v>
      </c>
      <c r="K228" s="73"/>
      <c r="L228" s="101">
        <v>3862322.5199999996</v>
      </c>
      <c r="M228" s="73"/>
      <c r="N228" s="87" t="s">
        <v>3156</v>
      </c>
      <c r="O228" s="75">
        <v>40736</v>
      </c>
      <c r="P228" s="96">
        <v>14293584.18</v>
      </c>
      <c r="Q228" s="57">
        <v>21.433685571228082</v>
      </c>
      <c r="R228" s="96">
        <v>3063641.89</v>
      </c>
      <c r="S228" s="57" t="s">
        <v>3256</v>
      </c>
      <c r="T228" s="73"/>
      <c r="U228" s="101">
        <v>724621.43000000063</v>
      </c>
    </row>
    <row r="229" spans="1:21">
      <c r="A229" s="33" t="s">
        <v>2119</v>
      </c>
      <c r="B229" s="73" t="s">
        <v>4175</v>
      </c>
      <c r="C229" s="73" t="s">
        <v>3158</v>
      </c>
      <c r="D229" s="73"/>
      <c r="E229" s="73"/>
      <c r="F229" s="75">
        <v>39521</v>
      </c>
      <c r="G229" s="96">
        <v>10094518.560000001</v>
      </c>
      <c r="H229" s="57">
        <v>25.275260279475869</v>
      </c>
      <c r="I229" s="96">
        <v>2551415.84</v>
      </c>
      <c r="J229" s="57" t="s">
        <v>3284</v>
      </c>
      <c r="K229" s="73"/>
      <c r="L229" s="101">
        <v>1545171.1800000002</v>
      </c>
      <c r="M229" s="73"/>
      <c r="N229" s="87" t="s">
        <v>3156</v>
      </c>
      <c r="O229" s="75">
        <v>40749</v>
      </c>
      <c r="P229" s="96">
        <v>5363858.3600000003</v>
      </c>
      <c r="Q229" s="57">
        <v>20.399999898580464</v>
      </c>
      <c r="R229" s="96">
        <v>1094227.0999999999</v>
      </c>
      <c r="S229" s="57" t="s">
        <v>3252</v>
      </c>
      <c r="T229" s="73"/>
      <c r="U229" s="101">
        <v>87982.44000000041</v>
      </c>
    </row>
    <row r="230" spans="1:21">
      <c r="A230" s="33" t="s">
        <v>41</v>
      </c>
      <c r="B230" s="73" t="s">
        <v>4176</v>
      </c>
      <c r="C230" s="73" t="s">
        <v>3158</v>
      </c>
      <c r="D230" s="73"/>
      <c r="E230" s="73"/>
      <c r="F230" s="75">
        <v>39521</v>
      </c>
      <c r="G230" s="96">
        <v>153623565.94</v>
      </c>
      <c r="H230" s="57">
        <v>79.625000006688424</v>
      </c>
      <c r="I230" s="96">
        <v>122322764.39</v>
      </c>
      <c r="J230" s="57" t="s">
        <v>3284</v>
      </c>
      <c r="K230" s="73"/>
      <c r="L230" s="101">
        <v>87763948.900000006</v>
      </c>
      <c r="M230" s="73"/>
      <c r="N230" s="87" t="s">
        <v>3156</v>
      </c>
      <c r="O230" s="75">
        <v>40869</v>
      </c>
      <c r="P230" s="96">
        <v>65859617.039999999</v>
      </c>
      <c r="Q230" s="57">
        <v>91.500000012754398</v>
      </c>
      <c r="R230" s="96">
        <v>60261549.600000001</v>
      </c>
      <c r="S230" s="57" t="s">
        <v>3255</v>
      </c>
      <c r="T230" s="73"/>
      <c r="U230" s="101">
        <v>25702734.109999999</v>
      </c>
    </row>
    <row r="231" spans="1:21">
      <c r="A231" s="33" t="s">
        <v>2120</v>
      </c>
      <c r="B231" s="73" t="s">
        <v>4177</v>
      </c>
      <c r="C231" s="73" t="s">
        <v>3158</v>
      </c>
      <c r="D231" s="73"/>
      <c r="E231" s="73"/>
      <c r="F231" s="75">
        <v>39521</v>
      </c>
      <c r="G231" s="96">
        <v>8359178</v>
      </c>
      <c r="H231" s="57">
        <v>23.146874848220722</v>
      </c>
      <c r="I231" s="96">
        <v>1934888.47</v>
      </c>
      <c r="J231" s="57" t="s">
        <v>3284</v>
      </c>
      <c r="K231" s="73"/>
      <c r="L231" s="101">
        <v>1031185.5599999999</v>
      </c>
      <c r="M231" s="73"/>
      <c r="N231" s="87" t="s">
        <v>3156</v>
      </c>
      <c r="O231" s="75">
        <v>40751</v>
      </c>
      <c r="P231" s="96">
        <v>4665576.2</v>
      </c>
      <c r="Q231" s="57">
        <v>15.324999943201014</v>
      </c>
      <c r="R231" s="96">
        <v>714999.55</v>
      </c>
      <c r="S231" s="57" t="s">
        <v>3253</v>
      </c>
      <c r="T231" s="73"/>
      <c r="U231" s="101">
        <v>-188703.3600000001</v>
      </c>
    </row>
    <row r="232" spans="1:21">
      <c r="A232" s="33" t="s">
        <v>2121</v>
      </c>
      <c r="B232" s="73" t="s">
        <v>4178</v>
      </c>
      <c r="C232" s="73" t="s">
        <v>3158</v>
      </c>
      <c r="D232" s="73"/>
      <c r="E232" s="73"/>
      <c r="F232" s="75">
        <v>39521</v>
      </c>
      <c r="G232" s="96">
        <v>3035619.15</v>
      </c>
      <c r="H232" s="57">
        <v>23.853906047469756</v>
      </c>
      <c r="I232" s="96">
        <v>724113.74</v>
      </c>
      <c r="J232" s="57" t="s">
        <v>3284</v>
      </c>
      <c r="K232" s="73"/>
      <c r="L232" s="101">
        <v>370708.87999999995</v>
      </c>
      <c r="M232" s="73"/>
      <c r="N232" s="87" t="s">
        <v>3156</v>
      </c>
      <c r="O232" s="75">
        <v>40743</v>
      </c>
      <c r="P232" s="96">
        <v>1638295.61</v>
      </c>
      <c r="Q232" s="57">
        <v>17.72500019089961</v>
      </c>
      <c r="R232" s="96">
        <v>290387.89999999997</v>
      </c>
      <c r="S232" s="57" t="s">
        <v>3263</v>
      </c>
      <c r="T232" s="73"/>
      <c r="U232" s="101">
        <v>-63016.960000000079</v>
      </c>
    </row>
    <row r="233" spans="1:21">
      <c r="A233" s="33" t="s">
        <v>2122</v>
      </c>
      <c r="B233" s="73" t="s">
        <v>4179</v>
      </c>
      <c r="C233" s="73" t="s">
        <v>3158</v>
      </c>
      <c r="D233" s="73"/>
      <c r="E233" s="73"/>
      <c r="F233" s="75">
        <v>39521</v>
      </c>
      <c r="G233" s="96">
        <v>3311264.01</v>
      </c>
      <c r="H233" s="57">
        <v>24.803124653295168</v>
      </c>
      <c r="I233" s="96">
        <v>821296.94000000006</v>
      </c>
      <c r="J233" s="57" t="s">
        <v>3284</v>
      </c>
      <c r="K233" s="73"/>
      <c r="L233" s="101">
        <v>407572.36000000004</v>
      </c>
      <c r="M233" s="73"/>
      <c r="N233" s="87" t="s">
        <v>3156</v>
      </c>
      <c r="O233" s="75">
        <v>40743</v>
      </c>
      <c r="P233" s="96">
        <v>1874066.66</v>
      </c>
      <c r="Q233" s="57">
        <v>19.099999890078621</v>
      </c>
      <c r="R233" s="96">
        <v>357946.73000000004</v>
      </c>
      <c r="S233" s="57" t="s">
        <v>3263</v>
      </c>
      <c r="T233" s="73"/>
      <c r="U233" s="101">
        <v>-55777.849999999977</v>
      </c>
    </row>
    <row r="234" spans="1:21">
      <c r="A234" s="33" t="s">
        <v>2123</v>
      </c>
      <c r="B234" s="73" t="s">
        <v>4180</v>
      </c>
      <c r="C234" s="73" t="s">
        <v>3158</v>
      </c>
      <c r="D234" s="73"/>
      <c r="E234" s="73"/>
      <c r="F234" s="75">
        <v>39521</v>
      </c>
      <c r="G234" s="96">
        <v>30913253.899999999</v>
      </c>
      <c r="H234" s="57">
        <v>22.374392331439431</v>
      </c>
      <c r="I234" s="96">
        <v>6916652.71</v>
      </c>
      <c r="J234" s="57" t="s">
        <v>3284</v>
      </c>
      <c r="K234" s="73"/>
      <c r="L234" s="101">
        <v>3942538.37</v>
      </c>
      <c r="M234" s="73"/>
      <c r="N234" s="87" t="s">
        <v>3156</v>
      </c>
      <c r="O234" s="75">
        <v>40736</v>
      </c>
      <c r="P234" s="96">
        <v>11920990.83</v>
      </c>
      <c r="Q234" s="57">
        <v>21.168055625456766</v>
      </c>
      <c r="R234" s="96">
        <v>2523441.9700000002</v>
      </c>
      <c r="S234" s="57" t="s">
        <v>3256</v>
      </c>
      <c r="T234" s="73"/>
      <c r="U234" s="101">
        <v>-450672.37000000011</v>
      </c>
    </row>
    <row r="235" spans="1:21">
      <c r="A235" s="33" t="s">
        <v>2124</v>
      </c>
      <c r="B235" s="73" t="s">
        <v>4181</v>
      </c>
      <c r="C235" s="73" t="s">
        <v>3158</v>
      </c>
      <c r="D235" s="73"/>
      <c r="E235" s="73"/>
      <c r="F235" s="75">
        <v>39521</v>
      </c>
      <c r="G235" s="96">
        <v>67514290.879999995</v>
      </c>
      <c r="H235" s="57">
        <v>22.581423593854684</v>
      </c>
      <c r="I235" s="96">
        <v>15245688.010000002</v>
      </c>
      <c r="J235" s="57" t="s">
        <v>3284</v>
      </c>
      <c r="K235" s="73"/>
      <c r="L235" s="101">
        <v>7966824.8399999999</v>
      </c>
      <c r="M235" s="73"/>
      <c r="N235" s="87" t="s">
        <v>3156</v>
      </c>
      <c r="O235" s="75">
        <v>40598</v>
      </c>
      <c r="P235" s="96">
        <v>28912437.75</v>
      </c>
      <c r="Q235" s="57">
        <v>20.101388891014558</v>
      </c>
      <c r="R235" s="96">
        <v>5811801.5499999998</v>
      </c>
      <c r="S235" s="57" t="s">
        <v>3249</v>
      </c>
      <c r="T235" s="73"/>
      <c r="U235" s="101">
        <v>-1467061.620000001</v>
      </c>
    </row>
    <row r="236" spans="1:21">
      <c r="A236" s="33" t="s">
        <v>2125</v>
      </c>
      <c r="B236" s="73" t="s">
        <v>4182</v>
      </c>
      <c r="C236" s="73" t="s">
        <v>3158</v>
      </c>
      <c r="D236" s="73"/>
      <c r="E236" s="73"/>
      <c r="F236" s="75">
        <v>39521</v>
      </c>
      <c r="G236" s="96">
        <v>5917933.1500000004</v>
      </c>
      <c r="H236" s="57">
        <v>23.442274098685953</v>
      </c>
      <c r="I236" s="96">
        <v>1387298.1099999999</v>
      </c>
      <c r="J236" s="57" t="s">
        <v>3284</v>
      </c>
      <c r="K236" s="73"/>
      <c r="L236" s="101">
        <v>767433.99</v>
      </c>
      <c r="M236" s="73"/>
      <c r="N236" s="87" t="s">
        <v>3156</v>
      </c>
      <c r="O236" s="75">
        <v>40751</v>
      </c>
      <c r="P236" s="96">
        <v>2953422.36</v>
      </c>
      <c r="Q236" s="57">
        <v>17.173611091642176</v>
      </c>
      <c r="R236" s="96">
        <v>507209.27</v>
      </c>
      <c r="S236" s="57" t="s">
        <v>3252</v>
      </c>
      <c r="T236" s="73"/>
      <c r="U236" s="101">
        <v>-112654.84999999986</v>
      </c>
    </row>
    <row r="237" spans="1:21">
      <c r="A237" s="33" t="s">
        <v>42</v>
      </c>
      <c r="B237" s="73" t="s">
        <v>4183</v>
      </c>
      <c r="C237" s="73" t="s">
        <v>3158</v>
      </c>
      <c r="D237" s="73"/>
      <c r="E237" s="73"/>
      <c r="F237" s="75">
        <v>39521</v>
      </c>
      <c r="G237" s="96">
        <v>81834109.109999999</v>
      </c>
      <c r="H237" s="57">
        <v>79.343707723049704</v>
      </c>
      <c r="I237" s="96">
        <v>64930216.349999994</v>
      </c>
      <c r="J237" s="57" t="s">
        <v>3284</v>
      </c>
      <c r="K237" s="73"/>
      <c r="L237" s="101">
        <v>41091134.119999975</v>
      </c>
      <c r="M237" s="73"/>
      <c r="N237" s="87" t="s">
        <v>3156</v>
      </c>
      <c r="O237" s="75" t="s">
        <v>6355</v>
      </c>
      <c r="P237" s="96">
        <v>40742974.989999995</v>
      </c>
      <c r="Q237" s="57">
        <v>90.67645261316251</v>
      </c>
      <c r="R237" s="96">
        <v>36944284.409999996</v>
      </c>
      <c r="S237" s="57" t="s">
        <v>6368</v>
      </c>
      <c r="T237" s="73"/>
      <c r="U237" s="101">
        <v>13105202.179999977</v>
      </c>
    </row>
    <row r="238" spans="1:21">
      <c r="A238" s="33" t="s">
        <v>3061</v>
      </c>
      <c r="B238" s="73" t="s">
        <v>4184</v>
      </c>
      <c r="C238" s="73" t="s">
        <v>3158</v>
      </c>
      <c r="D238" s="73"/>
      <c r="E238" s="73"/>
      <c r="F238" s="75">
        <v>39798</v>
      </c>
      <c r="G238" s="96">
        <v>17814735</v>
      </c>
      <c r="H238" s="57">
        <v>10.968750026312488</v>
      </c>
      <c r="I238" s="96">
        <v>1954053.75</v>
      </c>
      <c r="J238" s="57" t="s">
        <v>3255</v>
      </c>
      <c r="K238" s="73"/>
      <c r="L238" s="101">
        <v>348650.76999999996</v>
      </c>
      <c r="M238" s="73"/>
      <c r="N238" s="87" t="s">
        <v>3156</v>
      </c>
      <c r="O238" s="75">
        <v>39916</v>
      </c>
      <c r="P238" s="96">
        <v>16546382.5</v>
      </c>
      <c r="Q238" s="57">
        <v>11.824999935786568</v>
      </c>
      <c r="R238" s="96">
        <v>1956609.72</v>
      </c>
      <c r="S238" s="57" t="s">
        <v>3249</v>
      </c>
      <c r="T238" s="73"/>
      <c r="U238" s="101">
        <v>351206.73999999976</v>
      </c>
    </row>
    <row r="239" spans="1:21">
      <c r="A239" s="33" t="s">
        <v>2126</v>
      </c>
      <c r="B239" s="73" t="s">
        <v>4185</v>
      </c>
      <c r="C239" s="73" t="s">
        <v>3158</v>
      </c>
      <c r="D239" s="73"/>
      <c r="E239" s="73"/>
      <c r="F239" s="75">
        <v>39521</v>
      </c>
      <c r="G239" s="96">
        <v>4933365.1100000003</v>
      </c>
      <c r="H239" s="57">
        <v>22.852430234988223</v>
      </c>
      <c r="I239" s="96">
        <v>1127393.82</v>
      </c>
      <c r="J239" s="57" t="s">
        <v>3284</v>
      </c>
      <c r="K239" s="73"/>
      <c r="L239" s="101">
        <v>658671.00000000012</v>
      </c>
      <c r="M239" s="73"/>
      <c r="N239" s="87" t="s">
        <v>3156</v>
      </c>
      <c r="O239" s="75">
        <v>40759</v>
      </c>
      <c r="P239" s="96">
        <v>2616058.31</v>
      </c>
      <c r="Q239" s="57">
        <v>16.072916585716317</v>
      </c>
      <c r="R239" s="96">
        <v>420476.87</v>
      </c>
      <c r="S239" s="57" t="s">
        <v>3263</v>
      </c>
      <c r="T239" s="73"/>
      <c r="U239" s="101">
        <v>-48245.949999999953</v>
      </c>
    </row>
    <row r="240" spans="1:21">
      <c r="A240" s="33" t="s">
        <v>2127</v>
      </c>
      <c r="B240" s="73" t="s">
        <v>4186</v>
      </c>
      <c r="C240" s="73" t="s">
        <v>3158</v>
      </c>
      <c r="D240" s="73"/>
      <c r="E240" s="73"/>
      <c r="F240" s="75">
        <v>39521</v>
      </c>
      <c r="G240" s="96">
        <v>2789414.41</v>
      </c>
      <c r="H240" s="57">
        <v>23.227430376686119</v>
      </c>
      <c r="I240" s="96">
        <v>647909.28999999992</v>
      </c>
      <c r="J240" s="57" t="s">
        <v>3284</v>
      </c>
      <c r="K240" s="73"/>
      <c r="L240" s="101">
        <v>381359.04000000004</v>
      </c>
      <c r="M240" s="73"/>
      <c r="N240" s="87" t="s">
        <v>3156</v>
      </c>
      <c r="O240" s="75">
        <v>40759</v>
      </c>
      <c r="P240" s="96">
        <v>1621831.2</v>
      </c>
      <c r="Q240" s="57">
        <v>16.041666358373178</v>
      </c>
      <c r="R240" s="96">
        <v>260168.75</v>
      </c>
      <c r="S240" s="57" t="s">
        <v>3248</v>
      </c>
      <c r="T240" s="73"/>
      <c r="U240" s="101">
        <v>-6381.4999999998836</v>
      </c>
    </row>
    <row r="241" spans="1:21">
      <c r="A241" s="33" t="s">
        <v>2128</v>
      </c>
      <c r="B241" s="73" t="s">
        <v>4187</v>
      </c>
      <c r="C241" s="73" t="s">
        <v>3158</v>
      </c>
      <c r="D241" s="73"/>
      <c r="E241" s="73"/>
      <c r="F241" s="75">
        <v>39521</v>
      </c>
      <c r="G241" s="96">
        <v>7165946.4299999997</v>
      </c>
      <c r="H241" s="57">
        <v>22.057986135405709</v>
      </c>
      <c r="I241" s="96">
        <v>1580663.4700000002</v>
      </c>
      <c r="J241" s="57" t="s">
        <v>3284</v>
      </c>
      <c r="K241" s="73"/>
      <c r="L241" s="101">
        <v>1000001.05</v>
      </c>
      <c r="M241" s="73"/>
      <c r="N241" s="87" t="s">
        <v>3156</v>
      </c>
      <c r="O241" s="75">
        <v>40751</v>
      </c>
      <c r="P241" s="96">
        <v>3533498.63</v>
      </c>
      <c r="Q241" s="57">
        <v>19.397222180329525</v>
      </c>
      <c r="R241" s="96">
        <v>685400.58</v>
      </c>
      <c r="S241" s="57" t="s">
        <v>3248</v>
      </c>
      <c r="T241" s="73"/>
      <c r="U241" s="101">
        <v>104738.15999999968</v>
      </c>
    </row>
    <row r="242" spans="1:21">
      <c r="A242" s="33" t="s">
        <v>2129</v>
      </c>
      <c r="B242" s="73" t="s">
        <v>4188</v>
      </c>
      <c r="C242" s="73" t="s">
        <v>3158</v>
      </c>
      <c r="D242" s="73"/>
      <c r="E242" s="73"/>
      <c r="F242" s="75">
        <v>39521</v>
      </c>
      <c r="G242" s="96">
        <v>3575072.71</v>
      </c>
      <c r="H242" s="57">
        <v>22.155642255454993</v>
      </c>
      <c r="I242" s="96">
        <v>792080.32</v>
      </c>
      <c r="J242" s="57" t="s">
        <v>3284</v>
      </c>
      <c r="K242" s="73"/>
      <c r="L242" s="101">
        <v>506890.72000000009</v>
      </c>
      <c r="M242" s="73"/>
      <c r="N242" s="87" t="s">
        <v>3156</v>
      </c>
      <c r="O242" s="75">
        <v>40759</v>
      </c>
      <c r="P242" s="96">
        <v>1721515.65</v>
      </c>
      <c r="Q242" s="57">
        <v>17.795832991701239</v>
      </c>
      <c r="R242" s="96">
        <v>306358.05000000005</v>
      </c>
      <c r="S242" s="57" t="s">
        <v>3248</v>
      </c>
      <c r="T242" s="73"/>
      <c r="U242" s="101">
        <v>21168.450000000186</v>
      </c>
    </row>
    <row r="243" spans="1:21">
      <c r="A243" s="33" t="s">
        <v>2130</v>
      </c>
      <c r="B243" s="73" t="s">
        <v>4189</v>
      </c>
      <c r="C243" s="73" t="s">
        <v>3158</v>
      </c>
      <c r="D243" s="73"/>
      <c r="E243" s="73"/>
      <c r="F243" s="75">
        <v>39521</v>
      </c>
      <c r="G243" s="96">
        <v>3029766.53</v>
      </c>
      <c r="H243" s="57">
        <v>21.890017050257661</v>
      </c>
      <c r="I243" s="96">
        <v>663216.40999999992</v>
      </c>
      <c r="J243" s="57" t="s">
        <v>3284</v>
      </c>
      <c r="K243" s="73"/>
      <c r="L243" s="101">
        <v>439095.16000000003</v>
      </c>
      <c r="M243" s="73"/>
      <c r="N243" s="87" t="s">
        <v>3156</v>
      </c>
      <c r="O243" s="75">
        <v>40743</v>
      </c>
      <c r="P243" s="96">
        <v>1651160.72</v>
      </c>
      <c r="Q243" s="57">
        <v>21.024999916422431</v>
      </c>
      <c r="R243" s="96">
        <v>347156.54</v>
      </c>
      <c r="S243" s="57" t="s">
        <v>3263</v>
      </c>
      <c r="T243" s="73"/>
      <c r="U243" s="101">
        <v>123035.29000000004</v>
      </c>
    </row>
    <row r="244" spans="1:21">
      <c r="A244" s="33" t="s">
        <v>2131</v>
      </c>
      <c r="B244" s="73" t="s">
        <v>4190</v>
      </c>
      <c r="C244" s="73" t="s">
        <v>3158</v>
      </c>
      <c r="D244" s="73"/>
      <c r="E244" s="73"/>
      <c r="F244" s="75">
        <v>39521</v>
      </c>
      <c r="G244" s="96">
        <v>28147018.969999999</v>
      </c>
      <c r="H244" s="57">
        <v>21.107291668550008</v>
      </c>
      <c r="I244" s="96">
        <v>5941073.3899999997</v>
      </c>
      <c r="J244" s="57" t="s">
        <v>3284</v>
      </c>
      <c r="K244" s="73"/>
      <c r="L244" s="101">
        <v>4169478.99</v>
      </c>
      <c r="M244" s="73"/>
      <c r="N244" s="87" t="s">
        <v>3156</v>
      </c>
      <c r="O244" s="75">
        <v>40736</v>
      </c>
      <c r="P244" s="96">
        <v>12383163.51</v>
      </c>
      <c r="Q244" s="57">
        <v>21.683333405326248</v>
      </c>
      <c r="R244" s="96">
        <v>2685082.6300000004</v>
      </c>
      <c r="S244" s="57" t="s">
        <v>3250</v>
      </c>
      <c r="T244" s="73"/>
      <c r="U244" s="101">
        <v>913488.23000000138</v>
      </c>
    </row>
    <row r="245" spans="1:21">
      <c r="A245" s="33" t="s">
        <v>2132</v>
      </c>
      <c r="B245" s="73" t="s">
        <v>4191</v>
      </c>
      <c r="C245" s="73" t="s">
        <v>3158</v>
      </c>
      <c r="D245" s="73"/>
      <c r="E245" s="73"/>
      <c r="F245" s="75">
        <v>39521</v>
      </c>
      <c r="G245" s="96">
        <v>10863980.189999999</v>
      </c>
      <c r="H245" s="57">
        <v>21.783072765341633</v>
      </c>
      <c r="I245" s="96">
        <v>2366508.71</v>
      </c>
      <c r="J245" s="57" t="s">
        <v>3284</v>
      </c>
      <c r="K245" s="73"/>
      <c r="L245" s="101">
        <v>1635054.7900000003</v>
      </c>
      <c r="M245" s="73"/>
      <c r="N245" s="87" t="s">
        <v>3156</v>
      </c>
      <c r="O245" s="75">
        <v>40749</v>
      </c>
      <c r="P245" s="96">
        <v>4963417.2699999996</v>
      </c>
      <c r="Q245" s="57">
        <v>19.399999992343989</v>
      </c>
      <c r="R245" s="96">
        <v>962902.95000000007</v>
      </c>
      <c r="S245" s="57" t="s">
        <v>3248</v>
      </c>
      <c r="T245" s="73"/>
      <c r="U245" s="101">
        <v>231449.03000000026</v>
      </c>
    </row>
    <row r="246" spans="1:21">
      <c r="A246" s="33" t="s">
        <v>2133</v>
      </c>
      <c r="B246" s="73" t="s">
        <v>4192</v>
      </c>
      <c r="C246" s="73" t="s">
        <v>3158</v>
      </c>
      <c r="D246" s="73"/>
      <c r="E246" s="73"/>
      <c r="F246" s="75">
        <v>39521</v>
      </c>
      <c r="G246" s="96">
        <v>6634641.9800000004</v>
      </c>
      <c r="H246" s="57">
        <v>20.619010402125721</v>
      </c>
      <c r="I246" s="96">
        <v>1367997.52</v>
      </c>
      <c r="J246" s="57" t="s">
        <v>3284</v>
      </c>
      <c r="K246" s="73"/>
      <c r="L246" s="101">
        <v>981543.43</v>
      </c>
      <c r="M246" s="73"/>
      <c r="N246" s="87" t="s">
        <v>3156</v>
      </c>
      <c r="O246" s="75">
        <v>40743</v>
      </c>
      <c r="P246" s="96">
        <v>3008286</v>
      </c>
      <c r="Q246" s="57">
        <v>19.80000006648304</v>
      </c>
      <c r="R246" s="96">
        <v>595640.63</v>
      </c>
      <c r="S246" s="57" t="s">
        <v>3248</v>
      </c>
      <c r="T246" s="73"/>
      <c r="U246" s="101">
        <v>209186.54000000004</v>
      </c>
    </row>
    <row r="247" spans="1:21">
      <c r="A247" s="33" t="s">
        <v>2134</v>
      </c>
      <c r="B247" s="73" t="s">
        <v>4193</v>
      </c>
      <c r="C247" s="73" t="s">
        <v>3158</v>
      </c>
      <c r="D247" s="73"/>
      <c r="E247" s="73"/>
      <c r="F247" s="75">
        <v>39521</v>
      </c>
      <c r="G247" s="96">
        <v>11853948.560000001</v>
      </c>
      <c r="H247" s="57">
        <v>20.814322818353787</v>
      </c>
      <c r="I247" s="96">
        <v>2467319.12</v>
      </c>
      <c r="J247" s="57" t="s">
        <v>3284</v>
      </c>
      <c r="K247" s="73"/>
      <c r="L247" s="101">
        <v>1846901.65</v>
      </c>
      <c r="M247" s="73"/>
      <c r="N247" s="87" t="s">
        <v>3156</v>
      </c>
      <c r="O247" s="75">
        <v>40749</v>
      </c>
      <c r="P247" s="96">
        <v>6194152.1500000004</v>
      </c>
      <c r="Q247" s="57">
        <v>20.525000019574918</v>
      </c>
      <c r="R247" s="96">
        <v>1271349.7300000002</v>
      </c>
      <c r="S247" s="57" t="s">
        <v>3252</v>
      </c>
      <c r="T247" s="73"/>
      <c r="U247" s="101">
        <v>650932.25999999978</v>
      </c>
    </row>
    <row r="248" spans="1:21">
      <c r="A248" s="33" t="s">
        <v>2135</v>
      </c>
      <c r="B248" s="73" t="s">
        <v>4194</v>
      </c>
      <c r="C248" s="73" t="s">
        <v>3158</v>
      </c>
      <c r="D248" s="73"/>
      <c r="E248" s="73"/>
      <c r="F248" s="75">
        <v>39521</v>
      </c>
      <c r="G248" s="96">
        <v>6206566.2699999996</v>
      </c>
      <c r="H248" s="57">
        <v>21.673697846458349</v>
      </c>
      <c r="I248" s="96">
        <v>1345192.4200000002</v>
      </c>
      <c r="J248" s="57" t="s">
        <v>3284</v>
      </c>
      <c r="K248" s="73"/>
      <c r="L248" s="101">
        <v>970346.26</v>
      </c>
      <c r="M248" s="73"/>
      <c r="N248" s="87" t="s">
        <v>3156</v>
      </c>
      <c r="O248" s="75">
        <v>40751</v>
      </c>
      <c r="P248" s="96">
        <v>3305546.31</v>
      </c>
      <c r="Q248" s="57">
        <v>22.120833333598039</v>
      </c>
      <c r="R248" s="96">
        <v>731214.39</v>
      </c>
      <c r="S248" s="57" t="s">
        <v>3248</v>
      </c>
      <c r="T248" s="73"/>
      <c r="U248" s="101">
        <v>356368.22999999975</v>
      </c>
    </row>
    <row r="249" spans="1:21">
      <c r="A249" s="33" t="s">
        <v>2136</v>
      </c>
      <c r="B249" s="73" t="s">
        <v>4195</v>
      </c>
      <c r="C249" s="73" t="s">
        <v>3158</v>
      </c>
      <c r="D249" s="73"/>
      <c r="E249" s="73"/>
      <c r="F249" s="75">
        <v>39521</v>
      </c>
      <c r="G249" s="96">
        <v>14772615.5</v>
      </c>
      <c r="H249" s="57">
        <v>22.98281248841818</v>
      </c>
      <c r="I249" s="96">
        <v>3395162.52</v>
      </c>
      <c r="J249" s="57" t="s">
        <v>3284</v>
      </c>
      <c r="K249" s="73"/>
      <c r="L249" s="101">
        <v>1754617.39</v>
      </c>
      <c r="M249" s="73"/>
      <c r="N249" s="87" t="s">
        <v>3156</v>
      </c>
      <c r="O249" s="75">
        <v>40749</v>
      </c>
      <c r="P249" s="96">
        <v>6879624.5899999999</v>
      </c>
      <c r="Q249" s="57">
        <v>14.299999907407738</v>
      </c>
      <c r="R249" s="96">
        <v>983786.30999999994</v>
      </c>
      <c r="S249" s="57" t="s">
        <v>3245</v>
      </c>
      <c r="T249" s="73"/>
      <c r="U249" s="101">
        <v>-656758.8200000003</v>
      </c>
    </row>
    <row r="250" spans="1:21">
      <c r="A250" s="33" t="s">
        <v>2137</v>
      </c>
      <c r="B250" s="73" t="s">
        <v>4196</v>
      </c>
      <c r="C250" s="73" t="s">
        <v>3158</v>
      </c>
      <c r="D250" s="73"/>
      <c r="E250" s="73"/>
      <c r="F250" s="75">
        <v>39521</v>
      </c>
      <c r="G250" s="96">
        <v>2564490.65</v>
      </c>
      <c r="H250" s="57">
        <v>23.46718752903233</v>
      </c>
      <c r="I250" s="96">
        <v>601813.83000000007</v>
      </c>
      <c r="J250" s="57" t="s">
        <v>3284</v>
      </c>
      <c r="K250" s="73"/>
      <c r="L250" s="101">
        <v>328017.06</v>
      </c>
      <c r="M250" s="73"/>
      <c r="N250" s="87" t="s">
        <v>3156</v>
      </c>
      <c r="O250" s="75">
        <v>40781</v>
      </c>
      <c r="P250" s="96">
        <v>1428096</v>
      </c>
      <c r="Q250" s="57">
        <v>10.749999999999998</v>
      </c>
      <c r="R250" s="96">
        <v>153520.31999999998</v>
      </c>
      <c r="S250" s="57" t="s">
        <v>3289</v>
      </c>
      <c r="T250" s="73"/>
      <c r="U250" s="101">
        <v>-120276.45000000007</v>
      </c>
    </row>
    <row r="251" spans="1:21">
      <c r="A251" s="33" t="s">
        <v>2138</v>
      </c>
      <c r="B251" s="73" t="s">
        <v>4197</v>
      </c>
      <c r="C251" s="73" t="s">
        <v>3158</v>
      </c>
      <c r="D251" s="73"/>
      <c r="E251" s="73"/>
      <c r="F251" s="75">
        <v>39521</v>
      </c>
      <c r="G251" s="96">
        <v>1723123.45</v>
      </c>
      <c r="H251" s="57">
        <v>22.625868158198418</v>
      </c>
      <c r="I251" s="96">
        <v>389871.64</v>
      </c>
      <c r="J251" s="57" t="s">
        <v>3284</v>
      </c>
      <c r="K251" s="73"/>
      <c r="L251" s="101">
        <v>213412.15</v>
      </c>
      <c r="M251" s="73"/>
      <c r="N251" s="87" t="s">
        <v>3156</v>
      </c>
      <c r="O251" s="75">
        <v>40780</v>
      </c>
      <c r="P251" s="96">
        <v>655400.26</v>
      </c>
      <c r="Q251" s="57">
        <v>10.333334320007745</v>
      </c>
      <c r="R251" s="96">
        <v>67724.7</v>
      </c>
      <c r="S251" s="57" t="s">
        <v>3263</v>
      </c>
      <c r="T251" s="73"/>
      <c r="U251" s="101">
        <v>-108734.79000000004</v>
      </c>
    </row>
    <row r="252" spans="1:21">
      <c r="A252" s="33" t="s">
        <v>2139</v>
      </c>
      <c r="B252" s="73" t="s">
        <v>4198</v>
      </c>
      <c r="C252" s="73" t="s">
        <v>3158</v>
      </c>
      <c r="D252" s="73"/>
      <c r="E252" s="73"/>
      <c r="F252" s="75">
        <v>39521</v>
      </c>
      <c r="G252" s="96">
        <v>11134151.279999999</v>
      </c>
      <c r="H252" s="57">
        <v>23.383680484714951</v>
      </c>
      <c r="I252" s="96">
        <v>2603574.36</v>
      </c>
      <c r="J252" s="57" t="s">
        <v>3284</v>
      </c>
      <c r="K252" s="73"/>
      <c r="L252" s="101">
        <v>1362551.84</v>
      </c>
      <c r="M252" s="73"/>
      <c r="N252" s="87" t="s">
        <v>3156</v>
      </c>
      <c r="O252" s="75">
        <v>40749</v>
      </c>
      <c r="P252" s="96">
        <v>4383711.6100000003</v>
      </c>
      <c r="Q252" s="57">
        <v>16.833333386180481</v>
      </c>
      <c r="R252" s="96">
        <v>737924.79</v>
      </c>
      <c r="S252" s="57" t="s">
        <v>3245</v>
      </c>
      <c r="T252" s="73"/>
      <c r="U252" s="101">
        <v>-503097.73</v>
      </c>
    </row>
    <row r="253" spans="1:21">
      <c r="A253" s="33" t="s">
        <v>2140</v>
      </c>
      <c r="B253" s="73" t="s">
        <v>4199</v>
      </c>
      <c r="C253" s="73" t="s">
        <v>3158</v>
      </c>
      <c r="D253" s="73"/>
      <c r="E253" s="73"/>
      <c r="F253" s="75">
        <v>39521</v>
      </c>
      <c r="G253" s="96">
        <v>5998588.3700000001</v>
      </c>
      <c r="H253" s="57">
        <v>21.573610992747618</v>
      </c>
      <c r="I253" s="96">
        <v>1294112.1200000001</v>
      </c>
      <c r="J253" s="57" t="s">
        <v>3284</v>
      </c>
      <c r="K253" s="73"/>
      <c r="L253" s="101">
        <v>771819.37</v>
      </c>
      <c r="M253" s="73"/>
      <c r="N253" s="87" t="s">
        <v>3156</v>
      </c>
      <c r="O253" s="75">
        <v>40757</v>
      </c>
      <c r="P253" s="96">
        <v>2092276.37</v>
      </c>
      <c r="Q253" s="57">
        <v>15.015277833491947</v>
      </c>
      <c r="R253" s="96">
        <v>314161.11</v>
      </c>
      <c r="S253" s="57" t="s">
        <v>3245</v>
      </c>
      <c r="T253" s="73"/>
      <c r="U253" s="101">
        <v>-208131.64000000013</v>
      </c>
    </row>
    <row r="254" spans="1:21">
      <c r="A254" s="33" t="s">
        <v>2141</v>
      </c>
      <c r="B254" s="73" t="s">
        <v>4200</v>
      </c>
      <c r="C254" s="73" t="s">
        <v>3158</v>
      </c>
      <c r="D254" s="73"/>
      <c r="E254" s="73"/>
      <c r="F254" s="75">
        <v>39521</v>
      </c>
      <c r="G254" s="96">
        <v>486676</v>
      </c>
      <c r="H254" s="57">
        <v>24.650258077242356</v>
      </c>
      <c r="I254" s="96">
        <v>119966.89</v>
      </c>
      <c r="J254" s="57" t="s">
        <v>3284</v>
      </c>
      <c r="K254" s="73"/>
      <c r="L254" s="101">
        <v>68879.59</v>
      </c>
      <c r="M254" s="73"/>
      <c r="N254" s="87" t="s">
        <v>3156</v>
      </c>
      <c r="O254" s="75">
        <v>40777</v>
      </c>
      <c r="P254" s="96">
        <v>168447.99</v>
      </c>
      <c r="Q254" s="57">
        <v>9.3500017423775734</v>
      </c>
      <c r="R254" s="96">
        <v>15749.89</v>
      </c>
      <c r="S254" s="57" t="s">
        <v>3250</v>
      </c>
      <c r="T254" s="73"/>
      <c r="U254" s="101">
        <v>-35337.410000000003</v>
      </c>
    </row>
    <row r="255" spans="1:21">
      <c r="A255" s="33" t="s">
        <v>2142</v>
      </c>
      <c r="B255" s="73" t="s">
        <v>4201</v>
      </c>
      <c r="C255" s="73" t="s">
        <v>3158</v>
      </c>
      <c r="D255" s="73"/>
      <c r="E255" s="73"/>
      <c r="F255" s="75">
        <v>39521</v>
      </c>
      <c r="G255" s="96">
        <v>11067177.859999999</v>
      </c>
      <c r="H255" s="57">
        <v>22.852430420775764</v>
      </c>
      <c r="I255" s="96">
        <v>2529119.12</v>
      </c>
      <c r="J255" s="57" t="s">
        <v>3284</v>
      </c>
      <c r="K255" s="73"/>
      <c r="L255" s="101">
        <v>1367982.18</v>
      </c>
      <c r="M255" s="73"/>
      <c r="N255" s="87" t="s">
        <v>3156</v>
      </c>
      <c r="O255" s="75">
        <v>40749</v>
      </c>
      <c r="P255" s="96">
        <v>4524002.42</v>
      </c>
      <c r="Q255" s="57">
        <v>16.333333437960452</v>
      </c>
      <c r="R255" s="96">
        <v>738920.4</v>
      </c>
      <c r="S255" s="57" t="s">
        <v>3245</v>
      </c>
      <c r="T255" s="73"/>
      <c r="U255" s="101">
        <v>-422216.54000000004</v>
      </c>
    </row>
    <row r="256" spans="1:21">
      <c r="A256" s="33" t="s">
        <v>2143</v>
      </c>
      <c r="B256" s="73" t="s">
        <v>4202</v>
      </c>
      <c r="C256" s="73" t="s">
        <v>3158</v>
      </c>
      <c r="D256" s="73"/>
      <c r="E256" s="73"/>
      <c r="F256" s="75">
        <v>39521</v>
      </c>
      <c r="G256" s="96">
        <v>2625671.9900000002</v>
      </c>
      <c r="H256" s="57">
        <v>20.650260278702977</v>
      </c>
      <c r="I256" s="96">
        <v>542208.1</v>
      </c>
      <c r="J256" s="57" t="s">
        <v>3284</v>
      </c>
      <c r="K256" s="73"/>
      <c r="L256" s="101">
        <v>417482.04999999993</v>
      </c>
      <c r="M256" s="73"/>
      <c r="N256" s="87" t="s">
        <v>3156</v>
      </c>
      <c r="O256" s="75">
        <v>40743</v>
      </c>
      <c r="P256" s="96">
        <v>1475802</v>
      </c>
      <c r="Q256" s="57">
        <v>22.800000271039067</v>
      </c>
      <c r="R256" s="96">
        <v>336482.86</v>
      </c>
      <c r="S256" s="57" t="s">
        <v>3263</v>
      </c>
      <c r="T256" s="73"/>
      <c r="U256" s="101">
        <v>211756.80999999994</v>
      </c>
    </row>
    <row r="257" spans="1:21">
      <c r="A257" s="33" t="s">
        <v>2144</v>
      </c>
      <c r="B257" s="73" t="s">
        <v>4203</v>
      </c>
      <c r="C257" s="73" t="s">
        <v>3158</v>
      </c>
      <c r="D257" s="73"/>
      <c r="E257" s="73"/>
      <c r="F257" s="75">
        <v>39521</v>
      </c>
      <c r="G257" s="96">
        <v>13676884.460000001</v>
      </c>
      <c r="H257" s="57">
        <v>18.190277744000184</v>
      </c>
      <c r="I257" s="96">
        <v>2487863.27</v>
      </c>
      <c r="J257" s="57" t="s">
        <v>3284</v>
      </c>
      <c r="K257" s="73"/>
      <c r="L257" s="101">
        <v>2229584.17</v>
      </c>
      <c r="M257" s="73"/>
      <c r="N257" s="87" t="s">
        <v>3156</v>
      </c>
      <c r="O257" s="75">
        <v>40749</v>
      </c>
      <c r="P257" s="96">
        <v>5321758.37</v>
      </c>
      <c r="Q257" s="57">
        <v>20.966666699675805</v>
      </c>
      <c r="R257" s="96">
        <v>1115795.3400000001</v>
      </c>
      <c r="S257" s="57" t="s">
        <v>3248</v>
      </c>
      <c r="T257" s="73"/>
      <c r="U257" s="101">
        <v>857516.23999999976</v>
      </c>
    </row>
    <row r="258" spans="1:21">
      <c r="A258" s="33" t="s">
        <v>2145</v>
      </c>
      <c r="B258" s="73" t="s">
        <v>4204</v>
      </c>
      <c r="C258" s="73" t="s">
        <v>3158</v>
      </c>
      <c r="D258" s="73"/>
      <c r="E258" s="73"/>
      <c r="F258" s="75">
        <v>39521</v>
      </c>
      <c r="G258" s="96">
        <v>7179227.7400000002</v>
      </c>
      <c r="H258" s="57">
        <v>18.866058844373697</v>
      </c>
      <c r="I258" s="96">
        <v>1354437.33</v>
      </c>
      <c r="J258" s="57" t="s">
        <v>3284</v>
      </c>
      <c r="K258" s="73"/>
      <c r="L258" s="101">
        <v>1181460.25</v>
      </c>
      <c r="M258" s="73"/>
      <c r="N258" s="87" t="s">
        <v>3156</v>
      </c>
      <c r="O258" s="75">
        <v>40759</v>
      </c>
      <c r="P258" s="96">
        <v>2685604.94</v>
      </c>
      <c r="Q258" s="57">
        <v>20.370833470391219</v>
      </c>
      <c r="R258" s="96">
        <v>547080.11</v>
      </c>
      <c r="S258" s="57" t="s">
        <v>3263</v>
      </c>
      <c r="T258" s="73"/>
      <c r="U258" s="101">
        <v>374103.0299999998</v>
      </c>
    </row>
    <row r="259" spans="1:21">
      <c r="A259" s="33" t="s">
        <v>2146</v>
      </c>
      <c r="B259" s="73" t="s">
        <v>4205</v>
      </c>
      <c r="C259" s="73" t="s">
        <v>3158</v>
      </c>
      <c r="D259" s="73"/>
      <c r="E259" s="73"/>
      <c r="F259" s="75">
        <v>39521</v>
      </c>
      <c r="G259" s="96">
        <v>4071051.41</v>
      </c>
      <c r="H259" s="57">
        <v>18.65902769329066</v>
      </c>
      <c r="I259" s="96">
        <v>759618.61</v>
      </c>
      <c r="J259" s="57" t="s">
        <v>3284</v>
      </c>
      <c r="K259" s="73"/>
      <c r="L259" s="101">
        <v>667436.19999999995</v>
      </c>
      <c r="M259" s="73"/>
      <c r="N259" s="87" t="s">
        <v>3156</v>
      </c>
      <c r="O259" s="75">
        <v>40743</v>
      </c>
      <c r="P259" s="96">
        <v>1674505.7</v>
      </c>
      <c r="Q259" s="57">
        <v>22.724999980591289</v>
      </c>
      <c r="R259" s="96">
        <v>380531.42000000004</v>
      </c>
      <c r="S259" s="57" t="s">
        <v>3263</v>
      </c>
      <c r="T259" s="73"/>
      <c r="U259" s="101">
        <v>288349.01</v>
      </c>
    </row>
    <row r="260" spans="1:21">
      <c r="A260" s="33" t="s">
        <v>2147</v>
      </c>
      <c r="B260" s="73" t="s">
        <v>4206</v>
      </c>
      <c r="C260" s="73" t="s">
        <v>3158</v>
      </c>
      <c r="D260" s="73"/>
      <c r="E260" s="73"/>
      <c r="F260" s="75">
        <v>39521</v>
      </c>
      <c r="G260" s="96">
        <v>5724515.0199999996</v>
      </c>
      <c r="H260" s="57">
        <v>18.325520613272843</v>
      </c>
      <c r="I260" s="96">
        <v>1049047.18</v>
      </c>
      <c r="J260" s="57" t="s">
        <v>3284</v>
      </c>
      <c r="K260" s="73"/>
      <c r="L260" s="101">
        <v>984483.3</v>
      </c>
      <c r="M260" s="73"/>
      <c r="N260" s="87" t="s">
        <v>3156</v>
      </c>
      <c r="O260" s="75">
        <v>40800</v>
      </c>
      <c r="P260" s="96">
        <v>2052396.65</v>
      </c>
      <c r="Q260" s="57">
        <v>20.864583364039309</v>
      </c>
      <c r="R260" s="96">
        <v>428224.01</v>
      </c>
      <c r="S260" s="57" t="s">
        <v>3272</v>
      </c>
      <c r="T260" s="73"/>
      <c r="U260" s="101">
        <v>363660.13000000012</v>
      </c>
    </row>
    <row r="261" spans="1:21">
      <c r="A261" s="33" t="s">
        <v>2148</v>
      </c>
      <c r="B261" s="73" t="s">
        <v>4207</v>
      </c>
      <c r="C261" s="73" t="s">
        <v>3158</v>
      </c>
      <c r="D261" s="73"/>
      <c r="E261" s="73"/>
      <c r="F261" s="75">
        <v>39521</v>
      </c>
      <c r="G261" s="96">
        <v>4092015.25</v>
      </c>
      <c r="H261" s="57">
        <v>21.526736245667706</v>
      </c>
      <c r="I261" s="96">
        <v>880877.33</v>
      </c>
      <c r="J261" s="57" t="s">
        <v>3284</v>
      </c>
      <c r="K261" s="73"/>
      <c r="L261" s="101">
        <v>542850.52</v>
      </c>
      <c r="M261" s="73"/>
      <c r="N261" s="87" t="s">
        <v>3156</v>
      </c>
      <c r="O261" s="75">
        <v>40743</v>
      </c>
      <c r="P261" s="96">
        <v>1766965.1</v>
      </c>
      <c r="Q261" s="57">
        <v>17.77499963072276</v>
      </c>
      <c r="R261" s="96">
        <v>314078.04000000004</v>
      </c>
      <c r="S261" s="57" t="s">
        <v>3263</v>
      </c>
      <c r="T261" s="73"/>
      <c r="U261" s="101">
        <v>-23948.769999999902</v>
      </c>
    </row>
    <row r="262" spans="1:21">
      <c r="A262" s="33" t="s">
        <v>2149</v>
      </c>
      <c r="B262" s="73" t="s">
        <v>4208</v>
      </c>
      <c r="C262" s="73" t="s">
        <v>3158</v>
      </c>
      <c r="D262" s="73"/>
      <c r="E262" s="73"/>
      <c r="F262" s="75">
        <v>39521</v>
      </c>
      <c r="G262" s="96">
        <v>614124</v>
      </c>
      <c r="H262" s="57">
        <v>24.099478281259159</v>
      </c>
      <c r="I262" s="96">
        <v>148000.68</v>
      </c>
      <c r="J262" s="57" t="s">
        <v>3284</v>
      </c>
      <c r="K262" s="73"/>
      <c r="L262" s="101">
        <v>90905.31</v>
      </c>
      <c r="M262" s="73"/>
      <c r="N262" s="87" t="s">
        <v>3156</v>
      </c>
      <c r="O262" s="75">
        <v>40744</v>
      </c>
      <c r="P262" s="96">
        <v>294671.99</v>
      </c>
      <c r="Q262" s="57">
        <v>18.285416269120116</v>
      </c>
      <c r="R262" s="96">
        <v>53882</v>
      </c>
      <c r="S262" s="57" t="s">
        <v>3256</v>
      </c>
      <c r="T262" s="73"/>
      <c r="U262" s="101">
        <v>-3213.3699999999953</v>
      </c>
    </row>
    <row r="263" spans="1:21">
      <c r="A263" s="33" t="s">
        <v>2150</v>
      </c>
      <c r="B263" s="73" t="s">
        <v>4209</v>
      </c>
      <c r="C263" s="73" t="s">
        <v>3158</v>
      </c>
      <c r="D263" s="73"/>
      <c r="E263" s="73"/>
      <c r="F263" s="75">
        <v>39521</v>
      </c>
      <c r="G263" s="96">
        <v>1901307.99</v>
      </c>
      <c r="H263" s="57">
        <v>11.749392059305446</v>
      </c>
      <c r="I263" s="96">
        <v>223392.13</v>
      </c>
      <c r="J263" s="57" t="s">
        <v>3284</v>
      </c>
      <c r="K263" s="73"/>
      <c r="L263" s="101">
        <v>202093.25999999998</v>
      </c>
      <c r="M263" s="73"/>
      <c r="N263" s="87" t="s">
        <v>3156</v>
      </c>
      <c r="O263" s="75">
        <v>40777</v>
      </c>
      <c r="P263" s="96">
        <v>415120.6</v>
      </c>
      <c r="Q263" s="57">
        <v>9.4458357402643962</v>
      </c>
      <c r="R263" s="96">
        <v>39211.61</v>
      </c>
      <c r="S263" s="57" t="s">
        <v>3289</v>
      </c>
      <c r="T263" s="73"/>
      <c r="U263" s="101">
        <v>17912.739999999991</v>
      </c>
    </row>
    <row r="264" spans="1:21">
      <c r="A264" s="33" t="s">
        <v>2151</v>
      </c>
      <c r="B264" s="73" t="s">
        <v>4210</v>
      </c>
      <c r="C264" s="73" t="s">
        <v>3158</v>
      </c>
      <c r="D264" s="73"/>
      <c r="E264" s="73"/>
      <c r="F264" s="75">
        <v>39521</v>
      </c>
      <c r="G264" s="96">
        <v>293271.27</v>
      </c>
      <c r="H264" s="57">
        <v>14.475952588195904</v>
      </c>
      <c r="I264" s="96">
        <v>42453.81</v>
      </c>
      <c r="J264" s="57" t="s">
        <v>3284</v>
      </c>
      <c r="K264" s="73"/>
      <c r="L264" s="101">
        <v>39501.320000000007</v>
      </c>
      <c r="M264" s="73"/>
      <c r="N264" s="87" t="s">
        <v>3156</v>
      </c>
      <c r="O264" s="75">
        <v>40777</v>
      </c>
      <c r="P264" s="96">
        <v>124245.81</v>
      </c>
      <c r="Q264" s="57">
        <v>8.8833337719799168</v>
      </c>
      <c r="R264" s="96">
        <v>11037.17</v>
      </c>
      <c r="S264" s="57" t="s">
        <v>3250</v>
      </c>
      <c r="T264" s="73"/>
      <c r="U264" s="101">
        <v>8084.6800000000076</v>
      </c>
    </row>
    <row r="265" spans="1:21">
      <c r="A265" s="33" t="s">
        <v>2152</v>
      </c>
      <c r="B265" s="73" t="s">
        <v>4211</v>
      </c>
      <c r="C265" s="73" t="s">
        <v>3158</v>
      </c>
      <c r="D265" s="73"/>
      <c r="E265" s="73"/>
      <c r="F265" s="75">
        <v>39521</v>
      </c>
      <c r="G265" s="96">
        <v>3700570.84</v>
      </c>
      <c r="H265" s="57">
        <v>13.361197809146658</v>
      </c>
      <c r="I265" s="96">
        <v>494440.59</v>
      </c>
      <c r="J265" s="57" t="s">
        <v>3284</v>
      </c>
      <c r="K265" s="73"/>
      <c r="L265" s="101">
        <v>422049.88999999996</v>
      </c>
      <c r="M265" s="73"/>
      <c r="N265" s="87" t="s">
        <v>3156</v>
      </c>
      <c r="O265" s="75">
        <v>40781</v>
      </c>
      <c r="P265" s="96">
        <v>825673.91</v>
      </c>
      <c r="Q265" s="57">
        <v>10.166667371141713</v>
      </c>
      <c r="R265" s="96">
        <v>83943.52</v>
      </c>
      <c r="S265" s="57" t="s">
        <v>3289</v>
      </c>
      <c r="T265" s="73"/>
      <c r="U265" s="101">
        <v>11552.819999999949</v>
      </c>
    </row>
    <row r="266" spans="1:21">
      <c r="A266" s="33" t="s">
        <v>2153</v>
      </c>
      <c r="B266" s="73" t="s">
        <v>4212</v>
      </c>
      <c r="C266" s="73" t="s">
        <v>3158</v>
      </c>
      <c r="D266" s="73"/>
      <c r="E266" s="73"/>
      <c r="F266" s="75">
        <v>39521</v>
      </c>
      <c r="G266" s="96">
        <v>1665410.15</v>
      </c>
      <c r="H266" s="57">
        <v>13.603385328232809</v>
      </c>
      <c r="I266" s="96">
        <v>226552.16</v>
      </c>
      <c r="J266" s="57" t="s">
        <v>3284</v>
      </c>
      <c r="K266" s="73"/>
      <c r="L266" s="101">
        <v>196755.92000000004</v>
      </c>
      <c r="M266" s="73"/>
      <c r="N266" s="87" t="s">
        <v>3156</v>
      </c>
      <c r="O266" s="75">
        <v>40777</v>
      </c>
      <c r="P266" s="96">
        <v>436176.56</v>
      </c>
      <c r="Q266" s="57">
        <v>10.412501304517601</v>
      </c>
      <c r="R266" s="96">
        <v>45416.89</v>
      </c>
      <c r="S266" s="57" t="s">
        <v>3289</v>
      </c>
      <c r="T266" s="73"/>
      <c r="U266" s="101">
        <v>15620.650000000052</v>
      </c>
    </row>
    <row r="267" spans="1:21">
      <c r="A267" s="33" t="s">
        <v>2154</v>
      </c>
      <c r="B267" s="73" t="s">
        <v>4213</v>
      </c>
      <c r="C267" s="73" t="s">
        <v>3158</v>
      </c>
      <c r="D267" s="73"/>
      <c r="E267" s="73"/>
      <c r="F267" s="75">
        <v>39521</v>
      </c>
      <c r="G267" s="96">
        <v>1041458</v>
      </c>
      <c r="H267" s="57">
        <v>13.990103297492555</v>
      </c>
      <c r="I267" s="96">
        <v>145701.04999999999</v>
      </c>
      <c r="J267" s="57" t="s">
        <v>3284</v>
      </c>
      <c r="K267" s="73"/>
      <c r="L267" s="101">
        <v>114465.15</v>
      </c>
      <c r="M267" s="73"/>
      <c r="N267" s="87" t="s">
        <v>3156</v>
      </c>
      <c r="O267" s="75">
        <v>40744</v>
      </c>
      <c r="P267" s="96">
        <v>246403.99</v>
      </c>
      <c r="Q267" s="57">
        <v>9.8166673356222844</v>
      </c>
      <c r="R267" s="96">
        <v>24188.66</v>
      </c>
      <c r="S267" s="57" t="s">
        <v>3245</v>
      </c>
      <c r="T267" s="73"/>
      <c r="U267" s="101">
        <v>-7047.2399999999907</v>
      </c>
    </row>
    <row r="268" spans="1:21">
      <c r="A268" s="33" t="s">
        <v>43</v>
      </c>
      <c r="B268" s="73" t="s">
        <v>4214</v>
      </c>
      <c r="C268" s="73" t="s">
        <v>3158</v>
      </c>
      <c r="D268" s="73"/>
      <c r="E268" s="73"/>
      <c r="F268" s="75">
        <v>39521</v>
      </c>
      <c r="G268" s="96">
        <v>355597085.31999999</v>
      </c>
      <c r="H268" s="57">
        <v>77.199218703652349</v>
      </c>
      <c r="I268" s="96">
        <v>274518171.60000002</v>
      </c>
      <c r="J268" s="57" t="s">
        <v>3284</v>
      </c>
      <c r="K268" s="73"/>
      <c r="L268" s="101">
        <v>113030198.44</v>
      </c>
      <c r="M268" s="73"/>
      <c r="N268" s="87" t="s">
        <v>3156</v>
      </c>
      <c r="O268" s="75" t="s">
        <v>6355</v>
      </c>
      <c r="P268" s="96">
        <v>242566886.88</v>
      </c>
      <c r="Q268" s="57">
        <v>92.42846084796156</v>
      </c>
      <c r="R268" s="96">
        <v>224200840.06999999</v>
      </c>
      <c r="S268" s="57" t="s">
        <v>6370</v>
      </c>
      <c r="T268" s="73"/>
      <c r="U268" s="101">
        <v>62712866.909999967</v>
      </c>
    </row>
    <row r="269" spans="1:21">
      <c r="A269" s="33" t="s">
        <v>1692</v>
      </c>
      <c r="B269" s="73" t="s">
        <v>4215</v>
      </c>
      <c r="C269" s="73" t="s">
        <v>3158</v>
      </c>
      <c r="D269" s="73"/>
      <c r="E269" s="73"/>
      <c r="F269" s="75" t="s">
        <v>6355</v>
      </c>
      <c r="G269" s="96">
        <v>319762932.28999996</v>
      </c>
      <c r="H269" s="57">
        <v>10.27118821584159</v>
      </c>
      <c r="I269" s="96">
        <v>32843452.619999997</v>
      </c>
      <c r="J269" s="57" t="s">
        <v>6360</v>
      </c>
      <c r="K269" s="73"/>
      <c r="L269" s="101">
        <v>8214600.080000001</v>
      </c>
      <c r="M269" s="73"/>
      <c r="N269" s="87" t="s">
        <v>3156</v>
      </c>
      <c r="O269" s="75" t="s">
        <v>6355</v>
      </c>
      <c r="P269" s="96">
        <v>275500998.97000003</v>
      </c>
      <c r="Q269" s="57">
        <v>14.913154632326375</v>
      </c>
      <c r="R269" s="96">
        <v>41085889.990000002</v>
      </c>
      <c r="S269" s="57" t="s">
        <v>6371</v>
      </c>
      <c r="T269" s="73"/>
      <c r="U269" s="101">
        <v>16457037.450000003</v>
      </c>
    </row>
    <row r="270" spans="1:21">
      <c r="A270" s="33" t="s">
        <v>2155</v>
      </c>
      <c r="B270" s="73" t="s">
        <v>4216</v>
      </c>
      <c r="C270" s="73" t="s">
        <v>3158</v>
      </c>
      <c r="D270" s="73"/>
      <c r="E270" s="73"/>
      <c r="F270" s="75">
        <v>39521</v>
      </c>
      <c r="G270" s="96">
        <v>2386329.7999999998</v>
      </c>
      <c r="H270" s="57">
        <v>18.895833258252903</v>
      </c>
      <c r="I270" s="96">
        <v>450916.89999999997</v>
      </c>
      <c r="J270" s="57" t="s">
        <v>3284</v>
      </c>
      <c r="K270" s="73"/>
      <c r="L270" s="101">
        <v>402523.65000000008</v>
      </c>
      <c r="M270" s="73"/>
      <c r="N270" s="87" t="s">
        <v>3156</v>
      </c>
      <c r="O270" s="75">
        <v>40781</v>
      </c>
      <c r="P270" s="96">
        <v>835070.59</v>
      </c>
      <c r="Q270" s="57">
        <v>19.020833915369955</v>
      </c>
      <c r="R270" s="96">
        <v>158837.38999999998</v>
      </c>
      <c r="S270" s="57" t="s">
        <v>3289</v>
      </c>
      <c r="T270" s="73"/>
      <c r="U270" s="101">
        <v>110444.14000000007</v>
      </c>
    </row>
    <row r="271" spans="1:21">
      <c r="A271" s="33" t="s">
        <v>2156</v>
      </c>
      <c r="B271" s="73" t="s">
        <v>4217</v>
      </c>
      <c r="C271" s="73" t="s">
        <v>3158</v>
      </c>
      <c r="D271" s="73"/>
      <c r="E271" s="73"/>
      <c r="F271" s="75">
        <v>39521</v>
      </c>
      <c r="G271" s="96">
        <v>1639814.39</v>
      </c>
      <c r="H271" s="57">
        <v>18.684895184997128</v>
      </c>
      <c r="I271" s="96">
        <v>306397.59999999998</v>
      </c>
      <c r="J271" s="57" t="s">
        <v>3284</v>
      </c>
      <c r="K271" s="73"/>
      <c r="L271" s="101">
        <v>278918.71000000002</v>
      </c>
      <c r="M271" s="73"/>
      <c r="N271" s="87" t="s">
        <v>3156</v>
      </c>
      <c r="O271" s="75">
        <v>40744</v>
      </c>
      <c r="P271" s="96">
        <v>627524.79</v>
      </c>
      <c r="Q271" s="57">
        <v>21.364582266144421</v>
      </c>
      <c r="R271" s="96">
        <v>134068.05000000002</v>
      </c>
      <c r="S271" s="57" t="s">
        <v>3256</v>
      </c>
      <c r="T271" s="73"/>
      <c r="U271" s="101">
        <v>106589.16000000003</v>
      </c>
    </row>
    <row r="272" spans="1:21">
      <c r="A272" s="33" t="s">
        <v>2157</v>
      </c>
      <c r="B272" s="73" t="s">
        <v>4218</v>
      </c>
      <c r="C272" s="73" t="s">
        <v>3158</v>
      </c>
      <c r="D272" s="73"/>
      <c r="E272" s="73"/>
      <c r="F272" s="75">
        <v>39521</v>
      </c>
      <c r="G272" s="96">
        <v>2737413.04</v>
      </c>
      <c r="H272" s="57">
        <v>20.9060763442553</v>
      </c>
      <c r="I272" s="96">
        <v>572285.65999999992</v>
      </c>
      <c r="J272" s="57" t="s">
        <v>3284</v>
      </c>
      <c r="K272" s="73"/>
      <c r="L272" s="101">
        <v>465587.44000000006</v>
      </c>
      <c r="M272" s="73"/>
      <c r="N272" s="87" t="s">
        <v>3156</v>
      </c>
      <c r="O272" s="75">
        <v>40781</v>
      </c>
      <c r="P272" s="96">
        <v>799378</v>
      </c>
      <c r="Q272" s="57">
        <v>19.680555381809356</v>
      </c>
      <c r="R272" s="96">
        <v>157322.03</v>
      </c>
      <c r="S272" s="57" t="s">
        <v>3289</v>
      </c>
      <c r="T272" s="73"/>
      <c r="U272" s="101">
        <v>50623.810000000172</v>
      </c>
    </row>
    <row r="273" spans="1:21">
      <c r="A273" s="33" t="s">
        <v>2158</v>
      </c>
      <c r="B273" s="73" t="s">
        <v>4219</v>
      </c>
      <c r="C273" s="73" t="s">
        <v>3158</v>
      </c>
      <c r="D273" s="73"/>
      <c r="E273" s="73"/>
      <c r="F273" s="75">
        <v>39521</v>
      </c>
      <c r="G273" s="96">
        <v>1234564.8400000001</v>
      </c>
      <c r="H273" s="57">
        <v>20.554512956970324</v>
      </c>
      <c r="I273" s="96">
        <v>253758.78999999998</v>
      </c>
      <c r="J273" s="57" t="s">
        <v>3284</v>
      </c>
      <c r="K273" s="73"/>
      <c r="L273" s="101">
        <v>209956.06</v>
      </c>
      <c r="M273" s="73"/>
      <c r="N273" s="87" t="s">
        <v>3156</v>
      </c>
      <c r="O273" s="75">
        <v>40777</v>
      </c>
      <c r="P273" s="96">
        <v>350686.27</v>
      </c>
      <c r="Q273" s="57">
        <v>19.841669307441091</v>
      </c>
      <c r="R273" s="96">
        <v>69582.009999999995</v>
      </c>
      <c r="S273" s="57" t="s">
        <v>3248</v>
      </c>
      <c r="T273" s="73"/>
      <c r="U273" s="101">
        <v>25779.280000000028</v>
      </c>
    </row>
    <row r="274" spans="1:21">
      <c r="A274" s="33" t="s">
        <v>2159</v>
      </c>
      <c r="B274" s="73" t="s">
        <v>4220</v>
      </c>
      <c r="C274" s="73" t="s">
        <v>3158</v>
      </c>
      <c r="D274" s="73"/>
      <c r="E274" s="73"/>
      <c r="F274" s="75">
        <v>39521</v>
      </c>
      <c r="G274" s="96">
        <v>2112505.5</v>
      </c>
      <c r="H274" s="57">
        <v>20.023263371385305</v>
      </c>
      <c r="I274" s="96">
        <v>422992.54</v>
      </c>
      <c r="J274" s="57" t="s">
        <v>3284</v>
      </c>
      <c r="K274" s="73"/>
      <c r="L274" s="101">
        <v>368171.89</v>
      </c>
      <c r="M274" s="73"/>
      <c r="N274" s="87" t="s">
        <v>3156</v>
      </c>
      <c r="O274" s="75">
        <v>40780</v>
      </c>
      <c r="P274" s="96">
        <v>662038.5</v>
      </c>
      <c r="Q274" s="57">
        <v>21.564582724418592</v>
      </c>
      <c r="R274" s="96">
        <v>142765.84</v>
      </c>
      <c r="S274" s="57" t="s">
        <v>3263</v>
      </c>
      <c r="T274" s="73"/>
      <c r="U274" s="101">
        <v>87945.19</v>
      </c>
    </row>
    <row r="275" spans="1:21">
      <c r="A275" s="33" t="s">
        <v>2160</v>
      </c>
      <c r="B275" s="73" t="s">
        <v>4221</v>
      </c>
      <c r="C275" s="73" t="s">
        <v>3158</v>
      </c>
      <c r="D275" s="73"/>
      <c r="E275" s="73"/>
      <c r="F275" s="75">
        <v>39521</v>
      </c>
      <c r="G275" s="96">
        <v>2859155.13</v>
      </c>
      <c r="H275" s="57">
        <v>15.364148849104245</v>
      </c>
      <c r="I275" s="96">
        <v>439284.85</v>
      </c>
      <c r="J275" s="57" t="s">
        <v>3284</v>
      </c>
      <c r="K275" s="73"/>
      <c r="L275" s="101">
        <v>365248.01999999996</v>
      </c>
      <c r="M275" s="73"/>
      <c r="N275" s="87" t="s">
        <v>3156</v>
      </c>
      <c r="O275" s="75">
        <v>40784</v>
      </c>
      <c r="P275" s="96">
        <v>1448994.63</v>
      </c>
      <c r="Q275" s="57">
        <v>10.170139139853129</v>
      </c>
      <c r="R275" s="96">
        <v>147364.77000000002</v>
      </c>
      <c r="S275" s="57" t="s">
        <v>3245</v>
      </c>
      <c r="T275" s="73"/>
      <c r="U275" s="101">
        <v>73327.94</v>
      </c>
    </row>
    <row r="276" spans="1:21">
      <c r="A276" s="33" t="s">
        <v>2161</v>
      </c>
      <c r="B276" s="73" t="s">
        <v>4222</v>
      </c>
      <c r="C276" s="73" t="s">
        <v>3158</v>
      </c>
      <c r="D276" s="73"/>
      <c r="E276" s="73"/>
      <c r="F276" s="75">
        <v>39521</v>
      </c>
      <c r="G276" s="96">
        <v>1517519.99</v>
      </c>
      <c r="H276" s="57">
        <v>15.520399174445142</v>
      </c>
      <c r="I276" s="96">
        <v>235525.16</v>
      </c>
      <c r="J276" s="57" t="s">
        <v>3284</v>
      </c>
      <c r="K276" s="73"/>
      <c r="L276" s="101">
        <v>195217.78999999998</v>
      </c>
      <c r="M276" s="73"/>
      <c r="N276" s="87" t="s">
        <v>3156</v>
      </c>
      <c r="O276" s="75">
        <v>40780</v>
      </c>
      <c r="P276" s="96">
        <v>750717.59</v>
      </c>
      <c r="Q276" s="57">
        <v>10.833333477639709</v>
      </c>
      <c r="R276" s="96">
        <v>81327.740000000005</v>
      </c>
      <c r="S276" s="57" t="s">
        <v>3253</v>
      </c>
      <c r="T276" s="73"/>
      <c r="U276" s="101">
        <v>41020.369999999966</v>
      </c>
    </row>
    <row r="277" spans="1:21">
      <c r="A277" s="33" t="s">
        <v>2162</v>
      </c>
      <c r="B277" s="73" t="s">
        <v>4223</v>
      </c>
      <c r="C277" s="73" t="s">
        <v>3158</v>
      </c>
      <c r="D277" s="73"/>
      <c r="E277" s="73"/>
      <c r="F277" s="75">
        <v>39521</v>
      </c>
      <c r="G277" s="96">
        <v>4897191.72</v>
      </c>
      <c r="H277" s="57">
        <v>13.47986106617039</v>
      </c>
      <c r="I277" s="96">
        <v>660134.64</v>
      </c>
      <c r="J277" s="57" t="s">
        <v>3284</v>
      </c>
      <c r="K277" s="73"/>
      <c r="L277" s="101">
        <v>661834.12999999989</v>
      </c>
      <c r="M277" s="73"/>
      <c r="N277" s="87" t="s">
        <v>3156</v>
      </c>
      <c r="O277" s="75">
        <v>40759</v>
      </c>
      <c r="P277" s="96">
        <v>2248299.79</v>
      </c>
      <c r="Q277" s="57">
        <v>12.795833157107573</v>
      </c>
      <c r="R277" s="96">
        <v>287688.68999999994</v>
      </c>
      <c r="S277" s="57" t="s">
        <v>3263</v>
      </c>
      <c r="T277" s="73"/>
      <c r="U277" s="101">
        <v>289388.17999999982</v>
      </c>
    </row>
    <row r="278" spans="1:21">
      <c r="A278" s="33" t="s">
        <v>2163</v>
      </c>
      <c r="B278" s="73" t="s">
        <v>4224</v>
      </c>
      <c r="C278" s="73" t="s">
        <v>3158</v>
      </c>
      <c r="D278" s="73"/>
      <c r="E278" s="73"/>
      <c r="F278" s="75">
        <v>39521</v>
      </c>
      <c r="G278" s="96">
        <v>3221871.27</v>
      </c>
      <c r="H278" s="57">
        <v>13.315798306243314</v>
      </c>
      <c r="I278" s="96">
        <v>429017.88</v>
      </c>
      <c r="J278" s="57" t="s">
        <v>3284</v>
      </c>
      <c r="K278" s="73"/>
      <c r="L278" s="101">
        <v>432972.73</v>
      </c>
      <c r="M278" s="73"/>
      <c r="N278" s="87" t="s">
        <v>3156</v>
      </c>
      <c r="O278" s="75">
        <v>40784</v>
      </c>
      <c r="P278" s="96">
        <v>1468154.17</v>
      </c>
      <c r="Q278" s="57">
        <v>16.427778153570891</v>
      </c>
      <c r="R278" s="96">
        <v>241185.11000000002</v>
      </c>
      <c r="S278" s="57" t="s">
        <v>3256</v>
      </c>
      <c r="T278" s="73"/>
      <c r="U278" s="101">
        <v>245139.95999999996</v>
      </c>
    </row>
    <row r="279" spans="1:21">
      <c r="A279" s="33" t="s">
        <v>2164</v>
      </c>
      <c r="B279" s="73" t="s">
        <v>4225</v>
      </c>
      <c r="C279" s="73" t="s">
        <v>3158</v>
      </c>
      <c r="D279" s="73"/>
      <c r="E279" s="73"/>
      <c r="F279" s="75">
        <v>39521</v>
      </c>
      <c r="G279" s="96">
        <v>1316775.5</v>
      </c>
      <c r="H279" s="57">
        <v>14.36267381949315</v>
      </c>
      <c r="I279" s="96">
        <v>189124.17</v>
      </c>
      <c r="J279" s="57" t="s">
        <v>3284</v>
      </c>
      <c r="K279" s="73"/>
      <c r="L279" s="101">
        <v>179084.28999999998</v>
      </c>
      <c r="M279" s="73"/>
      <c r="N279" s="87" t="s">
        <v>3156</v>
      </c>
      <c r="O279" s="75">
        <v>40780</v>
      </c>
      <c r="P279" s="96">
        <v>631777.47</v>
      </c>
      <c r="Q279" s="57">
        <v>10.991667683242962</v>
      </c>
      <c r="R279" s="96">
        <v>69442.880000000005</v>
      </c>
      <c r="S279" s="57" t="s">
        <v>3250</v>
      </c>
      <c r="T279" s="73"/>
      <c r="U279" s="101">
        <v>59402.999999999971</v>
      </c>
    </row>
    <row r="280" spans="1:21">
      <c r="A280" s="33" t="s">
        <v>2165</v>
      </c>
      <c r="B280" s="73" t="s">
        <v>4226</v>
      </c>
      <c r="C280" s="73" t="s">
        <v>3158</v>
      </c>
      <c r="D280" s="73"/>
      <c r="E280" s="73"/>
      <c r="F280" s="75">
        <v>39521</v>
      </c>
      <c r="G280" s="96">
        <v>1370808</v>
      </c>
      <c r="H280" s="57">
        <v>14.280641782073053</v>
      </c>
      <c r="I280" s="96">
        <v>195760.18</v>
      </c>
      <c r="J280" s="57" t="s">
        <v>3284</v>
      </c>
      <c r="K280" s="73"/>
      <c r="L280" s="101">
        <v>183079.06</v>
      </c>
      <c r="M280" s="73"/>
      <c r="N280" s="87" t="s">
        <v>3156</v>
      </c>
      <c r="O280" s="75">
        <v>40780</v>
      </c>
      <c r="P280" s="96">
        <v>636130.91</v>
      </c>
      <c r="Q280" s="57">
        <v>19.835417209957619</v>
      </c>
      <c r="R280" s="96">
        <v>126179.22</v>
      </c>
      <c r="S280" s="57" t="s">
        <v>3263</v>
      </c>
      <c r="T280" s="73"/>
      <c r="U280" s="101">
        <v>113498.10000000003</v>
      </c>
    </row>
    <row r="281" spans="1:21">
      <c r="A281" s="33" t="s">
        <v>2166</v>
      </c>
      <c r="B281" s="73" t="s">
        <v>4227</v>
      </c>
      <c r="C281" s="73" t="s">
        <v>3158</v>
      </c>
      <c r="D281" s="73"/>
      <c r="E281" s="73"/>
      <c r="F281" s="75">
        <v>39521</v>
      </c>
      <c r="G281" s="96">
        <v>3271452.39</v>
      </c>
      <c r="H281" s="57">
        <v>9.396354076239513</v>
      </c>
      <c r="I281" s="96">
        <v>307397.25</v>
      </c>
      <c r="J281" s="57" t="s">
        <v>3284</v>
      </c>
      <c r="K281" s="73"/>
      <c r="L281" s="101">
        <v>466332.59</v>
      </c>
      <c r="M281" s="73"/>
      <c r="N281" s="87" t="s">
        <v>3156</v>
      </c>
      <c r="O281" s="75">
        <v>40781</v>
      </c>
      <c r="P281" s="96">
        <v>1389586.42</v>
      </c>
      <c r="Q281" s="57">
        <v>12.447916697401231</v>
      </c>
      <c r="R281" s="96">
        <v>172974.56</v>
      </c>
      <c r="S281" s="57" t="s">
        <v>3263</v>
      </c>
      <c r="T281" s="73"/>
      <c r="U281" s="101">
        <v>331909.90000000002</v>
      </c>
    </row>
    <row r="282" spans="1:21">
      <c r="A282" s="33" t="s">
        <v>2167</v>
      </c>
      <c r="B282" s="73" t="s">
        <v>4228</v>
      </c>
      <c r="C282" s="73" t="s">
        <v>3158</v>
      </c>
      <c r="D282" s="73"/>
      <c r="E282" s="73"/>
      <c r="F282" s="75">
        <v>39521</v>
      </c>
      <c r="G282" s="96">
        <v>1846767.99</v>
      </c>
      <c r="H282" s="57">
        <v>9.1619787063777292</v>
      </c>
      <c r="I282" s="96">
        <v>169200.49</v>
      </c>
      <c r="J282" s="57" t="s">
        <v>3284</v>
      </c>
      <c r="K282" s="73"/>
      <c r="L282" s="101">
        <v>265959.21999999997</v>
      </c>
      <c r="M282" s="73"/>
      <c r="N282" s="87" t="s">
        <v>3156</v>
      </c>
      <c r="O282" s="75">
        <v>40781</v>
      </c>
      <c r="P282" s="96">
        <v>828353.99</v>
      </c>
      <c r="Q282" s="57">
        <v>12.697915537293422</v>
      </c>
      <c r="R282" s="96">
        <v>105183.69</v>
      </c>
      <c r="S282" s="57" t="s">
        <v>3263</v>
      </c>
      <c r="T282" s="73"/>
      <c r="U282" s="101">
        <v>201942.41999999998</v>
      </c>
    </row>
    <row r="283" spans="1:21">
      <c r="A283" s="33" t="s">
        <v>2168</v>
      </c>
      <c r="B283" s="73" t="s">
        <v>4229</v>
      </c>
      <c r="C283" s="73" t="s">
        <v>3158</v>
      </c>
      <c r="D283" s="73"/>
      <c r="E283" s="73"/>
      <c r="F283" s="75">
        <v>39521</v>
      </c>
      <c r="G283" s="96">
        <v>1310472.17</v>
      </c>
      <c r="H283" s="57">
        <v>13.673697473483928</v>
      </c>
      <c r="I283" s="96">
        <v>179190</v>
      </c>
      <c r="J283" s="57" t="s">
        <v>3284</v>
      </c>
      <c r="K283" s="73"/>
      <c r="L283" s="101">
        <v>194778.84999999998</v>
      </c>
      <c r="M283" s="73"/>
      <c r="N283" s="87" t="s">
        <v>3156</v>
      </c>
      <c r="O283" s="75">
        <v>40780</v>
      </c>
      <c r="P283" s="96">
        <v>643781.75</v>
      </c>
      <c r="Q283" s="57">
        <v>13.149999980583482</v>
      </c>
      <c r="R283" s="96">
        <v>84657.3</v>
      </c>
      <c r="S283" s="57" t="s">
        <v>3250</v>
      </c>
      <c r="T283" s="73"/>
      <c r="U283" s="101">
        <v>100246.14999999997</v>
      </c>
    </row>
    <row r="284" spans="1:21">
      <c r="A284" s="33" t="s">
        <v>2169</v>
      </c>
      <c r="B284" s="73" t="s">
        <v>4230</v>
      </c>
      <c r="C284" s="73" t="s">
        <v>3158</v>
      </c>
      <c r="D284" s="73"/>
      <c r="E284" s="73"/>
      <c r="F284" s="75">
        <v>39521</v>
      </c>
      <c r="G284" s="96">
        <v>966608</v>
      </c>
      <c r="H284" s="57">
        <v>13.439322869249997</v>
      </c>
      <c r="I284" s="96">
        <v>129905.57</v>
      </c>
      <c r="J284" s="57" t="s">
        <v>3284</v>
      </c>
      <c r="K284" s="73"/>
      <c r="L284" s="101">
        <v>145736.37</v>
      </c>
      <c r="M284" s="73"/>
      <c r="N284" s="87" t="s">
        <v>3156</v>
      </c>
      <c r="O284" s="75">
        <v>40777</v>
      </c>
      <c r="P284" s="96">
        <v>470771.99</v>
      </c>
      <c r="Q284" s="57">
        <v>12.13125062941829</v>
      </c>
      <c r="R284" s="96">
        <v>57110.53</v>
      </c>
      <c r="S284" s="57" t="s">
        <v>3263</v>
      </c>
      <c r="T284" s="73"/>
      <c r="U284" s="101">
        <v>72941.329999999987</v>
      </c>
    </row>
    <row r="285" spans="1:21">
      <c r="A285" s="33" t="s">
        <v>2170</v>
      </c>
      <c r="B285" s="73" t="s">
        <v>4231</v>
      </c>
      <c r="C285" s="73" t="s">
        <v>3158</v>
      </c>
      <c r="D285" s="73"/>
      <c r="E285" s="73"/>
      <c r="F285" s="75">
        <v>39521</v>
      </c>
      <c r="G285" s="96">
        <v>11127586.65</v>
      </c>
      <c r="H285" s="57">
        <v>21.896875006585546</v>
      </c>
      <c r="I285" s="96">
        <v>2436593.7400000002</v>
      </c>
      <c r="J285" s="57" t="s">
        <v>3284</v>
      </c>
      <c r="K285" s="73"/>
      <c r="L285" s="101">
        <v>1370424.8199999998</v>
      </c>
      <c r="M285" s="73"/>
      <c r="N285" s="87" t="s">
        <v>3156</v>
      </c>
      <c r="O285" s="75">
        <v>40800</v>
      </c>
      <c r="P285" s="96">
        <v>5222890.6900000004</v>
      </c>
      <c r="Q285" s="57">
        <v>10.912500066127171</v>
      </c>
      <c r="R285" s="96">
        <v>569947.94999999995</v>
      </c>
      <c r="S285" s="57" t="s">
        <v>3250</v>
      </c>
      <c r="T285" s="73"/>
      <c r="U285" s="101">
        <v>-496220.97000000044</v>
      </c>
    </row>
    <row r="286" spans="1:21">
      <c r="A286" s="33" t="s">
        <v>2171</v>
      </c>
      <c r="B286" s="73" t="s">
        <v>4232</v>
      </c>
      <c r="C286" s="73" t="s">
        <v>3158</v>
      </c>
      <c r="D286" s="73"/>
      <c r="E286" s="73"/>
      <c r="F286" s="75">
        <v>39521</v>
      </c>
      <c r="G286" s="96">
        <v>32806446.120000001</v>
      </c>
      <c r="H286" s="57">
        <v>22.950086737404888</v>
      </c>
      <c r="I286" s="96">
        <v>7529107.8400000008</v>
      </c>
      <c r="J286" s="57" t="s">
        <v>3284</v>
      </c>
      <c r="K286" s="73"/>
      <c r="L286" s="101">
        <v>4261228.1500000004</v>
      </c>
      <c r="M286" s="73"/>
      <c r="N286" s="87" t="s">
        <v>3156</v>
      </c>
      <c r="O286" s="75">
        <v>40777</v>
      </c>
      <c r="P286" s="96">
        <v>15012457.619999999</v>
      </c>
      <c r="Q286" s="57">
        <v>15.041666642186998</v>
      </c>
      <c r="R286" s="96">
        <v>2258123.83</v>
      </c>
      <c r="S286" s="57" t="s">
        <v>3245</v>
      </c>
      <c r="T286" s="73"/>
      <c r="U286" s="101">
        <v>-1009755.8600000003</v>
      </c>
    </row>
    <row r="287" spans="1:21">
      <c r="A287" s="33" t="s">
        <v>2172</v>
      </c>
      <c r="B287" s="73" t="s">
        <v>4233</v>
      </c>
      <c r="C287" s="73" t="s">
        <v>3158</v>
      </c>
      <c r="D287" s="73"/>
      <c r="E287" s="73"/>
      <c r="F287" s="75">
        <v>39521</v>
      </c>
      <c r="G287" s="96">
        <v>38111982.020000003</v>
      </c>
      <c r="H287" s="57">
        <v>23.012586738200817</v>
      </c>
      <c r="I287" s="96">
        <v>8770552.9199999999</v>
      </c>
      <c r="J287" s="57" t="s">
        <v>3284</v>
      </c>
      <c r="K287" s="73"/>
      <c r="L287" s="101">
        <v>4954916.16</v>
      </c>
      <c r="M287" s="73"/>
      <c r="N287" s="87" t="s">
        <v>3156</v>
      </c>
      <c r="O287" s="75">
        <v>40777</v>
      </c>
      <c r="P287" s="96">
        <v>17413704.579999998</v>
      </c>
      <c r="Q287" s="57">
        <v>15.041666682506685</v>
      </c>
      <c r="R287" s="96">
        <v>2619311.4000000004</v>
      </c>
      <c r="S287" s="57" t="s">
        <v>3245</v>
      </c>
      <c r="T287" s="73"/>
      <c r="U287" s="101">
        <v>-1196325.3599999994</v>
      </c>
    </row>
    <row r="288" spans="1:21">
      <c r="A288" s="33" t="s">
        <v>2173</v>
      </c>
      <c r="B288" s="73" t="s">
        <v>4234</v>
      </c>
      <c r="C288" s="73" t="s">
        <v>3158</v>
      </c>
      <c r="D288" s="73"/>
      <c r="E288" s="73"/>
      <c r="F288" s="75">
        <v>39521</v>
      </c>
      <c r="G288" s="96">
        <v>25677852.149999999</v>
      </c>
      <c r="H288" s="57">
        <v>22.547743036210292</v>
      </c>
      <c r="I288" s="96">
        <v>5789776.1200000001</v>
      </c>
      <c r="J288" s="57" t="s">
        <v>3284</v>
      </c>
      <c r="K288" s="73"/>
      <c r="L288" s="101">
        <v>3329428.44</v>
      </c>
      <c r="M288" s="73"/>
      <c r="N288" s="87" t="s">
        <v>3156</v>
      </c>
      <c r="O288" s="75">
        <v>40780</v>
      </c>
      <c r="P288" s="96">
        <v>11733056.33</v>
      </c>
      <c r="Q288" s="57">
        <v>13.833333398817835</v>
      </c>
      <c r="R288" s="96">
        <v>1623072.8</v>
      </c>
      <c r="S288" s="57" t="s">
        <v>3253</v>
      </c>
      <c r="T288" s="73"/>
      <c r="U288" s="101">
        <v>-837274.87999999989</v>
      </c>
    </row>
    <row r="289" spans="1:21">
      <c r="A289" s="33" t="s">
        <v>2174</v>
      </c>
      <c r="B289" s="73" t="s">
        <v>4235</v>
      </c>
      <c r="C289" s="73" t="s">
        <v>3158</v>
      </c>
      <c r="D289" s="73"/>
      <c r="E289" s="73"/>
      <c r="F289" s="75">
        <v>39521</v>
      </c>
      <c r="G289" s="96">
        <v>11573181.609999999</v>
      </c>
      <c r="H289" s="57">
        <v>21.496961715785261</v>
      </c>
      <c r="I289" s="96">
        <v>2487882.42</v>
      </c>
      <c r="J289" s="57" t="s">
        <v>3284</v>
      </c>
      <c r="K289" s="73"/>
      <c r="L289" s="101">
        <v>1471469.5</v>
      </c>
      <c r="M289" s="73"/>
      <c r="N289" s="87" t="s">
        <v>3156</v>
      </c>
      <c r="O289" s="75">
        <v>40749</v>
      </c>
      <c r="P289" s="96">
        <v>5552781.5800000001</v>
      </c>
      <c r="Q289" s="57">
        <v>16.833333285909653</v>
      </c>
      <c r="R289" s="96">
        <v>934718.23</v>
      </c>
      <c r="S289" s="57" t="s">
        <v>3245</v>
      </c>
      <c r="T289" s="73"/>
      <c r="U289" s="101">
        <v>-81694.689999999944</v>
      </c>
    </row>
    <row r="290" spans="1:21">
      <c r="A290" s="33" t="s">
        <v>2175</v>
      </c>
      <c r="B290" s="73" t="s">
        <v>4236</v>
      </c>
      <c r="C290" s="73" t="s">
        <v>3158</v>
      </c>
      <c r="D290" s="73"/>
      <c r="E290" s="73"/>
      <c r="F290" s="75">
        <v>39521</v>
      </c>
      <c r="G290" s="96">
        <v>24253220.609999999</v>
      </c>
      <c r="H290" s="57">
        <v>19.690798582151686</v>
      </c>
      <c r="I290" s="96">
        <v>4775652.82</v>
      </c>
      <c r="J290" s="57" t="s">
        <v>3284</v>
      </c>
      <c r="K290" s="73"/>
      <c r="L290" s="101">
        <v>2932420.96</v>
      </c>
      <c r="M290" s="73"/>
      <c r="N290" s="87" t="s">
        <v>3156</v>
      </c>
      <c r="O290" s="75">
        <v>40781</v>
      </c>
      <c r="P290" s="96">
        <v>8117864.6299999999</v>
      </c>
      <c r="Q290" s="57">
        <v>14.381944430132732</v>
      </c>
      <c r="R290" s="96">
        <v>1167506.78</v>
      </c>
      <c r="S290" s="57" t="s">
        <v>3245</v>
      </c>
      <c r="T290" s="73"/>
      <c r="U290" s="101">
        <v>-675725.08000000007</v>
      </c>
    </row>
    <row r="291" spans="1:21">
      <c r="A291" s="33" t="s">
        <v>2176</v>
      </c>
      <c r="B291" s="73" t="s">
        <v>4237</v>
      </c>
      <c r="C291" s="73" t="s">
        <v>3158</v>
      </c>
      <c r="D291" s="73"/>
      <c r="E291" s="73"/>
      <c r="F291" s="75">
        <v>39521</v>
      </c>
      <c r="G291" s="96">
        <v>20901983.920000002</v>
      </c>
      <c r="H291" s="57">
        <v>19.694704798146262</v>
      </c>
      <c r="I291" s="96">
        <v>4116584.0300000003</v>
      </c>
      <c r="J291" s="57" t="s">
        <v>3284</v>
      </c>
      <c r="K291" s="73"/>
      <c r="L291" s="101">
        <v>2499585.5499999998</v>
      </c>
      <c r="M291" s="73"/>
      <c r="N291" s="87" t="s">
        <v>3156</v>
      </c>
      <c r="O291" s="75">
        <v>40757</v>
      </c>
      <c r="P291" s="96">
        <v>6215557.1500000004</v>
      </c>
      <c r="Q291" s="57">
        <v>15.515277821876353</v>
      </c>
      <c r="R291" s="96">
        <v>964360.96</v>
      </c>
      <c r="S291" s="57" t="s">
        <v>3249</v>
      </c>
      <c r="T291" s="73"/>
      <c r="U291" s="101">
        <v>-652637.52000000048</v>
      </c>
    </row>
    <row r="292" spans="1:21">
      <c r="A292" s="33" t="s">
        <v>3037</v>
      </c>
      <c r="B292" s="73" t="s">
        <v>4238</v>
      </c>
      <c r="C292" s="73" t="s">
        <v>3158</v>
      </c>
      <c r="D292" s="73"/>
      <c r="E292" s="73"/>
      <c r="F292" s="75">
        <v>39780</v>
      </c>
      <c r="G292" s="96">
        <v>42726517.759999998</v>
      </c>
      <c r="H292" s="57">
        <v>13.912500015540703</v>
      </c>
      <c r="I292" s="96">
        <v>5944326.79</v>
      </c>
      <c r="J292" s="57" t="s">
        <v>3251</v>
      </c>
      <c r="K292" s="73"/>
      <c r="L292" s="101">
        <v>4634244.0600000005</v>
      </c>
      <c r="M292" s="73"/>
      <c r="N292" s="87" t="s">
        <v>3156</v>
      </c>
      <c r="O292" s="75">
        <v>40773</v>
      </c>
      <c r="P292" s="96">
        <v>19565116.32</v>
      </c>
      <c r="Q292" s="57">
        <v>16.525347189962428</v>
      </c>
      <c r="R292" s="96">
        <v>3233203.4000000004</v>
      </c>
      <c r="S292" s="57" t="s">
        <v>3264</v>
      </c>
      <c r="T292" s="73"/>
      <c r="U292" s="101">
        <v>1923120.6700000009</v>
      </c>
    </row>
    <row r="293" spans="1:21">
      <c r="A293" s="33" t="s">
        <v>2177</v>
      </c>
      <c r="B293" s="73" t="s">
        <v>4239</v>
      </c>
      <c r="C293" s="73" t="s">
        <v>3158</v>
      </c>
      <c r="D293" s="73"/>
      <c r="E293" s="73"/>
      <c r="F293" s="75">
        <v>39521</v>
      </c>
      <c r="G293" s="96">
        <v>30671207.93</v>
      </c>
      <c r="H293" s="57">
        <v>20.89392359318142</v>
      </c>
      <c r="I293" s="96">
        <v>6408418.75</v>
      </c>
      <c r="J293" s="57" t="s">
        <v>3284</v>
      </c>
      <c r="K293" s="73"/>
      <c r="L293" s="101">
        <v>4150322.1300000004</v>
      </c>
      <c r="M293" s="73"/>
      <c r="N293" s="87" t="s">
        <v>3156</v>
      </c>
      <c r="O293" s="75">
        <v>40780</v>
      </c>
      <c r="P293" s="96">
        <v>13084014.57</v>
      </c>
      <c r="Q293" s="57">
        <v>15.366666700371917</v>
      </c>
      <c r="R293" s="96">
        <v>2010576.91</v>
      </c>
      <c r="S293" s="57" t="s">
        <v>3264</v>
      </c>
      <c r="T293" s="73"/>
      <c r="U293" s="101">
        <v>-247519.70999999996</v>
      </c>
    </row>
    <row r="294" spans="1:21">
      <c r="A294" s="33" t="s">
        <v>2178</v>
      </c>
      <c r="B294" s="73" t="s">
        <v>4240</v>
      </c>
      <c r="C294" s="73" t="s">
        <v>3158</v>
      </c>
      <c r="D294" s="73"/>
      <c r="E294" s="73"/>
      <c r="F294" s="75">
        <v>39521</v>
      </c>
      <c r="G294" s="96">
        <v>22252846.859999999</v>
      </c>
      <c r="H294" s="57">
        <v>19.611197827656287</v>
      </c>
      <c r="I294" s="96">
        <v>4364049.82</v>
      </c>
      <c r="J294" s="57" t="s">
        <v>3284</v>
      </c>
      <c r="K294" s="73"/>
      <c r="L294" s="101">
        <v>2923211.5200000005</v>
      </c>
      <c r="M294" s="73"/>
      <c r="N294" s="87" t="s">
        <v>3156</v>
      </c>
      <c r="O294" s="75">
        <v>40781</v>
      </c>
      <c r="P294" s="96">
        <v>6960268.1600000001</v>
      </c>
      <c r="Q294" s="57">
        <v>14.166666676244841</v>
      </c>
      <c r="R294" s="96">
        <v>986037.99</v>
      </c>
      <c r="S294" s="57" t="s">
        <v>3245</v>
      </c>
      <c r="T294" s="73"/>
      <c r="U294" s="101">
        <v>-454800.30999999959</v>
      </c>
    </row>
    <row r="295" spans="1:21">
      <c r="A295" s="33" t="s">
        <v>2179</v>
      </c>
      <c r="B295" s="73" t="s">
        <v>4241</v>
      </c>
      <c r="C295" s="73" t="s">
        <v>3158</v>
      </c>
      <c r="D295" s="73"/>
      <c r="E295" s="73"/>
      <c r="F295" s="75">
        <v>39521</v>
      </c>
      <c r="G295" s="96">
        <v>9610462.2300000004</v>
      </c>
      <c r="H295" s="57">
        <v>19.505729122458661</v>
      </c>
      <c r="I295" s="96">
        <v>1874590.73</v>
      </c>
      <c r="J295" s="57" t="s">
        <v>3284</v>
      </c>
      <c r="K295" s="73"/>
      <c r="L295" s="101">
        <v>1260378.18</v>
      </c>
      <c r="M295" s="73"/>
      <c r="N295" s="87" t="s">
        <v>3156</v>
      </c>
      <c r="O295" s="75">
        <v>40757</v>
      </c>
      <c r="P295" s="96">
        <v>2969373.05</v>
      </c>
      <c r="Q295" s="57">
        <v>17.891667064197271</v>
      </c>
      <c r="R295" s="96">
        <v>531270.34</v>
      </c>
      <c r="S295" s="57" t="s">
        <v>3276</v>
      </c>
      <c r="T295" s="73"/>
      <c r="U295" s="101">
        <v>-82942.209999999963</v>
      </c>
    </row>
    <row r="296" spans="1:21">
      <c r="A296" s="33" t="s">
        <v>2180</v>
      </c>
      <c r="B296" s="73" t="s">
        <v>4242</v>
      </c>
      <c r="C296" s="73" t="s">
        <v>3158</v>
      </c>
      <c r="D296" s="73"/>
      <c r="E296" s="73"/>
      <c r="F296" s="75">
        <v>39521</v>
      </c>
      <c r="G296" s="96">
        <v>4573912</v>
      </c>
      <c r="H296" s="57">
        <v>19.872916444391585</v>
      </c>
      <c r="I296" s="96">
        <v>908969.71</v>
      </c>
      <c r="J296" s="57" t="s">
        <v>3284</v>
      </c>
      <c r="K296" s="73"/>
      <c r="L296" s="101">
        <v>641560.27</v>
      </c>
      <c r="M296" s="73"/>
      <c r="N296" s="87" t="s">
        <v>3156</v>
      </c>
      <c r="O296" s="75">
        <v>40743</v>
      </c>
      <c r="P296" s="96">
        <v>1804966</v>
      </c>
      <c r="Q296" s="57">
        <v>19.487500041552032</v>
      </c>
      <c r="R296" s="96">
        <v>351742.75</v>
      </c>
      <c r="S296" s="57" t="s">
        <v>3248</v>
      </c>
      <c r="T296" s="73"/>
      <c r="U296" s="101">
        <v>84333.310000000056</v>
      </c>
    </row>
    <row r="297" spans="1:21">
      <c r="A297" s="33" t="s">
        <v>2181</v>
      </c>
      <c r="B297" s="73" t="s">
        <v>4243</v>
      </c>
      <c r="C297" s="73" t="s">
        <v>3158</v>
      </c>
      <c r="D297" s="73"/>
      <c r="E297" s="73"/>
      <c r="F297" s="75">
        <v>39521</v>
      </c>
      <c r="G297" s="96">
        <v>13676123.66</v>
      </c>
      <c r="H297" s="57">
        <v>22.3299478413754</v>
      </c>
      <c r="I297" s="96">
        <v>3053871.2800000003</v>
      </c>
      <c r="J297" s="57" t="s">
        <v>3284</v>
      </c>
      <c r="K297" s="73"/>
      <c r="L297" s="101">
        <v>1999785.1099999996</v>
      </c>
      <c r="M297" s="73"/>
      <c r="N297" s="87" t="s">
        <v>3156</v>
      </c>
      <c r="O297" s="75">
        <v>40749</v>
      </c>
      <c r="P297" s="96">
        <v>6210354.9299999997</v>
      </c>
      <c r="Q297" s="57">
        <v>20.415624940779352</v>
      </c>
      <c r="R297" s="96">
        <v>1267882.77</v>
      </c>
      <c r="S297" s="57" t="s">
        <v>3252</v>
      </c>
      <c r="T297" s="73"/>
      <c r="U297" s="101">
        <v>213796.59999999963</v>
      </c>
    </row>
    <row r="298" spans="1:21">
      <c r="A298" s="33" t="s">
        <v>2182</v>
      </c>
      <c r="B298" s="73" t="s">
        <v>4244</v>
      </c>
      <c r="C298" s="73" t="s">
        <v>3158</v>
      </c>
      <c r="D298" s="73"/>
      <c r="E298" s="73"/>
      <c r="F298" s="75">
        <v>39521</v>
      </c>
      <c r="G298" s="96">
        <v>2787048.67</v>
      </c>
      <c r="H298" s="57">
        <v>22.201041792355923</v>
      </c>
      <c r="I298" s="96">
        <v>618753.84</v>
      </c>
      <c r="J298" s="57" t="s">
        <v>3284</v>
      </c>
      <c r="K298" s="73"/>
      <c r="L298" s="101">
        <v>407769.83999999997</v>
      </c>
      <c r="M298" s="73"/>
      <c r="N298" s="87" t="s">
        <v>3156</v>
      </c>
      <c r="O298" s="75">
        <v>40744</v>
      </c>
      <c r="P298" s="96">
        <v>1268734.7</v>
      </c>
      <c r="Q298" s="57">
        <v>19.285416407386037</v>
      </c>
      <c r="R298" s="96">
        <v>244680.77</v>
      </c>
      <c r="S298" s="57" t="s">
        <v>3256</v>
      </c>
      <c r="T298" s="73"/>
      <c r="U298" s="101">
        <v>33696.770000000019</v>
      </c>
    </row>
    <row r="299" spans="1:21">
      <c r="A299" s="33" t="s">
        <v>2183</v>
      </c>
      <c r="B299" s="73" t="s">
        <v>4245</v>
      </c>
      <c r="C299" s="73" t="s">
        <v>3158</v>
      </c>
      <c r="D299" s="73"/>
      <c r="E299" s="73"/>
      <c r="F299" s="75">
        <v>39521</v>
      </c>
      <c r="G299" s="96">
        <v>4098479.78</v>
      </c>
      <c r="H299" s="57">
        <v>21.314322795073057</v>
      </c>
      <c r="I299" s="96">
        <v>873563.21000000008</v>
      </c>
      <c r="J299" s="57" t="s">
        <v>3284</v>
      </c>
      <c r="K299" s="73"/>
      <c r="L299" s="101">
        <v>609589.42999999993</v>
      </c>
      <c r="M299" s="73"/>
      <c r="N299" s="87" t="s">
        <v>3156</v>
      </c>
      <c r="O299" s="75">
        <v>40759</v>
      </c>
      <c r="P299" s="96">
        <v>1803902.68</v>
      </c>
      <c r="Q299" s="57">
        <v>16.86250003242969</v>
      </c>
      <c r="R299" s="96">
        <v>304183.09000000003</v>
      </c>
      <c r="S299" s="57" t="s">
        <v>3263</v>
      </c>
      <c r="T299" s="73"/>
      <c r="U299" s="101">
        <v>40209.309999999939</v>
      </c>
    </row>
    <row r="300" spans="1:21">
      <c r="A300" s="33" t="s">
        <v>2184</v>
      </c>
      <c r="B300" s="73" t="s">
        <v>4246</v>
      </c>
      <c r="C300" s="73" t="s">
        <v>3158</v>
      </c>
      <c r="D300" s="73"/>
      <c r="E300" s="73"/>
      <c r="F300" s="75">
        <v>39521</v>
      </c>
      <c r="G300" s="96">
        <v>4347890.01</v>
      </c>
      <c r="H300" s="57">
        <v>21.603385270548738</v>
      </c>
      <c r="I300" s="96">
        <v>939291.43</v>
      </c>
      <c r="J300" s="57" t="s">
        <v>3284</v>
      </c>
      <c r="K300" s="73"/>
      <c r="L300" s="101">
        <v>644290.63</v>
      </c>
      <c r="M300" s="73"/>
      <c r="N300" s="87" t="s">
        <v>3156</v>
      </c>
      <c r="O300" s="75">
        <v>40743</v>
      </c>
      <c r="P300" s="96">
        <v>2017633.98</v>
      </c>
      <c r="Q300" s="57">
        <v>21.924999994300254</v>
      </c>
      <c r="R300" s="96">
        <v>442366.25</v>
      </c>
      <c r="S300" s="57" t="s">
        <v>3263</v>
      </c>
      <c r="T300" s="73"/>
      <c r="U300" s="101">
        <v>147365.44999999984</v>
      </c>
    </row>
    <row r="301" spans="1:21">
      <c r="A301" s="33" t="s">
        <v>2185</v>
      </c>
      <c r="B301" s="73" t="s">
        <v>4247</v>
      </c>
      <c r="C301" s="73" t="s">
        <v>3158</v>
      </c>
      <c r="D301" s="73"/>
      <c r="E301" s="73"/>
      <c r="F301" s="75">
        <v>39521</v>
      </c>
      <c r="G301" s="96">
        <v>28941711.629999999</v>
      </c>
      <c r="H301" s="57">
        <v>21.699565907809443</v>
      </c>
      <c r="I301" s="96">
        <v>6280225.79</v>
      </c>
      <c r="J301" s="57" t="s">
        <v>3284</v>
      </c>
      <c r="K301" s="73"/>
      <c r="L301" s="101">
        <v>4315444.3</v>
      </c>
      <c r="M301" s="73"/>
      <c r="N301" s="87" t="s">
        <v>3156</v>
      </c>
      <c r="O301" s="75">
        <v>40780</v>
      </c>
      <c r="P301" s="96">
        <v>10366211.51</v>
      </c>
      <c r="Q301" s="57">
        <v>17.433333366357292</v>
      </c>
      <c r="R301" s="96">
        <v>1807176.21</v>
      </c>
      <c r="S301" s="57" t="s">
        <v>3253</v>
      </c>
      <c r="T301" s="73"/>
      <c r="U301" s="101">
        <v>-157605.28000000026</v>
      </c>
    </row>
    <row r="302" spans="1:21">
      <c r="A302" s="33" t="s">
        <v>2186</v>
      </c>
      <c r="B302" s="73" t="s">
        <v>4248</v>
      </c>
      <c r="C302" s="73" t="s">
        <v>3158</v>
      </c>
      <c r="D302" s="73"/>
      <c r="E302" s="73"/>
      <c r="F302" s="75">
        <v>39521</v>
      </c>
      <c r="G302" s="96">
        <v>22634840.23</v>
      </c>
      <c r="H302" s="57">
        <v>21.730815901588542</v>
      </c>
      <c r="I302" s="96">
        <v>4918735.46</v>
      </c>
      <c r="J302" s="57" t="s">
        <v>3284</v>
      </c>
      <c r="K302" s="73"/>
      <c r="L302" s="101">
        <v>3370585.1199999996</v>
      </c>
      <c r="M302" s="73"/>
      <c r="N302" s="87" t="s">
        <v>3156</v>
      </c>
      <c r="O302" s="75">
        <v>40781</v>
      </c>
      <c r="P302" s="96">
        <v>8092584.5599999996</v>
      </c>
      <c r="Q302" s="57">
        <v>17.357638954346623</v>
      </c>
      <c r="R302" s="96">
        <v>1404681.61</v>
      </c>
      <c r="S302" s="57" t="s">
        <v>3274</v>
      </c>
      <c r="T302" s="73"/>
      <c r="U302" s="101">
        <v>-143468.73000000045</v>
      </c>
    </row>
    <row r="303" spans="1:21">
      <c r="A303" s="33" t="s">
        <v>2187</v>
      </c>
      <c r="B303" s="73" t="s">
        <v>4249</v>
      </c>
      <c r="C303" s="73" t="s">
        <v>3158</v>
      </c>
      <c r="D303" s="73"/>
      <c r="E303" s="73"/>
      <c r="F303" s="75">
        <v>39521</v>
      </c>
      <c r="G303" s="96">
        <v>12193747.51</v>
      </c>
      <c r="H303" s="57">
        <v>22.08237843035344</v>
      </c>
      <c r="I303" s="96">
        <v>2692669.4699999997</v>
      </c>
      <c r="J303" s="57" t="s">
        <v>3284</v>
      </c>
      <c r="K303" s="73"/>
      <c r="L303" s="101">
        <v>1845147.51</v>
      </c>
      <c r="M303" s="73"/>
      <c r="N303" s="87" t="s">
        <v>3156</v>
      </c>
      <c r="O303" s="75">
        <v>40800</v>
      </c>
      <c r="P303" s="96">
        <v>4416339.53</v>
      </c>
      <c r="Q303" s="57">
        <v>16.140972295216621</v>
      </c>
      <c r="R303" s="96">
        <v>712840.14</v>
      </c>
      <c r="S303" s="57" t="s">
        <v>3248</v>
      </c>
      <c r="T303" s="73"/>
      <c r="U303" s="101">
        <v>-134681.81999999983</v>
      </c>
    </row>
    <row r="304" spans="1:21">
      <c r="A304" s="33" t="s">
        <v>2188</v>
      </c>
      <c r="B304" s="73" t="s">
        <v>4250</v>
      </c>
      <c r="C304" s="73" t="s">
        <v>3158</v>
      </c>
      <c r="D304" s="73"/>
      <c r="E304" s="73"/>
      <c r="F304" s="75">
        <v>39521</v>
      </c>
      <c r="G304" s="96">
        <v>5253086.75</v>
      </c>
      <c r="H304" s="57">
        <v>21.750347260113301</v>
      </c>
      <c r="I304" s="96">
        <v>1142564.6099999999</v>
      </c>
      <c r="J304" s="57" t="s">
        <v>3284</v>
      </c>
      <c r="K304" s="73"/>
      <c r="L304" s="101">
        <v>799679.38</v>
      </c>
      <c r="M304" s="73"/>
      <c r="N304" s="87" t="s">
        <v>3156</v>
      </c>
      <c r="O304" s="75">
        <v>40757</v>
      </c>
      <c r="P304" s="96">
        <v>1941443.06</v>
      </c>
      <c r="Q304" s="57">
        <v>19.393055493474016</v>
      </c>
      <c r="R304" s="96">
        <v>376505.13</v>
      </c>
      <c r="S304" s="57" t="s">
        <v>3289</v>
      </c>
      <c r="T304" s="73"/>
      <c r="U304" s="101">
        <v>33619.90000000014</v>
      </c>
    </row>
    <row r="305" spans="1:21">
      <c r="A305" s="33" t="s">
        <v>2189</v>
      </c>
      <c r="B305" s="73" t="s">
        <v>4251</v>
      </c>
      <c r="C305" s="73" t="s">
        <v>3158</v>
      </c>
      <c r="D305" s="73"/>
      <c r="E305" s="73"/>
      <c r="F305" s="75">
        <v>39521</v>
      </c>
      <c r="G305" s="96">
        <v>9220366.2799999993</v>
      </c>
      <c r="H305" s="57">
        <v>23.691753382274527</v>
      </c>
      <c r="I305" s="96">
        <v>2184466.44</v>
      </c>
      <c r="J305" s="57" t="s">
        <v>3284</v>
      </c>
      <c r="K305" s="73"/>
      <c r="L305" s="101">
        <v>1548982.71</v>
      </c>
      <c r="M305" s="73"/>
      <c r="N305" s="87" t="s">
        <v>3156</v>
      </c>
      <c r="O305" s="75">
        <v>40800</v>
      </c>
      <c r="P305" s="96">
        <v>4462474.97</v>
      </c>
      <c r="Q305" s="57">
        <v>18.297222180273657</v>
      </c>
      <c r="R305" s="96">
        <v>816508.96000000008</v>
      </c>
      <c r="S305" s="57" t="s">
        <v>3274</v>
      </c>
      <c r="T305" s="73"/>
      <c r="U305" s="101">
        <v>181025.22999999998</v>
      </c>
    </row>
    <row r="306" spans="1:21">
      <c r="A306" s="33" t="s">
        <v>2190</v>
      </c>
      <c r="B306" s="73" t="s">
        <v>4252</v>
      </c>
      <c r="C306" s="73" t="s">
        <v>3158</v>
      </c>
      <c r="D306" s="73"/>
      <c r="E306" s="73"/>
      <c r="F306" s="75">
        <v>39521</v>
      </c>
      <c r="G306" s="96">
        <v>11813078.779999999</v>
      </c>
      <c r="H306" s="57">
        <v>23.82847217412699</v>
      </c>
      <c r="I306" s="96">
        <v>2814876.19</v>
      </c>
      <c r="J306" s="57" t="s">
        <v>3284</v>
      </c>
      <c r="K306" s="73"/>
      <c r="L306" s="101">
        <v>1935836.64</v>
      </c>
      <c r="M306" s="73"/>
      <c r="N306" s="87" t="s">
        <v>3156</v>
      </c>
      <c r="O306" s="75">
        <v>40781</v>
      </c>
      <c r="P306" s="96">
        <v>5903837.4800000004</v>
      </c>
      <c r="Q306" s="57">
        <v>17.732639042767147</v>
      </c>
      <c r="R306" s="96">
        <v>1046906.1900000001</v>
      </c>
      <c r="S306" s="57" t="s">
        <v>3274</v>
      </c>
      <c r="T306" s="73"/>
      <c r="U306" s="101">
        <v>167866.64000000013</v>
      </c>
    </row>
    <row r="307" spans="1:21">
      <c r="A307" s="33" t="s">
        <v>2191</v>
      </c>
      <c r="B307" s="73" t="s">
        <v>4253</v>
      </c>
      <c r="C307" s="73" t="s">
        <v>3158</v>
      </c>
      <c r="D307" s="73"/>
      <c r="E307" s="73"/>
      <c r="F307" s="75">
        <v>39521</v>
      </c>
      <c r="G307" s="96">
        <v>6105827.3499999996</v>
      </c>
      <c r="H307" s="57">
        <v>22.155121369424243</v>
      </c>
      <c r="I307" s="96">
        <v>1352753.46</v>
      </c>
      <c r="J307" s="57" t="s">
        <v>3284</v>
      </c>
      <c r="K307" s="73"/>
      <c r="L307" s="101">
        <v>1038919.46</v>
      </c>
      <c r="M307" s="73"/>
      <c r="N307" s="87" t="s">
        <v>3156</v>
      </c>
      <c r="O307" s="75">
        <v>40800</v>
      </c>
      <c r="P307" s="96">
        <v>2574395.7799999998</v>
      </c>
      <c r="Q307" s="57">
        <v>19.315277932905875</v>
      </c>
      <c r="R307" s="96">
        <v>497251.7</v>
      </c>
      <c r="S307" s="57" t="s">
        <v>3274</v>
      </c>
      <c r="T307" s="73"/>
      <c r="U307" s="101">
        <v>183417.69999999995</v>
      </c>
    </row>
    <row r="308" spans="1:21">
      <c r="A308" s="33" t="s">
        <v>2192</v>
      </c>
      <c r="B308" s="73" t="s">
        <v>4254</v>
      </c>
      <c r="C308" s="73" t="s">
        <v>3158</v>
      </c>
      <c r="D308" s="73"/>
      <c r="E308" s="73"/>
      <c r="F308" s="75">
        <v>39521</v>
      </c>
      <c r="G308" s="96">
        <v>6351522.8799999999</v>
      </c>
      <c r="H308" s="57">
        <v>22.553558840364282</v>
      </c>
      <c r="I308" s="96">
        <v>1432494.45</v>
      </c>
      <c r="J308" s="57" t="s">
        <v>3284</v>
      </c>
      <c r="K308" s="73"/>
      <c r="L308" s="101">
        <v>1068488.99</v>
      </c>
      <c r="M308" s="73"/>
      <c r="N308" s="87" t="s">
        <v>3156</v>
      </c>
      <c r="O308" s="75">
        <v>40751</v>
      </c>
      <c r="P308" s="96">
        <v>2931807.4</v>
      </c>
      <c r="Q308" s="57">
        <v>22.568055800664126</v>
      </c>
      <c r="R308" s="96">
        <v>661651.93000000005</v>
      </c>
      <c r="S308" s="57" t="s">
        <v>3248</v>
      </c>
      <c r="T308" s="73"/>
      <c r="U308" s="101">
        <v>297646.46999999997</v>
      </c>
    </row>
    <row r="309" spans="1:21">
      <c r="A309" s="33" t="s">
        <v>2193</v>
      </c>
      <c r="B309" s="73" t="s">
        <v>4255</v>
      </c>
      <c r="C309" s="73" t="s">
        <v>3158</v>
      </c>
      <c r="D309" s="73"/>
      <c r="E309" s="73"/>
      <c r="F309" s="75">
        <v>39521</v>
      </c>
      <c r="G309" s="96">
        <v>91649092.5</v>
      </c>
      <c r="H309" s="57">
        <v>22.62586805210319</v>
      </c>
      <c r="I309" s="96">
        <v>20736402.740000002</v>
      </c>
      <c r="J309" s="57" t="s">
        <v>3284</v>
      </c>
      <c r="K309" s="73"/>
      <c r="L309" s="101">
        <v>10760660.23</v>
      </c>
      <c r="M309" s="73"/>
      <c r="N309" s="87" t="s">
        <v>3156</v>
      </c>
      <c r="O309" s="75">
        <v>40598</v>
      </c>
      <c r="P309" s="96">
        <v>48775625.07</v>
      </c>
      <c r="Q309" s="57">
        <v>20.069444432442207</v>
      </c>
      <c r="R309" s="96">
        <v>9788996.9700000007</v>
      </c>
      <c r="S309" s="57" t="s">
        <v>3249</v>
      </c>
      <c r="T309" s="73"/>
      <c r="U309" s="101">
        <v>-186745.53999999911</v>
      </c>
    </row>
    <row r="310" spans="1:21">
      <c r="A310" s="33" t="s">
        <v>2194</v>
      </c>
      <c r="B310" s="73" t="s">
        <v>4256</v>
      </c>
      <c r="C310" s="73" t="s">
        <v>3158</v>
      </c>
      <c r="D310" s="73"/>
      <c r="E310" s="73"/>
      <c r="F310" s="75">
        <v>39521</v>
      </c>
      <c r="G310" s="96">
        <v>43900250.770000003</v>
      </c>
      <c r="H310" s="57">
        <v>22.387586739518756</v>
      </c>
      <c r="I310" s="96">
        <v>9828206.7200000007</v>
      </c>
      <c r="J310" s="57" t="s">
        <v>3284</v>
      </c>
      <c r="K310" s="73"/>
      <c r="L310" s="101">
        <v>5492909.6899999995</v>
      </c>
      <c r="M310" s="73"/>
      <c r="N310" s="87" t="s">
        <v>3156</v>
      </c>
      <c r="O310" s="75">
        <v>40736</v>
      </c>
      <c r="P310" s="96">
        <v>20094728.359999999</v>
      </c>
      <c r="Q310" s="57">
        <v>20.277777768377856</v>
      </c>
      <c r="R310" s="96">
        <v>4074764.36</v>
      </c>
      <c r="S310" s="57" t="s">
        <v>3255</v>
      </c>
      <c r="T310" s="73"/>
      <c r="U310" s="101">
        <v>-260532.67000000179</v>
      </c>
    </row>
    <row r="311" spans="1:21" s="72" customFormat="1">
      <c r="A311" s="33" t="s">
        <v>2195</v>
      </c>
      <c r="B311" s="73" t="s">
        <v>4257</v>
      </c>
      <c r="C311" s="73" t="s">
        <v>3158</v>
      </c>
      <c r="D311" s="73"/>
      <c r="E311" s="73"/>
      <c r="F311" s="75">
        <v>39521</v>
      </c>
      <c r="G311" s="96">
        <v>29044732.859999999</v>
      </c>
      <c r="H311" s="57">
        <v>23.200086750599915</v>
      </c>
      <c r="I311" s="96">
        <v>6738403.2199999997</v>
      </c>
      <c r="J311" s="57" t="s">
        <v>3284</v>
      </c>
      <c r="K311" s="73"/>
      <c r="L311" s="101">
        <v>3956005.19</v>
      </c>
      <c r="M311" s="73"/>
      <c r="N311" s="87" t="s">
        <v>3156</v>
      </c>
      <c r="O311" s="75">
        <v>40736</v>
      </c>
      <c r="P311" s="96">
        <v>16852696.789999999</v>
      </c>
      <c r="Q311" s="57">
        <v>20.996527820399958</v>
      </c>
      <c r="R311" s="96">
        <v>3538481.1700000004</v>
      </c>
      <c r="S311" s="57" t="s">
        <v>3256</v>
      </c>
      <c r="T311" s="73"/>
      <c r="U311" s="101">
        <v>756083.1400000006</v>
      </c>
    </row>
    <row r="312" spans="1:21">
      <c r="A312" s="33" t="s">
        <v>2196</v>
      </c>
      <c r="B312" s="73" t="s">
        <v>4258</v>
      </c>
      <c r="C312" s="73" t="s">
        <v>3158</v>
      </c>
      <c r="D312" s="73"/>
      <c r="E312" s="73"/>
      <c r="F312" s="75">
        <v>39521</v>
      </c>
      <c r="G312" s="96">
        <v>128230855.66</v>
      </c>
      <c r="H312" s="57">
        <v>19.468142313728048</v>
      </c>
      <c r="I312" s="96">
        <v>24964165.469999999</v>
      </c>
      <c r="J312" s="57" t="s">
        <v>3284</v>
      </c>
      <c r="K312" s="73"/>
      <c r="L312" s="101">
        <v>10679924.98</v>
      </c>
      <c r="M312" s="73"/>
      <c r="N312" s="87" t="s">
        <v>3156</v>
      </c>
      <c r="O312" s="75">
        <v>40162</v>
      </c>
      <c r="P312" s="96">
        <v>86696357.569999993</v>
      </c>
      <c r="Q312" s="57">
        <v>16.838888898201727</v>
      </c>
      <c r="R312" s="96">
        <v>14598703.33</v>
      </c>
      <c r="S312" s="57" t="s">
        <v>3248</v>
      </c>
      <c r="T312" s="73"/>
      <c r="U312" s="101">
        <v>314462.84000000358</v>
      </c>
    </row>
    <row r="313" spans="1:21">
      <c r="A313" s="33" t="s">
        <v>2197</v>
      </c>
      <c r="B313" s="73" t="s">
        <v>4259</v>
      </c>
      <c r="C313" s="73" t="s">
        <v>3158</v>
      </c>
      <c r="D313" s="73"/>
      <c r="E313" s="73"/>
      <c r="F313" s="75">
        <v>39521</v>
      </c>
      <c r="G313" s="96">
        <v>26705161.710000001</v>
      </c>
      <c r="H313" s="57">
        <v>18.761111108059264</v>
      </c>
      <c r="I313" s="96">
        <v>5010185.0599999996</v>
      </c>
      <c r="J313" s="57" t="s">
        <v>3284</v>
      </c>
      <c r="K313" s="73"/>
      <c r="L313" s="101">
        <v>3458573.9800000004</v>
      </c>
      <c r="M313" s="73"/>
      <c r="N313" s="87" t="s">
        <v>3156</v>
      </c>
      <c r="O313" s="75">
        <v>40780</v>
      </c>
      <c r="P313" s="96">
        <v>10559553.07</v>
      </c>
      <c r="Q313" s="57">
        <v>15.616666624698352</v>
      </c>
      <c r="R313" s="96">
        <v>1649050.2000000002</v>
      </c>
      <c r="S313" s="57" t="s">
        <v>3245</v>
      </c>
      <c r="T313" s="73"/>
      <c r="U313" s="101">
        <v>97439.120000001043</v>
      </c>
    </row>
    <row r="314" spans="1:21">
      <c r="A314" s="33" t="s">
        <v>2198</v>
      </c>
      <c r="B314" s="73" t="s">
        <v>4260</v>
      </c>
      <c r="C314" s="73" t="s">
        <v>3158</v>
      </c>
      <c r="D314" s="73"/>
      <c r="E314" s="73"/>
      <c r="F314" s="75">
        <v>39521</v>
      </c>
      <c r="G314" s="96">
        <v>43574192.840000004</v>
      </c>
      <c r="H314" s="57">
        <v>20.792361096091387</v>
      </c>
      <c r="I314" s="96">
        <v>9060103.5199999996</v>
      </c>
      <c r="J314" s="57" t="s">
        <v>3284</v>
      </c>
      <c r="K314" s="73"/>
      <c r="L314" s="101">
        <v>6278729.6899999995</v>
      </c>
      <c r="M314" s="73"/>
      <c r="N314" s="87" t="s">
        <v>3156</v>
      </c>
      <c r="O314" s="75">
        <v>40773</v>
      </c>
      <c r="P314" s="96">
        <v>22203349.09</v>
      </c>
      <c r="Q314" s="57">
        <v>17.75972221134861</v>
      </c>
      <c r="R314" s="96">
        <v>3943253.1199999996</v>
      </c>
      <c r="S314" s="57" t="s">
        <v>3248</v>
      </c>
      <c r="T314" s="73"/>
      <c r="U314" s="101">
        <v>1161879.2899999991</v>
      </c>
    </row>
    <row r="315" spans="1:21">
      <c r="A315" s="33" t="s">
        <v>2199</v>
      </c>
      <c r="B315" s="73" t="s">
        <v>4261</v>
      </c>
      <c r="C315" s="73" t="s">
        <v>3158</v>
      </c>
      <c r="D315" s="73"/>
      <c r="E315" s="73"/>
      <c r="F315" s="75">
        <v>39521</v>
      </c>
      <c r="G315" s="96">
        <v>87736175.280000001</v>
      </c>
      <c r="H315" s="57">
        <v>20.415885366367434</v>
      </c>
      <c r="I315" s="96">
        <v>17912116.970000003</v>
      </c>
      <c r="J315" s="57" t="s">
        <v>3284</v>
      </c>
      <c r="K315" s="73"/>
      <c r="L315" s="101">
        <v>12313206.98</v>
      </c>
      <c r="M315" s="73"/>
      <c r="N315" s="87" t="s">
        <v>3156</v>
      </c>
      <c r="O315" s="75">
        <v>40736</v>
      </c>
      <c r="P315" s="96">
        <v>36619068.329999998</v>
      </c>
      <c r="Q315" s="57">
        <v>21.620833328284732</v>
      </c>
      <c r="R315" s="96">
        <v>7917347.7299999995</v>
      </c>
      <c r="S315" s="57" t="s">
        <v>3255</v>
      </c>
      <c r="T315" s="73"/>
      <c r="U315" s="101">
        <v>2318437.7399999984</v>
      </c>
    </row>
    <row r="316" spans="1:21">
      <c r="A316" s="33" t="s">
        <v>2200</v>
      </c>
      <c r="B316" s="73" t="s">
        <v>4262</v>
      </c>
      <c r="C316" s="73" t="s">
        <v>3158</v>
      </c>
      <c r="D316" s="73"/>
      <c r="E316" s="73"/>
      <c r="F316" s="75">
        <v>39521</v>
      </c>
      <c r="G316" s="96">
        <v>35710435.369999997</v>
      </c>
      <c r="H316" s="57">
        <v>20.259635355994263</v>
      </c>
      <c r="I316" s="96">
        <v>7234803.9900000002</v>
      </c>
      <c r="J316" s="57" t="s">
        <v>3284</v>
      </c>
      <c r="K316" s="73"/>
      <c r="L316" s="101">
        <v>4967925.6499999994</v>
      </c>
      <c r="M316" s="73"/>
      <c r="N316" s="87" t="s">
        <v>3156</v>
      </c>
      <c r="O316" s="75">
        <v>40744</v>
      </c>
      <c r="P316" s="96">
        <v>14563269.67</v>
      </c>
      <c r="Q316" s="57">
        <v>20.066666663599587</v>
      </c>
      <c r="R316" s="96">
        <v>2922362.78</v>
      </c>
      <c r="S316" s="57" t="s">
        <v>3252</v>
      </c>
      <c r="T316" s="73"/>
      <c r="U316" s="101">
        <v>655484.43999999948</v>
      </c>
    </row>
    <row r="317" spans="1:21">
      <c r="A317" s="33" t="s">
        <v>2201</v>
      </c>
      <c r="B317" s="73" t="s">
        <v>4263</v>
      </c>
      <c r="C317" s="73" t="s">
        <v>3158</v>
      </c>
      <c r="D317" s="73"/>
      <c r="E317" s="73"/>
      <c r="F317" s="75">
        <v>39521</v>
      </c>
      <c r="G317" s="96">
        <v>36206529.5</v>
      </c>
      <c r="H317" s="57">
        <v>19.521354152432647</v>
      </c>
      <c r="I317" s="96">
        <v>7068004.8500000006</v>
      </c>
      <c r="J317" s="57" t="s">
        <v>3284</v>
      </c>
      <c r="K317" s="73"/>
      <c r="L317" s="101">
        <v>5180471.4099999992</v>
      </c>
      <c r="M317" s="73"/>
      <c r="N317" s="87" t="s">
        <v>3156</v>
      </c>
      <c r="O317" s="75">
        <v>40777</v>
      </c>
      <c r="P317" s="96">
        <v>14943950.880000001</v>
      </c>
      <c r="Q317" s="57">
        <v>17.849999986081325</v>
      </c>
      <c r="R317" s="96">
        <v>2667495.23</v>
      </c>
      <c r="S317" s="57" t="s">
        <v>3245</v>
      </c>
      <c r="T317" s="73"/>
      <c r="U317" s="101">
        <v>779961.78999999817</v>
      </c>
    </row>
    <row r="318" spans="1:21">
      <c r="A318" s="33" t="s">
        <v>2202</v>
      </c>
      <c r="B318" s="73" t="s">
        <v>4264</v>
      </c>
      <c r="C318" s="73" t="s">
        <v>3158</v>
      </c>
      <c r="D318" s="73"/>
      <c r="E318" s="73"/>
      <c r="F318" s="75">
        <v>39521</v>
      </c>
      <c r="G318" s="96">
        <v>12542912.720000001</v>
      </c>
      <c r="H318" s="57">
        <v>19.482291669809211</v>
      </c>
      <c r="I318" s="96">
        <v>2443646.84</v>
      </c>
      <c r="J318" s="57" t="s">
        <v>3284</v>
      </c>
      <c r="K318" s="73"/>
      <c r="L318" s="101">
        <v>1739321.2400000002</v>
      </c>
      <c r="M318" s="73"/>
      <c r="N318" s="87" t="s">
        <v>3156</v>
      </c>
      <c r="O318" s="75">
        <v>40742</v>
      </c>
      <c r="P318" s="96">
        <v>5108872.01</v>
      </c>
      <c r="Q318" s="57">
        <v>19.783333346806629</v>
      </c>
      <c r="R318" s="96">
        <v>1010705.18</v>
      </c>
      <c r="S318" s="57" t="s">
        <v>3252</v>
      </c>
      <c r="T318" s="73"/>
      <c r="U318" s="101">
        <v>306379.58000000054</v>
      </c>
    </row>
    <row r="319" spans="1:21">
      <c r="A319" s="33" t="s">
        <v>2203</v>
      </c>
      <c r="B319" s="73" t="s">
        <v>4265</v>
      </c>
      <c r="C319" s="73" t="s">
        <v>3158</v>
      </c>
      <c r="D319" s="73"/>
      <c r="E319" s="73"/>
      <c r="F319" s="75">
        <v>39521</v>
      </c>
      <c r="G319" s="96">
        <v>3086902.02</v>
      </c>
      <c r="H319" s="57">
        <v>20.337760509807175</v>
      </c>
      <c r="I319" s="96">
        <v>627806.74</v>
      </c>
      <c r="J319" s="57" t="s">
        <v>3284</v>
      </c>
      <c r="K319" s="73"/>
      <c r="L319" s="101">
        <v>447043.09</v>
      </c>
      <c r="M319" s="73"/>
      <c r="N319" s="87" t="s">
        <v>3156</v>
      </c>
      <c r="O319" s="75">
        <v>40744</v>
      </c>
      <c r="P319" s="96">
        <v>1316179.99</v>
      </c>
      <c r="Q319" s="57">
        <v>19.285416275018736</v>
      </c>
      <c r="R319" s="96">
        <v>253830.79</v>
      </c>
      <c r="S319" s="57" t="s">
        <v>3256</v>
      </c>
      <c r="T319" s="73"/>
      <c r="U319" s="101">
        <v>73067.140000000014</v>
      </c>
    </row>
    <row r="320" spans="1:21">
      <c r="A320" s="33" t="s">
        <v>2204</v>
      </c>
      <c r="B320" s="73" t="s">
        <v>4266</v>
      </c>
      <c r="C320" s="73" t="s">
        <v>3158</v>
      </c>
      <c r="D320" s="73"/>
      <c r="E320" s="73"/>
      <c r="F320" s="75">
        <v>39521</v>
      </c>
      <c r="G320" s="96">
        <v>75895765.329999998</v>
      </c>
      <c r="H320" s="57">
        <v>22.215190922299641</v>
      </c>
      <c r="I320" s="96">
        <v>16860389.169999998</v>
      </c>
      <c r="J320" s="57" t="s">
        <v>3284</v>
      </c>
      <c r="K320" s="73"/>
      <c r="L320" s="101">
        <v>11533208.33</v>
      </c>
      <c r="M320" s="73"/>
      <c r="N320" s="87" t="s">
        <v>3156</v>
      </c>
      <c r="O320" s="75">
        <v>40736</v>
      </c>
      <c r="P320" s="96">
        <v>31430039.73</v>
      </c>
      <c r="Q320" s="57">
        <v>22.26111112205075</v>
      </c>
      <c r="R320" s="96">
        <v>6996676.0699999994</v>
      </c>
      <c r="S320" s="57" t="s">
        <v>3256</v>
      </c>
      <c r="T320" s="73"/>
      <c r="U320" s="101">
        <v>1669495.2300000004</v>
      </c>
    </row>
    <row r="321" spans="1:21">
      <c r="A321" s="33" t="s">
        <v>2205</v>
      </c>
      <c r="B321" s="73" t="s">
        <v>4267</v>
      </c>
      <c r="C321" s="73" t="s">
        <v>3158</v>
      </c>
      <c r="D321" s="73"/>
      <c r="E321" s="73"/>
      <c r="F321" s="75">
        <v>39521</v>
      </c>
      <c r="G321" s="96">
        <v>64875067.079999998</v>
      </c>
      <c r="H321" s="57">
        <v>22.308940909691618</v>
      </c>
      <c r="I321" s="96">
        <v>14472940.379999999</v>
      </c>
      <c r="J321" s="57" t="s">
        <v>3284</v>
      </c>
      <c r="K321" s="73"/>
      <c r="L321" s="101">
        <v>10007200.9</v>
      </c>
      <c r="M321" s="73"/>
      <c r="N321" s="87" t="s">
        <v>3156</v>
      </c>
      <c r="O321" s="75">
        <v>40773</v>
      </c>
      <c r="P321" s="96">
        <v>26683927.68</v>
      </c>
      <c r="Q321" s="57">
        <v>20.30694444604341</v>
      </c>
      <c r="R321" s="96">
        <v>5418690.3700000001</v>
      </c>
      <c r="S321" s="57" t="s">
        <v>3248</v>
      </c>
      <c r="T321" s="73"/>
      <c r="U321" s="101">
        <v>952950.8900000006</v>
      </c>
    </row>
    <row r="322" spans="1:21">
      <c r="A322" s="33" t="s">
        <v>2206</v>
      </c>
      <c r="B322" s="73" t="s">
        <v>4268</v>
      </c>
      <c r="C322" s="73" t="s">
        <v>3158</v>
      </c>
      <c r="D322" s="73"/>
      <c r="E322" s="73"/>
      <c r="F322" s="75">
        <v>39521</v>
      </c>
      <c r="G322" s="96">
        <v>50765720.700000003</v>
      </c>
      <c r="H322" s="57">
        <v>22.340190907601947</v>
      </c>
      <c r="I322" s="96">
        <v>11341158.92</v>
      </c>
      <c r="J322" s="57" t="s">
        <v>3284</v>
      </c>
      <c r="K322" s="73"/>
      <c r="L322" s="101">
        <v>7814189.1399999997</v>
      </c>
      <c r="M322" s="73"/>
      <c r="N322" s="87" t="s">
        <v>3156</v>
      </c>
      <c r="O322" s="75">
        <v>40773</v>
      </c>
      <c r="P322" s="96">
        <v>20839336.940000001</v>
      </c>
      <c r="Q322" s="57">
        <v>20.338194455048722</v>
      </c>
      <c r="R322" s="96">
        <v>4238344.87</v>
      </c>
      <c r="S322" s="57" t="s">
        <v>3263</v>
      </c>
      <c r="T322" s="73"/>
      <c r="U322" s="101">
        <v>711375.08999999985</v>
      </c>
    </row>
    <row r="323" spans="1:21">
      <c r="A323" s="33" t="s">
        <v>2207</v>
      </c>
      <c r="B323" s="73" t="s">
        <v>4269</v>
      </c>
      <c r="C323" s="73" t="s">
        <v>3158</v>
      </c>
      <c r="D323" s="73"/>
      <c r="E323" s="73"/>
      <c r="F323" s="75">
        <v>39521</v>
      </c>
      <c r="G323" s="96">
        <v>18271804.690000001</v>
      </c>
      <c r="H323" s="57">
        <v>21.926128414631165</v>
      </c>
      <c r="I323" s="96">
        <v>4006299.3600000003</v>
      </c>
      <c r="J323" s="57" t="s">
        <v>3284</v>
      </c>
      <c r="K323" s="73"/>
      <c r="L323" s="101">
        <v>2814438.9000000004</v>
      </c>
      <c r="M323" s="73"/>
      <c r="N323" s="87" t="s">
        <v>3156</v>
      </c>
      <c r="O323" s="75">
        <v>40781</v>
      </c>
      <c r="P323" s="96">
        <v>7553726.96</v>
      </c>
      <c r="Q323" s="57">
        <v>17.357638910474996</v>
      </c>
      <c r="R323" s="96">
        <v>1311148.6499999999</v>
      </c>
      <c r="S323" s="57" t="s">
        <v>3274</v>
      </c>
      <c r="T323" s="73"/>
      <c r="U323" s="101">
        <v>119288.18999999994</v>
      </c>
    </row>
    <row r="324" spans="1:21">
      <c r="A324" s="33" t="s">
        <v>2208</v>
      </c>
      <c r="B324" s="73" t="s">
        <v>4270</v>
      </c>
      <c r="C324" s="73" t="s">
        <v>3158</v>
      </c>
      <c r="D324" s="73"/>
      <c r="E324" s="73"/>
      <c r="F324" s="75">
        <v>39521</v>
      </c>
      <c r="G324" s="96">
        <v>18386992.670000002</v>
      </c>
      <c r="H324" s="57">
        <v>21.457378434904221</v>
      </c>
      <c r="I324" s="96">
        <v>3945366.6</v>
      </c>
      <c r="J324" s="57" t="s">
        <v>3284</v>
      </c>
      <c r="K324" s="73"/>
      <c r="L324" s="101">
        <v>2843336.13</v>
      </c>
      <c r="M324" s="73"/>
      <c r="N324" s="87" t="s">
        <v>3156</v>
      </c>
      <c r="O324" s="75">
        <v>40736</v>
      </c>
      <c r="P324" s="96">
        <v>7587147.7699999996</v>
      </c>
      <c r="Q324" s="57">
        <v>22.073611069262199</v>
      </c>
      <c r="R324" s="96">
        <v>1674757.49</v>
      </c>
      <c r="S324" s="57" t="s">
        <v>3256</v>
      </c>
      <c r="T324" s="73"/>
      <c r="U324" s="101">
        <v>572727.02</v>
      </c>
    </row>
    <row r="325" spans="1:21">
      <c r="A325" s="33" t="s">
        <v>2209</v>
      </c>
      <c r="B325" s="73" t="s">
        <v>4271</v>
      </c>
      <c r="C325" s="73" t="s">
        <v>3158</v>
      </c>
      <c r="D325" s="73"/>
      <c r="E325" s="73"/>
      <c r="F325" s="75">
        <v>39521</v>
      </c>
      <c r="G325" s="96">
        <v>8604950.5899999999</v>
      </c>
      <c r="H325" s="57">
        <v>19.975433815942456</v>
      </c>
      <c r="I325" s="96">
        <v>1718876.21</v>
      </c>
      <c r="J325" s="57" t="s">
        <v>3284</v>
      </c>
      <c r="K325" s="73"/>
      <c r="L325" s="101">
        <v>1301279.8499999999</v>
      </c>
      <c r="M325" s="73"/>
      <c r="N325" s="87" t="s">
        <v>3156</v>
      </c>
      <c r="O325" s="75">
        <v>40800</v>
      </c>
      <c r="P325" s="96">
        <v>2417420.69</v>
      </c>
      <c r="Q325" s="57">
        <v>16.221527830143621</v>
      </c>
      <c r="R325" s="96">
        <v>392142.57</v>
      </c>
      <c r="S325" s="57" t="s">
        <v>3252</v>
      </c>
      <c r="T325" s="73"/>
      <c r="U325" s="101">
        <v>-25453.790000000037</v>
      </c>
    </row>
    <row r="326" spans="1:21">
      <c r="A326" s="33" t="s">
        <v>2210</v>
      </c>
      <c r="B326" s="73" t="s">
        <v>4272</v>
      </c>
      <c r="C326" s="73" t="s">
        <v>3158</v>
      </c>
      <c r="D326" s="73"/>
      <c r="E326" s="73"/>
      <c r="F326" s="75">
        <v>39521</v>
      </c>
      <c r="G326" s="96">
        <v>7451069.1399999997</v>
      </c>
      <c r="H326" s="57">
        <v>19.99105902807392</v>
      </c>
      <c r="I326" s="96">
        <v>1489547.63</v>
      </c>
      <c r="J326" s="57" t="s">
        <v>3284</v>
      </c>
      <c r="K326" s="73"/>
      <c r="L326" s="101">
        <v>1117111.47</v>
      </c>
      <c r="M326" s="73"/>
      <c r="N326" s="87" t="s">
        <v>3156</v>
      </c>
      <c r="O326" s="75">
        <v>40759</v>
      </c>
      <c r="P326" s="96">
        <v>2266818.88</v>
      </c>
      <c r="Q326" s="57">
        <v>20.214583266573111</v>
      </c>
      <c r="R326" s="96">
        <v>458227.99</v>
      </c>
      <c r="S326" s="57" t="s">
        <v>3263</v>
      </c>
      <c r="T326" s="73"/>
      <c r="U326" s="101">
        <v>85791.830000000075</v>
      </c>
    </row>
    <row r="327" spans="1:21">
      <c r="A327" s="33" t="s">
        <v>44</v>
      </c>
      <c r="B327" s="73" t="s">
        <v>4273</v>
      </c>
      <c r="C327" s="73" t="s">
        <v>3158</v>
      </c>
      <c r="D327" s="73"/>
      <c r="E327" s="73"/>
      <c r="F327" s="75">
        <v>39521</v>
      </c>
      <c r="G327" s="96">
        <v>165014912.77000001</v>
      </c>
      <c r="H327" s="57">
        <v>81.152343689476353</v>
      </c>
      <c r="I327" s="96">
        <v>133913469.15000001</v>
      </c>
      <c r="J327" s="57" t="s">
        <v>3284</v>
      </c>
      <c r="K327" s="73"/>
      <c r="L327" s="101">
        <v>84386268.699999988</v>
      </c>
      <c r="M327" s="73"/>
      <c r="N327" s="87" t="s">
        <v>3156</v>
      </c>
      <c r="O327" s="75">
        <v>40353</v>
      </c>
      <c r="P327" s="96">
        <v>80628644.069999993</v>
      </c>
      <c r="Q327" s="57">
        <v>92.187499997480742</v>
      </c>
      <c r="R327" s="96">
        <v>74329531.25</v>
      </c>
      <c r="S327" s="57" t="s">
        <v>3289</v>
      </c>
      <c r="T327" s="73"/>
      <c r="U327" s="101">
        <v>24802330.799999982</v>
      </c>
    </row>
    <row r="328" spans="1:21">
      <c r="A328" s="33" t="s">
        <v>3033</v>
      </c>
      <c r="B328" s="73" t="s">
        <v>4274</v>
      </c>
      <c r="C328" s="73" t="s">
        <v>3158</v>
      </c>
      <c r="D328" s="73"/>
      <c r="E328" s="73"/>
      <c r="F328" s="75">
        <v>39780</v>
      </c>
      <c r="G328" s="96">
        <v>12509746.73</v>
      </c>
      <c r="H328" s="57">
        <v>13.699999983932528</v>
      </c>
      <c r="I328" s="96">
        <v>1713835.3</v>
      </c>
      <c r="J328" s="57" t="s">
        <v>3251</v>
      </c>
      <c r="K328" s="73"/>
      <c r="L328" s="101">
        <v>1355417.6399999997</v>
      </c>
      <c r="M328" s="73"/>
      <c r="N328" s="87" t="s">
        <v>3156</v>
      </c>
      <c r="O328" s="75">
        <v>40759</v>
      </c>
      <c r="P328" s="96">
        <v>4609362.24</v>
      </c>
      <c r="Q328" s="57">
        <v>17.049999958345648</v>
      </c>
      <c r="R328" s="96">
        <v>785896.26</v>
      </c>
      <c r="S328" s="57" t="s">
        <v>3256</v>
      </c>
      <c r="T328" s="73"/>
      <c r="U328" s="101">
        <v>427478.59999999939</v>
      </c>
    </row>
    <row r="329" spans="1:21">
      <c r="A329" s="33" t="s">
        <v>3035</v>
      </c>
      <c r="B329" s="73" t="s">
        <v>4275</v>
      </c>
      <c r="C329" s="73" t="s">
        <v>3158</v>
      </c>
      <c r="D329" s="73"/>
      <c r="E329" s="73"/>
      <c r="F329" s="75">
        <v>39780</v>
      </c>
      <c r="G329" s="96">
        <v>33797998.780000001</v>
      </c>
      <c r="H329" s="57">
        <v>13.82499999605006</v>
      </c>
      <c r="I329" s="96">
        <v>4672573.33</v>
      </c>
      <c r="J329" s="57" t="s">
        <v>3251</v>
      </c>
      <c r="K329" s="73"/>
      <c r="L329" s="101">
        <v>3462119.59</v>
      </c>
      <c r="M329" s="73"/>
      <c r="N329" s="87" t="s">
        <v>3156</v>
      </c>
      <c r="O329" s="75">
        <v>40749</v>
      </c>
      <c r="P329" s="96">
        <v>12245674.060000001</v>
      </c>
      <c r="Q329" s="57">
        <v>18.400000024171803</v>
      </c>
      <c r="R329" s="96">
        <v>2253204.0300000003</v>
      </c>
      <c r="S329" s="57" t="s">
        <v>3266</v>
      </c>
      <c r="T329" s="73"/>
      <c r="U329" s="101">
        <v>1042750.29</v>
      </c>
    </row>
    <row r="330" spans="1:21">
      <c r="A330" s="33" t="s">
        <v>3034</v>
      </c>
      <c r="B330" s="73" t="s">
        <v>4276</v>
      </c>
      <c r="C330" s="73" t="s">
        <v>3158</v>
      </c>
      <c r="D330" s="73"/>
      <c r="E330" s="73"/>
      <c r="F330" s="75">
        <v>39780</v>
      </c>
      <c r="G330" s="96">
        <v>11384941.970000001</v>
      </c>
      <c r="H330" s="57">
        <v>13.70000000096619</v>
      </c>
      <c r="I330" s="96">
        <v>1559737.05</v>
      </c>
      <c r="J330" s="57" t="s">
        <v>3251</v>
      </c>
      <c r="K330" s="73"/>
      <c r="L330" s="101">
        <v>1254617.05</v>
      </c>
      <c r="M330" s="73"/>
      <c r="N330" s="87" t="s">
        <v>3156</v>
      </c>
      <c r="O330" s="75">
        <v>40759</v>
      </c>
      <c r="P330" s="96">
        <v>4452450</v>
      </c>
      <c r="Q330" s="57">
        <v>17.612500084223292</v>
      </c>
      <c r="R330" s="96">
        <v>784187.76</v>
      </c>
      <c r="S330" s="57" t="s">
        <v>3274</v>
      </c>
      <c r="T330" s="73"/>
      <c r="U330" s="101">
        <v>479067.76</v>
      </c>
    </row>
    <row r="331" spans="1:21">
      <c r="A331" s="33" t="s">
        <v>3038</v>
      </c>
      <c r="B331" s="73" t="s">
        <v>4277</v>
      </c>
      <c r="C331" s="73" t="s">
        <v>3158</v>
      </c>
      <c r="D331" s="73"/>
      <c r="E331" s="73"/>
      <c r="F331" s="75">
        <v>39780</v>
      </c>
      <c r="G331" s="96">
        <v>43788417.270000003</v>
      </c>
      <c r="H331" s="57">
        <v>13.174999987844959</v>
      </c>
      <c r="I331" s="96">
        <v>5769123.9700000007</v>
      </c>
      <c r="J331" s="57" t="s">
        <v>3251</v>
      </c>
      <c r="K331" s="73"/>
      <c r="L331" s="101">
        <v>5104123.07</v>
      </c>
      <c r="M331" s="73"/>
      <c r="N331" s="87" t="s">
        <v>3156</v>
      </c>
      <c r="O331" s="75">
        <v>40777</v>
      </c>
      <c r="P331" s="96">
        <v>15728375.65</v>
      </c>
      <c r="Q331" s="57">
        <v>18.504166703317516</v>
      </c>
      <c r="R331" s="96">
        <v>2910404.8499999996</v>
      </c>
      <c r="S331" s="57" t="s">
        <v>3256</v>
      </c>
      <c r="T331" s="73"/>
      <c r="U331" s="101">
        <v>2245403.9499999993</v>
      </c>
    </row>
    <row r="332" spans="1:21">
      <c r="A332" s="33" t="s">
        <v>1701</v>
      </c>
      <c r="B332" s="73" t="s">
        <v>4278</v>
      </c>
      <c r="C332" s="73" t="s">
        <v>3158</v>
      </c>
      <c r="D332" s="73"/>
      <c r="E332" s="73"/>
      <c r="F332" s="75">
        <v>39884</v>
      </c>
      <c r="G332" s="96">
        <v>101117433.14</v>
      </c>
      <c r="H332" s="57">
        <v>10.886111116724498</v>
      </c>
      <c r="I332" s="96">
        <v>11007756.130000001</v>
      </c>
      <c r="J332" s="57" t="s">
        <v>3249</v>
      </c>
      <c r="K332" s="73"/>
      <c r="L332" s="101">
        <v>10114030.24</v>
      </c>
      <c r="M332" s="73"/>
      <c r="N332" s="87" t="s">
        <v>3156</v>
      </c>
      <c r="O332" s="75">
        <v>40736</v>
      </c>
      <c r="P332" s="96">
        <v>40734848.93</v>
      </c>
      <c r="Q332" s="57">
        <v>21.698611120883317</v>
      </c>
      <c r="R332" s="96">
        <v>8838896.459999999</v>
      </c>
      <c r="S332" s="57" t="s">
        <v>3252</v>
      </c>
      <c r="T332" s="73"/>
      <c r="U332" s="101">
        <v>7945170.5699999984</v>
      </c>
    </row>
    <row r="333" spans="1:21">
      <c r="A333" s="33" t="s">
        <v>2973</v>
      </c>
      <c r="B333" s="73" t="s">
        <v>4279</v>
      </c>
      <c r="C333" s="73" t="s">
        <v>3158</v>
      </c>
      <c r="D333" s="73"/>
      <c r="E333" s="73"/>
      <c r="F333" s="75">
        <v>39743</v>
      </c>
      <c r="G333" s="96">
        <v>192131659.74000001</v>
      </c>
      <c r="H333" s="57">
        <v>19.227083334412669</v>
      </c>
      <c r="I333" s="96">
        <v>36941314.329999998</v>
      </c>
      <c r="J333" s="57" t="s">
        <v>3249</v>
      </c>
      <c r="K333" s="73"/>
      <c r="L333" s="101">
        <v>10809510.689999999</v>
      </c>
      <c r="M333" s="73"/>
      <c r="N333" s="87" t="s">
        <v>3156</v>
      </c>
      <c r="O333" s="75">
        <v>40163</v>
      </c>
      <c r="P333" s="96">
        <v>141257946.83000001</v>
      </c>
      <c r="Q333" s="57">
        <v>17.63541666790627</v>
      </c>
      <c r="R333" s="96">
        <v>24911427.5</v>
      </c>
      <c r="S333" s="57" t="s">
        <v>3256</v>
      </c>
      <c r="T333" s="73"/>
      <c r="U333" s="101">
        <v>-1220376.1400000006</v>
      </c>
    </row>
    <row r="334" spans="1:21">
      <c r="A334" s="33" t="s">
        <v>752</v>
      </c>
      <c r="B334" s="73" t="s">
        <v>4280</v>
      </c>
      <c r="C334" s="73" t="s">
        <v>3158</v>
      </c>
      <c r="D334" s="73"/>
      <c r="E334" s="73"/>
      <c r="F334" s="75">
        <v>40267</v>
      </c>
      <c r="G334" s="96">
        <v>14778865.5</v>
      </c>
      <c r="H334" s="57">
        <v>106.74652780350426</v>
      </c>
      <c r="I334" s="96">
        <v>15775925.77</v>
      </c>
      <c r="J334" s="57" t="s">
        <v>3250</v>
      </c>
      <c r="K334" s="73"/>
      <c r="L334" s="101">
        <v>5854076.6799999997</v>
      </c>
      <c r="M334" s="73"/>
      <c r="N334" s="87" t="s">
        <v>3156</v>
      </c>
      <c r="O334" s="75">
        <v>40707</v>
      </c>
      <c r="P334" s="96">
        <v>9686023</v>
      </c>
      <c r="Q334" s="57">
        <v>107.88541664623344</v>
      </c>
      <c r="R334" s="96">
        <v>10449806.27</v>
      </c>
      <c r="S334" s="57" t="s">
        <v>3256</v>
      </c>
      <c r="T334" s="73"/>
      <c r="U334" s="101">
        <v>527957.1799999997</v>
      </c>
    </row>
    <row r="335" spans="1:21">
      <c r="A335" s="33" t="s">
        <v>706</v>
      </c>
      <c r="B335" s="73" t="s">
        <v>4281</v>
      </c>
      <c r="C335" s="73" t="s">
        <v>3158</v>
      </c>
      <c r="D335" s="73"/>
      <c r="E335" s="73"/>
      <c r="F335" s="75">
        <v>40281</v>
      </c>
      <c r="G335" s="96">
        <v>10403639.5</v>
      </c>
      <c r="H335" s="57">
        <v>107.38645836392158</v>
      </c>
      <c r="I335" s="96">
        <v>11172100</v>
      </c>
      <c r="J335" s="57" t="s">
        <v>3250</v>
      </c>
      <c r="K335" s="73"/>
      <c r="L335" s="101">
        <v>4085050.6</v>
      </c>
      <c r="M335" s="73"/>
      <c r="N335" s="87" t="s">
        <v>3156</v>
      </c>
      <c r="O335" s="75">
        <v>40707</v>
      </c>
      <c r="P335" s="96">
        <v>6877829</v>
      </c>
      <c r="Q335" s="57">
        <v>108.93333332364034</v>
      </c>
      <c r="R335" s="96">
        <v>7492248.3899999997</v>
      </c>
      <c r="S335" s="57" t="s">
        <v>3250</v>
      </c>
      <c r="T335" s="73"/>
      <c r="U335" s="101">
        <v>405198.99000000022</v>
      </c>
    </row>
    <row r="336" spans="1:21">
      <c r="A336" s="33" t="s">
        <v>655</v>
      </c>
      <c r="B336" s="73" t="s">
        <v>4282</v>
      </c>
      <c r="C336" s="73" t="s">
        <v>3158</v>
      </c>
      <c r="D336" s="73"/>
      <c r="E336" s="73"/>
      <c r="F336" s="75" t="s">
        <v>6355</v>
      </c>
      <c r="G336" s="96">
        <v>21653955.23</v>
      </c>
      <c r="H336" s="57">
        <v>106.42351577448976</v>
      </c>
      <c r="I336" s="96">
        <v>23044900.460000001</v>
      </c>
      <c r="J336" s="57" t="s">
        <v>3250</v>
      </c>
      <c r="K336" s="73"/>
      <c r="L336" s="101">
        <v>9167635.5799999982</v>
      </c>
      <c r="M336" s="73"/>
      <c r="N336" s="87" t="s">
        <v>3156</v>
      </c>
      <c r="O336" s="75">
        <v>40707</v>
      </c>
      <c r="P336" s="96">
        <v>13622889.58</v>
      </c>
      <c r="Q336" s="57">
        <v>107.88541670026515</v>
      </c>
      <c r="R336" s="96">
        <v>14697111.189999999</v>
      </c>
      <c r="S336" s="57" t="s">
        <v>3256</v>
      </c>
      <c r="T336" s="73"/>
      <c r="U336" s="101">
        <v>819846.30999999493</v>
      </c>
    </row>
    <row r="337" spans="1:21">
      <c r="A337" s="33" t="s">
        <v>896</v>
      </c>
      <c r="B337" s="73" t="s">
        <v>4283</v>
      </c>
      <c r="C337" s="73" t="s">
        <v>3158</v>
      </c>
      <c r="D337" s="73"/>
      <c r="E337" s="73"/>
      <c r="F337" s="75">
        <v>40227</v>
      </c>
      <c r="G337" s="96">
        <v>65074207.07</v>
      </c>
      <c r="H337" s="57">
        <v>106.07986111262808</v>
      </c>
      <c r="I337" s="96">
        <v>69030628.480000004</v>
      </c>
      <c r="J337" s="57" t="s">
        <v>3256</v>
      </c>
      <c r="K337" s="73"/>
      <c r="L337" s="101">
        <v>27049004.070000004</v>
      </c>
      <c r="M337" s="73"/>
      <c r="N337" s="87" t="s">
        <v>3156</v>
      </c>
      <c r="O337" s="75">
        <v>40707</v>
      </c>
      <c r="P337" s="96">
        <v>41620678.039999999</v>
      </c>
      <c r="Q337" s="57">
        <v>107.88541668361538</v>
      </c>
      <c r="R337" s="96">
        <v>44902641.93</v>
      </c>
      <c r="S337" s="57" t="s">
        <v>3256</v>
      </c>
      <c r="T337" s="73"/>
      <c r="U337" s="101">
        <v>2921017.5199999958</v>
      </c>
    </row>
    <row r="338" spans="1:21">
      <c r="A338" s="33" t="s">
        <v>694</v>
      </c>
      <c r="B338" s="73" t="s">
        <v>4284</v>
      </c>
      <c r="C338" s="73" t="s">
        <v>3158</v>
      </c>
      <c r="D338" s="73"/>
      <c r="E338" s="73"/>
      <c r="F338" s="75">
        <v>40220</v>
      </c>
      <c r="G338" s="96">
        <v>8460847.4600000009</v>
      </c>
      <c r="H338" s="57">
        <v>105.82638893243914</v>
      </c>
      <c r="I338" s="96">
        <v>8953809.3399999999</v>
      </c>
      <c r="J338" s="57" t="s">
        <v>3250</v>
      </c>
      <c r="K338" s="73"/>
      <c r="L338" s="101">
        <v>3562601.7699999996</v>
      </c>
      <c r="M338" s="73"/>
      <c r="N338" s="87" t="s">
        <v>3156</v>
      </c>
      <c r="O338" s="75">
        <v>40707</v>
      </c>
      <c r="P338" s="96">
        <v>5362038.99</v>
      </c>
      <c r="Q338" s="57">
        <v>107.88541655121384</v>
      </c>
      <c r="R338" s="96">
        <v>5784858.0999999996</v>
      </c>
      <c r="S338" s="57" t="s">
        <v>3256</v>
      </c>
      <c r="T338" s="73"/>
      <c r="U338" s="101">
        <v>393650.52999999933</v>
      </c>
    </row>
    <row r="339" spans="1:21">
      <c r="A339" s="33" t="s">
        <v>624</v>
      </c>
      <c r="B339" s="73" t="s">
        <v>4285</v>
      </c>
      <c r="C339" s="73" t="s">
        <v>3158</v>
      </c>
      <c r="D339" s="73"/>
      <c r="E339" s="73"/>
      <c r="F339" s="75">
        <v>40200</v>
      </c>
      <c r="G339" s="96">
        <v>5725684.3899999997</v>
      </c>
      <c r="H339" s="57">
        <v>107.28958324578556</v>
      </c>
      <c r="I339" s="96">
        <v>6143062.9199999999</v>
      </c>
      <c r="J339" s="57" t="s">
        <v>3250</v>
      </c>
      <c r="K339" s="73"/>
      <c r="L339" s="101">
        <v>2530453.5299999993</v>
      </c>
      <c r="M339" s="73"/>
      <c r="N339" s="87" t="s">
        <v>3156</v>
      </c>
      <c r="O339" s="75">
        <v>40707</v>
      </c>
      <c r="P339" s="96">
        <v>3561240.35</v>
      </c>
      <c r="Q339" s="57">
        <v>108.9333332977652</v>
      </c>
      <c r="R339" s="96">
        <v>3879377.82</v>
      </c>
      <c r="S339" s="57" t="s">
        <v>3250</v>
      </c>
      <c r="T339" s="73"/>
      <c r="U339" s="101">
        <v>266768.4299999997</v>
      </c>
    </row>
    <row r="340" spans="1:21">
      <c r="A340" s="33" t="s">
        <v>495</v>
      </c>
      <c r="B340" s="73" t="s">
        <v>4286</v>
      </c>
      <c r="C340" s="73" t="s">
        <v>3158</v>
      </c>
      <c r="D340" s="73"/>
      <c r="E340" s="73"/>
      <c r="F340" s="75">
        <v>40267</v>
      </c>
      <c r="G340" s="96">
        <v>1713208.86</v>
      </c>
      <c r="H340" s="57">
        <v>106.74652768256169</v>
      </c>
      <c r="I340" s="96">
        <v>1828790.97</v>
      </c>
      <c r="J340" s="57" t="s">
        <v>3250</v>
      </c>
      <c r="K340" s="73"/>
      <c r="L340" s="101">
        <v>666990.84</v>
      </c>
      <c r="M340" s="73"/>
      <c r="N340" s="87" t="s">
        <v>3156</v>
      </c>
      <c r="O340" s="75">
        <v>40707</v>
      </c>
      <c r="P340" s="96">
        <v>1135977.1399999999</v>
      </c>
      <c r="Q340" s="57">
        <v>107.88541748296096</v>
      </c>
      <c r="R340" s="96">
        <v>1225553.68</v>
      </c>
      <c r="S340" s="57" t="s">
        <v>3256</v>
      </c>
      <c r="T340" s="73"/>
      <c r="U340" s="101">
        <v>63753.550000000047</v>
      </c>
    </row>
    <row r="341" spans="1:21">
      <c r="A341" s="33" t="s">
        <v>514</v>
      </c>
      <c r="B341" s="73" t="s">
        <v>4287</v>
      </c>
      <c r="C341" s="73" t="s">
        <v>3158</v>
      </c>
      <c r="D341" s="73"/>
      <c r="E341" s="73"/>
      <c r="F341" s="75">
        <v>40267</v>
      </c>
      <c r="G341" s="96">
        <v>1962816.35</v>
      </c>
      <c r="H341" s="57">
        <v>106.74652776353733</v>
      </c>
      <c r="I341" s="96">
        <v>2095238.3</v>
      </c>
      <c r="J341" s="57" t="s">
        <v>3250</v>
      </c>
      <c r="K341" s="73"/>
      <c r="L341" s="101">
        <v>711142.58999999985</v>
      </c>
      <c r="M341" s="73"/>
      <c r="N341" s="87" t="s">
        <v>3156</v>
      </c>
      <c r="O341" s="75">
        <v>40707</v>
      </c>
      <c r="P341" s="96">
        <v>1356495.25</v>
      </c>
      <c r="Q341" s="57">
        <v>107.88541721764231</v>
      </c>
      <c r="R341" s="96">
        <v>1463460.56</v>
      </c>
      <c r="S341" s="57" t="s">
        <v>3256</v>
      </c>
      <c r="T341" s="73"/>
      <c r="U341" s="101">
        <v>79364.84999999986</v>
      </c>
    </row>
    <row r="342" spans="1:21">
      <c r="A342" s="33" t="s">
        <v>640</v>
      </c>
      <c r="B342" s="73" t="s">
        <v>4288</v>
      </c>
      <c r="C342" s="73" t="s">
        <v>3158</v>
      </c>
      <c r="D342" s="73"/>
      <c r="E342" s="73"/>
      <c r="F342" s="75">
        <v>40191</v>
      </c>
      <c r="G342" s="96">
        <v>7720085.7599999998</v>
      </c>
      <c r="H342" s="57">
        <v>106.62083331571696</v>
      </c>
      <c r="I342" s="96">
        <v>8231219.7700000005</v>
      </c>
      <c r="J342" s="57" t="s">
        <v>3247</v>
      </c>
      <c r="K342" s="73"/>
      <c r="L342" s="101">
        <v>2997696.2800000003</v>
      </c>
      <c r="M342" s="73"/>
      <c r="N342" s="87" t="s">
        <v>3156</v>
      </c>
      <c r="O342" s="75">
        <v>40707</v>
      </c>
      <c r="P342" s="96">
        <v>5235162</v>
      </c>
      <c r="Q342" s="57">
        <v>108.93333348614618</v>
      </c>
      <c r="R342" s="96">
        <v>5702836.4800000004</v>
      </c>
      <c r="S342" s="57" t="s">
        <v>3250</v>
      </c>
      <c r="T342" s="73"/>
      <c r="U342" s="101">
        <v>469312.99000000115</v>
      </c>
    </row>
    <row r="343" spans="1:21">
      <c r="A343" s="33" t="s">
        <v>585</v>
      </c>
      <c r="B343" s="73" t="s">
        <v>4289</v>
      </c>
      <c r="C343" s="73" t="s">
        <v>3158</v>
      </c>
      <c r="D343" s="73"/>
      <c r="E343" s="73"/>
      <c r="F343" s="75">
        <v>40267</v>
      </c>
      <c r="G343" s="96">
        <v>4076162.8</v>
      </c>
      <c r="H343" s="57">
        <v>106.74652788647205</v>
      </c>
      <c r="I343" s="96">
        <v>4351162.26</v>
      </c>
      <c r="J343" s="57" t="s">
        <v>3250</v>
      </c>
      <c r="K343" s="73"/>
      <c r="L343" s="101">
        <v>1476635.5600000003</v>
      </c>
      <c r="M343" s="73"/>
      <c r="N343" s="87" t="s">
        <v>3156</v>
      </c>
      <c r="O343" s="75">
        <v>40707</v>
      </c>
      <c r="P343" s="96">
        <v>2816406.2</v>
      </c>
      <c r="Q343" s="57">
        <v>107.88541652834024</v>
      </c>
      <c r="R343" s="96">
        <v>3038491.56</v>
      </c>
      <c r="S343" s="57" t="s">
        <v>3256</v>
      </c>
      <c r="T343" s="73"/>
      <c r="U343" s="101">
        <v>163964.86000000034</v>
      </c>
    </row>
    <row r="344" spans="1:21">
      <c r="A344" s="33" t="s">
        <v>591</v>
      </c>
      <c r="B344" s="73" t="s">
        <v>4290</v>
      </c>
      <c r="C344" s="73" t="s">
        <v>3158</v>
      </c>
      <c r="D344" s="73"/>
      <c r="E344" s="73"/>
      <c r="F344" s="75">
        <v>40191</v>
      </c>
      <c r="G344" s="96">
        <v>6204808.4699999997</v>
      </c>
      <c r="H344" s="57">
        <v>106.52708334122036</v>
      </c>
      <c r="I344" s="96">
        <v>6609801.4900000002</v>
      </c>
      <c r="J344" s="57" t="s">
        <v>3247</v>
      </c>
      <c r="K344" s="73"/>
      <c r="L344" s="101">
        <v>2410418.5599999996</v>
      </c>
      <c r="M344" s="73"/>
      <c r="N344" s="87" t="s">
        <v>3156</v>
      </c>
      <c r="O344" s="75">
        <v>40707</v>
      </c>
      <c r="P344" s="96">
        <v>4201262.59</v>
      </c>
      <c r="Q344" s="57">
        <v>108.93333330064475</v>
      </c>
      <c r="R344" s="96">
        <v>4576575.38</v>
      </c>
      <c r="S344" s="57" t="s">
        <v>3250</v>
      </c>
      <c r="T344" s="73"/>
      <c r="U344" s="101">
        <v>377192.44999999925</v>
      </c>
    </row>
    <row r="345" spans="1:21">
      <c r="A345" s="33" t="s">
        <v>735</v>
      </c>
      <c r="B345" s="73" t="s">
        <v>4291</v>
      </c>
      <c r="C345" s="73" t="s">
        <v>3158</v>
      </c>
      <c r="D345" s="73"/>
      <c r="E345" s="73"/>
      <c r="F345" s="75">
        <v>40193</v>
      </c>
      <c r="G345" s="96">
        <v>21656583.239999998</v>
      </c>
      <c r="H345" s="57">
        <v>107.04201389064549</v>
      </c>
      <c r="I345" s="96">
        <v>23181642.84</v>
      </c>
      <c r="J345" s="57" t="s">
        <v>3250</v>
      </c>
      <c r="K345" s="73"/>
      <c r="L345" s="101">
        <v>8799298.7299999986</v>
      </c>
      <c r="M345" s="73"/>
      <c r="N345" s="87" t="s">
        <v>3156</v>
      </c>
      <c r="O345" s="75">
        <v>40707</v>
      </c>
      <c r="P345" s="96">
        <v>14258597.17</v>
      </c>
      <c r="Q345" s="57">
        <v>108.9333333063087</v>
      </c>
      <c r="R345" s="96">
        <v>15532365.18</v>
      </c>
      <c r="S345" s="57" t="s">
        <v>3250</v>
      </c>
      <c r="T345" s="73"/>
      <c r="U345" s="101">
        <v>1150021.0699999966</v>
      </c>
    </row>
    <row r="346" spans="1:21">
      <c r="A346" s="33" t="s">
        <v>766</v>
      </c>
      <c r="B346" s="73" t="s">
        <v>4292</v>
      </c>
      <c r="C346" s="73" t="s">
        <v>3158</v>
      </c>
      <c r="D346" s="73"/>
      <c r="E346" s="73"/>
      <c r="F346" s="75">
        <v>40281</v>
      </c>
      <c r="G346" s="96">
        <v>17544937.68</v>
      </c>
      <c r="H346" s="57">
        <v>107.32395836016444</v>
      </c>
      <c r="I346" s="96">
        <v>18829921.609999999</v>
      </c>
      <c r="J346" s="57" t="s">
        <v>3247</v>
      </c>
      <c r="K346" s="73"/>
      <c r="L346" s="101">
        <v>6783839.8699999992</v>
      </c>
      <c r="M346" s="73"/>
      <c r="N346" s="87" t="s">
        <v>3156</v>
      </c>
      <c r="O346" s="75">
        <v>40707</v>
      </c>
      <c r="P346" s="96">
        <v>11695315.32</v>
      </c>
      <c r="Q346" s="57">
        <v>108.9333333169165</v>
      </c>
      <c r="R346" s="96">
        <v>12740096.82</v>
      </c>
      <c r="S346" s="57" t="s">
        <v>3250</v>
      </c>
      <c r="T346" s="73"/>
      <c r="U346" s="101">
        <v>694015.07999999821</v>
      </c>
    </row>
    <row r="347" spans="1:21">
      <c r="A347" s="33" t="s">
        <v>608</v>
      </c>
      <c r="B347" s="73" t="s">
        <v>4293</v>
      </c>
      <c r="C347" s="73" t="s">
        <v>3158</v>
      </c>
      <c r="D347" s="73"/>
      <c r="E347" s="73"/>
      <c r="F347" s="75">
        <v>40038</v>
      </c>
      <c r="G347" s="96">
        <v>5967599.8499999996</v>
      </c>
      <c r="H347" s="57">
        <v>104.08958335234222</v>
      </c>
      <c r="I347" s="96">
        <v>6211649.8199999994</v>
      </c>
      <c r="J347" s="57" t="s">
        <v>3254</v>
      </c>
      <c r="K347" s="73"/>
      <c r="L347" s="101">
        <v>3532429.5100000002</v>
      </c>
      <c r="M347" s="73"/>
      <c r="N347" s="87" t="s">
        <v>3156</v>
      </c>
      <c r="O347" s="75">
        <v>40707</v>
      </c>
      <c r="P347" s="96">
        <v>2878925.25</v>
      </c>
      <c r="Q347" s="57">
        <v>108.93333336806852</v>
      </c>
      <c r="R347" s="96">
        <v>3136109.24</v>
      </c>
      <c r="S347" s="57" t="s">
        <v>3250</v>
      </c>
      <c r="T347" s="73"/>
      <c r="U347" s="101">
        <v>456888.93000000063</v>
      </c>
    </row>
    <row r="348" spans="1:21">
      <c r="A348" s="33" t="s">
        <v>227</v>
      </c>
      <c r="B348" s="73" t="s">
        <v>4294</v>
      </c>
      <c r="C348" s="73" t="s">
        <v>3158</v>
      </c>
      <c r="D348" s="73"/>
      <c r="E348" s="73"/>
      <c r="F348" s="75">
        <v>39521</v>
      </c>
      <c r="G348" s="96">
        <v>19474.93</v>
      </c>
      <c r="H348" s="57">
        <v>100.33915397898734</v>
      </c>
      <c r="I348" s="96">
        <v>19540.98</v>
      </c>
      <c r="J348" s="57" t="s">
        <v>3284</v>
      </c>
      <c r="K348" s="73"/>
      <c r="L348" s="101">
        <v>7639.25</v>
      </c>
      <c r="M348" s="73"/>
      <c r="N348" s="87" t="s">
        <v>3156</v>
      </c>
      <c r="O348" s="75">
        <v>40760</v>
      </c>
      <c r="P348" s="96">
        <v>14734.81</v>
      </c>
      <c r="Q348" s="57">
        <v>103.17893478097106</v>
      </c>
      <c r="R348" s="96">
        <v>15203.220000000001</v>
      </c>
      <c r="S348" s="57" t="s">
        <v>3277</v>
      </c>
      <c r="T348" s="73"/>
      <c r="U348" s="101">
        <v>3301.4900000000016</v>
      </c>
    </row>
    <row r="349" spans="1:21">
      <c r="A349" s="33" t="s">
        <v>1039</v>
      </c>
      <c r="B349" s="73" t="s">
        <v>4295</v>
      </c>
      <c r="C349" s="73" t="s">
        <v>3158</v>
      </c>
      <c r="D349" s="73"/>
      <c r="E349" s="73"/>
      <c r="F349" s="75">
        <v>39521</v>
      </c>
      <c r="G349" s="96">
        <v>46663.55</v>
      </c>
      <c r="H349" s="57">
        <v>100.78035211637346</v>
      </c>
      <c r="I349" s="96">
        <v>47027.689999999995</v>
      </c>
      <c r="J349" s="57" t="s">
        <v>3284</v>
      </c>
      <c r="K349" s="73"/>
      <c r="L349" s="101">
        <v>52018.5</v>
      </c>
      <c r="M349" s="73"/>
      <c r="N349" s="87" t="s">
        <v>6382</v>
      </c>
      <c r="O349" s="75">
        <v>40507</v>
      </c>
      <c r="P349" s="102" t="s">
        <v>3205</v>
      </c>
      <c r="Q349" s="88" t="s">
        <v>3205</v>
      </c>
      <c r="R349" s="102" t="s">
        <v>3205</v>
      </c>
      <c r="S349" s="57" t="s">
        <v>3205</v>
      </c>
      <c r="T349" s="73"/>
      <c r="U349" s="101">
        <v>4990.8100000000049</v>
      </c>
    </row>
    <row r="350" spans="1:21">
      <c r="A350" s="33" t="s">
        <v>2211</v>
      </c>
      <c r="B350" s="73" t="s">
        <v>4296</v>
      </c>
      <c r="C350" s="73" t="s">
        <v>3158</v>
      </c>
      <c r="D350" s="73"/>
      <c r="E350" s="73"/>
      <c r="F350" s="75">
        <v>39521</v>
      </c>
      <c r="G350" s="96">
        <v>25000</v>
      </c>
      <c r="H350" s="57">
        <v>98.717399999999998</v>
      </c>
      <c r="I350" s="96">
        <v>24679.35</v>
      </c>
      <c r="J350" s="57" t="s">
        <v>3284</v>
      </c>
      <c r="K350" s="73"/>
      <c r="L350" s="101">
        <v>4219.71</v>
      </c>
      <c r="M350" s="73"/>
      <c r="N350" s="87" t="s">
        <v>3156</v>
      </c>
      <c r="O350" s="75">
        <v>40760</v>
      </c>
      <c r="P350" s="96">
        <v>25000</v>
      </c>
      <c r="Q350" s="57">
        <v>106.05488000000001</v>
      </c>
      <c r="R350" s="96">
        <v>26513.72</v>
      </c>
      <c r="S350" s="57" t="s">
        <v>3250</v>
      </c>
      <c r="T350" s="73"/>
      <c r="U350" s="101">
        <v>6054.0800000000017</v>
      </c>
    </row>
    <row r="351" spans="1:21">
      <c r="A351" s="33" t="s">
        <v>716</v>
      </c>
      <c r="B351" s="73" t="s">
        <v>4297</v>
      </c>
      <c r="C351" s="73" t="s">
        <v>6733</v>
      </c>
      <c r="D351" s="73"/>
      <c r="E351" s="73"/>
      <c r="F351" s="75">
        <v>40389</v>
      </c>
      <c r="G351" s="96">
        <v>72600000</v>
      </c>
      <c r="H351" s="57">
        <v>108.84027776859504</v>
      </c>
      <c r="I351" s="96">
        <v>79018041.659999996</v>
      </c>
      <c r="J351" s="57" t="s">
        <v>3245</v>
      </c>
      <c r="K351" s="73"/>
      <c r="L351" s="101">
        <v>4744163.7200000007</v>
      </c>
      <c r="M351" s="73"/>
      <c r="N351" s="87" t="s">
        <v>3156</v>
      </c>
      <c r="O351" s="75">
        <v>40625</v>
      </c>
      <c r="P351" s="96">
        <v>70245677.819999993</v>
      </c>
      <c r="Q351" s="57">
        <v>107.55555555118994</v>
      </c>
      <c r="R351" s="96">
        <v>75553129.030000001</v>
      </c>
      <c r="S351" s="57" t="s">
        <v>3266</v>
      </c>
      <c r="T351" s="73"/>
      <c r="U351" s="101">
        <v>1279251.0900000036</v>
      </c>
    </row>
    <row r="352" spans="1:21">
      <c r="A352" s="33" t="s">
        <v>1138</v>
      </c>
      <c r="B352" s="73" t="s">
        <v>4298</v>
      </c>
      <c r="C352" s="73" t="s">
        <v>3158</v>
      </c>
      <c r="D352" s="73"/>
      <c r="E352" s="73"/>
      <c r="F352" s="75">
        <v>40169</v>
      </c>
      <c r="G352" s="96">
        <v>38447024.07</v>
      </c>
      <c r="H352" s="57">
        <v>106.53958333789969</v>
      </c>
      <c r="I352" s="96">
        <v>40961299.25</v>
      </c>
      <c r="J352" s="57" t="s">
        <v>3256</v>
      </c>
      <c r="K352" s="73"/>
      <c r="L352" s="101">
        <v>4643657.9000000004</v>
      </c>
      <c r="M352" s="73"/>
      <c r="N352" s="87" t="s">
        <v>3156</v>
      </c>
      <c r="O352" s="75">
        <v>40311</v>
      </c>
      <c r="P352" s="96">
        <v>34649114.740000002</v>
      </c>
      <c r="Q352" s="57">
        <v>106.14427083051068</v>
      </c>
      <c r="R352" s="96">
        <v>36778050.189999998</v>
      </c>
      <c r="S352" s="57" t="s">
        <v>3257</v>
      </c>
      <c r="T352" s="73"/>
      <c r="U352" s="101">
        <v>460408.83999999613</v>
      </c>
    </row>
    <row r="353" spans="1:21">
      <c r="A353" s="33" t="s">
        <v>1089</v>
      </c>
      <c r="B353" s="73" t="s">
        <v>4299</v>
      </c>
      <c r="C353" s="73" t="s">
        <v>3158</v>
      </c>
      <c r="D353" s="73"/>
      <c r="E353" s="73"/>
      <c r="F353" s="75">
        <v>39723</v>
      </c>
      <c r="G353" s="96">
        <v>8802490.2899999991</v>
      </c>
      <c r="H353" s="57">
        <v>100.7730903160133</v>
      </c>
      <c r="I353" s="96">
        <v>8870541.4900000002</v>
      </c>
      <c r="J353" s="57" t="s">
        <v>3254</v>
      </c>
      <c r="K353" s="73"/>
      <c r="L353" s="101">
        <v>9344166.5100000016</v>
      </c>
      <c r="M353" s="73"/>
      <c r="N353" s="87" t="s">
        <v>6382</v>
      </c>
      <c r="O353" s="75">
        <v>40483</v>
      </c>
      <c r="P353" s="102" t="s">
        <v>3205</v>
      </c>
      <c r="Q353" s="88" t="s">
        <v>3205</v>
      </c>
      <c r="R353" s="102" t="s">
        <v>3205</v>
      </c>
      <c r="S353" s="57" t="s">
        <v>3205</v>
      </c>
      <c r="T353" s="73"/>
      <c r="U353" s="101">
        <v>473625.02000000142</v>
      </c>
    </row>
    <row r="354" spans="1:21">
      <c r="A354" s="33" t="s">
        <v>631</v>
      </c>
      <c r="B354" s="73" t="s">
        <v>4300</v>
      </c>
      <c r="C354" s="73" t="s">
        <v>3158</v>
      </c>
      <c r="D354" s="73"/>
      <c r="E354" s="73"/>
      <c r="F354" s="75">
        <v>39742</v>
      </c>
      <c r="G354" s="96">
        <v>8500000</v>
      </c>
      <c r="H354" s="57">
        <v>101.18055552941176</v>
      </c>
      <c r="I354" s="96">
        <v>8600347.2200000007</v>
      </c>
      <c r="J354" s="57" t="s">
        <v>3251</v>
      </c>
      <c r="K354" s="73"/>
      <c r="L354" s="101">
        <v>5455256.5099999998</v>
      </c>
      <c r="M354" s="73"/>
      <c r="N354" s="87" t="s">
        <v>3156</v>
      </c>
      <c r="O354" s="75">
        <v>40781</v>
      </c>
      <c r="P354" s="96">
        <v>4118915.72</v>
      </c>
      <c r="Q354" s="57">
        <v>107.86631948856676</v>
      </c>
      <c r="R354" s="96">
        <v>4442922.79</v>
      </c>
      <c r="S354" s="57" t="s">
        <v>3245</v>
      </c>
      <c r="T354" s="73"/>
      <c r="U354" s="101">
        <v>1297832.08</v>
      </c>
    </row>
    <row r="355" spans="1:21">
      <c r="A355" s="33" t="s">
        <v>300</v>
      </c>
      <c r="B355" s="73" t="s">
        <v>4301</v>
      </c>
      <c r="C355" s="73" t="s">
        <v>3158</v>
      </c>
      <c r="D355" s="73"/>
      <c r="E355" s="73"/>
      <c r="F355" s="75">
        <v>39521</v>
      </c>
      <c r="G355" s="96">
        <v>137948.78</v>
      </c>
      <c r="H355" s="57">
        <v>100.60899414985765</v>
      </c>
      <c r="I355" s="96">
        <v>138788.88</v>
      </c>
      <c r="J355" s="57" t="s">
        <v>3284</v>
      </c>
      <c r="K355" s="73"/>
      <c r="L355" s="101">
        <v>87419.09</v>
      </c>
      <c r="M355" s="73"/>
      <c r="N355" s="87" t="s">
        <v>3156</v>
      </c>
      <c r="O355" s="75">
        <v>40778</v>
      </c>
      <c r="P355" s="96">
        <v>56211.82</v>
      </c>
      <c r="Q355" s="57">
        <v>100.37760741424135</v>
      </c>
      <c r="R355" s="96">
        <v>56424.08</v>
      </c>
      <c r="S355" s="57" t="s">
        <v>3257</v>
      </c>
      <c r="T355" s="73"/>
      <c r="U355" s="101">
        <v>5054.289999999979</v>
      </c>
    </row>
    <row r="356" spans="1:21">
      <c r="A356" s="33" t="s">
        <v>690</v>
      </c>
      <c r="B356" s="73" t="s">
        <v>4302</v>
      </c>
      <c r="C356" s="73" t="s">
        <v>3158</v>
      </c>
      <c r="D356" s="73"/>
      <c r="E356" s="73"/>
      <c r="F356" s="75">
        <v>40036</v>
      </c>
      <c r="G356" s="96">
        <v>11172614.85</v>
      </c>
      <c r="H356" s="57">
        <v>105.66666665324098</v>
      </c>
      <c r="I356" s="96">
        <v>11805729.689999999</v>
      </c>
      <c r="J356" s="57" t="s">
        <v>3251</v>
      </c>
      <c r="K356" s="73"/>
      <c r="L356" s="101">
        <v>6112152.8199999994</v>
      </c>
      <c r="M356" s="73"/>
      <c r="N356" s="87" t="s">
        <v>3156</v>
      </c>
      <c r="O356" s="75">
        <v>40777</v>
      </c>
      <c r="P356" s="96">
        <v>6111929.7000000002</v>
      </c>
      <c r="Q356" s="57">
        <v>112.69374989702514</v>
      </c>
      <c r="R356" s="96">
        <v>6887762.7699999996</v>
      </c>
      <c r="S356" s="57" t="s">
        <v>3266</v>
      </c>
      <c r="T356" s="73"/>
      <c r="U356" s="101">
        <v>1194185.9000000004</v>
      </c>
    </row>
    <row r="357" spans="1:21">
      <c r="A357" s="33" t="s">
        <v>691</v>
      </c>
      <c r="B357" s="73" t="s">
        <v>4303</v>
      </c>
      <c r="C357" s="73" t="s">
        <v>3158</v>
      </c>
      <c r="D357" s="73"/>
      <c r="E357" s="73"/>
      <c r="F357" s="75">
        <v>39848</v>
      </c>
      <c r="G357" s="96">
        <v>13296879</v>
      </c>
      <c r="H357" s="57">
        <v>103.86249998965921</v>
      </c>
      <c r="I357" s="96">
        <v>13810470.949999999</v>
      </c>
      <c r="J357" s="57" t="s">
        <v>3249</v>
      </c>
      <c r="K357" s="73"/>
      <c r="L357" s="101">
        <v>8481910.1000000015</v>
      </c>
      <c r="M357" s="73"/>
      <c r="N357" s="87" t="s">
        <v>3156</v>
      </c>
      <c r="O357" s="75">
        <v>40745</v>
      </c>
      <c r="P357" s="96">
        <v>6170434.7999999998</v>
      </c>
      <c r="Q357" s="57">
        <v>111.33333343057122</v>
      </c>
      <c r="R357" s="96">
        <v>6869750.75</v>
      </c>
      <c r="S357" s="57" t="s">
        <v>3263</v>
      </c>
      <c r="T357" s="73"/>
      <c r="U357" s="101">
        <v>1541189.9000000022</v>
      </c>
    </row>
    <row r="358" spans="1:21">
      <c r="A358" s="33" t="s">
        <v>485</v>
      </c>
      <c r="B358" s="73" t="s">
        <v>4304</v>
      </c>
      <c r="C358" s="73" t="s">
        <v>3158</v>
      </c>
      <c r="D358" s="73"/>
      <c r="E358" s="73"/>
      <c r="F358" s="75">
        <v>39806</v>
      </c>
      <c r="G358" s="96">
        <v>3449040.04</v>
      </c>
      <c r="H358" s="57">
        <v>110.27696651500747</v>
      </c>
      <c r="I358" s="96">
        <v>3803496.73</v>
      </c>
      <c r="J358" s="57" t="s">
        <v>3251</v>
      </c>
      <c r="K358" s="73"/>
      <c r="L358" s="101">
        <v>3128756.46</v>
      </c>
      <c r="M358" s="73"/>
      <c r="N358" s="87" t="s">
        <v>3156</v>
      </c>
      <c r="O358" s="75">
        <v>40772</v>
      </c>
      <c r="P358" s="96">
        <v>1509306.37</v>
      </c>
      <c r="Q358" s="57">
        <v>125.23962050196606</v>
      </c>
      <c r="R358" s="96">
        <v>1890249.5699999998</v>
      </c>
      <c r="S358" s="57" t="s">
        <v>3255</v>
      </c>
      <c r="T358" s="73"/>
      <c r="U358" s="101">
        <v>1215509.2999999993</v>
      </c>
    </row>
    <row r="359" spans="1:21">
      <c r="A359" s="33" t="s">
        <v>2212</v>
      </c>
      <c r="B359" s="73" t="s">
        <v>4305</v>
      </c>
      <c r="C359" s="73" t="s">
        <v>3158</v>
      </c>
      <c r="D359" s="73"/>
      <c r="E359" s="73"/>
      <c r="F359" s="75">
        <v>39521</v>
      </c>
      <c r="G359" s="96">
        <v>4271501.88</v>
      </c>
      <c r="H359" s="57">
        <v>2.0629165683523008</v>
      </c>
      <c r="I359" s="96">
        <v>88117.52</v>
      </c>
      <c r="J359" s="57" t="s">
        <v>3284</v>
      </c>
      <c r="K359" s="73"/>
      <c r="L359" s="101">
        <v>61720.979999999996</v>
      </c>
      <c r="M359" s="73"/>
      <c r="N359" s="87" t="s">
        <v>3156</v>
      </c>
      <c r="O359" s="75">
        <v>40745</v>
      </c>
      <c r="P359" s="96">
        <v>1988988.77</v>
      </c>
      <c r="Q359" s="57">
        <v>1.793333403285128</v>
      </c>
      <c r="R359" s="96">
        <v>35669.200000000004</v>
      </c>
      <c r="S359" s="57" t="s">
        <v>3257</v>
      </c>
      <c r="T359" s="73"/>
      <c r="U359" s="101">
        <v>9272.6599999999889</v>
      </c>
    </row>
    <row r="360" spans="1:21">
      <c r="A360" s="33" t="s">
        <v>733</v>
      </c>
      <c r="B360" s="73" t="s">
        <v>4306</v>
      </c>
      <c r="C360" s="73" t="s">
        <v>3158</v>
      </c>
      <c r="D360" s="73"/>
      <c r="E360" s="73"/>
      <c r="F360" s="75">
        <v>39925</v>
      </c>
      <c r="G360" s="96">
        <v>12454898.25</v>
      </c>
      <c r="H360" s="57">
        <v>103.8774505444073</v>
      </c>
      <c r="I360" s="96">
        <v>12937830.77</v>
      </c>
      <c r="J360" s="57" t="s">
        <v>3247</v>
      </c>
      <c r="K360" s="73"/>
      <c r="L360" s="101">
        <v>8390233.1099999994</v>
      </c>
      <c r="M360" s="73"/>
      <c r="N360" s="87" t="s">
        <v>3156</v>
      </c>
      <c r="O360" s="75">
        <v>40875</v>
      </c>
      <c r="P360" s="96">
        <v>5534772.04</v>
      </c>
      <c r="Q360" s="57">
        <v>101.61301313504507</v>
      </c>
      <c r="R360" s="96">
        <v>5624048.6400000015</v>
      </c>
      <c r="S360" s="57" t="s">
        <v>3253</v>
      </c>
      <c r="T360" s="73"/>
      <c r="U360" s="101">
        <v>1076450.9800000004</v>
      </c>
    </row>
    <row r="361" spans="1:21">
      <c r="A361" s="33" t="s">
        <v>45</v>
      </c>
      <c r="B361" s="73" t="s">
        <v>4307</v>
      </c>
      <c r="C361" s="73" t="s">
        <v>3158</v>
      </c>
      <c r="D361" s="73"/>
      <c r="E361" s="73"/>
      <c r="F361" s="75">
        <v>39521</v>
      </c>
      <c r="G361" s="96">
        <v>691591.85</v>
      </c>
      <c r="H361" s="57">
        <v>78.753905211578186</v>
      </c>
      <c r="I361" s="96">
        <v>544655.59</v>
      </c>
      <c r="J361" s="57" t="s">
        <v>3284</v>
      </c>
      <c r="K361" s="73"/>
      <c r="L361" s="101">
        <v>353477.54000000004</v>
      </c>
      <c r="M361" s="73"/>
      <c r="N361" s="87" t="s">
        <v>3156</v>
      </c>
      <c r="O361" s="75">
        <v>40750</v>
      </c>
      <c r="P361" s="96">
        <v>338114.31</v>
      </c>
      <c r="Q361" s="57">
        <v>84.499999423271973</v>
      </c>
      <c r="R361" s="96">
        <v>285706.59000000003</v>
      </c>
      <c r="S361" s="57" t="s">
        <v>3289</v>
      </c>
      <c r="T361" s="73"/>
      <c r="U361" s="101">
        <v>94528.540000000154</v>
      </c>
    </row>
    <row r="362" spans="1:21">
      <c r="A362" s="33" t="s">
        <v>46</v>
      </c>
      <c r="B362" s="73" t="s">
        <v>4308</v>
      </c>
      <c r="C362" s="73" t="s">
        <v>3158</v>
      </c>
      <c r="D362" s="73"/>
      <c r="E362" s="73"/>
      <c r="F362" s="75">
        <v>39521</v>
      </c>
      <c r="G362" s="96">
        <v>2047138.65</v>
      </c>
      <c r="H362" s="57">
        <v>81.035156070156759</v>
      </c>
      <c r="I362" s="96">
        <v>1658902</v>
      </c>
      <c r="J362" s="57" t="s">
        <v>3284</v>
      </c>
      <c r="K362" s="73"/>
      <c r="L362" s="101">
        <v>915983.23999999976</v>
      </c>
      <c r="M362" s="73"/>
      <c r="N362" s="87" t="s">
        <v>3156</v>
      </c>
      <c r="O362" s="75">
        <v>40870</v>
      </c>
      <c r="P362" s="96">
        <v>1131155.4099999999</v>
      </c>
      <c r="Q362" s="57">
        <v>89.562500523248175</v>
      </c>
      <c r="R362" s="96">
        <v>1013091.07</v>
      </c>
      <c r="S362" s="57" t="s">
        <v>3263</v>
      </c>
      <c r="T362" s="73"/>
      <c r="U362" s="101">
        <v>270172.30999999959</v>
      </c>
    </row>
    <row r="363" spans="1:21">
      <c r="A363" s="33" t="s">
        <v>188</v>
      </c>
      <c r="B363" s="73" t="s">
        <v>4309</v>
      </c>
      <c r="C363" s="73" t="s">
        <v>3158</v>
      </c>
      <c r="D363" s="73"/>
      <c r="E363" s="73"/>
      <c r="F363" s="75">
        <v>39521</v>
      </c>
      <c r="G363" s="96">
        <v>23.84</v>
      </c>
      <c r="H363" s="57">
        <v>99.244966442953015</v>
      </c>
      <c r="I363" s="96">
        <v>23.66</v>
      </c>
      <c r="J363" s="57" t="s">
        <v>3284</v>
      </c>
      <c r="K363" s="73"/>
      <c r="L363" s="101">
        <v>12.600000000000001</v>
      </c>
      <c r="M363" s="73"/>
      <c r="N363" s="87" t="s">
        <v>3156</v>
      </c>
      <c r="O363" s="75">
        <v>40879</v>
      </c>
      <c r="P363" s="96">
        <v>16.239999999999998</v>
      </c>
      <c r="Q363" s="57">
        <v>65.024630541871929</v>
      </c>
      <c r="R363" s="96">
        <v>10.56</v>
      </c>
      <c r="S363" s="57" t="s">
        <v>3263</v>
      </c>
      <c r="T363" s="73"/>
      <c r="U363" s="101">
        <v>-0.49999999999999645</v>
      </c>
    </row>
    <row r="364" spans="1:21">
      <c r="A364" s="33" t="s">
        <v>2213</v>
      </c>
      <c r="B364" s="73" t="s">
        <v>4310</v>
      </c>
      <c r="C364" s="73" t="s">
        <v>3158</v>
      </c>
      <c r="D364" s="73"/>
      <c r="E364" s="73"/>
      <c r="F364" s="75">
        <v>39521</v>
      </c>
      <c r="G364" s="96">
        <v>12854802.689999999</v>
      </c>
      <c r="H364" s="57">
        <v>0.18984787700385933</v>
      </c>
      <c r="I364" s="96">
        <v>24404.57</v>
      </c>
      <c r="J364" s="57" t="s">
        <v>3284</v>
      </c>
      <c r="K364" s="73"/>
      <c r="L364" s="101">
        <v>22031.39</v>
      </c>
      <c r="M364" s="73"/>
      <c r="N364" s="87" t="s">
        <v>3156</v>
      </c>
      <c r="O364" s="75">
        <v>40861</v>
      </c>
      <c r="P364" s="96">
        <v>7478002.0899999999</v>
      </c>
      <c r="Q364" s="57">
        <v>0.12677009027153135</v>
      </c>
      <c r="R364" s="96">
        <v>9479.8700000000008</v>
      </c>
      <c r="S364" s="57" t="s">
        <v>3249</v>
      </c>
      <c r="T364" s="73"/>
      <c r="U364" s="101">
        <v>7106.6900000000023</v>
      </c>
    </row>
    <row r="365" spans="1:21">
      <c r="A365" s="33" t="s">
        <v>2214</v>
      </c>
      <c r="B365" s="73" t="s">
        <v>4311</v>
      </c>
      <c r="C365" s="73" t="s">
        <v>3158</v>
      </c>
      <c r="D365" s="73"/>
      <c r="E365" s="73"/>
      <c r="F365" s="75">
        <v>39521</v>
      </c>
      <c r="G365" s="96">
        <v>2756268.2</v>
      </c>
      <c r="H365" s="57">
        <v>1.770485905544315</v>
      </c>
      <c r="I365" s="96">
        <v>48799.34</v>
      </c>
      <c r="J365" s="57" t="s">
        <v>3284</v>
      </c>
      <c r="K365" s="73"/>
      <c r="L365" s="101">
        <v>32667.540000000005</v>
      </c>
      <c r="M365" s="73"/>
      <c r="N365" s="87" t="s">
        <v>3156</v>
      </c>
      <c r="O365" s="75">
        <v>40745</v>
      </c>
      <c r="P365" s="96">
        <v>1123131.45</v>
      </c>
      <c r="Q365" s="57">
        <v>1.1291670267091176</v>
      </c>
      <c r="R365" s="96">
        <v>12682.029999999999</v>
      </c>
      <c r="S365" s="57" t="s">
        <v>3257</v>
      </c>
      <c r="T365" s="73"/>
      <c r="U365" s="101">
        <v>-3449.7699999999895</v>
      </c>
    </row>
    <row r="366" spans="1:21">
      <c r="A366" s="33" t="s">
        <v>1282</v>
      </c>
      <c r="B366" s="73" t="s">
        <v>4312</v>
      </c>
      <c r="C366" s="73" t="s">
        <v>3158</v>
      </c>
      <c r="D366" s="73"/>
      <c r="E366" s="73"/>
      <c r="F366" s="75">
        <v>39521</v>
      </c>
      <c r="G366" s="96">
        <v>537262.26</v>
      </c>
      <c r="H366" s="57">
        <v>100.49167979898681</v>
      </c>
      <c r="I366" s="96">
        <v>539903.87</v>
      </c>
      <c r="J366" s="57" t="s">
        <v>3284</v>
      </c>
      <c r="K366" s="73"/>
      <c r="L366" s="101">
        <v>175727.90999999997</v>
      </c>
      <c r="M366" s="73"/>
      <c r="N366" s="87" t="s">
        <v>3156</v>
      </c>
      <c r="O366" s="75">
        <v>40134</v>
      </c>
      <c r="P366" s="96">
        <v>377940.06</v>
      </c>
      <c r="Q366" s="57">
        <v>98.107951297885705</v>
      </c>
      <c r="R366" s="96">
        <v>370789.25</v>
      </c>
      <c r="S366" s="57" t="s">
        <v>3251</v>
      </c>
      <c r="T366" s="73"/>
      <c r="U366" s="101">
        <v>6613.2899999999208</v>
      </c>
    </row>
    <row r="367" spans="1:21">
      <c r="A367" s="33" t="s">
        <v>238</v>
      </c>
      <c r="B367" s="73" t="s">
        <v>4313</v>
      </c>
      <c r="C367" s="73" t="s">
        <v>3158</v>
      </c>
      <c r="D367" s="73"/>
      <c r="E367" s="73"/>
      <c r="F367" s="75">
        <v>39521</v>
      </c>
      <c r="G367" s="96">
        <v>35085.589999999997</v>
      </c>
      <c r="H367" s="57">
        <v>101.15828179033046</v>
      </c>
      <c r="I367" s="96">
        <v>35491.980000000003</v>
      </c>
      <c r="J367" s="57" t="s">
        <v>3284</v>
      </c>
      <c r="K367" s="73"/>
      <c r="L367" s="101">
        <v>21241.680000000008</v>
      </c>
      <c r="M367" s="73"/>
      <c r="N367" s="87" t="s">
        <v>3156</v>
      </c>
      <c r="O367" s="75">
        <v>40778</v>
      </c>
      <c r="P367" s="96">
        <v>15030.28</v>
      </c>
      <c r="Q367" s="57">
        <v>99.045792892747173</v>
      </c>
      <c r="R367" s="96">
        <v>14886.86</v>
      </c>
      <c r="S367" s="57" t="s">
        <v>3256</v>
      </c>
      <c r="T367" s="73"/>
      <c r="U367" s="101">
        <v>636.56000000000495</v>
      </c>
    </row>
    <row r="368" spans="1:21">
      <c r="A368" s="33" t="s">
        <v>2215</v>
      </c>
      <c r="B368" s="73" t="s">
        <v>4314</v>
      </c>
      <c r="C368" s="73" t="s">
        <v>3158</v>
      </c>
      <c r="D368" s="73"/>
      <c r="E368" s="73"/>
      <c r="F368" s="75">
        <v>39521</v>
      </c>
      <c r="G368" s="96">
        <v>4501243.67</v>
      </c>
      <c r="H368" s="57">
        <v>2.2681953585507626E-2</v>
      </c>
      <c r="I368" s="96">
        <v>1020.97</v>
      </c>
      <c r="J368" s="57" t="s">
        <v>3284</v>
      </c>
      <c r="K368" s="73"/>
      <c r="L368" s="101">
        <v>4274.3200000000006</v>
      </c>
      <c r="M368" s="73"/>
      <c r="N368" s="87" t="s">
        <v>3156</v>
      </c>
      <c r="O368" s="75">
        <v>40836</v>
      </c>
      <c r="P368" s="96">
        <v>1969952.25</v>
      </c>
      <c r="Q368" s="57">
        <v>0.25278582260052246</v>
      </c>
      <c r="R368" s="96">
        <v>4979.76</v>
      </c>
      <c r="S368" s="57" t="s">
        <v>3289</v>
      </c>
      <c r="T368" s="73"/>
      <c r="U368" s="101">
        <v>8233.1100000000024</v>
      </c>
    </row>
    <row r="369" spans="1:21">
      <c r="A369" s="33" t="s">
        <v>2216</v>
      </c>
      <c r="B369" s="73" t="s">
        <v>4315</v>
      </c>
      <c r="C369" s="73" t="s">
        <v>3158</v>
      </c>
      <c r="D369" s="73"/>
      <c r="E369" s="73"/>
      <c r="F369" s="75">
        <v>39521</v>
      </c>
      <c r="G369" s="96">
        <v>9460656.5099999998</v>
      </c>
      <c r="H369" s="57">
        <v>2.0314942181533659</v>
      </c>
      <c r="I369" s="96">
        <v>192192.69</v>
      </c>
      <c r="J369" s="57" t="s">
        <v>3284</v>
      </c>
      <c r="K369" s="73"/>
      <c r="L369" s="101">
        <v>237704.39999999997</v>
      </c>
      <c r="M369" s="73"/>
      <c r="N369" s="87" t="s">
        <v>3156</v>
      </c>
      <c r="O369" s="75">
        <v>40836</v>
      </c>
      <c r="P369" s="96">
        <v>6970945.6399999997</v>
      </c>
      <c r="Q369" s="57">
        <v>2.0165086239289627</v>
      </c>
      <c r="R369" s="96">
        <v>140569.72</v>
      </c>
      <c r="S369" s="57" t="s">
        <v>3263</v>
      </c>
      <c r="T369" s="73"/>
      <c r="U369" s="101">
        <v>186081.43</v>
      </c>
    </row>
    <row r="370" spans="1:21">
      <c r="A370" s="33" t="s">
        <v>47</v>
      </c>
      <c r="B370" s="73" t="s">
        <v>4316</v>
      </c>
      <c r="C370" s="73" t="s">
        <v>3158</v>
      </c>
      <c r="D370" s="73"/>
      <c r="E370" s="73"/>
      <c r="F370" s="75">
        <v>39521</v>
      </c>
      <c r="G370" s="96">
        <v>87294.33</v>
      </c>
      <c r="H370" s="57">
        <v>79.780748646561577</v>
      </c>
      <c r="I370" s="96">
        <v>69644.070000000007</v>
      </c>
      <c r="J370" s="57" t="s">
        <v>3284</v>
      </c>
      <c r="K370" s="73"/>
      <c r="L370" s="101">
        <v>9269.3100000000013</v>
      </c>
      <c r="M370" s="73"/>
      <c r="N370" s="87" t="s">
        <v>3156</v>
      </c>
      <c r="O370" s="75">
        <v>40869</v>
      </c>
      <c r="P370" s="96">
        <v>78025.009999999995</v>
      </c>
      <c r="Q370" s="57">
        <v>72.75000669657075</v>
      </c>
      <c r="R370" s="96">
        <v>56763.199999999997</v>
      </c>
      <c r="S370" s="57" t="s">
        <v>3251</v>
      </c>
      <c r="T370" s="73"/>
      <c r="U370" s="101">
        <v>-3611.5600000000122</v>
      </c>
    </row>
    <row r="371" spans="1:21">
      <c r="A371" s="33" t="s">
        <v>236</v>
      </c>
      <c r="B371" s="73" t="s">
        <v>4317</v>
      </c>
      <c r="C371" s="73" t="s">
        <v>3158</v>
      </c>
      <c r="D371" s="73"/>
      <c r="E371" s="73"/>
      <c r="F371" s="75">
        <v>39521</v>
      </c>
      <c r="G371" s="96">
        <v>60000</v>
      </c>
      <c r="H371" s="57">
        <v>97.97466666666665</v>
      </c>
      <c r="I371" s="96">
        <v>58784.799999999996</v>
      </c>
      <c r="J371" s="57" t="s">
        <v>3284</v>
      </c>
      <c r="K371" s="73"/>
      <c r="L371" s="101">
        <v>39485.49</v>
      </c>
      <c r="M371" s="73"/>
      <c r="N371" s="87" t="s">
        <v>3156</v>
      </c>
      <c r="O371" s="75">
        <v>40760</v>
      </c>
      <c r="P371" s="96">
        <v>28820.35</v>
      </c>
      <c r="Q371" s="57">
        <v>105.08592019180891</v>
      </c>
      <c r="R371" s="96">
        <v>30286.129999999997</v>
      </c>
      <c r="S371" s="57" t="s">
        <v>3289</v>
      </c>
      <c r="T371" s="73"/>
      <c r="U371" s="101">
        <v>10986.82</v>
      </c>
    </row>
    <row r="372" spans="1:21">
      <c r="A372" s="33" t="s">
        <v>2217</v>
      </c>
      <c r="B372" s="73" t="s">
        <v>4318</v>
      </c>
      <c r="C372" s="73" t="s">
        <v>3158</v>
      </c>
      <c r="D372" s="73"/>
      <c r="E372" s="73"/>
      <c r="F372" s="75">
        <v>39521</v>
      </c>
      <c r="G372" s="96">
        <v>13692620.439999999</v>
      </c>
      <c r="H372" s="57">
        <v>0.89052618185332544</v>
      </c>
      <c r="I372" s="96">
        <v>121936.37000000001</v>
      </c>
      <c r="J372" s="57" t="s">
        <v>3284</v>
      </c>
      <c r="K372" s="73"/>
      <c r="L372" s="101">
        <v>155627.31</v>
      </c>
      <c r="M372" s="73"/>
      <c r="N372" s="87" t="s">
        <v>3156</v>
      </c>
      <c r="O372" s="75">
        <v>40836</v>
      </c>
      <c r="P372" s="96">
        <v>8267891.8600000003</v>
      </c>
      <c r="Q372" s="57">
        <v>0.8645660975057794</v>
      </c>
      <c r="R372" s="96">
        <v>71481.39</v>
      </c>
      <c r="S372" s="57" t="s">
        <v>3263</v>
      </c>
      <c r="T372" s="73"/>
      <c r="U372" s="101">
        <v>105172.33</v>
      </c>
    </row>
    <row r="373" spans="1:21">
      <c r="A373" s="33" t="s">
        <v>48</v>
      </c>
      <c r="B373" s="73" t="s">
        <v>4319</v>
      </c>
      <c r="C373" s="73" t="s">
        <v>3158</v>
      </c>
      <c r="D373" s="73"/>
      <c r="E373" s="73"/>
      <c r="F373" s="75">
        <v>39521</v>
      </c>
      <c r="G373" s="96">
        <v>395106.44</v>
      </c>
      <c r="H373" s="57">
        <v>74.202984390737853</v>
      </c>
      <c r="I373" s="96">
        <v>293180.77</v>
      </c>
      <c r="J373" s="57" t="s">
        <v>3284</v>
      </c>
      <c r="K373" s="73"/>
      <c r="L373" s="101">
        <v>148014.73000000001</v>
      </c>
      <c r="M373" s="73"/>
      <c r="N373" s="87" t="s">
        <v>3156</v>
      </c>
      <c r="O373" s="75">
        <v>40869</v>
      </c>
      <c r="P373" s="96">
        <v>247091.7</v>
      </c>
      <c r="Q373" s="57">
        <v>66.000003237664401</v>
      </c>
      <c r="R373" s="96">
        <v>163080.53</v>
      </c>
      <c r="S373" s="57" t="s">
        <v>3263</v>
      </c>
      <c r="T373" s="73"/>
      <c r="U373" s="101">
        <v>17914.489999999991</v>
      </c>
    </row>
    <row r="374" spans="1:21">
      <c r="A374" s="33" t="s">
        <v>547</v>
      </c>
      <c r="B374" s="73" t="s">
        <v>4320</v>
      </c>
      <c r="C374" s="73" t="s">
        <v>3158</v>
      </c>
      <c r="D374" s="73"/>
      <c r="E374" s="73"/>
      <c r="F374" s="75">
        <v>40357</v>
      </c>
      <c r="G374" s="96">
        <v>11726616.619999999</v>
      </c>
      <c r="H374" s="57">
        <v>106.97406947375757</v>
      </c>
      <c r="I374" s="96">
        <v>12544439.01</v>
      </c>
      <c r="J374" s="57" t="s">
        <v>3247</v>
      </c>
      <c r="K374" s="73"/>
      <c r="L374" s="101">
        <v>2126085.6999999993</v>
      </c>
      <c r="M374" s="73"/>
      <c r="N374" s="87" t="s">
        <v>3156</v>
      </c>
      <c r="O374" s="75">
        <v>40875</v>
      </c>
      <c r="P374" s="96">
        <v>10249341.640000001</v>
      </c>
      <c r="Q374" s="57">
        <v>102.27965705707514</v>
      </c>
      <c r="R374" s="96">
        <v>10482991.48</v>
      </c>
      <c r="S374" s="57" t="s">
        <v>3247</v>
      </c>
      <c r="T374" s="73"/>
      <c r="U374" s="101">
        <v>64638.169999999925</v>
      </c>
    </row>
    <row r="375" spans="1:21">
      <c r="A375" s="33" t="s">
        <v>2218</v>
      </c>
      <c r="B375" s="73" t="s">
        <v>4321</v>
      </c>
      <c r="C375" s="73" t="s">
        <v>3158</v>
      </c>
      <c r="D375" s="73"/>
      <c r="E375" s="73"/>
      <c r="F375" s="75">
        <v>39521</v>
      </c>
      <c r="G375" s="96">
        <v>41676368.829999998</v>
      </c>
      <c r="H375" s="57">
        <v>1.5677781398500019E-2</v>
      </c>
      <c r="I375" s="96">
        <v>6533.93</v>
      </c>
      <c r="J375" s="57" t="s">
        <v>3284</v>
      </c>
      <c r="K375" s="73"/>
      <c r="L375" s="101">
        <v>0.02</v>
      </c>
      <c r="M375" s="73"/>
      <c r="N375" s="87" t="s">
        <v>3156</v>
      </c>
      <c r="O375" s="75">
        <v>40771</v>
      </c>
      <c r="P375" s="96">
        <v>16346269.08</v>
      </c>
      <c r="Q375" s="57">
        <v>1.5624972203137133E-2</v>
      </c>
      <c r="R375" s="96">
        <v>2554.1</v>
      </c>
      <c r="S375" s="57" t="s">
        <v>3266</v>
      </c>
      <c r="T375" s="73"/>
      <c r="U375" s="101">
        <v>-3979.8100000000004</v>
      </c>
    </row>
    <row r="376" spans="1:21">
      <c r="A376" s="33" t="s">
        <v>2219</v>
      </c>
      <c r="B376" s="73" t="s">
        <v>4322</v>
      </c>
      <c r="C376" s="73" t="s">
        <v>3158</v>
      </c>
      <c r="D376" s="73"/>
      <c r="E376" s="73"/>
      <c r="F376" s="75">
        <v>39521</v>
      </c>
      <c r="G376" s="96">
        <v>41676368.829999998</v>
      </c>
      <c r="H376" s="57">
        <v>0.20576387148745751</v>
      </c>
      <c r="I376" s="96">
        <v>85754.909999999989</v>
      </c>
      <c r="J376" s="57" t="s">
        <v>3284</v>
      </c>
      <c r="K376" s="73"/>
      <c r="L376" s="101">
        <v>50258.600000000006</v>
      </c>
      <c r="M376" s="73"/>
      <c r="N376" s="87" t="s">
        <v>3156</v>
      </c>
      <c r="O376" s="75">
        <v>40779</v>
      </c>
      <c r="P376" s="96">
        <v>16346269.09</v>
      </c>
      <c r="Q376" s="57">
        <v>0.12902779150321697</v>
      </c>
      <c r="R376" s="96">
        <v>21091.23</v>
      </c>
      <c r="S376" s="57" t="s">
        <v>3289</v>
      </c>
      <c r="T376" s="73"/>
      <c r="U376" s="101">
        <v>-14405.079999999987</v>
      </c>
    </row>
    <row r="377" spans="1:21">
      <c r="A377" s="33" t="s">
        <v>500</v>
      </c>
      <c r="B377" s="73" t="s">
        <v>4323</v>
      </c>
      <c r="C377" s="73" t="s">
        <v>3158</v>
      </c>
      <c r="D377" s="73"/>
      <c r="E377" s="73"/>
      <c r="F377" s="75">
        <v>39941</v>
      </c>
      <c r="G377" s="96">
        <v>14315138.6</v>
      </c>
      <c r="H377" s="57">
        <v>102.59850547308007</v>
      </c>
      <c r="I377" s="96">
        <v>14687118.259999998</v>
      </c>
      <c r="J377" s="57" t="s">
        <v>3247</v>
      </c>
      <c r="K377" s="73"/>
      <c r="L377" s="101">
        <v>9841425.1399999969</v>
      </c>
      <c r="M377" s="73"/>
      <c r="N377" s="87" t="s">
        <v>3156</v>
      </c>
      <c r="O377" s="75">
        <v>40875</v>
      </c>
      <c r="P377" s="96">
        <v>5747752.0999999996</v>
      </c>
      <c r="Q377" s="57">
        <v>101.50495008300724</v>
      </c>
      <c r="R377" s="96">
        <v>5834252.9000000004</v>
      </c>
      <c r="S377" s="57" t="s">
        <v>3253</v>
      </c>
      <c r="T377" s="73"/>
      <c r="U377" s="101">
        <v>988559.77999999933</v>
      </c>
    </row>
    <row r="378" spans="1:21">
      <c r="A378" s="33" t="s">
        <v>2220</v>
      </c>
      <c r="B378" s="73" t="s">
        <v>4324</v>
      </c>
      <c r="C378" s="73" t="s">
        <v>3158</v>
      </c>
      <c r="D378" s="73"/>
      <c r="E378" s="73"/>
      <c r="F378" s="75">
        <v>39521</v>
      </c>
      <c r="G378" s="96">
        <v>7007205.6799999997</v>
      </c>
      <c r="H378" s="57">
        <v>11.766374895391968</v>
      </c>
      <c r="I378" s="96">
        <v>824494.09</v>
      </c>
      <c r="J378" s="57" t="s">
        <v>3284</v>
      </c>
      <c r="K378" s="73"/>
      <c r="L378" s="101">
        <v>1072631.44</v>
      </c>
      <c r="M378" s="73"/>
      <c r="N378" s="87" t="s">
        <v>3156</v>
      </c>
      <c r="O378" s="75">
        <v>40665</v>
      </c>
      <c r="P378" s="96">
        <v>3727555.32</v>
      </c>
      <c r="Q378" s="57">
        <v>18.388782758561451</v>
      </c>
      <c r="R378" s="96">
        <v>685452.05</v>
      </c>
      <c r="S378" s="57" t="s">
        <v>3253</v>
      </c>
      <c r="T378" s="73"/>
      <c r="U378" s="101">
        <v>933589.4</v>
      </c>
    </row>
    <row r="379" spans="1:21">
      <c r="A379" s="33" t="s">
        <v>805</v>
      </c>
      <c r="B379" s="73" t="s">
        <v>4325</v>
      </c>
      <c r="C379" s="73" t="s">
        <v>3158</v>
      </c>
      <c r="D379" s="73"/>
      <c r="E379" s="73"/>
      <c r="F379" s="75">
        <v>39791</v>
      </c>
      <c r="G379" s="96">
        <v>16827000</v>
      </c>
      <c r="H379" s="57">
        <v>100.62222220241277</v>
      </c>
      <c r="I379" s="96">
        <v>16931701.329999998</v>
      </c>
      <c r="J379" s="57" t="s">
        <v>3251</v>
      </c>
      <c r="K379" s="73"/>
      <c r="L379" s="101">
        <v>12989143.57</v>
      </c>
      <c r="M379" s="73"/>
      <c r="N379" s="87" t="s">
        <v>3156</v>
      </c>
      <c r="O379" s="75">
        <v>40855</v>
      </c>
      <c r="P379" s="96">
        <v>6086131.8799999999</v>
      </c>
      <c r="Q379" s="57">
        <v>102.23194456969279</v>
      </c>
      <c r="R379" s="96">
        <v>6221970.9700000007</v>
      </c>
      <c r="S379" s="57" t="s">
        <v>3263</v>
      </c>
      <c r="T379" s="73"/>
      <c r="U379" s="101">
        <v>2279413.2100000009</v>
      </c>
    </row>
    <row r="380" spans="1:21">
      <c r="A380" s="33" t="s">
        <v>1689</v>
      </c>
      <c r="B380" s="73" t="s">
        <v>4326</v>
      </c>
      <c r="C380" s="73" t="s">
        <v>3158</v>
      </c>
      <c r="D380" s="73"/>
      <c r="E380" s="73"/>
      <c r="F380" s="75">
        <v>39937</v>
      </c>
      <c r="G380" s="96">
        <v>30350000</v>
      </c>
      <c r="H380" s="57">
        <v>106.9875</v>
      </c>
      <c r="I380" s="96">
        <v>32470706.25</v>
      </c>
      <c r="J380" s="57" t="s">
        <v>3251</v>
      </c>
      <c r="K380" s="73"/>
      <c r="L380" s="101">
        <v>3338500</v>
      </c>
      <c r="M380" s="73"/>
      <c r="N380" s="87" t="s">
        <v>3156</v>
      </c>
      <c r="O380" s="75">
        <v>40620</v>
      </c>
      <c r="P380" s="96">
        <v>30350000</v>
      </c>
      <c r="Q380" s="57">
        <v>112.47083334431632</v>
      </c>
      <c r="R380" s="96">
        <v>34134897.920000002</v>
      </c>
      <c r="S380" s="57" t="s">
        <v>3263</v>
      </c>
      <c r="T380" s="73"/>
      <c r="U380" s="101">
        <v>5002691.6700000018</v>
      </c>
    </row>
    <row r="381" spans="1:21">
      <c r="A381" s="33" t="s">
        <v>938</v>
      </c>
      <c r="B381" s="73" t="s">
        <v>4327</v>
      </c>
      <c r="C381" s="73" t="s">
        <v>3158</v>
      </c>
      <c r="D381" s="73"/>
      <c r="E381" s="73"/>
      <c r="F381" s="75">
        <v>39982</v>
      </c>
      <c r="G381" s="96">
        <v>76750000</v>
      </c>
      <c r="H381" s="57">
        <v>103.65034723127036</v>
      </c>
      <c r="I381" s="96">
        <v>79551641.5</v>
      </c>
      <c r="J381" s="57" t="s">
        <v>3254</v>
      </c>
      <c r="K381" s="73"/>
      <c r="L381" s="101">
        <v>43756714.890000001</v>
      </c>
      <c r="M381" s="73"/>
      <c r="N381" s="87" t="s">
        <v>3156</v>
      </c>
      <c r="O381" s="75">
        <v>40851</v>
      </c>
      <c r="P381" s="96">
        <v>42054329.759999998</v>
      </c>
      <c r="Q381" s="57">
        <v>103.67083334536538</v>
      </c>
      <c r="R381" s="96">
        <v>43598074.119999997</v>
      </c>
      <c r="S381" s="57" t="s">
        <v>3266</v>
      </c>
      <c r="T381" s="73"/>
      <c r="U381" s="101">
        <v>7803147.5099999905</v>
      </c>
    </row>
    <row r="382" spans="1:21">
      <c r="A382" s="33" t="s">
        <v>2221</v>
      </c>
      <c r="B382" s="73" t="s">
        <v>4328</v>
      </c>
      <c r="C382" s="73" t="s">
        <v>3158</v>
      </c>
      <c r="D382" s="73"/>
      <c r="E382" s="73"/>
      <c r="F382" s="75">
        <v>39521</v>
      </c>
      <c r="G382" s="96">
        <v>20445580.649999999</v>
      </c>
      <c r="H382" s="57">
        <v>10.802902729006137</v>
      </c>
      <c r="I382" s="96">
        <v>2208716.1900000004</v>
      </c>
      <c r="J382" s="57" t="s">
        <v>3284</v>
      </c>
      <c r="K382" s="73"/>
      <c r="L382" s="101">
        <v>2740779.6300000004</v>
      </c>
      <c r="M382" s="73"/>
      <c r="N382" s="87" t="s">
        <v>3156</v>
      </c>
      <c r="O382" s="75">
        <v>40723</v>
      </c>
      <c r="P382" s="96">
        <v>4358322.2</v>
      </c>
      <c r="Q382" s="57">
        <v>5.0807133992984728</v>
      </c>
      <c r="R382" s="96">
        <v>221433.86</v>
      </c>
      <c r="S382" s="57" t="s">
        <v>3274</v>
      </c>
      <c r="T382" s="73"/>
      <c r="U382" s="101">
        <v>753497.29999999981</v>
      </c>
    </row>
    <row r="383" spans="1:21">
      <c r="A383" s="33" t="s">
        <v>2222</v>
      </c>
      <c r="B383" s="73" t="s">
        <v>4329</v>
      </c>
      <c r="C383" s="73" t="s">
        <v>3158</v>
      </c>
      <c r="D383" s="73"/>
      <c r="E383" s="73"/>
      <c r="F383" s="75">
        <v>39521</v>
      </c>
      <c r="G383" s="96">
        <v>3170898.63</v>
      </c>
      <c r="H383" s="57">
        <v>16.612152625011543</v>
      </c>
      <c r="I383" s="96">
        <v>526754.52</v>
      </c>
      <c r="J383" s="57" t="s">
        <v>3284</v>
      </c>
      <c r="K383" s="73"/>
      <c r="L383" s="101">
        <v>585380.47</v>
      </c>
      <c r="M383" s="73"/>
      <c r="N383" s="87" t="s">
        <v>3156</v>
      </c>
      <c r="O383" s="75">
        <v>40836</v>
      </c>
      <c r="P383" s="96">
        <v>1537615.76</v>
      </c>
      <c r="Q383" s="57">
        <v>17.369444756471538</v>
      </c>
      <c r="R383" s="96">
        <v>267075.32</v>
      </c>
      <c r="S383" s="57" t="s">
        <v>3289</v>
      </c>
      <c r="T383" s="73"/>
      <c r="U383" s="101">
        <v>325701.27</v>
      </c>
    </row>
    <row r="384" spans="1:21">
      <c r="A384" s="33" t="s">
        <v>499</v>
      </c>
      <c r="B384" s="73" t="s">
        <v>4330</v>
      </c>
      <c r="C384" s="73" t="s">
        <v>3158</v>
      </c>
      <c r="D384" s="73"/>
      <c r="E384" s="73"/>
      <c r="F384" s="75">
        <v>40134</v>
      </c>
      <c r="G384" s="96">
        <v>16505719.880000001</v>
      </c>
      <c r="H384" s="57">
        <v>108.19305555790153</v>
      </c>
      <c r="I384" s="96">
        <v>17858042.68</v>
      </c>
      <c r="J384" s="57" t="s">
        <v>3247</v>
      </c>
      <c r="K384" s="73"/>
      <c r="L384" s="101">
        <v>3483526.63</v>
      </c>
      <c r="M384" s="73"/>
      <c r="N384" s="87" t="s">
        <v>3156</v>
      </c>
      <c r="O384" s="75">
        <v>40623</v>
      </c>
      <c r="P384" s="96">
        <v>14200709.640000001</v>
      </c>
      <c r="Q384" s="57">
        <v>108.06944447883239</v>
      </c>
      <c r="R384" s="96">
        <v>15346628.02</v>
      </c>
      <c r="S384" s="57" t="s">
        <v>3247</v>
      </c>
      <c r="T384" s="73"/>
      <c r="U384" s="101">
        <v>972111.96999999881</v>
      </c>
    </row>
    <row r="385" spans="1:21">
      <c r="A385" s="33" t="s">
        <v>649</v>
      </c>
      <c r="B385" s="73" t="s">
        <v>4331</v>
      </c>
      <c r="C385" s="73" t="s">
        <v>6733</v>
      </c>
      <c r="D385" s="73"/>
      <c r="E385" s="73"/>
      <c r="F385" s="75">
        <v>40119</v>
      </c>
      <c r="G385" s="96">
        <v>9194250.6999999993</v>
      </c>
      <c r="H385" s="57">
        <v>108.51805552789638</v>
      </c>
      <c r="I385" s="96">
        <v>9977422.0800000001</v>
      </c>
      <c r="J385" s="57" t="s">
        <v>3253</v>
      </c>
      <c r="K385" s="73"/>
      <c r="L385" s="101">
        <v>4202688.7100000009</v>
      </c>
      <c r="M385" s="73"/>
      <c r="N385" s="87" t="s">
        <v>3156</v>
      </c>
      <c r="O385" s="75">
        <v>40718</v>
      </c>
      <c r="P385" s="96">
        <v>5754385.7999999998</v>
      </c>
      <c r="Q385" s="57">
        <v>114.04027793895919</v>
      </c>
      <c r="R385" s="96">
        <v>6562317.5599999996</v>
      </c>
      <c r="S385" s="57" t="s">
        <v>3245</v>
      </c>
      <c r="T385" s="73"/>
      <c r="U385" s="101">
        <v>787584.18999999948</v>
      </c>
    </row>
    <row r="386" spans="1:21">
      <c r="A386" s="33" t="s">
        <v>703</v>
      </c>
      <c r="B386" s="73" t="s">
        <v>4332</v>
      </c>
      <c r="C386" s="73" t="s">
        <v>6733</v>
      </c>
      <c r="D386" s="73"/>
      <c r="E386" s="73"/>
      <c r="F386" s="75">
        <v>39882</v>
      </c>
      <c r="G386" s="96">
        <v>12371416.5</v>
      </c>
      <c r="H386" s="57">
        <v>101.17549999226038</v>
      </c>
      <c r="I386" s="96">
        <v>12516842.5</v>
      </c>
      <c r="J386" s="57" t="s">
        <v>3247</v>
      </c>
      <c r="K386" s="73"/>
      <c r="L386" s="101">
        <v>8209998.5400000056</v>
      </c>
      <c r="M386" s="73"/>
      <c r="N386" s="87" t="s">
        <v>3156</v>
      </c>
      <c r="O386" s="75">
        <v>40875</v>
      </c>
      <c r="P386" s="96">
        <v>5215784.07</v>
      </c>
      <c r="Q386" s="57">
        <v>100.7140000333641</v>
      </c>
      <c r="R386" s="96">
        <v>5253024.7699999996</v>
      </c>
      <c r="S386" s="57" t="s">
        <v>3247</v>
      </c>
      <c r="T386" s="73"/>
      <c r="U386" s="101">
        <v>946180.81000000611</v>
      </c>
    </row>
    <row r="387" spans="1:21">
      <c r="A387" s="33" t="s">
        <v>340</v>
      </c>
      <c r="B387" s="73" t="s">
        <v>4333</v>
      </c>
      <c r="C387" s="73" t="s">
        <v>6733</v>
      </c>
      <c r="D387" s="73"/>
      <c r="E387" s="73"/>
      <c r="F387" s="75" t="s">
        <v>6355</v>
      </c>
      <c r="G387" s="96">
        <v>2986471.37</v>
      </c>
      <c r="H387" s="57">
        <v>102.18765331743327</v>
      </c>
      <c r="I387" s="96">
        <v>3051805.01</v>
      </c>
      <c r="J387" s="57" t="s">
        <v>3247</v>
      </c>
      <c r="K387" s="73"/>
      <c r="L387" s="101">
        <v>1083284.5900000001</v>
      </c>
      <c r="M387" s="73"/>
      <c r="N387" s="87" t="s">
        <v>3156</v>
      </c>
      <c r="O387" s="75">
        <v>40616</v>
      </c>
      <c r="P387" s="96">
        <v>2034098.06</v>
      </c>
      <c r="Q387" s="57">
        <v>101.52518605715596</v>
      </c>
      <c r="R387" s="96">
        <v>2065121.84</v>
      </c>
      <c r="S387" s="57" t="s">
        <v>3247</v>
      </c>
      <c r="T387" s="73"/>
      <c r="U387" s="101">
        <v>96601.420000000391</v>
      </c>
    </row>
    <row r="388" spans="1:21">
      <c r="A388" s="33" t="s">
        <v>1690</v>
      </c>
      <c r="B388" s="73" t="s">
        <v>4334</v>
      </c>
      <c r="C388" s="73" t="s">
        <v>6733</v>
      </c>
      <c r="D388" s="73"/>
      <c r="E388" s="73"/>
      <c r="F388" s="75">
        <v>39868</v>
      </c>
      <c r="G388" s="96">
        <v>8803000</v>
      </c>
      <c r="H388" s="57">
        <v>90.322511075769626</v>
      </c>
      <c r="I388" s="96">
        <v>7951090.6500000004</v>
      </c>
      <c r="J388" s="57" t="s">
        <v>3247</v>
      </c>
      <c r="K388" s="73"/>
      <c r="L388" s="101">
        <v>1222032.2799999998</v>
      </c>
      <c r="M388" s="73"/>
      <c r="N388" s="87" t="s">
        <v>3156</v>
      </c>
      <c r="O388" s="75">
        <v>40875</v>
      </c>
      <c r="P388" s="96">
        <v>8803000</v>
      </c>
      <c r="Q388" s="57">
        <v>102.87860002271954</v>
      </c>
      <c r="R388" s="96">
        <v>9056403.1600000001</v>
      </c>
      <c r="S388" s="57" t="s">
        <v>3247</v>
      </c>
      <c r="T388" s="73"/>
      <c r="U388" s="101">
        <v>2327344.7899999991</v>
      </c>
    </row>
    <row r="389" spans="1:21">
      <c r="A389" s="33" t="s">
        <v>49</v>
      </c>
      <c r="B389" s="73" t="s">
        <v>4335</v>
      </c>
      <c r="C389" s="73" t="s">
        <v>6733</v>
      </c>
      <c r="D389" s="73"/>
      <c r="E389" s="73"/>
      <c r="F389" s="75">
        <v>39521</v>
      </c>
      <c r="G389" s="96">
        <v>141031.37</v>
      </c>
      <c r="H389" s="57">
        <v>90.015618510973837</v>
      </c>
      <c r="I389" s="96">
        <v>126950.26</v>
      </c>
      <c r="J389" s="57" t="s">
        <v>3284</v>
      </c>
      <c r="K389" s="73"/>
      <c r="L389" s="101">
        <v>138707.49</v>
      </c>
      <c r="M389" s="73"/>
      <c r="N389" s="87" t="s">
        <v>3156</v>
      </c>
      <c r="O389" s="75">
        <v>40868</v>
      </c>
      <c r="P389" s="96">
        <v>2323.87</v>
      </c>
      <c r="Q389" s="57">
        <v>95.00015061083451</v>
      </c>
      <c r="R389" s="96">
        <v>2207.6799999999998</v>
      </c>
      <c r="S389" s="57" t="s">
        <v>3274</v>
      </c>
      <c r="T389" s="73"/>
      <c r="U389" s="101">
        <v>13964.909999999989</v>
      </c>
    </row>
    <row r="390" spans="1:21">
      <c r="A390" s="33" t="s">
        <v>2223</v>
      </c>
      <c r="B390" s="73" t="s">
        <v>4336</v>
      </c>
      <c r="C390" s="73" t="s">
        <v>3158</v>
      </c>
      <c r="D390" s="73"/>
      <c r="E390" s="73"/>
      <c r="F390" s="75">
        <v>39521</v>
      </c>
      <c r="G390" s="96">
        <v>2042108.51</v>
      </c>
      <c r="H390" s="57">
        <v>10.8704855257667</v>
      </c>
      <c r="I390" s="96">
        <v>221987.11000000002</v>
      </c>
      <c r="J390" s="57" t="s">
        <v>3284</v>
      </c>
      <c r="K390" s="73"/>
      <c r="L390" s="101">
        <v>201530.77000000005</v>
      </c>
      <c r="M390" s="73"/>
      <c r="N390" s="87" t="s">
        <v>6382</v>
      </c>
      <c r="O390" s="75">
        <v>40811</v>
      </c>
      <c r="P390" s="102" t="s">
        <v>3205</v>
      </c>
      <c r="Q390" s="88" t="s">
        <v>3205</v>
      </c>
      <c r="R390" s="102" t="s">
        <v>3205</v>
      </c>
      <c r="S390" s="57" t="s">
        <v>3205</v>
      </c>
      <c r="T390" s="73"/>
      <c r="U390" s="101">
        <v>-20456.339999999967</v>
      </c>
    </row>
    <row r="391" spans="1:21">
      <c r="A391" s="33" t="s">
        <v>2224</v>
      </c>
      <c r="B391" s="73" t="s">
        <v>4337</v>
      </c>
      <c r="C391" s="73" t="s">
        <v>3158</v>
      </c>
      <c r="D391" s="73"/>
      <c r="E391" s="73"/>
      <c r="F391" s="75">
        <v>39521</v>
      </c>
      <c r="G391" s="96">
        <v>17744780.379999999</v>
      </c>
      <c r="H391" s="57">
        <v>1.8425404710475206</v>
      </c>
      <c r="I391" s="96">
        <v>326954.76</v>
      </c>
      <c r="J391" s="57" t="s">
        <v>3284</v>
      </c>
      <c r="K391" s="73"/>
      <c r="L391" s="101">
        <v>290954.03000000003</v>
      </c>
      <c r="M391" s="73"/>
      <c r="N391" s="87" t="s">
        <v>3156</v>
      </c>
      <c r="O391" s="75">
        <v>40836</v>
      </c>
      <c r="P391" s="96">
        <v>9819344.6899999995</v>
      </c>
      <c r="Q391" s="57">
        <v>1.2500318898572038</v>
      </c>
      <c r="R391" s="96">
        <v>122744.93999999999</v>
      </c>
      <c r="S391" s="57" t="s">
        <v>3263</v>
      </c>
      <c r="T391" s="73"/>
      <c r="U391" s="101">
        <v>86744.210000000021</v>
      </c>
    </row>
    <row r="392" spans="1:21">
      <c r="A392" s="33" t="s">
        <v>2225</v>
      </c>
      <c r="B392" s="73" t="s">
        <v>4338</v>
      </c>
      <c r="C392" s="73" t="s">
        <v>3158</v>
      </c>
      <c r="D392" s="73"/>
      <c r="E392" s="73"/>
      <c r="F392" s="75">
        <v>39521</v>
      </c>
      <c r="G392" s="96">
        <v>3562878.36</v>
      </c>
      <c r="H392" s="57">
        <v>12.826041302179062</v>
      </c>
      <c r="I392" s="96">
        <v>456976.25</v>
      </c>
      <c r="J392" s="57" t="s">
        <v>3284</v>
      </c>
      <c r="K392" s="73"/>
      <c r="L392" s="101">
        <v>483623.11</v>
      </c>
      <c r="M392" s="73"/>
      <c r="N392" s="87" t="s">
        <v>3156</v>
      </c>
      <c r="O392" s="75">
        <v>40828</v>
      </c>
      <c r="P392" s="96">
        <v>1114828.6200000001</v>
      </c>
      <c r="Q392" s="57">
        <v>7.1833328067950033</v>
      </c>
      <c r="R392" s="96">
        <v>80081.850000000006</v>
      </c>
      <c r="S392" s="57" t="s">
        <v>3306</v>
      </c>
      <c r="T392" s="73"/>
      <c r="U392" s="101">
        <v>106728.70999999996</v>
      </c>
    </row>
    <row r="393" spans="1:21">
      <c r="A393" s="33" t="s">
        <v>821</v>
      </c>
      <c r="B393" s="73" t="s">
        <v>4339</v>
      </c>
      <c r="C393" s="73" t="s">
        <v>3158</v>
      </c>
      <c r="D393" s="73"/>
      <c r="E393" s="73"/>
      <c r="F393" s="75">
        <v>39867</v>
      </c>
      <c r="G393" s="96">
        <v>52481380.049999997</v>
      </c>
      <c r="H393" s="57">
        <v>100.2909500090404</v>
      </c>
      <c r="I393" s="96">
        <v>52634074.629999995</v>
      </c>
      <c r="J393" s="57" t="s">
        <v>3247</v>
      </c>
      <c r="K393" s="73"/>
      <c r="L393" s="101">
        <v>27638942.739999998</v>
      </c>
      <c r="M393" s="73"/>
      <c r="N393" s="87" t="s">
        <v>3156</v>
      </c>
      <c r="O393" s="75">
        <v>40875</v>
      </c>
      <c r="P393" s="96">
        <v>30304271.920000002</v>
      </c>
      <c r="Q393" s="57">
        <v>100.88832498834044</v>
      </c>
      <c r="R393" s="96">
        <v>30573472.34</v>
      </c>
      <c r="S393" s="57" t="s">
        <v>3253</v>
      </c>
      <c r="T393" s="73"/>
      <c r="U393" s="101">
        <v>5578340.450000003</v>
      </c>
    </row>
    <row r="394" spans="1:21">
      <c r="A394" s="33" t="s">
        <v>3022</v>
      </c>
      <c r="B394" s="73" t="s">
        <v>4340</v>
      </c>
      <c r="C394" s="73" t="s">
        <v>3158</v>
      </c>
      <c r="D394" s="73"/>
      <c r="E394" s="73"/>
      <c r="F394" s="75">
        <v>39778</v>
      </c>
      <c r="G394" s="96">
        <v>12688846</v>
      </c>
      <c r="H394" s="57">
        <v>7.5798750335530904</v>
      </c>
      <c r="I394" s="96">
        <v>961798.66999999993</v>
      </c>
      <c r="J394" s="57" t="s">
        <v>3257</v>
      </c>
      <c r="K394" s="73"/>
      <c r="L394" s="101">
        <v>1476442.95</v>
      </c>
      <c r="M394" s="73"/>
      <c r="N394" s="87" t="s">
        <v>3156</v>
      </c>
      <c r="O394" s="75">
        <v>40723</v>
      </c>
      <c r="P394" s="96">
        <v>2984091</v>
      </c>
      <c r="Q394" s="57">
        <v>4.2079353478161359</v>
      </c>
      <c r="R394" s="96">
        <v>125568.62</v>
      </c>
      <c r="S394" s="57" t="s">
        <v>3256</v>
      </c>
      <c r="T394" s="73"/>
      <c r="U394" s="101">
        <v>640212.89999999991</v>
      </c>
    </row>
    <row r="395" spans="1:21">
      <c r="A395" s="33" t="s">
        <v>2226</v>
      </c>
      <c r="B395" s="73" t="s">
        <v>4341</v>
      </c>
      <c r="C395" s="73" t="s">
        <v>3158</v>
      </c>
      <c r="D395" s="73"/>
      <c r="E395" s="73"/>
      <c r="F395" s="75">
        <v>39521</v>
      </c>
      <c r="G395" s="96">
        <v>742767.17</v>
      </c>
      <c r="H395" s="57">
        <v>18.672221336869264</v>
      </c>
      <c r="I395" s="96">
        <v>138691.13</v>
      </c>
      <c r="J395" s="57" t="s">
        <v>3284</v>
      </c>
      <c r="K395" s="73"/>
      <c r="L395" s="101">
        <v>121568.71</v>
      </c>
      <c r="M395" s="73"/>
      <c r="N395" s="87" t="s">
        <v>3156</v>
      </c>
      <c r="O395" s="75">
        <v>40836</v>
      </c>
      <c r="P395" s="96">
        <v>317446.78999999998</v>
      </c>
      <c r="Q395" s="57">
        <v>14.843057634950412</v>
      </c>
      <c r="R395" s="96">
        <v>47118.81</v>
      </c>
      <c r="S395" s="57" t="s">
        <v>3289</v>
      </c>
      <c r="T395" s="73"/>
      <c r="U395" s="101">
        <v>29996.390000000014</v>
      </c>
    </row>
    <row r="396" spans="1:21">
      <c r="A396" s="33" t="s">
        <v>2227</v>
      </c>
      <c r="B396" s="73" t="s">
        <v>4342</v>
      </c>
      <c r="C396" s="73" t="s">
        <v>3158</v>
      </c>
      <c r="D396" s="73"/>
      <c r="E396" s="73"/>
      <c r="F396" s="75">
        <v>39521</v>
      </c>
      <c r="G396" s="96">
        <v>2756596.89</v>
      </c>
      <c r="H396" s="57">
        <v>4.6986111922951492</v>
      </c>
      <c r="I396" s="96">
        <v>129521.77</v>
      </c>
      <c r="J396" s="57" t="s">
        <v>3284</v>
      </c>
      <c r="K396" s="73"/>
      <c r="L396" s="101">
        <v>134086.44</v>
      </c>
      <c r="M396" s="73"/>
      <c r="N396" s="87" t="s">
        <v>6382</v>
      </c>
      <c r="O396" s="75">
        <v>40050</v>
      </c>
      <c r="P396" s="102" t="s">
        <v>3205</v>
      </c>
      <c r="Q396" s="88" t="s">
        <v>3205</v>
      </c>
      <c r="R396" s="102" t="s">
        <v>3205</v>
      </c>
      <c r="S396" s="57" t="s">
        <v>3205</v>
      </c>
      <c r="T396" s="73"/>
      <c r="U396" s="101">
        <v>4564.6699999999983</v>
      </c>
    </row>
    <row r="397" spans="1:21">
      <c r="A397" s="33" t="s">
        <v>329</v>
      </c>
      <c r="B397" s="73" t="s">
        <v>4343</v>
      </c>
      <c r="C397" s="73" t="s">
        <v>3158</v>
      </c>
      <c r="D397" s="73"/>
      <c r="E397" s="73"/>
      <c r="F397" s="75" t="s">
        <v>6355</v>
      </c>
      <c r="G397" s="96">
        <v>16062699.119999999</v>
      </c>
      <c r="H397" s="57">
        <v>102.40841571587626</v>
      </c>
      <c r="I397" s="96">
        <v>16449555.689999999</v>
      </c>
      <c r="J397" s="57" t="s">
        <v>3247</v>
      </c>
      <c r="K397" s="73"/>
      <c r="L397" s="101">
        <v>8179040.5099999988</v>
      </c>
      <c r="M397" s="73"/>
      <c r="N397" s="87" t="s">
        <v>3156</v>
      </c>
      <c r="O397" s="75">
        <v>40875</v>
      </c>
      <c r="P397" s="96">
        <v>9767813.6099999994</v>
      </c>
      <c r="Q397" s="57">
        <v>108.95280003198178</v>
      </c>
      <c r="R397" s="96">
        <v>10642306.43</v>
      </c>
      <c r="S397" s="57" t="s">
        <v>3253</v>
      </c>
      <c r="T397" s="73"/>
      <c r="U397" s="101">
        <v>2371791.2499999981</v>
      </c>
    </row>
    <row r="398" spans="1:21">
      <c r="A398" s="33" t="s">
        <v>2228</v>
      </c>
      <c r="B398" s="73" t="s">
        <v>4344</v>
      </c>
      <c r="C398" s="73" t="s">
        <v>3158</v>
      </c>
      <c r="D398" s="73"/>
      <c r="E398" s="73"/>
      <c r="F398" s="75">
        <v>39521</v>
      </c>
      <c r="G398" s="96">
        <v>13990273.560000001</v>
      </c>
      <c r="H398" s="57">
        <v>13.248319427429408</v>
      </c>
      <c r="I398" s="96">
        <v>1853476.1300000001</v>
      </c>
      <c r="J398" s="57" t="s">
        <v>3284</v>
      </c>
      <c r="K398" s="73"/>
      <c r="L398" s="101">
        <v>2156968.63</v>
      </c>
      <c r="M398" s="73"/>
      <c r="N398" s="87" t="s">
        <v>3156</v>
      </c>
      <c r="O398" s="75">
        <v>40718</v>
      </c>
      <c r="P398" s="96">
        <v>5491059.1200000001</v>
      </c>
      <c r="Q398" s="57">
        <v>13.096594377953084</v>
      </c>
      <c r="R398" s="96">
        <v>719141.74</v>
      </c>
      <c r="S398" s="57" t="s">
        <v>3274</v>
      </c>
      <c r="T398" s="73"/>
      <c r="U398" s="101">
        <v>1022634.24</v>
      </c>
    </row>
    <row r="399" spans="1:21">
      <c r="A399" s="33" t="s">
        <v>2229</v>
      </c>
      <c r="B399" s="73" t="s">
        <v>4345</v>
      </c>
      <c r="C399" s="73" t="s">
        <v>3158</v>
      </c>
      <c r="D399" s="73"/>
      <c r="E399" s="73"/>
      <c r="F399" s="75">
        <v>39521</v>
      </c>
      <c r="G399" s="96">
        <v>15433271.82</v>
      </c>
      <c r="H399" s="57">
        <v>1.7028009553971553</v>
      </c>
      <c r="I399" s="96">
        <v>262797.89999999997</v>
      </c>
      <c r="J399" s="57" t="s">
        <v>3284</v>
      </c>
      <c r="K399" s="73"/>
      <c r="L399" s="101">
        <v>164025.69</v>
      </c>
      <c r="M399" s="73"/>
      <c r="N399" s="87" t="s">
        <v>3156</v>
      </c>
      <c r="O399" s="75">
        <v>40717</v>
      </c>
      <c r="P399" s="96">
        <v>8105374.7199999997</v>
      </c>
      <c r="Q399" s="57">
        <v>1.0228421617008228</v>
      </c>
      <c r="R399" s="96">
        <v>82905.19</v>
      </c>
      <c r="S399" s="57" t="s">
        <v>3249</v>
      </c>
      <c r="T399" s="73"/>
      <c r="U399" s="101">
        <v>-15867.01999999996</v>
      </c>
    </row>
    <row r="400" spans="1:21">
      <c r="A400" s="33" t="s">
        <v>1073</v>
      </c>
      <c r="B400" s="73" t="s">
        <v>4346</v>
      </c>
      <c r="C400" s="73" t="s">
        <v>3158</v>
      </c>
      <c r="D400" s="73"/>
      <c r="E400" s="73"/>
      <c r="F400" s="75" t="s">
        <v>6355</v>
      </c>
      <c r="G400" s="96">
        <v>5280438.9800000004</v>
      </c>
      <c r="H400" s="57">
        <v>98.200325761552477</v>
      </c>
      <c r="I400" s="96">
        <v>5185408.2799999993</v>
      </c>
      <c r="J400" s="57" t="s">
        <v>3247</v>
      </c>
      <c r="K400" s="73"/>
      <c r="L400" s="101">
        <v>1210676.2200000002</v>
      </c>
      <c r="M400" s="73"/>
      <c r="N400" s="87" t="s">
        <v>3156</v>
      </c>
      <c r="O400" s="75">
        <v>40875</v>
      </c>
      <c r="P400" s="96">
        <v>4534419</v>
      </c>
      <c r="Q400" s="57">
        <v>99.97680232020906</v>
      </c>
      <c r="R400" s="96">
        <v>4533367.12</v>
      </c>
      <c r="S400" s="57" t="s">
        <v>3247</v>
      </c>
      <c r="T400" s="73"/>
      <c r="U400" s="101">
        <v>558635.06000000052</v>
      </c>
    </row>
    <row r="401" spans="1:21">
      <c r="A401" s="33" t="s">
        <v>2230</v>
      </c>
      <c r="B401" s="73" t="s">
        <v>4347</v>
      </c>
      <c r="C401" s="73" t="s">
        <v>3158</v>
      </c>
      <c r="D401" s="73"/>
      <c r="E401" s="73"/>
      <c r="F401" s="75">
        <v>39521</v>
      </c>
      <c r="G401" s="96">
        <v>35819.050000000003</v>
      </c>
      <c r="H401" s="57">
        <v>27.961768946970949</v>
      </c>
      <c r="I401" s="96">
        <v>10015.64</v>
      </c>
      <c r="J401" s="57" t="s">
        <v>3284</v>
      </c>
      <c r="K401" s="73"/>
      <c r="L401" s="101">
        <v>6330.4100000000008</v>
      </c>
      <c r="M401" s="73"/>
      <c r="N401" s="87" t="s">
        <v>3156</v>
      </c>
      <c r="O401" s="75">
        <v>40841</v>
      </c>
      <c r="P401" s="96">
        <v>34791.839999999997</v>
      </c>
      <c r="Q401" s="57">
        <v>5.1770760040285317</v>
      </c>
      <c r="R401" s="96">
        <v>1801.2</v>
      </c>
      <c r="S401" s="57" t="s">
        <v>3306</v>
      </c>
      <c r="T401" s="73"/>
      <c r="U401" s="101">
        <v>-1884.0299999999988</v>
      </c>
    </row>
    <row r="402" spans="1:21">
      <c r="A402" s="33" t="s">
        <v>2231</v>
      </c>
      <c r="B402" s="73" t="s">
        <v>4348</v>
      </c>
      <c r="C402" s="73" t="s">
        <v>3158</v>
      </c>
      <c r="D402" s="73"/>
      <c r="E402" s="73"/>
      <c r="F402" s="75">
        <v>39521</v>
      </c>
      <c r="G402" s="96">
        <v>3726656.3</v>
      </c>
      <c r="H402" s="57">
        <v>18.172222106986364</v>
      </c>
      <c r="I402" s="96">
        <v>677216.26</v>
      </c>
      <c r="J402" s="57" t="s">
        <v>3284</v>
      </c>
      <c r="K402" s="73"/>
      <c r="L402" s="101">
        <v>601662.77999999991</v>
      </c>
      <c r="M402" s="73"/>
      <c r="N402" s="87" t="s">
        <v>3156</v>
      </c>
      <c r="O402" s="75">
        <v>40836</v>
      </c>
      <c r="P402" s="96">
        <v>1522477.97</v>
      </c>
      <c r="Q402" s="57">
        <v>13.593055799684247</v>
      </c>
      <c r="R402" s="96">
        <v>206951.28</v>
      </c>
      <c r="S402" s="57" t="s">
        <v>3272</v>
      </c>
      <c r="T402" s="73"/>
      <c r="U402" s="101">
        <v>131397.79999999993</v>
      </c>
    </row>
    <row r="403" spans="1:21">
      <c r="A403" s="33" t="s">
        <v>2998</v>
      </c>
      <c r="B403" s="73" t="s">
        <v>4349</v>
      </c>
      <c r="C403" s="73" t="s">
        <v>3158</v>
      </c>
      <c r="D403" s="73"/>
      <c r="E403" s="73"/>
      <c r="F403" s="75">
        <v>39759</v>
      </c>
      <c r="G403" s="96">
        <v>18517386.550000001</v>
      </c>
      <c r="H403" s="57">
        <v>5.2067916679095303</v>
      </c>
      <c r="I403" s="96">
        <v>964161.74</v>
      </c>
      <c r="J403" s="57" t="s">
        <v>3257</v>
      </c>
      <c r="K403" s="73"/>
      <c r="L403" s="101">
        <v>1617948.2899999998</v>
      </c>
      <c r="M403" s="73"/>
      <c r="N403" s="87" t="s">
        <v>6382</v>
      </c>
      <c r="O403" s="75">
        <v>40780</v>
      </c>
      <c r="P403" s="102" t="s">
        <v>3205</v>
      </c>
      <c r="Q403" s="88" t="s">
        <v>3205</v>
      </c>
      <c r="R403" s="102" t="s">
        <v>3205</v>
      </c>
      <c r="S403" s="57" t="s">
        <v>3205</v>
      </c>
      <c r="T403" s="73"/>
      <c r="U403" s="101">
        <v>653786.54999999981</v>
      </c>
    </row>
    <row r="404" spans="1:21">
      <c r="A404" s="33" t="s">
        <v>540</v>
      </c>
      <c r="B404" s="73" t="s">
        <v>4350</v>
      </c>
      <c r="C404" s="73" t="s">
        <v>3158</v>
      </c>
      <c r="D404" s="73"/>
      <c r="E404" s="73"/>
      <c r="F404" s="75">
        <v>40042</v>
      </c>
      <c r="G404" s="96">
        <v>21389698.199999999</v>
      </c>
      <c r="H404" s="57">
        <v>103.59722218988578</v>
      </c>
      <c r="I404" s="96">
        <v>22159133.170000002</v>
      </c>
      <c r="J404" s="57" t="s">
        <v>3250</v>
      </c>
      <c r="K404" s="73"/>
      <c r="L404" s="101">
        <v>3900000.2</v>
      </c>
      <c r="M404" s="73"/>
      <c r="N404" s="87" t="s">
        <v>3156</v>
      </c>
      <c r="O404" s="75">
        <v>40770</v>
      </c>
      <c r="P404" s="96">
        <v>19541649.66</v>
      </c>
      <c r="Q404" s="57">
        <v>111.25694441499878</v>
      </c>
      <c r="R404" s="96">
        <v>21741442.299999997</v>
      </c>
      <c r="S404" s="57" t="s">
        <v>3264</v>
      </c>
      <c r="T404" s="73"/>
      <c r="U404" s="101">
        <v>3482309.3299999945</v>
      </c>
    </row>
    <row r="405" spans="1:21">
      <c r="A405" s="33" t="s">
        <v>574</v>
      </c>
      <c r="B405" s="73" t="s">
        <v>4351</v>
      </c>
      <c r="C405" s="73" t="s">
        <v>3158</v>
      </c>
      <c r="D405" s="73"/>
      <c r="E405" s="73"/>
      <c r="F405" s="75">
        <v>39903</v>
      </c>
      <c r="G405" s="96">
        <v>5113162.2300000004</v>
      </c>
      <c r="H405" s="57">
        <v>102.25033325414358</v>
      </c>
      <c r="I405" s="96">
        <v>5228225.42</v>
      </c>
      <c r="J405" s="57" t="s">
        <v>3258</v>
      </c>
      <c r="K405" s="73"/>
      <c r="L405" s="101">
        <v>2126956.14</v>
      </c>
      <c r="M405" s="73"/>
      <c r="N405" s="87" t="s">
        <v>3156</v>
      </c>
      <c r="O405" s="75">
        <v>40808</v>
      </c>
      <c r="P405" s="96">
        <v>4143779.09</v>
      </c>
      <c r="Q405" s="57">
        <v>111.54588672824255</v>
      </c>
      <c r="R405" s="96">
        <v>4622215.13</v>
      </c>
      <c r="S405" s="57" t="s">
        <v>3263</v>
      </c>
      <c r="T405" s="73"/>
      <c r="U405" s="101">
        <v>1520945.8499999996</v>
      </c>
    </row>
    <row r="406" spans="1:21">
      <c r="A406" s="33" t="s">
        <v>50</v>
      </c>
      <c r="B406" s="73" t="s">
        <v>4352</v>
      </c>
      <c r="C406" s="73" t="s">
        <v>3158</v>
      </c>
      <c r="D406" s="73"/>
      <c r="E406" s="73"/>
      <c r="F406" s="75">
        <v>39521</v>
      </c>
      <c r="G406" s="96">
        <v>174417.91</v>
      </c>
      <c r="H406" s="57">
        <v>81.344627968538319</v>
      </c>
      <c r="I406" s="96">
        <v>141879.6</v>
      </c>
      <c r="J406" s="57" t="s">
        <v>3284</v>
      </c>
      <c r="K406" s="73"/>
      <c r="L406" s="101">
        <v>105742.81999999999</v>
      </c>
      <c r="M406" s="73"/>
      <c r="N406" s="87" t="s">
        <v>3156</v>
      </c>
      <c r="O406" s="75">
        <v>40869</v>
      </c>
      <c r="P406" s="96">
        <v>68675.09</v>
      </c>
      <c r="Q406" s="57">
        <v>76.000002329811295</v>
      </c>
      <c r="R406" s="96">
        <v>52193.07</v>
      </c>
      <c r="S406" s="57" t="s">
        <v>3263</v>
      </c>
      <c r="T406" s="73"/>
      <c r="U406" s="101">
        <v>16056.289999999979</v>
      </c>
    </row>
    <row r="407" spans="1:21">
      <c r="A407" s="33" t="s">
        <v>2232</v>
      </c>
      <c r="B407" s="73" t="s">
        <v>4353</v>
      </c>
      <c r="C407" s="73" t="s">
        <v>3158</v>
      </c>
      <c r="D407" s="73"/>
      <c r="E407" s="73"/>
      <c r="F407" s="75">
        <v>39521</v>
      </c>
      <c r="G407" s="96">
        <v>5918916.8499999996</v>
      </c>
      <c r="H407" s="57">
        <v>0.75577510435883233</v>
      </c>
      <c r="I407" s="96">
        <v>44733.700000000004</v>
      </c>
      <c r="J407" s="57" t="s">
        <v>3284</v>
      </c>
      <c r="K407" s="73"/>
      <c r="L407" s="101">
        <v>28445.329999999998</v>
      </c>
      <c r="M407" s="73"/>
      <c r="N407" s="87" t="s">
        <v>3156</v>
      </c>
      <c r="O407" s="75">
        <v>40836</v>
      </c>
      <c r="P407" s="96">
        <v>2821706.82</v>
      </c>
      <c r="Q407" s="57">
        <v>0.32413750199604363</v>
      </c>
      <c r="R407" s="96">
        <v>9146.2099999999991</v>
      </c>
      <c r="S407" s="57" t="s">
        <v>3267</v>
      </c>
      <c r="T407" s="73"/>
      <c r="U407" s="101">
        <v>-7142.1600000000108</v>
      </c>
    </row>
    <row r="408" spans="1:21">
      <c r="A408" s="33" t="s">
        <v>51</v>
      </c>
      <c r="B408" s="73" t="s">
        <v>4354</v>
      </c>
      <c r="C408" s="73" t="s">
        <v>3158</v>
      </c>
      <c r="D408" s="73"/>
      <c r="E408" s="73"/>
      <c r="F408" s="75">
        <v>39521</v>
      </c>
      <c r="G408" s="96">
        <v>16.260000000000002</v>
      </c>
      <c r="H408" s="57">
        <v>54.981549815498141</v>
      </c>
      <c r="I408" s="96">
        <v>8.94</v>
      </c>
      <c r="J408" s="57" t="s">
        <v>3284</v>
      </c>
      <c r="K408" s="73"/>
      <c r="L408" s="101">
        <v>2.6599999999999984</v>
      </c>
      <c r="M408" s="73"/>
      <c r="N408" s="87" t="s">
        <v>3156</v>
      </c>
      <c r="O408" s="75">
        <v>40879</v>
      </c>
      <c r="P408" s="96">
        <v>12.68</v>
      </c>
      <c r="Q408" s="57">
        <v>75</v>
      </c>
      <c r="R408" s="96">
        <v>9.51</v>
      </c>
      <c r="S408" s="57" t="s">
        <v>3289</v>
      </c>
      <c r="T408" s="73"/>
      <c r="U408" s="101">
        <v>3.2299999999999986</v>
      </c>
    </row>
    <row r="409" spans="1:21">
      <c r="A409" s="33" t="s">
        <v>2233</v>
      </c>
      <c r="B409" s="73" t="s">
        <v>4355</v>
      </c>
      <c r="C409" s="73" t="s">
        <v>3158</v>
      </c>
      <c r="D409" s="73"/>
      <c r="E409" s="73"/>
      <c r="F409" s="75">
        <v>39521</v>
      </c>
      <c r="G409" s="96">
        <v>51480547.07</v>
      </c>
      <c r="H409" s="57">
        <v>0.82824768629639189</v>
      </c>
      <c r="I409" s="96">
        <v>426386.44</v>
      </c>
      <c r="J409" s="57" t="s">
        <v>3284</v>
      </c>
      <c r="K409" s="73"/>
      <c r="L409" s="101">
        <v>367072.2</v>
      </c>
      <c r="M409" s="73"/>
      <c r="N409" s="87" t="s">
        <v>3156</v>
      </c>
      <c r="O409" s="75">
        <v>40861</v>
      </c>
      <c r="P409" s="96">
        <v>25687976.239999998</v>
      </c>
      <c r="Q409" s="57">
        <v>0.49374364416649752</v>
      </c>
      <c r="R409" s="96">
        <v>126832.75000000001</v>
      </c>
      <c r="S409" s="57" t="s">
        <v>3263</v>
      </c>
      <c r="T409" s="73"/>
      <c r="U409" s="101">
        <v>67518.510000000009</v>
      </c>
    </row>
    <row r="410" spans="1:21">
      <c r="A410" s="33" t="s">
        <v>2234</v>
      </c>
      <c r="B410" s="73" t="s">
        <v>4356</v>
      </c>
      <c r="C410" s="73" t="s">
        <v>3158</v>
      </c>
      <c r="D410" s="73"/>
      <c r="E410" s="73"/>
      <c r="F410" s="75">
        <v>39521</v>
      </c>
      <c r="G410" s="96">
        <v>1931506.33</v>
      </c>
      <c r="H410" s="57">
        <v>16.399304785089676</v>
      </c>
      <c r="I410" s="96">
        <v>316753.61</v>
      </c>
      <c r="J410" s="57" t="s">
        <v>3284</v>
      </c>
      <c r="K410" s="73"/>
      <c r="L410" s="101">
        <v>193424.7</v>
      </c>
      <c r="M410" s="73"/>
      <c r="N410" s="87" t="s">
        <v>6382</v>
      </c>
      <c r="O410" s="75">
        <v>40544</v>
      </c>
      <c r="P410" s="102" t="s">
        <v>3205</v>
      </c>
      <c r="Q410" s="88" t="s">
        <v>3205</v>
      </c>
      <c r="R410" s="102" t="s">
        <v>3205</v>
      </c>
      <c r="S410" s="57" t="s">
        <v>3205</v>
      </c>
      <c r="T410" s="73"/>
      <c r="U410" s="101">
        <v>-123328.90999999997</v>
      </c>
    </row>
    <row r="411" spans="1:21">
      <c r="A411" s="33" t="s">
        <v>460</v>
      </c>
      <c r="B411" s="73" t="s">
        <v>4357</v>
      </c>
      <c r="C411" s="73" t="s">
        <v>3158</v>
      </c>
      <c r="D411" s="73"/>
      <c r="E411" s="73"/>
      <c r="F411" s="75">
        <v>39521</v>
      </c>
      <c r="G411" s="96">
        <v>285960.48</v>
      </c>
      <c r="H411" s="57">
        <v>102.01206124706464</v>
      </c>
      <c r="I411" s="96">
        <v>291714.18</v>
      </c>
      <c r="J411" s="57" t="s">
        <v>3284</v>
      </c>
      <c r="K411" s="73"/>
      <c r="L411" s="101">
        <v>304601.0500000001</v>
      </c>
      <c r="M411" s="73"/>
      <c r="N411" s="87" t="s">
        <v>6382</v>
      </c>
      <c r="O411" s="75">
        <v>40719</v>
      </c>
      <c r="P411" s="102" t="s">
        <v>3205</v>
      </c>
      <c r="Q411" s="88" t="s">
        <v>3205</v>
      </c>
      <c r="R411" s="102" t="s">
        <v>3205</v>
      </c>
      <c r="S411" s="57" t="s">
        <v>3205</v>
      </c>
      <c r="T411" s="73"/>
      <c r="U411" s="101">
        <v>12886.870000000112</v>
      </c>
    </row>
    <row r="412" spans="1:21">
      <c r="A412" s="33" t="s">
        <v>687</v>
      </c>
      <c r="B412" s="73" t="s">
        <v>4358</v>
      </c>
      <c r="C412" s="73" t="s">
        <v>3158</v>
      </c>
      <c r="D412" s="73"/>
      <c r="E412" s="73"/>
      <c r="F412" s="75">
        <v>39925</v>
      </c>
      <c r="G412" s="96">
        <v>10890306.6</v>
      </c>
      <c r="H412" s="57">
        <v>110.79486228606274</v>
      </c>
      <c r="I412" s="96">
        <v>12065900.200000001</v>
      </c>
      <c r="J412" s="57" t="s">
        <v>3251</v>
      </c>
      <c r="K412" s="73"/>
      <c r="L412" s="101">
        <v>11072380.600000001</v>
      </c>
      <c r="M412" s="73"/>
      <c r="N412" s="87" t="s">
        <v>3156</v>
      </c>
      <c r="O412" s="75">
        <v>40819</v>
      </c>
      <c r="P412" s="96">
        <v>2641819.2000000002</v>
      </c>
      <c r="Q412" s="57">
        <v>107.08872128720996</v>
      </c>
      <c r="R412" s="96">
        <v>2829090.4</v>
      </c>
      <c r="S412" s="57" t="s">
        <v>3251</v>
      </c>
      <c r="T412" s="73"/>
      <c r="U412" s="101">
        <v>1835570.8000000007</v>
      </c>
    </row>
    <row r="413" spans="1:21">
      <c r="A413" s="33" t="s">
        <v>861</v>
      </c>
      <c r="B413" s="73" t="s">
        <v>4359</v>
      </c>
      <c r="C413" s="73" t="s">
        <v>3158</v>
      </c>
      <c r="D413" s="73"/>
      <c r="E413" s="73"/>
      <c r="F413" s="75">
        <v>40260</v>
      </c>
      <c r="G413" s="96">
        <v>105381376.23</v>
      </c>
      <c r="H413" s="57">
        <v>105.57118055393988</v>
      </c>
      <c r="I413" s="96">
        <v>111252362.97</v>
      </c>
      <c r="J413" s="57" t="s">
        <v>3285</v>
      </c>
      <c r="K413" s="73"/>
      <c r="L413" s="101">
        <v>33610820.770000003</v>
      </c>
      <c r="M413" s="73"/>
      <c r="N413" s="87" t="s">
        <v>3156</v>
      </c>
      <c r="O413" s="75">
        <v>40792</v>
      </c>
      <c r="P413" s="96">
        <v>78800880.969999999</v>
      </c>
      <c r="Q413" s="57">
        <v>108.13194442894563</v>
      </c>
      <c r="R413" s="96">
        <v>85208924.819999993</v>
      </c>
      <c r="S413" s="57" t="s">
        <v>3266</v>
      </c>
      <c r="T413" s="73"/>
      <c r="U413" s="101">
        <v>7567382.6200000048</v>
      </c>
    </row>
    <row r="414" spans="1:21">
      <c r="A414" s="33" t="s">
        <v>2235</v>
      </c>
      <c r="B414" s="73" t="s">
        <v>4360</v>
      </c>
      <c r="C414" s="73" t="s">
        <v>3158</v>
      </c>
      <c r="D414" s="73"/>
      <c r="E414" s="73"/>
      <c r="F414" s="75">
        <v>39521</v>
      </c>
      <c r="G414" s="96">
        <v>41877924.420000002</v>
      </c>
      <c r="H414" s="57">
        <v>24.057986109713696</v>
      </c>
      <c r="I414" s="96">
        <v>10074985.24</v>
      </c>
      <c r="J414" s="57" t="s">
        <v>3284</v>
      </c>
      <c r="K414" s="73"/>
      <c r="L414" s="101">
        <v>6023985.1399999997</v>
      </c>
      <c r="M414" s="73"/>
      <c r="N414" s="87" t="s">
        <v>3156</v>
      </c>
      <c r="O414" s="75">
        <v>40724</v>
      </c>
      <c r="P414" s="96">
        <v>23304904.280000001</v>
      </c>
      <c r="Q414" s="57">
        <v>21.72430553316995</v>
      </c>
      <c r="R414" s="96">
        <v>5062828.6100000003</v>
      </c>
      <c r="S414" s="57" t="s">
        <v>3250</v>
      </c>
      <c r="T414" s="73"/>
      <c r="U414" s="101">
        <v>1011828.5099999998</v>
      </c>
    </row>
    <row r="415" spans="1:21">
      <c r="A415" s="33" t="s">
        <v>523</v>
      </c>
      <c r="B415" s="73" t="s">
        <v>4361</v>
      </c>
      <c r="C415" s="73" t="s">
        <v>3158</v>
      </c>
      <c r="D415" s="73"/>
      <c r="E415" s="73"/>
      <c r="F415" s="75">
        <v>39521</v>
      </c>
      <c r="G415" s="96">
        <v>917533.17</v>
      </c>
      <c r="H415" s="57">
        <v>94.206474301087113</v>
      </c>
      <c r="I415" s="96">
        <v>864375.65</v>
      </c>
      <c r="J415" s="57" t="s">
        <v>3284</v>
      </c>
      <c r="K415" s="73"/>
      <c r="L415" s="101">
        <v>773740.04</v>
      </c>
      <c r="M415" s="73"/>
      <c r="N415" s="87" t="s">
        <v>3156</v>
      </c>
      <c r="O415" s="75">
        <v>40808</v>
      </c>
      <c r="P415" s="96">
        <v>385532.27</v>
      </c>
      <c r="Q415" s="57">
        <v>102.73822733438112</v>
      </c>
      <c r="R415" s="96">
        <v>396089.02</v>
      </c>
      <c r="S415" s="57" t="s">
        <v>3263</v>
      </c>
      <c r="T415" s="73"/>
      <c r="U415" s="101">
        <v>305453.41000000003</v>
      </c>
    </row>
    <row r="416" spans="1:21">
      <c r="A416" s="33" t="s">
        <v>1589</v>
      </c>
      <c r="B416" s="73" t="s">
        <v>4362</v>
      </c>
      <c r="C416" s="73" t="s">
        <v>3158</v>
      </c>
      <c r="D416" s="73"/>
      <c r="E416" s="73"/>
      <c r="F416" s="75">
        <v>40352</v>
      </c>
      <c r="G416" s="96">
        <v>15000000</v>
      </c>
      <c r="H416" s="57">
        <v>108.83611113333333</v>
      </c>
      <c r="I416" s="96">
        <v>16325416.67</v>
      </c>
      <c r="J416" s="57" t="s">
        <v>3260</v>
      </c>
      <c r="K416" s="73"/>
      <c r="L416" s="101">
        <v>4641239.32</v>
      </c>
      <c r="M416" s="73"/>
      <c r="N416" s="87" t="s">
        <v>3156</v>
      </c>
      <c r="O416" s="75">
        <v>41212</v>
      </c>
      <c r="P416" s="96">
        <v>12269738.25</v>
      </c>
      <c r="Q416" s="57">
        <v>103.69305555479148</v>
      </c>
      <c r="R416" s="96">
        <v>12722866.5</v>
      </c>
      <c r="S416" s="57" t="s">
        <v>3307</v>
      </c>
      <c r="T416" s="73"/>
      <c r="U416" s="101">
        <v>1038689.1500000004</v>
      </c>
    </row>
    <row r="417" spans="1:21">
      <c r="A417" s="33" t="s">
        <v>52</v>
      </c>
      <c r="B417" s="73" t="s">
        <v>4363</v>
      </c>
      <c r="C417" s="73" t="s">
        <v>6733</v>
      </c>
      <c r="D417" s="73"/>
      <c r="E417" s="73"/>
      <c r="F417" s="75">
        <v>39521</v>
      </c>
      <c r="G417" s="96">
        <v>7222696.7999999998</v>
      </c>
      <c r="H417" s="57">
        <v>77.632812442023052</v>
      </c>
      <c r="I417" s="96">
        <v>5607182.6600000001</v>
      </c>
      <c r="J417" s="57" t="s">
        <v>3284</v>
      </c>
      <c r="K417" s="73"/>
      <c r="L417" s="101">
        <v>4001316.84</v>
      </c>
      <c r="M417" s="73"/>
      <c r="N417" s="87" t="s">
        <v>3156</v>
      </c>
      <c r="O417" s="75">
        <v>40750</v>
      </c>
      <c r="P417" s="96">
        <v>3221379.96</v>
      </c>
      <c r="Q417" s="57">
        <v>85.250000127274646</v>
      </c>
      <c r="R417" s="96">
        <v>2746226.42</v>
      </c>
      <c r="S417" s="57" t="s">
        <v>3289</v>
      </c>
      <c r="T417" s="73"/>
      <c r="U417" s="101">
        <v>1140360.5999999996</v>
      </c>
    </row>
    <row r="418" spans="1:21">
      <c r="A418" s="33" t="s">
        <v>2236</v>
      </c>
      <c r="B418" s="73" t="s">
        <v>4364</v>
      </c>
      <c r="C418" s="73" t="s">
        <v>6733</v>
      </c>
      <c r="D418" s="73"/>
      <c r="E418" s="73"/>
      <c r="F418" s="75">
        <v>39521</v>
      </c>
      <c r="G418" s="96">
        <v>7709179.2800000003</v>
      </c>
      <c r="H418" s="57">
        <v>10.820313028185279</v>
      </c>
      <c r="I418" s="96">
        <v>834157.33000000007</v>
      </c>
      <c r="J418" s="57" t="s">
        <v>3284</v>
      </c>
      <c r="K418" s="73"/>
      <c r="L418" s="101">
        <v>832801.2100000002</v>
      </c>
      <c r="M418" s="73"/>
      <c r="N418" s="87" t="s">
        <v>6382</v>
      </c>
      <c r="O418" s="75">
        <v>40558</v>
      </c>
      <c r="P418" s="102" t="s">
        <v>3205</v>
      </c>
      <c r="Q418" s="88" t="s">
        <v>3205</v>
      </c>
      <c r="R418" s="102" t="s">
        <v>3205</v>
      </c>
      <c r="S418" s="57" t="s">
        <v>3205</v>
      </c>
      <c r="T418" s="73"/>
      <c r="U418" s="101">
        <v>-1356.1199999998789</v>
      </c>
    </row>
    <row r="419" spans="1:21">
      <c r="A419" s="33" t="s">
        <v>688</v>
      </c>
      <c r="B419" s="73" t="s">
        <v>4365</v>
      </c>
      <c r="C419" s="73" t="s">
        <v>6733</v>
      </c>
      <c r="D419" s="73"/>
      <c r="E419" s="73"/>
      <c r="F419" s="75">
        <v>39752</v>
      </c>
      <c r="G419" s="96">
        <v>11708132.25</v>
      </c>
      <c r="H419" s="57">
        <v>99.520833307977014</v>
      </c>
      <c r="I419" s="96">
        <v>11652030.779999999</v>
      </c>
      <c r="J419" s="57" t="s">
        <v>3285</v>
      </c>
      <c r="K419" s="73"/>
      <c r="L419" s="101">
        <v>11114212.300000001</v>
      </c>
      <c r="M419" s="73"/>
      <c r="N419" s="87" t="s">
        <v>3156</v>
      </c>
      <c r="O419" s="75">
        <v>40780</v>
      </c>
      <c r="P419" s="96">
        <v>1548655.2</v>
      </c>
      <c r="Q419" s="57">
        <v>102.02286667813468</v>
      </c>
      <c r="R419" s="96">
        <v>1579982.43</v>
      </c>
      <c r="S419" s="57" t="s">
        <v>3247</v>
      </c>
      <c r="T419" s="73"/>
      <c r="U419" s="101">
        <v>1042163.9500000011</v>
      </c>
    </row>
    <row r="420" spans="1:21">
      <c r="A420" s="33" t="s">
        <v>564</v>
      </c>
      <c r="B420" s="73" t="s">
        <v>4366</v>
      </c>
      <c r="C420" s="73" t="s">
        <v>6733</v>
      </c>
      <c r="D420" s="73"/>
      <c r="E420" s="73"/>
      <c r="F420" s="75">
        <v>39521</v>
      </c>
      <c r="G420" s="96">
        <v>7810918.8200000003</v>
      </c>
      <c r="H420" s="57">
        <v>101.06634445856398</v>
      </c>
      <c r="I420" s="96">
        <v>7894210.1200000001</v>
      </c>
      <c r="J420" s="57" t="s">
        <v>3284</v>
      </c>
      <c r="K420" s="73"/>
      <c r="L420" s="101">
        <v>8258421.3000000035</v>
      </c>
      <c r="M420" s="73"/>
      <c r="N420" s="87" t="s">
        <v>6382</v>
      </c>
      <c r="O420" s="75">
        <v>40544</v>
      </c>
      <c r="P420" s="102" t="s">
        <v>3205</v>
      </c>
      <c r="Q420" s="88" t="s">
        <v>3205</v>
      </c>
      <c r="R420" s="102" t="s">
        <v>3205</v>
      </c>
      <c r="S420" s="57" t="s">
        <v>3205</v>
      </c>
      <c r="T420" s="73"/>
      <c r="U420" s="101">
        <v>364211.18000000343</v>
      </c>
    </row>
    <row r="421" spans="1:21">
      <c r="A421" s="33" t="s">
        <v>2237</v>
      </c>
      <c r="B421" s="73" t="s">
        <v>4367</v>
      </c>
      <c r="C421" s="73" t="s">
        <v>6733</v>
      </c>
      <c r="D421" s="73"/>
      <c r="E421" s="73"/>
      <c r="F421" s="75">
        <v>39521</v>
      </c>
      <c r="G421" s="96">
        <v>7095867.4199999999</v>
      </c>
      <c r="H421" s="57">
        <v>16.015017230973008</v>
      </c>
      <c r="I421" s="96">
        <v>1136404.3899999999</v>
      </c>
      <c r="J421" s="57" t="s">
        <v>3284</v>
      </c>
      <c r="K421" s="73"/>
      <c r="L421" s="101">
        <v>777972.71000000008</v>
      </c>
      <c r="M421" s="73"/>
      <c r="N421" s="87" t="s">
        <v>3156</v>
      </c>
      <c r="O421" s="75">
        <v>40861</v>
      </c>
      <c r="P421" s="96">
        <v>957084.65</v>
      </c>
      <c r="Q421" s="57">
        <v>2.698611873045921</v>
      </c>
      <c r="R421" s="96">
        <v>25828</v>
      </c>
      <c r="S421" s="57" t="s">
        <v>3251</v>
      </c>
      <c r="T421" s="73"/>
      <c r="U421" s="101">
        <v>-332603.67999999982</v>
      </c>
    </row>
    <row r="422" spans="1:21">
      <c r="A422" s="33" t="s">
        <v>807</v>
      </c>
      <c r="B422" s="73" t="s">
        <v>4368</v>
      </c>
      <c r="C422" s="73" t="s">
        <v>6733</v>
      </c>
      <c r="D422" s="73"/>
      <c r="E422" s="73"/>
      <c r="F422" s="75">
        <v>39755</v>
      </c>
      <c r="G422" s="96">
        <v>25440000</v>
      </c>
      <c r="H422" s="57">
        <v>98.561805542452817</v>
      </c>
      <c r="I422" s="96">
        <v>25074123.329999998</v>
      </c>
      <c r="J422" s="57" t="s">
        <v>3285</v>
      </c>
      <c r="K422" s="73"/>
      <c r="L422" s="101">
        <v>21496565.220000003</v>
      </c>
      <c r="M422" s="73"/>
      <c r="N422" s="87" t="s">
        <v>3156</v>
      </c>
      <c r="O422" s="75">
        <v>40702</v>
      </c>
      <c r="P422" s="96">
        <v>6135189.0099999998</v>
      </c>
      <c r="Q422" s="57">
        <v>104.93506931092902</v>
      </c>
      <c r="R422" s="96">
        <v>6437964.8399999999</v>
      </c>
      <c r="S422" s="57" t="s">
        <v>3289</v>
      </c>
      <c r="T422" s="73"/>
      <c r="U422" s="101">
        <v>2860406.7300000042</v>
      </c>
    </row>
    <row r="423" spans="1:21">
      <c r="A423" s="33" t="s">
        <v>2238</v>
      </c>
      <c r="B423" s="73" t="s">
        <v>4369</v>
      </c>
      <c r="C423" s="73" t="s">
        <v>6733</v>
      </c>
      <c r="D423" s="73"/>
      <c r="E423" s="73"/>
      <c r="F423" s="75">
        <v>39521</v>
      </c>
      <c r="G423" s="96">
        <v>15342342.5</v>
      </c>
      <c r="H423" s="57">
        <v>1.0045138152795117</v>
      </c>
      <c r="I423" s="96">
        <v>154115.95000000001</v>
      </c>
      <c r="J423" s="57" t="s">
        <v>3284</v>
      </c>
      <c r="K423" s="73"/>
      <c r="L423" s="101">
        <v>89989.37999999999</v>
      </c>
      <c r="M423" s="73"/>
      <c r="N423" s="87" t="s">
        <v>3156</v>
      </c>
      <c r="O423" s="75">
        <v>40779</v>
      </c>
      <c r="P423" s="96">
        <v>5247892</v>
      </c>
      <c r="Q423" s="57">
        <v>0.5375000095276351</v>
      </c>
      <c r="R423" s="96">
        <v>28207.420000000002</v>
      </c>
      <c r="S423" s="57" t="s">
        <v>3251</v>
      </c>
      <c r="T423" s="73"/>
      <c r="U423" s="101">
        <v>-35919.150000000023</v>
      </c>
    </row>
    <row r="424" spans="1:21">
      <c r="A424" s="33" t="s">
        <v>590</v>
      </c>
      <c r="B424" s="73" t="s">
        <v>4370</v>
      </c>
      <c r="C424" s="73" t="s">
        <v>6733</v>
      </c>
      <c r="D424" s="73"/>
      <c r="E424" s="73"/>
      <c r="F424" s="75">
        <v>40025</v>
      </c>
      <c r="G424" s="96">
        <v>8845180.8699999992</v>
      </c>
      <c r="H424" s="57">
        <v>108.41666666789145</v>
      </c>
      <c r="I424" s="96">
        <v>9589650.2599999998</v>
      </c>
      <c r="J424" s="57" t="s">
        <v>3247</v>
      </c>
      <c r="K424" s="73"/>
      <c r="L424" s="101">
        <v>2109627.0999999996</v>
      </c>
      <c r="M424" s="73"/>
      <c r="N424" s="87" t="s">
        <v>3156</v>
      </c>
      <c r="O424" s="75">
        <v>40620</v>
      </c>
      <c r="P424" s="96">
        <v>7625324.4400000004</v>
      </c>
      <c r="Q424" s="57">
        <v>111.43194439606032</v>
      </c>
      <c r="R424" s="96">
        <v>8497047.2899999991</v>
      </c>
      <c r="S424" s="57" t="s">
        <v>3247</v>
      </c>
      <c r="T424" s="73"/>
      <c r="U424" s="101">
        <v>1017024.129999999</v>
      </c>
    </row>
    <row r="425" spans="1:21">
      <c r="A425" s="33" t="s">
        <v>2239</v>
      </c>
      <c r="B425" s="73" t="s">
        <v>4371</v>
      </c>
      <c r="C425" s="73" t="s">
        <v>6733</v>
      </c>
      <c r="D425" s="73"/>
      <c r="E425" s="73"/>
      <c r="F425" s="75">
        <v>39521</v>
      </c>
      <c r="G425" s="96">
        <v>20110.330000000002</v>
      </c>
      <c r="H425" s="57">
        <v>2.1048386575456495</v>
      </c>
      <c r="I425" s="96">
        <v>423.29</v>
      </c>
      <c r="J425" s="57" t="s">
        <v>3284</v>
      </c>
      <c r="K425" s="73"/>
      <c r="L425" s="101">
        <v>464.99999999999994</v>
      </c>
      <c r="M425" s="73"/>
      <c r="N425" s="87" t="s">
        <v>6382</v>
      </c>
      <c r="O425" s="75">
        <v>39814</v>
      </c>
      <c r="P425" s="102" t="s">
        <v>3205</v>
      </c>
      <c r="Q425" s="88" t="s">
        <v>3205</v>
      </c>
      <c r="R425" s="102" t="s">
        <v>3205</v>
      </c>
      <c r="S425" s="57" t="s">
        <v>3205</v>
      </c>
      <c r="T425" s="73"/>
      <c r="U425" s="101">
        <v>41.709999999999923</v>
      </c>
    </row>
    <row r="426" spans="1:21">
      <c r="A426" s="33" t="s">
        <v>2240</v>
      </c>
      <c r="B426" s="73" t="s">
        <v>4372</v>
      </c>
      <c r="C426" s="73" t="s">
        <v>6733</v>
      </c>
      <c r="D426" s="73"/>
      <c r="E426" s="73"/>
      <c r="F426" s="75">
        <v>39521</v>
      </c>
      <c r="G426" s="96">
        <v>925583.74</v>
      </c>
      <c r="H426" s="57">
        <v>11.339235496941638</v>
      </c>
      <c r="I426" s="96">
        <v>104954.12</v>
      </c>
      <c r="J426" s="57" t="s">
        <v>3284</v>
      </c>
      <c r="K426" s="73"/>
      <c r="L426" s="101">
        <v>82985.730000000025</v>
      </c>
      <c r="M426" s="73"/>
      <c r="N426" s="87" t="s">
        <v>6382</v>
      </c>
      <c r="O426" s="75">
        <v>40648</v>
      </c>
      <c r="P426" s="102" t="s">
        <v>3205</v>
      </c>
      <c r="Q426" s="88" t="s">
        <v>3205</v>
      </c>
      <c r="R426" s="102" t="s">
        <v>3205</v>
      </c>
      <c r="S426" s="57" t="s">
        <v>3205</v>
      </c>
      <c r="T426" s="73"/>
      <c r="U426" s="101">
        <v>-21968.38999999997</v>
      </c>
    </row>
    <row r="427" spans="1:21">
      <c r="A427" s="33" t="s">
        <v>1660</v>
      </c>
      <c r="B427" s="73" t="s">
        <v>4373</v>
      </c>
      <c r="C427" s="73" t="s">
        <v>6733</v>
      </c>
      <c r="D427" s="73"/>
      <c r="E427" s="73"/>
      <c r="F427" s="75">
        <v>40144</v>
      </c>
      <c r="G427" s="96">
        <v>33660000</v>
      </c>
      <c r="H427" s="57">
        <v>105.75173612596555</v>
      </c>
      <c r="I427" s="96">
        <v>35596034.380000003</v>
      </c>
      <c r="J427" s="57" t="s">
        <v>3289</v>
      </c>
      <c r="K427" s="73"/>
      <c r="L427" s="101">
        <v>6663904.2100000009</v>
      </c>
      <c r="M427" s="73"/>
      <c r="N427" s="87" t="s">
        <v>3156</v>
      </c>
      <c r="O427" s="75">
        <v>40822</v>
      </c>
      <c r="P427" s="96">
        <v>30201390.57</v>
      </c>
      <c r="Q427" s="57">
        <v>106.00694443454562</v>
      </c>
      <c r="R427" s="96">
        <v>32015571.32</v>
      </c>
      <c r="S427" s="57" t="s">
        <v>3248</v>
      </c>
      <c r="T427" s="73"/>
      <c r="U427" s="101">
        <v>3083441.1499999985</v>
      </c>
    </row>
    <row r="428" spans="1:21">
      <c r="A428" s="33" t="s">
        <v>338</v>
      </c>
      <c r="B428" s="73" t="s">
        <v>4374</v>
      </c>
      <c r="C428" s="73" t="s">
        <v>6733</v>
      </c>
      <c r="D428" s="73"/>
      <c r="E428" s="73"/>
      <c r="F428" s="75">
        <v>39521</v>
      </c>
      <c r="G428" s="96">
        <v>714891.27</v>
      </c>
      <c r="H428" s="57">
        <v>189.79107130515106</v>
      </c>
      <c r="I428" s="96">
        <v>1356799.8</v>
      </c>
      <c r="J428" s="57" t="s">
        <v>3284</v>
      </c>
      <c r="K428" s="73"/>
      <c r="L428" s="101">
        <v>1365226.86</v>
      </c>
      <c r="M428" s="73"/>
      <c r="N428" s="87" t="s">
        <v>3156</v>
      </c>
      <c r="O428" s="75">
        <v>40802</v>
      </c>
      <c r="P428" s="96">
        <v>317779.12</v>
      </c>
      <c r="Q428" s="57">
        <v>218.13588318829761</v>
      </c>
      <c r="R428" s="96">
        <v>693190.29</v>
      </c>
      <c r="S428" s="57" t="s">
        <v>3263</v>
      </c>
      <c r="T428" s="73"/>
      <c r="U428" s="101">
        <v>701617.35000000009</v>
      </c>
    </row>
    <row r="429" spans="1:21">
      <c r="A429" s="33" t="s">
        <v>2241</v>
      </c>
      <c r="B429" s="73" t="s">
        <v>4375</v>
      </c>
      <c r="C429" s="73" t="s">
        <v>6733</v>
      </c>
      <c r="D429" s="73"/>
      <c r="E429" s="73"/>
      <c r="F429" s="75">
        <v>39521</v>
      </c>
      <c r="G429" s="96">
        <v>1072539.06</v>
      </c>
      <c r="H429" s="57">
        <v>23.323610237560949</v>
      </c>
      <c r="I429" s="96">
        <v>250154.83</v>
      </c>
      <c r="J429" s="57" t="s">
        <v>3284</v>
      </c>
      <c r="K429" s="73"/>
      <c r="L429" s="101">
        <v>71293.670000000013</v>
      </c>
      <c r="M429" s="73"/>
      <c r="N429" s="87" t="s">
        <v>6382</v>
      </c>
      <c r="O429" s="75">
        <v>40009</v>
      </c>
      <c r="P429" s="102" t="s">
        <v>3205</v>
      </c>
      <c r="Q429" s="88" t="s">
        <v>3205</v>
      </c>
      <c r="R429" s="102" t="s">
        <v>3205</v>
      </c>
      <c r="S429" s="57" t="s">
        <v>3205</v>
      </c>
      <c r="T429" s="73"/>
      <c r="U429" s="101">
        <v>-178861.15999999997</v>
      </c>
    </row>
    <row r="430" spans="1:21">
      <c r="A430" s="33" t="s">
        <v>1033</v>
      </c>
      <c r="B430" s="73" t="s">
        <v>4376</v>
      </c>
      <c r="C430" s="73" t="s">
        <v>6733</v>
      </c>
      <c r="D430" s="73"/>
      <c r="E430" s="73"/>
      <c r="F430" s="75">
        <v>39521</v>
      </c>
      <c r="G430" s="96">
        <v>184.51</v>
      </c>
      <c r="H430" s="57">
        <v>85.567177930735454</v>
      </c>
      <c r="I430" s="96">
        <v>157.88</v>
      </c>
      <c r="J430" s="57" t="s">
        <v>3284</v>
      </c>
      <c r="K430" s="73"/>
      <c r="L430" s="101">
        <v>229.44</v>
      </c>
      <c r="M430" s="73"/>
      <c r="N430" s="87" t="s">
        <v>6382</v>
      </c>
      <c r="O430" s="75">
        <v>40238</v>
      </c>
      <c r="P430" s="102" t="s">
        <v>3205</v>
      </c>
      <c r="Q430" s="88" t="s">
        <v>3205</v>
      </c>
      <c r="R430" s="102" t="s">
        <v>3205</v>
      </c>
      <c r="S430" s="57" t="s">
        <v>3205</v>
      </c>
      <c r="T430" s="73"/>
      <c r="U430" s="101">
        <v>71.56</v>
      </c>
    </row>
    <row r="431" spans="1:21">
      <c r="A431" s="33" t="s">
        <v>1572</v>
      </c>
      <c r="B431" s="73" t="s">
        <v>4377</v>
      </c>
      <c r="C431" s="73" t="s">
        <v>6733</v>
      </c>
      <c r="D431" s="73"/>
      <c r="E431" s="73"/>
      <c r="F431" s="75">
        <v>40211</v>
      </c>
      <c r="G431" s="96">
        <v>14830705</v>
      </c>
      <c r="H431" s="57">
        <v>106.13888887952395</v>
      </c>
      <c r="I431" s="96">
        <v>15741145.5</v>
      </c>
      <c r="J431" s="57" t="s">
        <v>3247</v>
      </c>
      <c r="K431" s="73"/>
      <c r="L431" s="101">
        <v>1050508.2</v>
      </c>
      <c r="M431" s="73"/>
      <c r="N431" s="87" t="s">
        <v>3156</v>
      </c>
      <c r="O431" s="75">
        <v>40742</v>
      </c>
      <c r="P431" s="96">
        <v>14830705</v>
      </c>
      <c r="Q431" s="57">
        <v>108.73611112890451</v>
      </c>
      <c r="R431" s="96">
        <v>16126331.869999999</v>
      </c>
      <c r="S431" s="57" t="s">
        <v>3266</v>
      </c>
      <c r="T431" s="73"/>
      <c r="U431" s="101">
        <v>1435694.5700000003</v>
      </c>
    </row>
    <row r="432" spans="1:21">
      <c r="A432" s="33" t="s">
        <v>2242</v>
      </c>
      <c r="B432" s="73" t="s">
        <v>4378</v>
      </c>
      <c r="C432" s="73" t="s">
        <v>6733</v>
      </c>
      <c r="D432" s="73"/>
      <c r="E432" s="73"/>
      <c r="F432" s="75">
        <v>39521</v>
      </c>
      <c r="G432" s="96">
        <v>16839195.34</v>
      </c>
      <c r="H432" s="57">
        <v>14.129774208082797</v>
      </c>
      <c r="I432" s="96">
        <v>2379340.2800000003</v>
      </c>
      <c r="J432" s="57" t="s">
        <v>3284</v>
      </c>
      <c r="K432" s="73"/>
      <c r="L432" s="101">
        <v>2052251.9500000002</v>
      </c>
      <c r="M432" s="73"/>
      <c r="N432" s="87" t="s">
        <v>3156</v>
      </c>
      <c r="O432" s="75">
        <v>40841</v>
      </c>
      <c r="P432" s="96">
        <v>5755145.1600000001</v>
      </c>
      <c r="Q432" s="57">
        <v>5.3802083421298095</v>
      </c>
      <c r="R432" s="96">
        <v>309638.8</v>
      </c>
      <c r="S432" s="57" t="s">
        <v>3276</v>
      </c>
      <c r="T432" s="73"/>
      <c r="U432" s="101">
        <v>-17449.530000000261</v>
      </c>
    </row>
    <row r="433" spans="1:21">
      <c r="A433" s="33" t="s">
        <v>53</v>
      </c>
      <c r="B433" s="73" t="s">
        <v>4379</v>
      </c>
      <c r="C433" s="73" t="s">
        <v>6733</v>
      </c>
      <c r="D433" s="73"/>
      <c r="E433" s="73"/>
      <c r="F433" s="75">
        <v>39521</v>
      </c>
      <c r="G433" s="96">
        <v>6760565</v>
      </c>
      <c r="H433" s="57">
        <v>55.171874983821624</v>
      </c>
      <c r="I433" s="96">
        <v>3729930.47</v>
      </c>
      <c r="J433" s="57" t="s">
        <v>3284</v>
      </c>
      <c r="K433" s="73"/>
      <c r="L433" s="101">
        <v>0</v>
      </c>
      <c r="M433" s="73"/>
      <c r="N433" s="87" t="s">
        <v>3156</v>
      </c>
      <c r="O433" s="75">
        <v>40752</v>
      </c>
      <c r="P433" s="96">
        <v>6760565</v>
      </c>
      <c r="Q433" s="57">
        <v>80.156249958398448</v>
      </c>
      <c r="R433" s="96">
        <v>5419015.3799999999</v>
      </c>
      <c r="S433" s="57" t="s">
        <v>3264</v>
      </c>
      <c r="T433" s="73"/>
      <c r="U433" s="101">
        <v>1689084.9099999997</v>
      </c>
    </row>
    <row r="434" spans="1:21">
      <c r="A434" s="33" t="s">
        <v>1130</v>
      </c>
      <c r="B434" s="73" t="s">
        <v>4380</v>
      </c>
      <c r="C434" s="73" t="s">
        <v>6733</v>
      </c>
      <c r="D434" s="73"/>
      <c r="E434" s="73"/>
      <c r="F434" s="75">
        <v>39521</v>
      </c>
      <c r="G434" s="96">
        <v>19900000</v>
      </c>
      <c r="H434" s="57">
        <v>101.69369999999999</v>
      </c>
      <c r="I434" s="96">
        <v>20237046.300000001</v>
      </c>
      <c r="J434" s="57" t="s">
        <v>3284</v>
      </c>
      <c r="K434" s="73"/>
      <c r="L434" s="101">
        <v>20995779.389999997</v>
      </c>
      <c r="M434" s="73"/>
      <c r="N434" s="87" t="s">
        <v>6382</v>
      </c>
      <c r="O434" s="75">
        <v>40405</v>
      </c>
      <c r="P434" s="102" t="s">
        <v>3205</v>
      </c>
      <c r="Q434" s="88" t="s">
        <v>3205</v>
      </c>
      <c r="R434" s="102" t="s">
        <v>3205</v>
      </c>
      <c r="S434" s="57" t="s">
        <v>3205</v>
      </c>
      <c r="T434" s="73"/>
      <c r="U434" s="101">
        <v>758733.08999999613</v>
      </c>
    </row>
    <row r="435" spans="1:21">
      <c r="A435" s="33" t="s">
        <v>1094</v>
      </c>
      <c r="B435" s="73" t="s">
        <v>4381</v>
      </c>
      <c r="C435" s="73" t="s">
        <v>6733</v>
      </c>
      <c r="D435" s="73"/>
      <c r="E435" s="73"/>
      <c r="F435" s="75">
        <v>39521</v>
      </c>
      <c r="G435" s="96">
        <v>5800430.5199999996</v>
      </c>
      <c r="H435" s="57">
        <v>101.70940001191499</v>
      </c>
      <c r="I435" s="96">
        <v>5899583.0800000001</v>
      </c>
      <c r="J435" s="57" t="s">
        <v>3284</v>
      </c>
      <c r="K435" s="73"/>
      <c r="L435" s="101">
        <v>6131957.8099999987</v>
      </c>
      <c r="M435" s="73"/>
      <c r="N435" s="87" t="s">
        <v>6382</v>
      </c>
      <c r="O435" s="75">
        <v>40466</v>
      </c>
      <c r="P435" s="102" t="s">
        <v>3205</v>
      </c>
      <c r="Q435" s="88" t="s">
        <v>3205</v>
      </c>
      <c r="R435" s="102" t="s">
        <v>3205</v>
      </c>
      <c r="S435" s="57" t="s">
        <v>3205</v>
      </c>
      <c r="T435" s="73"/>
      <c r="U435" s="101">
        <v>232374.72999999858</v>
      </c>
    </row>
    <row r="436" spans="1:21">
      <c r="A436" s="33" t="s">
        <v>999</v>
      </c>
      <c r="B436" s="73" t="s">
        <v>4382</v>
      </c>
      <c r="C436" s="73" t="s">
        <v>6733</v>
      </c>
      <c r="D436" s="73"/>
      <c r="E436" s="73"/>
      <c r="F436" s="75">
        <v>40134</v>
      </c>
      <c r="G436" s="96">
        <v>11250000</v>
      </c>
      <c r="H436" s="57">
        <v>105.75347226666668</v>
      </c>
      <c r="I436" s="96">
        <v>11897265.630000001</v>
      </c>
      <c r="J436" s="57" t="s">
        <v>3258</v>
      </c>
      <c r="K436" s="73"/>
      <c r="L436" s="101">
        <v>2234695.87</v>
      </c>
      <c r="M436" s="73"/>
      <c r="N436" s="87" t="s">
        <v>3156</v>
      </c>
      <c r="O436" s="75">
        <v>40764</v>
      </c>
      <c r="P436" s="96">
        <v>9992741.1699999999</v>
      </c>
      <c r="Q436" s="57">
        <v>105.48611117483793</v>
      </c>
      <c r="R436" s="96">
        <v>10540954.060000001</v>
      </c>
      <c r="S436" s="57" t="s">
        <v>3256</v>
      </c>
      <c r="T436" s="73"/>
      <c r="U436" s="101">
        <v>878384.29999999888</v>
      </c>
    </row>
    <row r="437" spans="1:21">
      <c r="A437" s="33" t="s">
        <v>2243</v>
      </c>
      <c r="B437" s="73" t="s">
        <v>4383</v>
      </c>
      <c r="C437" s="73" t="s">
        <v>6733</v>
      </c>
      <c r="D437" s="73"/>
      <c r="E437" s="73"/>
      <c r="F437" s="75">
        <v>39521</v>
      </c>
      <c r="G437" s="96">
        <v>76460032.120000005</v>
      </c>
      <c r="H437" s="57">
        <v>13.789210424935403</v>
      </c>
      <c r="I437" s="96">
        <v>10543234.719999999</v>
      </c>
      <c r="J437" s="57" t="s">
        <v>3284</v>
      </c>
      <c r="K437" s="73"/>
      <c r="L437" s="101">
        <v>11193413.140000001</v>
      </c>
      <c r="M437" s="73"/>
      <c r="N437" s="87" t="s">
        <v>3156</v>
      </c>
      <c r="O437" s="75">
        <v>40701</v>
      </c>
      <c r="P437" s="96">
        <v>35317155.509999998</v>
      </c>
      <c r="Q437" s="57">
        <v>15.484288898780568</v>
      </c>
      <c r="R437" s="96">
        <v>5468610.3899999997</v>
      </c>
      <c r="S437" s="57" t="s">
        <v>3263</v>
      </c>
      <c r="T437" s="73"/>
      <c r="U437" s="101">
        <v>6118788.8100000024</v>
      </c>
    </row>
    <row r="438" spans="1:21">
      <c r="A438" s="33" t="s">
        <v>2244</v>
      </c>
      <c r="B438" s="73" t="s">
        <v>4384</v>
      </c>
      <c r="C438" s="73" t="s">
        <v>6733</v>
      </c>
      <c r="D438" s="73"/>
      <c r="E438" s="73"/>
      <c r="F438" s="75">
        <v>39521</v>
      </c>
      <c r="G438" s="96">
        <v>1025000</v>
      </c>
      <c r="H438" s="57">
        <v>8.1649297560975604</v>
      </c>
      <c r="I438" s="96">
        <v>83690.53</v>
      </c>
      <c r="J438" s="57" t="s">
        <v>3284</v>
      </c>
      <c r="K438" s="73"/>
      <c r="L438" s="101">
        <v>64693.579999999994</v>
      </c>
      <c r="M438" s="73"/>
      <c r="N438" s="87" t="s">
        <v>6382</v>
      </c>
      <c r="O438" s="75">
        <v>40283</v>
      </c>
      <c r="P438" s="102" t="s">
        <v>3205</v>
      </c>
      <c r="Q438" s="88" t="s">
        <v>3205</v>
      </c>
      <c r="R438" s="102" t="s">
        <v>3205</v>
      </c>
      <c r="S438" s="57" t="s">
        <v>3205</v>
      </c>
      <c r="T438" s="73"/>
      <c r="U438" s="101">
        <v>-18996.950000000004</v>
      </c>
    </row>
    <row r="439" spans="1:21">
      <c r="A439" s="33" t="s">
        <v>1193</v>
      </c>
      <c r="B439" s="73" t="s">
        <v>4385</v>
      </c>
      <c r="C439" s="73" t="s">
        <v>3158</v>
      </c>
      <c r="D439" s="73"/>
      <c r="E439" s="73"/>
      <c r="F439" s="75" t="s">
        <v>6355</v>
      </c>
      <c r="G439" s="96">
        <v>32188841.199999999</v>
      </c>
      <c r="H439" s="57">
        <v>101.24850505646658</v>
      </c>
      <c r="I439" s="96">
        <v>32590720.509999998</v>
      </c>
      <c r="J439" s="57" t="s">
        <v>3247</v>
      </c>
      <c r="K439" s="73"/>
      <c r="L439" s="101">
        <v>6144425.1200000001</v>
      </c>
      <c r="M439" s="73"/>
      <c r="N439" s="87" t="s">
        <v>3156</v>
      </c>
      <c r="O439" s="75">
        <v>40875</v>
      </c>
      <c r="P439" s="96">
        <v>28455923.390000001</v>
      </c>
      <c r="Q439" s="57">
        <v>100.06680855068186</v>
      </c>
      <c r="R439" s="96">
        <v>28474934.380000003</v>
      </c>
      <c r="S439" s="57" t="s">
        <v>3247</v>
      </c>
      <c r="T439" s="73"/>
      <c r="U439" s="101">
        <v>2028638.9900000021</v>
      </c>
    </row>
    <row r="440" spans="1:21">
      <c r="A440" s="33" t="s">
        <v>669</v>
      </c>
      <c r="B440" s="73" t="s">
        <v>4386</v>
      </c>
      <c r="C440" s="73" t="s">
        <v>3158</v>
      </c>
      <c r="D440" s="73"/>
      <c r="E440" s="73"/>
      <c r="F440" s="75">
        <v>39521</v>
      </c>
      <c r="G440" s="96">
        <v>9291274</v>
      </c>
      <c r="H440" s="57">
        <v>100.95694444055789</v>
      </c>
      <c r="I440" s="96">
        <v>9380186.3300000001</v>
      </c>
      <c r="J440" s="57" t="s">
        <v>3284</v>
      </c>
      <c r="K440" s="73"/>
      <c r="L440" s="101">
        <v>8203445.4300000006</v>
      </c>
      <c r="M440" s="73"/>
      <c r="N440" s="87" t="s">
        <v>3156</v>
      </c>
      <c r="O440" s="75">
        <v>40753</v>
      </c>
      <c r="P440" s="96">
        <v>1847501.2</v>
      </c>
      <c r="Q440" s="57">
        <v>101.76423593121346</v>
      </c>
      <c r="R440" s="96">
        <v>1880095.48</v>
      </c>
      <c r="S440" s="57" t="s">
        <v>3250</v>
      </c>
      <c r="T440" s="73"/>
      <c r="U440" s="101">
        <v>703354.58000000007</v>
      </c>
    </row>
    <row r="441" spans="1:21">
      <c r="A441" s="33" t="s">
        <v>2245</v>
      </c>
      <c r="B441" s="73" t="s">
        <v>4387</v>
      </c>
      <c r="C441" s="73" t="s">
        <v>3158</v>
      </c>
      <c r="D441" s="73"/>
      <c r="E441" s="73"/>
      <c r="F441" s="75">
        <v>39521</v>
      </c>
      <c r="G441" s="96">
        <v>31750754.350000001</v>
      </c>
      <c r="H441" s="57">
        <v>2.5658666909751706</v>
      </c>
      <c r="I441" s="96">
        <v>814682.03</v>
      </c>
      <c r="J441" s="57" t="s">
        <v>3284</v>
      </c>
      <c r="K441" s="73"/>
      <c r="L441" s="101">
        <v>1675034.1800000004</v>
      </c>
      <c r="M441" s="73"/>
      <c r="N441" s="87" t="s">
        <v>3156</v>
      </c>
      <c r="O441" s="75">
        <v>40773</v>
      </c>
      <c r="P441" s="96">
        <v>21142898.899999999</v>
      </c>
      <c r="Q441" s="57">
        <v>4.5989840116011722</v>
      </c>
      <c r="R441" s="96">
        <v>972358.54</v>
      </c>
      <c r="S441" s="57" t="s">
        <v>3248</v>
      </c>
      <c r="T441" s="73"/>
      <c r="U441" s="101">
        <v>1832710.6900000006</v>
      </c>
    </row>
    <row r="442" spans="1:21">
      <c r="A442" s="33" t="s">
        <v>2246</v>
      </c>
      <c r="B442" s="73" t="s">
        <v>4388</v>
      </c>
      <c r="C442" s="73" t="s">
        <v>3158</v>
      </c>
      <c r="D442" s="73"/>
      <c r="E442" s="73"/>
      <c r="F442" s="75">
        <v>39521</v>
      </c>
      <c r="G442" s="96">
        <v>104166.24</v>
      </c>
      <c r="H442" s="57">
        <v>1.7305126881799706</v>
      </c>
      <c r="I442" s="96">
        <v>1802.61</v>
      </c>
      <c r="J442" s="57" t="s">
        <v>3284</v>
      </c>
      <c r="K442" s="73"/>
      <c r="L442" s="101">
        <v>3543.6100000000006</v>
      </c>
      <c r="M442" s="73"/>
      <c r="N442" s="87" t="s">
        <v>3156</v>
      </c>
      <c r="O442" s="75">
        <v>40836</v>
      </c>
      <c r="P442" s="96">
        <v>62980.98</v>
      </c>
      <c r="Q442" s="57">
        <v>2.1267214324070536</v>
      </c>
      <c r="R442" s="96">
        <v>1339.43</v>
      </c>
      <c r="S442" s="57" t="s">
        <v>3289</v>
      </c>
      <c r="T442" s="73"/>
      <c r="U442" s="101">
        <v>3080.4300000000012</v>
      </c>
    </row>
    <row r="443" spans="1:21">
      <c r="A443" s="33" t="s">
        <v>54</v>
      </c>
      <c r="B443" s="73" t="s">
        <v>4389</v>
      </c>
      <c r="C443" s="73" t="s">
        <v>3158</v>
      </c>
      <c r="D443" s="73"/>
      <c r="E443" s="73"/>
      <c r="F443" s="75">
        <v>39521</v>
      </c>
      <c r="G443" s="96">
        <v>7147.99</v>
      </c>
      <c r="H443" s="57">
        <v>67.909020577812782</v>
      </c>
      <c r="I443" s="96">
        <v>4854.13</v>
      </c>
      <c r="J443" s="57" t="s">
        <v>3284</v>
      </c>
      <c r="K443" s="73"/>
      <c r="L443" s="101">
        <v>785.75999999999988</v>
      </c>
      <c r="M443" s="73"/>
      <c r="N443" s="87" t="s">
        <v>3156</v>
      </c>
      <c r="O443" s="75">
        <v>40869</v>
      </c>
      <c r="P443" s="96">
        <v>6362.23</v>
      </c>
      <c r="Q443" s="57">
        <v>65.00004700737793</v>
      </c>
      <c r="R443" s="96">
        <v>4135.4524907175</v>
      </c>
      <c r="S443" s="57" t="s">
        <v>3263</v>
      </c>
      <c r="T443" s="73"/>
      <c r="U443" s="101">
        <v>67.08249071750015</v>
      </c>
    </row>
    <row r="444" spans="1:21">
      <c r="A444" s="33" t="s">
        <v>3030</v>
      </c>
      <c r="B444" s="73" t="s">
        <v>4390</v>
      </c>
      <c r="C444" s="73" t="s">
        <v>3158</v>
      </c>
      <c r="D444" s="73"/>
      <c r="E444" s="73"/>
      <c r="F444" s="75">
        <v>39780</v>
      </c>
      <c r="G444" s="96">
        <v>33603737.060000002</v>
      </c>
      <c r="H444" s="57">
        <v>5.6675416683551445</v>
      </c>
      <c r="I444" s="96">
        <v>1904505.8</v>
      </c>
      <c r="J444" s="57" t="s">
        <v>3251</v>
      </c>
      <c r="K444" s="73"/>
      <c r="L444" s="101">
        <v>3427771.9699999997</v>
      </c>
      <c r="M444" s="73"/>
      <c r="N444" s="87" t="s">
        <v>3156</v>
      </c>
      <c r="O444" s="75">
        <v>40624</v>
      </c>
      <c r="P444" s="96">
        <v>13933302.48</v>
      </c>
      <c r="Q444" s="57">
        <v>4.7491374779943767</v>
      </c>
      <c r="R444" s="96">
        <v>661711.68999999994</v>
      </c>
      <c r="S444" s="57" t="s">
        <v>3276</v>
      </c>
      <c r="T444" s="73"/>
      <c r="U444" s="101">
        <v>2184977.8599999994</v>
      </c>
    </row>
    <row r="445" spans="1:21">
      <c r="A445" s="33" t="s">
        <v>566</v>
      </c>
      <c r="B445" s="73" t="s">
        <v>4391</v>
      </c>
      <c r="C445" s="73" t="s">
        <v>3158</v>
      </c>
      <c r="D445" s="73"/>
      <c r="E445" s="73"/>
      <c r="F445" s="75">
        <v>39699</v>
      </c>
      <c r="G445" s="96">
        <v>1951573.29</v>
      </c>
      <c r="H445" s="57">
        <v>100.21249983391604</v>
      </c>
      <c r="I445" s="96">
        <v>1955720.3800000001</v>
      </c>
      <c r="J445" s="57" t="s">
        <v>3254</v>
      </c>
      <c r="K445" s="73"/>
      <c r="L445" s="101">
        <v>2078085.27</v>
      </c>
      <c r="M445" s="73"/>
      <c r="N445" s="87" t="s">
        <v>6382</v>
      </c>
      <c r="O445" s="75">
        <v>40603</v>
      </c>
      <c r="P445" s="102" t="s">
        <v>3205</v>
      </c>
      <c r="Q445" s="88" t="s">
        <v>3205</v>
      </c>
      <c r="R445" s="102" t="s">
        <v>3205</v>
      </c>
      <c r="S445" s="57" t="s">
        <v>3205</v>
      </c>
      <c r="T445" s="73"/>
      <c r="U445" s="101">
        <v>122364.8899999999</v>
      </c>
    </row>
    <row r="446" spans="1:21">
      <c r="A446" s="33" t="s">
        <v>686</v>
      </c>
      <c r="B446" s="73" t="s">
        <v>4392</v>
      </c>
      <c r="C446" s="73" t="s">
        <v>3158</v>
      </c>
      <c r="D446" s="73"/>
      <c r="E446" s="73"/>
      <c r="F446" s="75">
        <v>39898</v>
      </c>
      <c r="G446" s="96">
        <v>48014078</v>
      </c>
      <c r="H446" s="57">
        <v>103.10000000416547</v>
      </c>
      <c r="I446" s="96">
        <v>49502514.420000002</v>
      </c>
      <c r="J446" s="57" t="s">
        <v>3258</v>
      </c>
      <c r="K446" s="73"/>
      <c r="L446" s="101">
        <v>30308100.409999996</v>
      </c>
      <c r="M446" s="73"/>
      <c r="N446" s="87" t="s">
        <v>3156</v>
      </c>
      <c r="O446" s="75">
        <v>40875</v>
      </c>
      <c r="P446" s="96">
        <v>23427863.899999999</v>
      </c>
      <c r="Q446" s="57">
        <v>103.00300003023321</v>
      </c>
      <c r="R446" s="96">
        <v>24131402.659999996</v>
      </c>
      <c r="S446" s="57" t="s">
        <v>3253</v>
      </c>
      <c r="T446" s="73"/>
      <c r="U446" s="101">
        <v>4936988.6499999911</v>
      </c>
    </row>
    <row r="447" spans="1:21">
      <c r="A447" s="33" t="s">
        <v>2477</v>
      </c>
      <c r="B447" s="73" t="s">
        <v>4393</v>
      </c>
      <c r="C447" s="73" t="s">
        <v>3158</v>
      </c>
      <c r="D447" s="73"/>
      <c r="E447" s="73"/>
      <c r="F447" s="75">
        <v>39793</v>
      </c>
      <c r="G447" s="96">
        <v>2688090.81</v>
      </c>
      <c r="H447" s="57">
        <v>108.54400004440325</v>
      </c>
      <c r="I447" s="96">
        <v>2917761.29</v>
      </c>
      <c r="J447" s="57" t="s">
        <v>3251</v>
      </c>
      <c r="K447" s="73"/>
      <c r="L447" s="101">
        <v>1510307.24</v>
      </c>
      <c r="M447" s="73"/>
      <c r="N447" s="87" t="s">
        <v>3156</v>
      </c>
      <c r="O447" s="75">
        <v>40772</v>
      </c>
      <c r="P447" s="96">
        <v>2688090.8</v>
      </c>
      <c r="Q447" s="57">
        <v>107.78192090832648</v>
      </c>
      <c r="R447" s="96">
        <v>2897275.9000000004</v>
      </c>
      <c r="S447" s="57" t="s">
        <v>3276</v>
      </c>
      <c r="T447" s="73"/>
      <c r="U447" s="101">
        <v>1489821.8500000006</v>
      </c>
    </row>
    <row r="448" spans="1:21">
      <c r="A448" s="33" t="s">
        <v>2247</v>
      </c>
      <c r="B448" s="73" t="s">
        <v>4394</v>
      </c>
      <c r="C448" s="73" t="s">
        <v>3158</v>
      </c>
      <c r="D448" s="73"/>
      <c r="E448" s="73"/>
      <c r="F448" s="75">
        <v>39521</v>
      </c>
      <c r="G448" s="96">
        <v>734858.7</v>
      </c>
      <c r="H448" s="57">
        <v>2.8524299977669183</v>
      </c>
      <c r="I448" s="96">
        <v>20961.330000000002</v>
      </c>
      <c r="J448" s="57" t="s">
        <v>3284</v>
      </c>
      <c r="K448" s="73"/>
      <c r="L448" s="101">
        <v>14696.95</v>
      </c>
      <c r="M448" s="73"/>
      <c r="N448" s="87" t="s">
        <v>6382</v>
      </c>
      <c r="O448" s="75">
        <v>39838</v>
      </c>
      <c r="P448" s="102" t="s">
        <v>3205</v>
      </c>
      <c r="Q448" s="88" t="s">
        <v>3205</v>
      </c>
      <c r="R448" s="102" t="s">
        <v>3205</v>
      </c>
      <c r="S448" s="57" t="s">
        <v>3205</v>
      </c>
      <c r="T448" s="73"/>
      <c r="U448" s="101">
        <v>-6264.380000000001</v>
      </c>
    </row>
    <row r="449" spans="1:21">
      <c r="A449" s="33" t="s">
        <v>674</v>
      </c>
      <c r="B449" s="73" t="s">
        <v>4395</v>
      </c>
      <c r="C449" s="73" t="s">
        <v>3158</v>
      </c>
      <c r="D449" s="73"/>
      <c r="E449" s="73"/>
      <c r="F449" s="75">
        <v>39699</v>
      </c>
      <c r="G449" s="96">
        <v>13181800</v>
      </c>
      <c r="H449" s="57">
        <v>101.15972226858246</v>
      </c>
      <c r="I449" s="96">
        <v>13334672.270000001</v>
      </c>
      <c r="J449" s="57" t="s">
        <v>3254</v>
      </c>
      <c r="K449" s="73"/>
      <c r="L449" s="101">
        <v>14020421.15</v>
      </c>
      <c r="M449" s="73"/>
      <c r="N449" s="87" t="s">
        <v>6382</v>
      </c>
      <c r="O449" s="75">
        <v>40568</v>
      </c>
      <c r="P449" s="102" t="s">
        <v>3205</v>
      </c>
      <c r="Q449" s="88" t="s">
        <v>3205</v>
      </c>
      <c r="R449" s="102" t="s">
        <v>3205</v>
      </c>
      <c r="S449" s="57" t="s">
        <v>3205</v>
      </c>
      <c r="T449" s="73"/>
      <c r="U449" s="101">
        <v>685748.87999999896</v>
      </c>
    </row>
    <row r="450" spans="1:21">
      <c r="A450" s="33" t="s">
        <v>2248</v>
      </c>
      <c r="B450" s="73" t="s">
        <v>4396</v>
      </c>
      <c r="C450" s="73" t="s">
        <v>3158</v>
      </c>
      <c r="D450" s="73"/>
      <c r="E450" s="73"/>
      <c r="F450" s="75">
        <v>39521</v>
      </c>
      <c r="G450" s="96">
        <v>26578699.469999999</v>
      </c>
      <c r="H450" s="57">
        <v>0.15888885025268695</v>
      </c>
      <c r="I450" s="96">
        <v>42230.59</v>
      </c>
      <c r="J450" s="57" t="s">
        <v>3284</v>
      </c>
      <c r="K450" s="73"/>
      <c r="L450" s="101">
        <v>31872.439999999995</v>
      </c>
      <c r="M450" s="73"/>
      <c r="N450" s="87" t="s">
        <v>3156</v>
      </c>
      <c r="O450" s="75">
        <v>40745</v>
      </c>
      <c r="P450" s="96">
        <v>11426406.550000001</v>
      </c>
      <c r="Q450" s="57">
        <v>0.11298609010196647</v>
      </c>
      <c r="R450" s="96">
        <v>12910.25</v>
      </c>
      <c r="S450" s="57" t="s">
        <v>3257</v>
      </c>
      <c r="T450" s="73"/>
      <c r="U450" s="101">
        <v>2552.0999999999985</v>
      </c>
    </row>
    <row r="451" spans="1:21">
      <c r="A451" s="33" t="s">
        <v>2249</v>
      </c>
      <c r="B451" s="73" t="s">
        <v>4397</v>
      </c>
      <c r="C451" s="73" t="s">
        <v>3158</v>
      </c>
      <c r="D451" s="73"/>
      <c r="E451" s="73"/>
      <c r="F451" s="75">
        <v>39521</v>
      </c>
      <c r="G451" s="96">
        <v>11645629.310000001</v>
      </c>
      <c r="H451" s="57">
        <v>8.9719305173384409</v>
      </c>
      <c r="I451" s="96">
        <v>1044837.77</v>
      </c>
      <c r="J451" s="57" t="s">
        <v>3284</v>
      </c>
      <c r="K451" s="73"/>
      <c r="L451" s="101">
        <v>1383302.6400000001</v>
      </c>
      <c r="M451" s="73"/>
      <c r="N451" s="87" t="s">
        <v>3156</v>
      </c>
      <c r="O451" s="75">
        <v>40723</v>
      </c>
      <c r="P451" s="96">
        <v>1347303.12</v>
      </c>
      <c r="Q451" s="57">
        <v>2.0768244045927835</v>
      </c>
      <c r="R451" s="96">
        <v>27981.119999999999</v>
      </c>
      <c r="S451" s="57" t="s">
        <v>3257</v>
      </c>
      <c r="T451" s="73"/>
      <c r="U451" s="101">
        <v>366445.99000000022</v>
      </c>
    </row>
    <row r="452" spans="1:21">
      <c r="A452" s="33" t="s">
        <v>2250</v>
      </c>
      <c r="B452" s="73" t="s">
        <v>4398</v>
      </c>
      <c r="C452" s="73" t="s">
        <v>6733</v>
      </c>
      <c r="D452" s="73"/>
      <c r="E452" s="73"/>
      <c r="F452" s="75">
        <v>39521</v>
      </c>
      <c r="G452" s="96">
        <v>844101.22</v>
      </c>
      <c r="H452" s="57">
        <v>1.8524294989172032</v>
      </c>
      <c r="I452" s="96">
        <v>15636.38</v>
      </c>
      <c r="J452" s="57" t="s">
        <v>3284</v>
      </c>
      <c r="K452" s="73"/>
      <c r="L452" s="101">
        <v>9635.8000000000011</v>
      </c>
      <c r="M452" s="73"/>
      <c r="N452" s="87" t="s">
        <v>6382</v>
      </c>
      <c r="O452" s="75">
        <v>39661</v>
      </c>
      <c r="P452" s="102" t="s">
        <v>3205</v>
      </c>
      <c r="Q452" s="88" t="s">
        <v>3205</v>
      </c>
      <c r="R452" s="102" t="s">
        <v>3205</v>
      </c>
      <c r="S452" s="57" t="s">
        <v>3205</v>
      </c>
      <c r="T452" s="73"/>
      <c r="U452" s="101">
        <v>-6000.5799999999981</v>
      </c>
    </row>
    <row r="453" spans="1:21">
      <c r="A453" s="33" t="s">
        <v>705</v>
      </c>
      <c r="B453" s="73" t="s">
        <v>4399</v>
      </c>
      <c r="C453" s="73" t="s">
        <v>6733</v>
      </c>
      <c r="D453" s="73"/>
      <c r="E453" s="73"/>
      <c r="F453" s="75" t="s">
        <v>6355</v>
      </c>
      <c r="G453" s="96">
        <v>18000000</v>
      </c>
      <c r="H453" s="57">
        <v>102.75208333333335</v>
      </c>
      <c r="I453" s="96">
        <v>18495375</v>
      </c>
      <c r="J453" s="57" t="s">
        <v>6361</v>
      </c>
      <c r="K453" s="73"/>
      <c r="L453" s="101">
        <v>5818396.0499999998</v>
      </c>
      <c r="M453" s="73"/>
      <c r="N453" s="87" t="s">
        <v>3156</v>
      </c>
      <c r="O453" s="75">
        <v>40753</v>
      </c>
      <c r="P453" s="96">
        <v>13413869.460000001</v>
      </c>
      <c r="Q453" s="57">
        <v>107.22500001129427</v>
      </c>
      <c r="R453" s="96">
        <v>14383021.529999999</v>
      </c>
      <c r="S453" s="57" t="s">
        <v>3249</v>
      </c>
      <c r="T453" s="73"/>
      <c r="U453" s="101">
        <v>1706042.5799999982</v>
      </c>
    </row>
    <row r="454" spans="1:21">
      <c r="A454" s="33" t="s">
        <v>2251</v>
      </c>
      <c r="B454" s="73" t="s">
        <v>4400</v>
      </c>
      <c r="C454" s="73" t="s">
        <v>6733</v>
      </c>
      <c r="D454" s="73"/>
      <c r="E454" s="73"/>
      <c r="F454" s="75">
        <v>39521</v>
      </c>
      <c r="G454" s="96">
        <v>13828290.279999999</v>
      </c>
      <c r="H454" s="57">
        <v>10.469132630906849</v>
      </c>
      <c r="I454" s="96">
        <v>1447702.05</v>
      </c>
      <c r="J454" s="57" t="s">
        <v>3284</v>
      </c>
      <c r="K454" s="73"/>
      <c r="L454" s="101">
        <v>1790450.9700000002</v>
      </c>
      <c r="M454" s="73"/>
      <c r="N454" s="87" t="s">
        <v>3156</v>
      </c>
      <c r="O454" s="75">
        <v>40722</v>
      </c>
      <c r="P454" s="96">
        <v>6073714.7300000004</v>
      </c>
      <c r="Q454" s="57">
        <v>12.63782864560055</v>
      </c>
      <c r="R454" s="96">
        <v>767585.66</v>
      </c>
      <c r="S454" s="57" t="s">
        <v>3275</v>
      </c>
      <c r="T454" s="73"/>
      <c r="U454" s="101">
        <v>1110334.5800000003</v>
      </c>
    </row>
    <row r="455" spans="1:21">
      <c r="A455" s="33" t="s">
        <v>302</v>
      </c>
      <c r="B455" s="73" t="s">
        <v>4401</v>
      </c>
      <c r="C455" s="73" t="s">
        <v>3158</v>
      </c>
      <c r="D455" s="73"/>
      <c r="E455" s="73"/>
      <c r="F455" s="75">
        <v>39521</v>
      </c>
      <c r="G455" s="96">
        <v>236942.44</v>
      </c>
      <c r="H455" s="57">
        <v>99.375911719318836</v>
      </c>
      <c r="I455" s="96">
        <v>235463.71</v>
      </c>
      <c r="J455" s="57" t="s">
        <v>3284</v>
      </c>
      <c r="K455" s="73"/>
      <c r="L455" s="101">
        <v>201314.57999999996</v>
      </c>
      <c r="M455" s="73"/>
      <c r="N455" s="87" t="s">
        <v>3156</v>
      </c>
      <c r="O455" s="75">
        <v>40752</v>
      </c>
      <c r="P455" s="96">
        <v>145148.49</v>
      </c>
      <c r="Q455" s="57">
        <v>134.15843320175085</v>
      </c>
      <c r="R455" s="96">
        <v>194728.94</v>
      </c>
      <c r="S455" s="57" t="s">
        <v>3257</v>
      </c>
      <c r="T455" s="73"/>
      <c r="U455" s="101">
        <v>160579.80999999997</v>
      </c>
    </row>
    <row r="456" spans="1:21">
      <c r="A456" s="33" t="s">
        <v>3052</v>
      </c>
      <c r="B456" s="73" t="s">
        <v>4402</v>
      </c>
      <c r="C456" s="73" t="s">
        <v>3158</v>
      </c>
      <c r="D456" s="73"/>
      <c r="E456" s="73"/>
      <c r="F456" s="75">
        <v>39793</v>
      </c>
      <c r="G456" s="96">
        <v>23378153.239999998</v>
      </c>
      <c r="H456" s="57">
        <v>7.9723055575282906</v>
      </c>
      <c r="I456" s="96">
        <v>1863777.81</v>
      </c>
      <c r="J456" s="57" t="s">
        <v>3247</v>
      </c>
      <c r="K456" s="73"/>
      <c r="L456" s="101">
        <v>2734511.67</v>
      </c>
      <c r="M456" s="73"/>
      <c r="N456" s="87" t="s">
        <v>3156</v>
      </c>
      <c r="O456" s="75">
        <v>40718</v>
      </c>
      <c r="P456" s="96">
        <v>9414633.4499999993</v>
      </c>
      <c r="Q456" s="57">
        <v>11.181316676752827</v>
      </c>
      <c r="R456" s="96">
        <v>1052679.98</v>
      </c>
      <c r="S456" s="57" t="s">
        <v>3257</v>
      </c>
      <c r="T456" s="73"/>
      <c r="U456" s="101">
        <v>1923413.8399999999</v>
      </c>
    </row>
    <row r="457" spans="1:21">
      <c r="A457" s="33" t="s">
        <v>2252</v>
      </c>
      <c r="B457" s="73" t="s">
        <v>4403</v>
      </c>
      <c r="C457" s="73" t="s">
        <v>3158</v>
      </c>
      <c r="D457" s="73"/>
      <c r="E457" s="73"/>
      <c r="F457" s="75">
        <v>39521</v>
      </c>
      <c r="G457" s="96">
        <v>251616.43</v>
      </c>
      <c r="H457" s="57">
        <v>20.682981632002331</v>
      </c>
      <c r="I457" s="96">
        <v>52041.78</v>
      </c>
      <c r="J457" s="57" t="s">
        <v>3284</v>
      </c>
      <c r="K457" s="73"/>
      <c r="L457" s="101">
        <v>33605.530000000006</v>
      </c>
      <c r="M457" s="73"/>
      <c r="N457" s="87" t="s">
        <v>3156</v>
      </c>
      <c r="O457" s="75">
        <v>40724</v>
      </c>
      <c r="P457" s="96">
        <v>111426.95</v>
      </c>
      <c r="Q457" s="57">
        <v>14.943054620089665</v>
      </c>
      <c r="R457" s="96">
        <v>16650.59</v>
      </c>
      <c r="S457" s="57" t="s">
        <v>3250</v>
      </c>
      <c r="T457" s="73"/>
      <c r="U457" s="101">
        <v>-1785.6599999999889</v>
      </c>
    </row>
    <row r="458" spans="1:21">
      <c r="A458" s="33" t="s">
        <v>55</v>
      </c>
      <c r="B458" s="73" t="s">
        <v>4404</v>
      </c>
      <c r="C458" s="73" t="s">
        <v>3158</v>
      </c>
      <c r="D458" s="73"/>
      <c r="E458" s="73"/>
      <c r="F458" s="75">
        <v>39521</v>
      </c>
      <c r="G458" s="96">
        <v>2973000</v>
      </c>
      <c r="H458" s="57">
        <v>57.886718466195767</v>
      </c>
      <c r="I458" s="96">
        <v>1720972.14</v>
      </c>
      <c r="J458" s="57" t="s">
        <v>3284</v>
      </c>
      <c r="K458" s="73"/>
      <c r="L458" s="101">
        <v>402951.51</v>
      </c>
      <c r="M458" s="73"/>
      <c r="N458" s="87" t="s">
        <v>3156</v>
      </c>
      <c r="O458" s="75">
        <v>40870</v>
      </c>
      <c r="P458" s="96">
        <v>2570048.4900000002</v>
      </c>
      <c r="Q458" s="57">
        <v>85.546875031918162</v>
      </c>
      <c r="R458" s="96">
        <v>2198596.17</v>
      </c>
      <c r="S458" s="57" t="s">
        <v>3255</v>
      </c>
      <c r="T458" s="73"/>
      <c r="U458" s="101">
        <v>880575.5399999998</v>
      </c>
    </row>
    <row r="459" spans="1:21">
      <c r="A459" s="33" t="s">
        <v>644</v>
      </c>
      <c r="B459" s="73" t="s">
        <v>4405</v>
      </c>
      <c r="C459" s="73" t="s">
        <v>3158</v>
      </c>
      <c r="D459" s="73"/>
      <c r="E459" s="73"/>
      <c r="F459" s="75">
        <v>40344</v>
      </c>
      <c r="G459" s="96">
        <v>3737538.99</v>
      </c>
      <c r="H459" s="57">
        <v>104.36250004177212</v>
      </c>
      <c r="I459" s="96">
        <v>3900589.13</v>
      </c>
      <c r="J459" s="57" t="s">
        <v>3247</v>
      </c>
      <c r="K459" s="73"/>
      <c r="L459" s="101">
        <v>1790267.4700000004</v>
      </c>
      <c r="M459" s="73"/>
      <c r="N459" s="87" t="s">
        <v>3156</v>
      </c>
      <c r="O459" s="75">
        <v>40753</v>
      </c>
      <c r="P459" s="96">
        <v>2085632.28</v>
      </c>
      <c r="Q459" s="57">
        <v>103.81874987090245</v>
      </c>
      <c r="R459" s="96">
        <v>2165277.36</v>
      </c>
      <c r="S459" s="57" t="s">
        <v>3250</v>
      </c>
      <c r="T459" s="73"/>
      <c r="U459" s="101">
        <v>54955.700000000186</v>
      </c>
    </row>
    <row r="460" spans="1:21">
      <c r="A460" s="33" t="s">
        <v>2957</v>
      </c>
      <c r="B460" s="73" t="s">
        <v>4406</v>
      </c>
      <c r="C460" s="73" t="s">
        <v>3158</v>
      </c>
      <c r="D460" s="73"/>
      <c r="E460" s="73"/>
      <c r="F460" s="75">
        <v>39700</v>
      </c>
      <c r="G460" s="96">
        <v>5596070.3300000001</v>
      </c>
      <c r="H460" s="57">
        <v>9.1799823752393763</v>
      </c>
      <c r="I460" s="96">
        <v>513718.27</v>
      </c>
      <c r="J460" s="57" t="s">
        <v>3261</v>
      </c>
      <c r="K460" s="73"/>
      <c r="L460" s="101">
        <v>756145.65</v>
      </c>
      <c r="M460" s="73"/>
      <c r="N460" s="87" t="s">
        <v>3156</v>
      </c>
      <c r="O460" s="75">
        <v>40703</v>
      </c>
      <c r="P460" s="96">
        <v>2847869.31</v>
      </c>
      <c r="Q460" s="57">
        <v>13.76856685884929</v>
      </c>
      <c r="R460" s="96">
        <v>392110.79</v>
      </c>
      <c r="S460" s="57" t="s">
        <v>3256</v>
      </c>
      <c r="T460" s="73"/>
      <c r="U460" s="101">
        <v>634538.16999999993</v>
      </c>
    </row>
    <row r="461" spans="1:21">
      <c r="A461" s="33" t="s">
        <v>1223</v>
      </c>
      <c r="B461" s="73" t="s">
        <v>4407</v>
      </c>
      <c r="C461" s="73" t="s">
        <v>3158</v>
      </c>
      <c r="D461" s="73"/>
      <c r="E461" s="73"/>
      <c r="F461" s="75">
        <v>39521</v>
      </c>
      <c r="G461" s="96">
        <v>525.9</v>
      </c>
      <c r="H461" s="57">
        <v>99.321163719338273</v>
      </c>
      <c r="I461" s="96">
        <v>522.32999999999993</v>
      </c>
      <c r="J461" s="57" t="s">
        <v>3284</v>
      </c>
      <c r="K461" s="73"/>
      <c r="L461" s="101">
        <v>575.01</v>
      </c>
      <c r="M461" s="73"/>
      <c r="N461" s="87" t="s">
        <v>6382</v>
      </c>
      <c r="O461" s="75">
        <v>40354</v>
      </c>
      <c r="P461" s="102" t="s">
        <v>3205</v>
      </c>
      <c r="Q461" s="88" t="s">
        <v>3205</v>
      </c>
      <c r="R461" s="102" t="s">
        <v>3205</v>
      </c>
      <c r="S461" s="57" t="s">
        <v>3205</v>
      </c>
      <c r="T461" s="73"/>
      <c r="U461" s="101">
        <v>52.680000000000064</v>
      </c>
    </row>
    <row r="462" spans="1:21">
      <c r="A462" s="33" t="s">
        <v>2253</v>
      </c>
      <c r="B462" s="73" t="s">
        <v>4408</v>
      </c>
      <c r="C462" s="73" t="s">
        <v>3158</v>
      </c>
      <c r="D462" s="73"/>
      <c r="E462" s="73"/>
      <c r="F462" s="75">
        <v>39521</v>
      </c>
      <c r="G462" s="96">
        <v>1869691.51</v>
      </c>
      <c r="H462" s="57">
        <v>12.755988820850986</v>
      </c>
      <c r="I462" s="96">
        <v>238497.63999999998</v>
      </c>
      <c r="J462" s="57" t="s">
        <v>3284</v>
      </c>
      <c r="K462" s="73"/>
      <c r="L462" s="101">
        <v>164339.59</v>
      </c>
      <c r="M462" s="73"/>
      <c r="N462" s="87" t="s">
        <v>6382</v>
      </c>
      <c r="O462" s="75">
        <v>40513</v>
      </c>
      <c r="P462" s="102" t="s">
        <v>3205</v>
      </c>
      <c r="Q462" s="88" t="s">
        <v>3205</v>
      </c>
      <c r="R462" s="102" t="s">
        <v>3205</v>
      </c>
      <c r="S462" s="57" t="s">
        <v>3205</v>
      </c>
      <c r="T462" s="73"/>
      <c r="U462" s="101">
        <v>-74158.049999999988</v>
      </c>
    </row>
    <row r="463" spans="1:21">
      <c r="A463" s="33" t="s">
        <v>2254</v>
      </c>
      <c r="B463" s="73" t="s">
        <v>4409</v>
      </c>
      <c r="C463" s="73" t="s">
        <v>3158</v>
      </c>
      <c r="D463" s="73"/>
      <c r="E463" s="73"/>
      <c r="F463" s="75">
        <v>39521</v>
      </c>
      <c r="G463" s="96">
        <v>14493467.93</v>
      </c>
      <c r="H463" s="57">
        <v>2.504392818565405</v>
      </c>
      <c r="I463" s="96">
        <v>362973.37</v>
      </c>
      <c r="J463" s="57" t="s">
        <v>3284</v>
      </c>
      <c r="K463" s="73"/>
      <c r="L463" s="101">
        <v>686333.25</v>
      </c>
      <c r="M463" s="73"/>
      <c r="N463" s="87" t="s">
        <v>3156</v>
      </c>
      <c r="O463" s="75">
        <v>40780</v>
      </c>
      <c r="P463" s="96">
        <v>8848743.2300000004</v>
      </c>
      <c r="Q463" s="57">
        <v>2.4999999915242199</v>
      </c>
      <c r="R463" s="96">
        <v>221218.58</v>
      </c>
      <c r="S463" s="57" t="s">
        <v>3263</v>
      </c>
      <c r="T463" s="73"/>
      <c r="U463" s="101">
        <v>544578.46</v>
      </c>
    </row>
    <row r="464" spans="1:21">
      <c r="A464" s="33" t="s">
        <v>623</v>
      </c>
      <c r="B464" s="73" t="s">
        <v>4410</v>
      </c>
      <c r="C464" s="73" t="s">
        <v>3158</v>
      </c>
      <c r="D464" s="73"/>
      <c r="E464" s="73"/>
      <c r="F464" s="75">
        <v>40116</v>
      </c>
      <c r="G464" s="96">
        <v>11235712.880000001</v>
      </c>
      <c r="H464" s="57">
        <v>103.55902775614535</v>
      </c>
      <c r="I464" s="96">
        <v>11635595.02</v>
      </c>
      <c r="J464" s="57" t="s">
        <v>3247</v>
      </c>
      <c r="K464" s="73"/>
      <c r="L464" s="101">
        <v>4626494.26</v>
      </c>
      <c r="M464" s="73"/>
      <c r="N464" s="87" t="s">
        <v>3156</v>
      </c>
      <c r="O464" s="75">
        <v>40875</v>
      </c>
      <c r="P464" s="96">
        <v>7599973.2000000002</v>
      </c>
      <c r="Q464" s="57">
        <v>102.93749996381567</v>
      </c>
      <c r="R464" s="96">
        <v>7823222.4100000001</v>
      </c>
      <c r="S464" s="57" t="s">
        <v>3247</v>
      </c>
      <c r="T464" s="73"/>
      <c r="U464" s="101">
        <v>814121.65000000037</v>
      </c>
    </row>
    <row r="465" spans="1:21">
      <c r="A465" s="33" t="s">
        <v>692</v>
      </c>
      <c r="B465" s="73" t="s">
        <v>4411</v>
      </c>
      <c r="C465" s="73" t="s">
        <v>3158</v>
      </c>
      <c r="D465" s="73"/>
      <c r="E465" s="73"/>
      <c r="F465" s="75">
        <v>39904</v>
      </c>
      <c r="G465" s="96">
        <v>18737862.66</v>
      </c>
      <c r="H465" s="57">
        <v>102.62499997425</v>
      </c>
      <c r="I465" s="96">
        <v>19229731.550000001</v>
      </c>
      <c r="J465" s="57" t="s">
        <v>3286</v>
      </c>
      <c r="K465" s="73"/>
      <c r="L465" s="101">
        <v>10483471.069999998</v>
      </c>
      <c r="M465" s="73"/>
      <c r="N465" s="87" t="s">
        <v>3156</v>
      </c>
      <c r="O465" s="75">
        <v>40875</v>
      </c>
      <c r="P465" s="96">
        <v>10322092.15</v>
      </c>
      <c r="Q465" s="57">
        <v>103.66250004850035</v>
      </c>
      <c r="R465" s="96">
        <v>10700138.780000001</v>
      </c>
      <c r="S465" s="57" t="s">
        <v>3247</v>
      </c>
      <c r="T465" s="73"/>
      <c r="U465" s="101">
        <v>1953878.3000000007</v>
      </c>
    </row>
    <row r="466" spans="1:21">
      <c r="A466" s="33" t="s">
        <v>1315</v>
      </c>
      <c r="B466" s="73" t="s">
        <v>4412</v>
      </c>
      <c r="C466" s="73" t="s">
        <v>3158</v>
      </c>
      <c r="D466" s="73"/>
      <c r="E466" s="73"/>
      <c r="F466" s="75">
        <v>39699</v>
      </c>
      <c r="G466" s="96">
        <v>912366.03</v>
      </c>
      <c r="H466" s="57">
        <v>100.05625045027158</v>
      </c>
      <c r="I466" s="96">
        <v>912879.24</v>
      </c>
      <c r="J466" s="57" t="s">
        <v>3254</v>
      </c>
      <c r="K466" s="73"/>
      <c r="L466" s="101">
        <v>928513.83000000007</v>
      </c>
      <c r="M466" s="73"/>
      <c r="N466" s="87" t="s">
        <v>6382</v>
      </c>
      <c r="O466" s="75">
        <v>39958</v>
      </c>
      <c r="P466" s="102" t="s">
        <v>3205</v>
      </c>
      <c r="Q466" s="88" t="s">
        <v>3205</v>
      </c>
      <c r="R466" s="102" t="s">
        <v>3205</v>
      </c>
      <c r="S466" s="57" t="s">
        <v>3205</v>
      </c>
      <c r="T466" s="73"/>
      <c r="U466" s="101">
        <v>15634.590000000084</v>
      </c>
    </row>
    <row r="467" spans="1:21">
      <c r="A467" s="33" t="s">
        <v>998</v>
      </c>
      <c r="B467" s="73" t="s">
        <v>4413</v>
      </c>
      <c r="C467" s="73" t="s">
        <v>3158</v>
      </c>
      <c r="D467" s="73"/>
      <c r="E467" s="73"/>
      <c r="F467" s="75">
        <v>40200</v>
      </c>
      <c r="G467" s="96">
        <v>20637540.800000001</v>
      </c>
      <c r="H467" s="57">
        <v>104.16093747952759</v>
      </c>
      <c r="I467" s="96">
        <v>21496255.969999999</v>
      </c>
      <c r="J467" s="57" t="s">
        <v>3247</v>
      </c>
      <c r="K467" s="73"/>
      <c r="L467" s="101">
        <v>7968740.9699999997</v>
      </c>
      <c r="M467" s="73"/>
      <c r="N467" s="87" t="s">
        <v>3156</v>
      </c>
      <c r="O467" s="75">
        <v>40872</v>
      </c>
      <c r="P467" s="96">
        <v>14379071.84</v>
      </c>
      <c r="Q467" s="57">
        <v>102.2375000527155</v>
      </c>
      <c r="R467" s="96">
        <v>14700803.58</v>
      </c>
      <c r="S467" s="57" t="s">
        <v>3307</v>
      </c>
      <c r="T467" s="73"/>
      <c r="U467" s="101">
        <v>1173288.5800000019</v>
      </c>
    </row>
    <row r="468" spans="1:21">
      <c r="A468" s="33" t="s">
        <v>1563</v>
      </c>
      <c r="B468" s="73" t="s">
        <v>4414</v>
      </c>
      <c r="C468" s="73" t="s">
        <v>3158</v>
      </c>
      <c r="D468" s="73"/>
      <c r="E468" s="73"/>
      <c r="F468" s="75">
        <v>40186</v>
      </c>
      <c r="G468" s="96">
        <v>6000000</v>
      </c>
      <c r="H468" s="57">
        <v>104.19687500000001</v>
      </c>
      <c r="I468" s="96">
        <v>6251812.5</v>
      </c>
      <c r="J468" s="57" t="s">
        <v>3247</v>
      </c>
      <c r="K468" s="73"/>
      <c r="L468" s="101">
        <v>1121013.23</v>
      </c>
      <c r="M468" s="73"/>
      <c r="N468" s="87" t="s">
        <v>3156</v>
      </c>
      <c r="O468" s="75">
        <v>41212</v>
      </c>
      <c r="P468" s="96">
        <v>5619887.9400000004</v>
      </c>
      <c r="Q468" s="57">
        <v>105.67499998941258</v>
      </c>
      <c r="R468" s="96">
        <v>5938816.5800000001</v>
      </c>
      <c r="S468" s="57" t="s">
        <v>3307</v>
      </c>
      <c r="T468" s="73"/>
      <c r="U468" s="101">
        <v>808017.31000000052</v>
      </c>
    </row>
    <row r="469" spans="1:21">
      <c r="A469" s="33" t="s">
        <v>2255</v>
      </c>
      <c r="B469" s="73" t="s">
        <v>4415</v>
      </c>
      <c r="C469" s="73" t="s">
        <v>3158</v>
      </c>
      <c r="D469" s="73"/>
      <c r="E469" s="73"/>
      <c r="F469" s="75">
        <v>39521</v>
      </c>
      <c r="G469" s="96">
        <v>6365355.5700000003</v>
      </c>
      <c r="H469" s="57">
        <v>0.33083336458453333</v>
      </c>
      <c r="I469" s="96">
        <v>21058.720000000001</v>
      </c>
      <c r="J469" s="57" t="s">
        <v>3284</v>
      </c>
      <c r="K469" s="73"/>
      <c r="L469" s="101">
        <v>11120.6</v>
      </c>
      <c r="M469" s="73"/>
      <c r="N469" s="87" t="s">
        <v>6382</v>
      </c>
      <c r="O469" s="75">
        <v>40513</v>
      </c>
      <c r="P469" s="102" t="s">
        <v>3205</v>
      </c>
      <c r="Q469" s="88" t="s">
        <v>3205</v>
      </c>
      <c r="R469" s="102" t="s">
        <v>3205</v>
      </c>
      <c r="S469" s="57" t="s">
        <v>3205</v>
      </c>
      <c r="T469" s="73"/>
      <c r="U469" s="101">
        <v>-9938.1200000000008</v>
      </c>
    </row>
    <row r="470" spans="1:21">
      <c r="A470" s="33" t="s">
        <v>526</v>
      </c>
      <c r="B470" s="73" t="s">
        <v>4416</v>
      </c>
      <c r="C470" s="73" t="s">
        <v>3158</v>
      </c>
      <c r="D470" s="73"/>
      <c r="E470" s="73"/>
      <c r="F470" s="75">
        <v>39521</v>
      </c>
      <c r="G470" s="96">
        <v>1577924.01</v>
      </c>
      <c r="H470" s="57">
        <v>113.1555555707654</v>
      </c>
      <c r="I470" s="96">
        <v>1785508.68</v>
      </c>
      <c r="J470" s="57" t="s">
        <v>3284</v>
      </c>
      <c r="K470" s="73"/>
      <c r="L470" s="101">
        <v>1935477.87</v>
      </c>
      <c r="M470" s="73"/>
      <c r="N470" s="87" t="s">
        <v>6382</v>
      </c>
      <c r="O470" s="75">
        <v>40780</v>
      </c>
      <c r="P470" s="102" t="s">
        <v>3205</v>
      </c>
      <c r="Q470" s="88" t="s">
        <v>3205</v>
      </c>
      <c r="R470" s="102" t="s">
        <v>3205</v>
      </c>
      <c r="S470" s="57" t="s">
        <v>3205</v>
      </c>
      <c r="T470" s="73"/>
      <c r="U470" s="101">
        <v>149969.19000000018</v>
      </c>
    </row>
    <row r="471" spans="1:21">
      <c r="A471" s="33" t="s">
        <v>2256</v>
      </c>
      <c r="B471" s="73" t="s">
        <v>4417</v>
      </c>
      <c r="C471" s="73" t="s">
        <v>3158</v>
      </c>
      <c r="D471" s="73"/>
      <c r="E471" s="73"/>
      <c r="F471" s="75">
        <v>39521</v>
      </c>
      <c r="G471" s="96">
        <v>10190714.26</v>
      </c>
      <c r="H471" s="57">
        <v>2.4303812635798505</v>
      </c>
      <c r="I471" s="96">
        <v>247673.21</v>
      </c>
      <c r="J471" s="57" t="s">
        <v>3284</v>
      </c>
      <c r="K471" s="73"/>
      <c r="L471" s="101">
        <v>464498.24999999988</v>
      </c>
      <c r="M471" s="73"/>
      <c r="N471" s="87" t="s">
        <v>3156</v>
      </c>
      <c r="O471" s="75">
        <v>40784</v>
      </c>
      <c r="P471" s="96">
        <v>5776683.4800000004</v>
      </c>
      <c r="Q471" s="57">
        <v>3.2946376698485818</v>
      </c>
      <c r="R471" s="96">
        <v>190320.78999999998</v>
      </c>
      <c r="S471" s="57" t="s">
        <v>3248</v>
      </c>
      <c r="T471" s="73"/>
      <c r="U471" s="101">
        <v>407145.82999999984</v>
      </c>
    </row>
    <row r="472" spans="1:21">
      <c r="A472" s="33" t="s">
        <v>417</v>
      </c>
      <c r="B472" s="73" t="s">
        <v>4418</v>
      </c>
      <c r="C472" s="73" t="s">
        <v>3158</v>
      </c>
      <c r="D472" s="73"/>
      <c r="E472" s="73"/>
      <c r="F472" s="75">
        <v>40247</v>
      </c>
      <c r="G472" s="96">
        <v>3460847.68</v>
      </c>
      <c r="H472" s="57">
        <v>95.018307769037662</v>
      </c>
      <c r="I472" s="96">
        <v>3288438.9</v>
      </c>
      <c r="J472" s="57" t="s">
        <v>3247</v>
      </c>
      <c r="K472" s="73"/>
      <c r="L472" s="101">
        <v>315477.38999999996</v>
      </c>
      <c r="M472" s="73"/>
      <c r="N472" s="87" t="s">
        <v>3156</v>
      </c>
      <c r="O472" s="75">
        <v>40875</v>
      </c>
      <c r="P472" s="96">
        <v>3175899.76</v>
      </c>
      <c r="Q472" s="57">
        <v>92.003984092999204</v>
      </c>
      <c r="R472" s="96">
        <v>2921954.3099999996</v>
      </c>
      <c r="S472" s="57" t="s">
        <v>3253</v>
      </c>
      <c r="T472" s="73"/>
      <c r="U472" s="101">
        <v>-51007.200000000186</v>
      </c>
    </row>
    <row r="473" spans="1:21">
      <c r="A473" s="33" t="s">
        <v>1699</v>
      </c>
      <c r="B473" s="73" t="s">
        <v>4419</v>
      </c>
      <c r="C473" s="73" t="s">
        <v>3158</v>
      </c>
      <c r="D473" s="73"/>
      <c r="E473" s="73"/>
      <c r="F473" s="75">
        <v>39871</v>
      </c>
      <c r="G473" s="96">
        <v>27372715.5</v>
      </c>
      <c r="H473" s="57">
        <v>7.3122291794542642</v>
      </c>
      <c r="I473" s="96">
        <v>2001555.6900000002</v>
      </c>
      <c r="J473" s="57" t="s">
        <v>3253</v>
      </c>
      <c r="K473" s="73"/>
      <c r="L473" s="101">
        <v>2817660.79</v>
      </c>
      <c r="M473" s="73"/>
      <c r="N473" s="87" t="s">
        <v>3156</v>
      </c>
      <c r="O473" s="75">
        <v>40704</v>
      </c>
      <c r="P473" s="96">
        <v>16727176</v>
      </c>
      <c r="Q473" s="57">
        <v>15.431500033239324</v>
      </c>
      <c r="R473" s="96">
        <v>2581254.17</v>
      </c>
      <c r="S473" s="57" t="s">
        <v>3249</v>
      </c>
      <c r="T473" s="73"/>
      <c r="U473" s="101">
        <v>3397359.2699999996</v>
      </c>
    </row>
    <row r="474" spans="1:21">
      <c r="A474" s="33" t="s">
        <v>437</v>
      </c>
      <c r="B474" s="73" t="s">
        <v>4420</v>
      </c>
      <c r="C474" s="73" t="s">
        <v>3158</v>
      </c>
      <c r="D474" s="73"/>
      <c r="E474" s="73"/>
      <c r="F474" s="75" t="s">
        <v>6355</v>
      </c>
      <c r="G474" s="96">
        <v>33684566.869999997</v>
      </c>
      <c r="H474" s="57">
        <v>95.741338353744439</v>
      </c>
      <c r="I474" s="96">
        <v>32250055.140000001</v>
      </c>
      <c r="J474" s="57" t="s">
        <v>3261</v>
      </c>
      <c r="K474" s="73"/>
      <c r="L474" s="101">
        <v>13400703.41</v>
      </c>
      <c r="M474" s="73"/>
      <c r="N474" s="87" t="s">
        <v>3156</v>
      </c>
      <c r="O474" s="75">
        <v>40875</v>
      </c>
      <c r="P474" s="96">
        <v>20504271.219999999</v>
      </c>
      <c r="Q474" s="57">
        <v>95.53456023783518</v>
      </c>
      <c r="R474" s="96">
        <v>19588665.34</v>
      </c>
      <c r="S474" s="57" t="s">
        <v>3253</v>
      </c>
      <c r="T474" s="73"/>
      <c r="U474" s="101">
        <v>739313.6099999994</v>
      </c>
    </row>
    <row r="475" spans="1:21">
      <c r="A475" s="33" t="s">
        <v>2257</v>
      </c>
      <c r="B475" s="73" t="s">
        <v>4421</v>
      </c>
      <c r="C475" s="73" t="s">
        <v>3158</v>
      </c>
      <c r="D475" s="73"/>
      <c r="E475" s="73"/>
      <c r="F475" s="75">
        <v>39521</v>
      </c>
      <c r="G475" s="96">
        <v>21523622.199999999</v>
      </c>
      <c r="H475" s="57">
        <v>10.714222209308245</v>
      </c>
      <c r="I475" s="96">
        <v>2306088.71</v>
      </c>
      <c r="J475" s="57" t="s">
        <v>3284</v>
      </c>
      <c r="K475" s="73"/>
      <c r="L475" s="101">
        <v>2977847.1899999995</v>
      </c>
      <c r="M475" s="73"/>
      <c r="N475" s="87" t="s">
        <v>3156</v>
      </c>
      <c r="O475" s="75">
        <v>40722</v>
      </c>
      <c r="P475" s="96">
        <v>6487146.5499999998</v>
      </c>
      <c r="Q475" s="57">
        <v>7.9963684495458178</v>
      </c>
      <c r="R475" s="96">
        <v>518736.14</v>
      </c>
      <c r="S475" s="57" t="s">
        <v>3257</v>
      </c>
      <c r="T475" s="73"/>
      <c r="U475" s="101">
        <v>1190494.6199999996</v>
      </c>
    </row>
    <row r="476" spans="1:21">
      <c r="A476" s="33" t="s">
        <v>603</v>
      </c>
      <c r="B476" s="73" t="s">
        <v>4422</v>
      </c>
      <c r="C476" s="73" t="s">
        <v>3158</v>
      </c>
      <c r="D476" s="73"/>
      <c r="E476" s="73"/>
      <c r="F476" s="75">
        <v>39910</v>
      </c>
      <c r="G476" s="96">
        <v>9366581</v>
      </c>
      <c r="H476" s="57">
        <v>119.42466103693548</v>
      </c>
      <c r="I476" s="96">
        <v>11186007.610000001</v>
      </c>
      <c r="J476" s="57" t="s">
        <v>3251</v>
      </c>
      <c r="K476" s="73"/>
      <c r="L476" s="101">
        <v>6534702.5599999996</v>
      </c>
      <c r="M476" s="73"/>
      <c r="N476" s="87" t="s">
        <v>3156</v>
      </c>
      <c r="O476" s="75">
        <v>40752</v>
      </c>
      <c r="P476" s="96">
        <v>6330604.8399999999</v>
      </c>
      <c r="Q476" s="57">
        <v>133.16070885890267</v>
      </c>
      <c r="R476" s="96">
        <v>8429878.2799999993</v>
      </c>
      <c r="S476" s="57" t="s">
        <v>3266</v>
      </c>
      <c r="T476" s="73"/>
      <c r="U476" s="101">
        <v>3778573.2299999986</v>
      </c>
    </row>
    <row r="477" spans="1:21">
      <c r="A477" s="33" t="s">
        <v>2964</v>
      </c>
      <c r="B477" s="73" t="s">
        <v>4423</v>
      </c>
      <c r="C477" s="73" t="s">
        <v>3158</v>
      </c>
      <c r="D477" s="73"/>
      <c r="E477" s="73"/>
      <c r="F477" s="75">
        <v>39713</v>
      </c>
      <c r="G477" s="96">
        <v>63341959.060000002</v>
      </c>
      <c r="H477" s="57">
        <v>8.5046089984321984</v>
      </c>
      <c r="I477" s="96">
        <v>5386985.9500000002</v>
      </c>
      <c r="J477" s="57" t="s">
        <v>3249</v>
      </c>
      <c r="K477" s="73"/>
      <c r="L477" s="101">
        <v>7972089.3000000017</v>
      </c>
      <c r="M477" s="73"/>
      <c r="N477" s="87" t="s">
        <v>3156</v>
      </c>
      <c r="O477" s="75">
        <v>40689</v>
      </c>
      <c r="P477" s="96">
        <v>32456388.66</v>
      </c>
      <c r="Q477" s="57">
        <v>14.049270538899197</v>
      </c>
      <c r="R477" s="96">
        <v>4559885.8499999996</v>
      </c>
      <c r="S477" s="57" t="s">
        <v>3263</v>
      </c>
      <c r="T477" s="73"/>
      <c r="U477" s="101">
        <v>7144989.200000002</v>
      </c>
    </row>
    <row r="478" spans="1:21">
      <c r="A478" s="33" t="s">
        <v>1398</v>
      </c>
      <c r="B478" s="73" t="s">
        <v>4424</v>
      </c>
      <c r="C478" s="73" t="s">
        <v>3158</v>
      </c>
      <c r="D478" s="73"/>
      <c r="E478" s="73"/>
      <c r="F478" s="75">
        <v>39521</v>
      </c>
      <c r="G478" s="96">
        <v>5239481.99</v>
      </c>
      <c r="H478" s="57">
        <v>95.697419507686874</v>
      </c>
      <c r="I478" s="96">
        <v>5014049.0600000005</v>
      </c>
      <c r="J478" s="57" t="s">
        <v>3284</v>
      </c>
      <c r="K478" s="73"/>
      <c r="L478" s="101">
        <v>1641542.97</v>
      </c>
      <c r="M478" s="73"/>
      <c r="N478" s="87" t="s">
        <v>3156</v>
      </c>
      <c r="O478" s="75">
        <v>40134</v>
      </c>
      <c r="P478" s="96">
        <v>3776671.32</v>
      </c>
      <c r="Q478" s="57">
        <v>97.298507035555332</v>
      </c>
      <c r="R478" s="96">
        <v>3674644.81</v>
      </c>
      <c r="S478" s="57" t="s">
        <v>3251</v>
      </c>
      <c r="T478" s="73"/>
      <c r="U478" s="101">
        <v>302138.71999999974</v>
      </c>
    </row>
    <row r="479" spans="1:21">
      <c r="A479" s="33" t="s">
        <v>2258</v>
      </c>
      <c r="B479" s="73" t="s">
        <v>4425</v>
      </c>
      <c r="C479" s="73" t="s">
        <v>3158</v>
      </c>
      <c r="D479" s="73"/>
      <c r="E479" s="73"/>
      <c r="F479" s="75">
        <v>39521</v>
      </c>
      <c r="G479" s="96">
        <v>138846903.72</v>
      </c>
      <c r="H479" s="57">
        <v>0.15888887983047062</v>
      </c>
      <c r="I479" s="96">
        <v>220612.29</v>
      </c>
      <c r="J479" s="57" t="s">
        <v>3284</v>
      </c>
      <c r="K479" s="73"/>
      <c r="L479" s="101">
        <v>175052.11000000002</v>
      </c>
      <c r="M479" s="73"/>
      <c r="N479" s="87" t="s">
        <v>3156</v>
      </c>
      <c r="O479" s="75">
        <v>40732</v>
      </c>
      <c r="P479" s="96">
        <v>69055150.450000003</v>
      </c>
      <c r="Q479" s="57">
        <v>0.11899305043075174</v>
      </c>
      <c r="R479" s="96">
        <v>82170.83</v>
      </c>
      <c r="S479" s="57" t="s">
        <v>3257</v>
      </c>
      <c r="T479" s="73"/>
      <c r="U479" s="101">
        <v>36610.649999999994</v>
      </c>
    </row>
    <row r="480" spans="1:21">
      <c r="A480" s="33" t="s">
        <v>1300</v>
      </c>
      <c r="B480" s="73" t="s">
        <v>4426</v>
      </c>
      <c r="C480" s="73" t="s">
        <v>3158</v>
      </c>
      <c r="D480" s="73"/>
      <c r="E480" s="73"/>
      <c r="F480" s="75">
        <v>39521</v>
      </c>
      <c r="G480" s="96">
        <v>1774097.71</v>
      </c>
      <c r="H480" s="57">
        <v>100.04362499289851</v>
      </c>
      <c r="I480" s="96">
        <v>1774871.6600000001</v>
      </c>
      <c r="J480" s="57" t="s">
        <v>3284</v>
      </c>
      <c r="K480" s="73"/>
      <c r="L480" s="101">
        <v>511556.07999999996</v>
      </c>
      <c r="M480" s="73"/>
      <c r="N480" s="87" t="s">
        <v>3156</v>
      </c>
      <c r="O480" s="75">
        <v>40134</v>
      </c>
      <c r="P480" s="96">
        <v>1312130.69</v>
      </c>
      <c r="Q480" s="57">
        <v>98.095729320987061</v>
      </c>
      <c r="R480" s="96">
        <v>1287144.17</v>
      </c>
      <c r="S480" s="57" t="s">
        <v>3251</v>
      </c>
      <c r="T480" s="73"/>
      <c r="U480" s="101">
        <v>23828.589999999851</v>
      </c>
    </row>
    <row r="481" spans="1:21">
      <c r="A481" s="33" t="s">
        <v>2259</v>
      </c>
      <c r="B481" s="73" t="s">
        <v>4427</v>
      </c>
      <c r="C481" s="73" t="s">
        <v>3158</v>
      </c>
      <c r="D481" s="73"/>
      <c r="E481" s="73"/>
      <c r="F481" s="75">
        <v>39521</v>
      </c>
      <c r="G481" s="96">
        <v>1581523.88</v>
      </c>
      <c r="H481" s="57">
        <v>11.930332661179925</v>
      </c>
      <c r="I481" s="96">
        <v>188681.06</v>
      </c>
      <c r="J481" s="57" t="s">
        <v>3284</v>
      </c>
      <c r="K481" s="73"/>
      <c r="L481" s="101">
        <v>237991.95</v>
      </c>
      <c r="M481" s="73"/>
      <c r="N481" s="87" t="s">
        <v>3156</v>
      </c>
      <c r="O481" s="75">
        <v>40704</v>
      </c>
      <c r="P481" s="96">
        <v>788535.09</v>
      </c>
      <c r="Q481" s="57">
        <v>15.104417230183126</v>
      </c>
      <c r="R481" s="96">
        <v>119103.63</v>
      </c>
      <c r="S481" s="57" t="s">
        <v>3248</v>
      </c>
      <c r="T481" s="73"/>
      <c r="U481" s="101">
        <v>168414.52000000002</v>
      </c>
    </row>
    <row r="482" spans="1:21">
      <c r="A482" s="33" t="s">
        <v>2260</v>
      </c>
      <c r="B482" s="73" t="s">
        <v>4428</v>
      </c>
      <c r="C482" s="73" t="s">
        <v>3158</v>
      </c>
      <c r="D482" s="73"/>
      <c r="E482" s="73"/>
      <c r="F482" s="75">
        <v>39521</v>
      </c>
      <c r="G482" s="96">
        <v>24606588.399999999</v>
      </c>
      <c r="H482" s="57">
        <v>0.17451387125246504</v>
      </c>
      <c r="I482" s="96">
        <v>42941.909999999996</v>
      </c>
      <c r="J482" s="57" t="s">
        <v>3284</v>
      </c>
      <c r="K482" s="73"/>
      <c r="L482" s="101">
        <v>30616.159999999996</v>
      </c>
      <c r="M482" s="73"/>
      <c r="N482" s="87" t="s">
        <v>3156</v>
      </c>
      <c r="O482" s="75">
        <v>40745</v>
      </c>
      <c r="P482" s="96">
        <v>12010277.6</v>
      </c>
      <c r="Q482" s="57">
        <v>0.11298606453526104</v>
      </c>
      <c r="R482" s="96">
        <v>13569.94</v>
      </c>
      <c r="S482" s="57" t="s">
        <v>3257</v>
      </c>
      <c r="T482" s="73"/>
      <c r="U482" s="101">
        <v>1244.1900000000023</v>
      </c>
    </row>
    <row r="483" spans="1:21">
      <c r="A483" s="33" t="s">
        <v>2261</v>
      </c>
      <c r="B483" s="73" t="s">
        <v>4429</v>
      </c>
      <c r="C483" s="73" t="s">
        <v>3158</v>
      </c>
      <c r="D483" s="73"/>
      <c r="E483" s="73"/>
      <c r="F483" s="75">
        <v>39521</v>
      </c>
      <c r="G483" s="96">
        <v>86556837.870000005</v>
      </c>
      <c r="H483" s="57">
        <v>0.15888889125843017</v>
      </c>
      <c r="I483" s="96">
        <v>137529.20000000001</v>
      </c>
      <c r="J483" s="57" t="s">
        <v>3284</v>
      </c>
      <c r="K483" s="73"/>
      <c r="L483" s="101">
        <v>107696.26000000001</v>
      </c>
      <c r="M483" s="73"/>
      <c r="N483" s="87" t="s">
        <v>3156</v>
      </c>
      <c r="O483" s="75">
        <v>40732</v>
      </c>
      <c r="P483" s="96">
        <v>42247695.369999997</v>
      </c>
      <c r="Q483" s="57">
        <v>0.12680556780865657</v>
      </c>
      <c r="R483" s="96">
        <v>53572.43</v>
      </c>
      <c r="S483" s="57" t="s">
        <v>3274</v>
      </c>
      <c r="T483" s="73"/>
      <c r="U483" s="101">
        <v>23739.489999999991</v>
      </c>
    </row>
    <row r="484" spans="1:21">
      <c r="A484" s="33" t="s">
        <v>719</v>
      </c>
      <c r="B484" s="73" t="s">
        <v>4430</v>
      </c>
      <c r="C484" s="73" t="s">
        <v>3158</v>
      </c>
      <c r="D484" s="73"/>
      <c r="E484" s="73"/>
      <c r="F484" s="75">
        <v>39752</v>
      </c>
      <c r="G484" s="96">
        <v>33131815.5</v>
      </c>
      <c r="H484" s="57">
        <v>99.473958316591492</v>
      </c>
      <c r="I484" s="96">
        <v>32957528.34</v>
      </c>
      <c r="J484" s="57" t="s">
        <v>3251</v>
      </c>
      <c r="K484" s="73"/>
      <c r="L484" s="101">
        <v>23213317.289999999</v>
      </c>
      <c r="M484" s="73"/>
      <c r="N484" s="87" t="s">
        <v>3156</v>
      </c>
      <c r="O484" s="75">
        <v>41212</v>
      </c>
      <c r="P484" s="96">
        <v>15191103</v>
      </c>
      <c r="Q484" s="57">
        <v>110.19305556680116</v>
      </c>
      <c r="R484" s="96">
        <v>16739540.57</v>
      </c>
      <c r="S484" s="57" t="s">
        <v>3256</v>
      </c>
      <c r="T484" s="73"/>
      <c r="U484" s="101">
        <v>6995329.5199999996</v>
      </c>
    </row>
    <row r="485" spans="1:21">
      <c r="A485" s="33" t="s">
        <v>1577</v>
      </c>
      <c r="B485" s="73" t="s">
        <v>4431</v>
      </c>
      <c r="C485" s="73" t="s">
        <v>3158</v>
      </c>
      <c r="D485" s="73"/>
      <c r="E485" s="73"/>
      <c r="F485" s="75">
        <v>40283</v>
      </c>
      <c r="G485" s="96">
        <v>16000000</v>
      </c>
      <c r="H485" s="57">
        <v>104.28437500000001</v>
      </c>
      <c r="I485" s="96">
        <v>16685500</v>
      </c>
      <c r="J485" s="57" t="s">
        <v>3289</v>
      </c>
      <c r="K485" s="73"/>
      <c r="L485" s="101">
        <v>960000</v>
      </c>
      <c r="M485" s="73"/>
      <c r="N485" s="87" t="s">
        <v>3156</v>
      </c>
      <c r="O485" s="75">
        <v>40764</v>
      </c>
      <c r="P485" s="96">
        <v>16000000</v>
      </c>
      <c r="Q485" s="57">
        <v>105.47500000000001</v>
      </c>
      <c r="R485" s="96">
        <v>16876000</v>
      </c>
      <c r="S485" s="57" t="s">
        <v>3256</v>
      </c>
      <c r="T485" s="73"/>
      <c r="U485" s="101">
        <v>1150500</v>
      </c>
    </row>
    <row r="486" spans="1:21">
      <c r="A486" s="33" t="s">
        <v>1128</v>
      </c>
      <c r="B486" s="73" t="s">
        <v>4432</v>
      </c>
      <c r="C486" s="73" t="s">
        <v>3158</v>
      </c>
      <c r="D486" s="73"/>
      <c r="E486" s="73"/>
      <c r="F486" s="75">
        <v>39668</v>
      </c>
      <c r="G486" s="96">
        <v>30692074.829999998</v>
      </c>
      <c r="H486" s="57">
        <v>100.41944440287291</v>
      </c>
      <c r="I486" s="96">
        <v>30820811.02</v>
      </c>
      <c r="J486" s="57" t="s">
        <v>3253</v>
      </c>
      <c r="K486" s="73"/>
      <c r="L486" s="101">
        <v>24043093.560000002</v>
      </c>
      <c r="M486" s="73"/>
      <c r="N486" s="87" t="s">
        <v>3156</v>
      </c>
      <c r="O486" s="75">
        <v>40487</v>
      </c>
      <c r="P486" s="96">
        <v>9173192.6699999999</v>
      </c>
      <c r="Q486" s="57">
        <v>102.84236109912645</v>
      </c>
      <c r="R486" s="96">
        <v>9433927.9299999997</v>
      </c>
      <c r="S486" s="57" t="s">
        <v>3247</v>
      </c>
      <c r="T486" s="73"/>
      <c r="U486" s="101">
        <v>2656210.4700000025</v>
      </c>
    </row>
    <row r="487" spans="1:21">
      <c r="A487" s="33" t="s">
        <v>811</v>
      </c>
      <c r="B487" s="73" t="s">
        <v>4433</v>
      </c>
      <c r="C487" s="73" t="s">
        <v>3158</v>
      </c>
      <c r="D487" s="73"/>
      <c r="E487" s="73"/>
      <c r="F487" s="75">
        <v>40113</v>
      </c>
      <c r="G487" s="96">
        <v>33020745</v>
      </c>
      <c r="H487" s="57">
        <v>95.539239257018579</v>
      </c>
      <c r="I487" s="96">
        <v>31547768.57</v>
      </c>
      <c r="J487" s="57" t="s">
        <v>3261</v>
      </c>
      <c r="K487" s="73"/>
      <c r="L487" s="101">
        <v>21559243.5</v>
      </c>
      <c r="M487" s="73"/>
      <c r="N487" s="87" t="s">
        <v>3156</v>
      </c>
      <c r="O487" s="75">
        <v>40875</v>
      </c>
      <c r="P487" s="96">
        <v>11663260</v>
      </c>
      <c r="Q487" s="57">
        <v>95.043071919857738</v>
      </c>
      <c r="R487" s="96">
        <v>11085120.59</v>
      </c>
      <c r="S487" s="57" t="s">
        <v>3253</v>
      </c>
      <c r="T487" s="73"/>
      <c r="U487" s="101">
        <v>1096595.5199999996</v>
      </c>
    </row>
    <row r="488" spans="1:21">
      <c r="A488" s="33" t="s">
        <v>2262</v>
      </c>
      <c r="B488" s="73" t="s">
        <v>4434</v>
      </c>
      <c r="C488" s="73" t="s">
        <v>3158</v>
      </c>
      <c r="D488" s="73"/>
      <c r="E488" s="73"/>
      <c r="F488" s="75">
        <v>39521</v>
      </c>
      <c r="G488" s="96">
        <v>83901829.75</v>
      </c>
      <c r="H488" s="57">
        <v>0.15888887095456941</v>
      </c>
      <c r="I488" s="96">
        <v>133310.67000000001</v>
      </c>
      <c r="J488" s="57" t="s">
        <v>3284</v>
      </c>
      <c r="K488" s="73"/>
      <c r="L488" s="101">
        <v>115834.03</v>
      </c>
      <c r="M488" s="73"/>
      <c r="N488" s="87" t="s">
        <v>3156</v>
      </c>
      <c r="O488" s="75">
        <v>40779</v>
      </c>
      <c r="P488" s="96">
        <v>50331565.359999999</v>
      </c>
      <c r="Q488" s="57">
        <v>0.14855901950433598</v>
      </c>
      <c r="R488" s="96">
        <v>74772.08</v>
      </c>
      <c r="S488" s="57" t="s">
        <v>3245</v>
      </c>
      <c r="T488" s="73"/>
      <c r="U488" s="101">
        <v>57295.439999999973</v>
      </c>
    </row>
    <row r="489" spans="1:21">
      <c r="A489" s="33" t="s">
        <v>2263</v>
      </c>
      <c r="B489" s="73" t="s">
        <v>4435</v>
      </c>
      <c r="C489" s="73" t="s">
        <v>3158</v>
      </c>
      <c r="D489" s="73"/>
      <c r="E489" s="73"/>
      <c r="F489" s="75">
        <v>39521</v>
      </c>
      <c r="G489" s="96">
        <v>10994527.289999999</v>
      </c>
      <c r="H489" s="57">
        <v>1.7938889485443261</v>
      </c>
      <c r="I489" s="96">
        <v>197229.61</v>
      </c>
      <c r="J489" s="57" t="s">
        <v>3284</v>
      </c>
      <c r="K489" s="73"/>
      <c r="L489" s="101">
        <v>94866.400000000009</v>
      </c>
      <c r="M489" s="73"/>
      <c r="N489" s="87" t="s">
        <v>6382</v>
      </c>
      <c r="O489" s="75">
        <v>40575</v>
      </c>
      <c r="P489" s="102" t="s">
        <v>3205</v>
      </c>
      <c r="Q489" s="88" t="s">
        <v>3205</v>
      </c>
      <c r="R489" s="102" t="s">
        <v>3205</v>
      </c>
      <c r="S489" s="57" t="s">
        <v>3205</v>
      </c>
      <c r="T489" s="73"/>
      <c r="U489" s="101">
        <v>-102363.20999999998</v>
      </c>
    </row>
    <row r="490" spans="1:21">
      <c r="A490" s="33" t="s">
        <v>2264</v>
      </c>
      <c r="B490" s="73" t="s">
        <v>4436</v>
      </c>
      <c r="C490" s="73" t="s">
        <v>3158</v>
      </c>
      <c r="D490" s="73"/>
      <c r="E490" s="73"/>
      <c r="F490" s="75">
        <v>39521</v>
      </c>
      <c r="G490" s="96">
        <v>532647.55000000005</v>
      </c>
      <c r="H490" s="57">
        <v>2.8708326922746568</v>
      </c>
      <c r="I490" s="96">
        <v>15291.42</v>
      </c>
      <c r="J490" s="57" t="s">
        <v>3284</v>
      </c>
      <c r="K490" s="73"/>
      <c r="L490" s="101">
        <v>5378.7900000000009</v>
      </c>
      <c r="M490" s="73"/>
      <c r="N490" s="87" t="s">
        <v>6382</v>
      </c>
      <c r="O490" s="75">
        <v>40026</v>
      </c>
      <c r="P490" s="102" t="s">
        <v>3205</v>
      </c>
      <c r="Q490" s="88" t="s">
        <v>3205</v>
      </c>
      <c r="R490" s="102" t="s">
        <v>3205</v>
      </c>
      <c r="S490" s="57" t="s">
        <v>3205</v>
      </c>
      <c r="T490" s="73"/>
      <c r="U490" s="101">
        <v>-9912.6299999999992</v>
      </c>
    </row>
    <row r="491" spans="1:21">
      <c r="A491" s="33" t="s">
        <v>2265</v>
      </c>
      <c r="B491" s="73" t="s">
        <v>4437</v>
      </c>
      <c r="C491" s="73" t="s">
        <v>3158</v>
      </c>
      <c r="D491" s="73"/>
      <c r="E491" s="73"/>
      <c r="F491" s="75">
        <v>39521</v>
      </c>
      <c r="G491" s="96">
        <v>6561642.8499999996</v>
      </c>
      <c r="H491" s="57">
        <v>1.5577082193676544</v>
      </c>
      <c r="I491" s="96">
        <v>102211.25</v>
      </c>
      <c r="J491" s="57" t="s">
        <v>3284</v>
      </c>
      <c r="K491" s="73"/>
      <c r="L491" s="101">
        <v>66494.350000000006</v>
      </c>
      <c r="M491" s="73"/>
      <c r="N491" s="87" t="s">
        <v>3156</v>
      </c>
      <c r="O491" s="75">
        <v>40779</v>
      </c>
      <c r="P491" s="96">
        <v>5919171.7400000002</v>
      </c>
      <c r="Q491" s="57">
        <v>0.64416664484210417</v>
      </c>
      <c r="R491" s="96">
        <v>38129.33</v>
      </c>
      <c r="S491" s="57" t="s">
        <v>3289</v>
      </c>
      <c r="T491" s="73"/>
      <c r="U491" s="101">
        <v>2412.4300000000076</v>
      </c>
    </row>
    <row r="492" spans="1:21">
      <c r="A492" s="33" t="s">
        <v>1309</v>
      </c>
      <c r="B492" s="73" t="s">
        <v>4438</v>
      </c>
      <c r="C492" s="73" t="s">
        <v>3158</v>
      </c>
      <c r="D492" s="73"/>
      <c r="E492" s="73"/>
      <c r="F492" s="75">
        <v>39836</v>
      </c>
      <c r="G492" s="96">
        <v>2106881.09</v>
      </c>
      <c r="H492" s="57">
        <v>102.64058328987137</v>
      </c>
      <c r="I492" s="96">
        <v>2162515.04</v>
      </c>
      <c r="J492" s="57" t="s">
        <v>3251</v>
      </c>
      <c r="K492" s="73"/>
      <c r="L492" s="101">
        <v>2213796.0499999998</v>
      </c>
      <c r="M492" s="73"/>
      <c r="N492" s="87" t="s">
        <v>6382</v>
      </c>
      <c r="O492" s="75">
        <v>39989</v>
      </c>
      <c r="P492" s="102" t="s">
        <v>3205</v>
      </c>
      <c r="Q492" s="88" t="s">
        <v>3205</v>
      </c>
      <c r="R492" s="102" t="s">
        <v>3205</v>
      </c>
      <c r="S492" s="57" t="s">
        <v>3205</v>
      </c>
      <c r="T492" s="73"/>
      <c r="U492" s="101">
        <v>51281.009999999776</v>
      </c>
    </row>
    <row r="493" spans="1:21">
      <c r="A493" s="33" t="s">
        <v>1182</v>
      </c>
      <c r="B493" s="73" t="s">
        <v>4439</v>
      </c>
      <c r="C493" s="73" t="s">
        <v>3158</v>
      </c>
      <c r="D493" s="73"/>
      <c r="E493" s="73"/>
      <c r="F493" s="75">
        <v>39521</v>
      </c>
      <c r="G493" s="96">
        <v>17800000</v>
      </c>
      <c r="H493" s="57">
        <v>103.60245556179774</v>
      </c>
      <c r="I493" s="96">
        <v>18441237.09</v>
      </c>
      <c r="J493" s="57" t="s">
        <v>3284</v>
      </c>
      <c r="K493" s="73"/>
      <c r="L493" s="101">
        <v>9326167.1600000001</v>
      </c>
      <c r="M493" s="73"/>
      <c r="N493" s="87" t="s">
        <v>3156</v>
      </c>
      <c r="O493" s="75">
        <v>40485</v>
      </c>
      <c r="P493" s="96">
        <v>10726844.08</v>
      </c>
      <c r="Q493" s="57">
        <v>102.37152780540835</v>
      </c>
      <c r="R493" s="96">
        <v>10981234.17</v>
      </c>
      <c r="S493" s="57" t="s">
        <v>3255</v>
      </c>
      <c r="T493" s="73"/>
      <c r="U493" s="101">
        <v>1866164.2399999984</v>
      </c>
    </row>
    <row r="494" spans="1:21">
      <c r="A494" s="33" t="s">
        <v>1603</v>
      </c>
      <c r="B494" s="73" t="s">
        <v>4440</v>
      </c>
      <c r="C494" s="73" t="s">
        <v>3158</v>
      </c>
      <c r="D494" s="73"/>
      <c r="E494" s="73"/>
      <c r="F494" s="75">
        <v>39821</v>
      </c>
      <c r="G494" s="96">
        <v>40480000</v>
      </c>
      <c r="H494" s="57">
        <v>102.9194444416996</v>
      </c>
      <c r="I494" s="96">
        <v>41661791.109999999</v>
      </c>
      <c r="J494" s="57" t="s">
        <v>3248</v>
      </c>
      <c r="K494" s="73"/>
      <c r="L494" s="101">
        <v>6308133.2199999997</v>
      </c>
      <c r="M494" s="73"/>
      <c r="N494" s="87" t="s">
        <v>3156</v>
      </c>
      <c r="O494" s="75">
        <v>40851</v>
      </c>
      <c r="P494" s="96">
        <v>40480000</v>
      </c>
      <c r="Q494" s="57">
        <v>111.48333332509881</v>
      </c>
      <c r="R494" s="96">
        <v>45128453.329999998</v>
      </c>
      <c r="S494" s="57" t="s">
        <v>3307</v>
      </c>
      <c r="T494" s="73"/>
      <c r="U494" s="101">
        <v>9774795.4399999976</v>
      </c>
    </row>
    <row r="495" spans="1:21">
      <c r="A495" s="33" t="s">
        <v>411</v>
      </c>
      <c r="B495" s="73" t="s">
        <v>4441</v>
      </c>
      <c r="C495" s="73" t="s">
        <v>3158</v>
      </c>
      <c r="D495" s="73"/>
      <c r="E495" s="73"/>
      <c r="F495" s="75">
        <v>39521</v>
      </c>
      <c r="G495" s="96">
        <v>718667.02</v>
      </c>
      <c r="H495" s="57">
        <v>100.55555492166594</v>
      </c>
      <c r="I495" s="96">
        <v>722659.61</v>
      </c>
      <c r="J495" s="57" t="s">
        <v>3284</v>
      </c>
      <c r="K495" s="73"/>
      <c r="L495" s="101">
        <v>568213.04999999993</v>
      </c>
      <c r="M495" s="73"/>
      <c r="N495" s="87" t="s">
        <v>3156</v>
      </c>
      <c r="O495" s="75">
        <v>40717</v>
      </c>
      <c r="P495" s="96">
        <v>233214.09</v>
      </c>
      <c r="Q495" s="57">
        <v>104.30555460864308</v>
      </c>
      <c r="R495" s="96">
        <v>243255.25</v>
      </c>
      <c r="S495" s="57" t="s">
        <v>3248</v>
      </c>
      <c r="T495" s="73"/>
      <c r="U495" s="101">
        <v>88808.689999999944</v>
      </c>
    </row>
    <row r="496" spans="1:21">
      <c r="A496" s="33" t="s">
        <v>2266</v>
      </c>
      <c r="B496" s="73" t="s">
        <v>4442</v>
      </c>
      <c r="C496" s="73" t="s">
        <v>3158</v>
      </c>
      <c r="D496" s="73"/>
      <c r="E496" s="73"/>
      <c r="F496" s="75">
        <v>39521</v>
      </c>
      <c r="G496" s="96">
        <v>7806136.1299999999</v>
      </c>
      <c r="H496" s="57">
        <v>9.2633193677087462</v>
      </c>
      <c r="I496" s="96">
        <v>723107.32</v>
      </c>
      <c r="J496" s="57" t="s">
        <v>3284</v>
      </c>
      <c r="K496" s="73"/>
      <c r="L496" s="101">
        <v>970693.52</v>
      </c>
      <c r="M496" s="73"/>
      <c r="N496" s="87" t="s">
        <v>3156</v>
      </c>
      <c r="O496" s="75">
        <v>40722</v>
      </c>
      <c r="P496" s="96">
        <v>2187008.4500000002</v>
      </c>
      <c r="Q496" s="57">
        <v>7.1792850183089136</v>
      </c>
      <c r="R496" s="96">
        <v>157011.57</v>
      </c>
      <c r="S496" s="57" t="s">
        <v>3257</v>
      </c>
      <c r="T496" s="73"/>
      <c r="U496" s="101">
        <v>404597.77000000014</v>
      </c>
    </row>
    <row r="497" spans="1:21">
      <c r="A497" s="33" t="s">
        <v>2267</v>
      </c>
      <c r="B497" s="73" t="s">
        <v>4443</v>
      </c>
      <c r="C497" s="73" t="s">
        <v>3158</v>
      </c>
      <c r="D497" s="73"/>
      <c r="E497" s="73"/>
      <c r="F497" s="75">
        <v>39521</v>
      </c>
      <c r="G497" s="96">
        <v>2932583.76</v>
      </c>
      <c r="H497" s="57">
        <v>6.3495693640477651</v>
      </c>
      <c r="I497" s="96">
        <v>186206.44</v>
      </c>
      <c r="J497" s="57" t="s">
        <v>3284</v>
      </c>
      <c r="K497" s="73"/>
      <c r="L497" s="101">
        <v>495568.16000000003</v>
      </c>
      <c r="M497" s="73"/>
      <c r="N497" s="87" t="s">
        <v>3156</v>
      </c>
      <c r="O497" s="75">
        <v>40723</v>
      </c>
      <c r="P497" s="96">
        <v>1115872.21</v>
      </c>
      <c r="Q497" s="57">
        <v>9.0773799268645643</v>
      </c>
      <c r="R497" s="96">
        <v>101291.96</v>
      </c>
      <c r="S497" s="57" t="s">
        <v>3256</v>
      </c>
      <c r="T497" s="73"/>
      <c r="U497" s="101">
        <v>410653.68</v>
      </c>
    </row>
    <row r="498" spans="1:21">
      <c r="A498" s="33" t="s">
        <v>1646</v>
      </c>
      <c r="B498" s="73" t="s">
        <v>4444</v>
      </c>
      <c r="C498" s="73" t="s">
        <v>3158</v>
      </c>
      <c r="D498" s="73"/>
      <c r="E498" s="73"/>
      <c r="F498" s="75">
        <v>39993</v>
      </c>
      <c r="G498" s="96">
        <v>14944923</v>
      </c>
      <c r="H498" s="57">
        <v>104.38888892234506</v>
      </c>
      <c r="I498" s="96">
        <v>15600839.07</v>
      </c>
      <c r="J498" s="57" t="s">
        <v>3289</v>
      </c>
      <c r="K498" s="73"/>
      <c r="L498" s="101">
        <v>1619033.26</v>
      </c>
      <c r="M498" s="73"/>
      <c r="N498" s="87" t="s">
        <v>3156</v>
      </c>
      <c r="O498" s="75">
        <v>40781</v>
      </c>
      <c r="P498" s="96">
        <v>14944923</v>
      </c>
      <c r="Q498" s="57">
        <v>110.34722219713009</v>
      </c>
      <c r="R498" s="96">
        <v>16491307.390000001</v>
      </c>
      <c r="S498" s="57" t="s">
        <v>3248</v>
      </c>
      <c r="T498" s="73"/>
      <c r="U498" s="101">
        <v>2509501.5800000019</v>
      </c>
    </row>
    <row r="499" spans="1:21">
      <c r="A499" s="33" t="s">
        <v>1076</v>
      </c>
      <c r="B499" s="73" t="s">
        <v>4445</v>
      </c>
      <c r="C499" s="73" t="s">
        <v>3158</v>
      </c>
      <c r="D499" s="73"/>
      <c r="E499" s="73"/>
      <c r="F499" s="75">
        <v>39825</v>
      </c>
      <c r="G499" s="96">
        <v>2518083.14</v>
      </c>
      <c r="H499" s="57">
        <v>106.07849667743695</v>
      </c>
      <c r="I499" s="96">
        <v>2671144.7399999998</v>
      </c>
      <c r="J499" s="57" t="s">
        <v>3251</v>
      </c>
      <c r="K499" s="73"/>
      <c r="L499" s="101">
        <v>3237918.6899999995</v>
      </c>
      <c r="M499" s="73"/>
      <c r="N499" s="87" t="s">
        <v>6382</v>
      </c>
      <c r="O499" s="75">
        <v>40476</v>
      </c>
      <c r="P499" s="102" t="s">
        <v>3205</v>
      </c>
      <c r="Q499" s="88" t="s">
        <v>3205</v>
      </c>
      <c r="R499" s="102" t="s">
        <v>3205</v>
      </c>
      <c r="S499" s="57" t="s">
        <v>3205</v>
      </c>
      <c r="T499" s="73"/>
      <c r="U499" s="101">
        <v>566773.94999999972</v>
      </c>
    </row>
    <row r="500" spans="1:21">
      <c r="A500" s="33" t="s">
        <v>358</v>
      </c>
      <c r="B500" s="73" t="s">
        <v>4446</v>
      </c>
      <c r="C500" s="73" t="s">
        <v>3158</v>
      </c>
      <c r="D500" s="73"/>
      <c r="E500" s="73"/>
      <c r="F500" s="75">
        <v>39521</v>
      </c>
      <c r="G500" s="96">
        <v>11121855.140000001</v>
      </c>
      <c r="H500" s="57">
        <v>95.443699961731369</v>
      </c>
      <c r="I500" s="96">
        <v>10615110.049999999</v>
      </c>
      <c r="J500" s="57" t="s">
        <v>3284</v>
      </c>
      <c r="K500" s="73"/>
      <c r="L500" s="101">
        <v>3071487.7800000003</v>
      </c>
      <c r="M500" s="73"/>
      <c r="N500" s="87" t="s">
        <v>3156</v>
      </c>
      <c r="O500" s="75">
        <v>40718</v>
      </c>
      <c r="P500" s="96">
        <v>9581686.0099999998</v>
      </c>
      <c r="Q500" s="57">
        <v>106.10000003537998</v>
      </c>
      <c r="R500" s="96">
        <v>10166168.859999999</v>
      </c>
      <c r="S500" s="57" t="s">
        <v>3252</v>
      </c>
      <c r="T500" s="73"/>
      <c r="U500" s="101">
        <v>2622546.5900000017</v>
      </c>
    </row>
    <row r="501" spans="1:21">
      <c r="A501" s="33" t="s">
        <v>2268</v>
      </c>
      <c r="B501" s="73" t="s">
        <v>4447</v>
      </c>
      <c r="C501" s="73" t="s">
        <v>3158</v>
      </c>
      <c r="D501" s="73"/>
      <c r="E501" s="73"/>
      <c r="F501" s="75">
        <v>39521</v>
      </c>
      <c r="G501" s="96">
        <v>3025133.55</v>
      </c>
      <c r="H501" s="57">
        <v>11.881249672431819</v>
      </c>
      <c r="I501" s="96">
        <v>359423.67000000004</v>
      </c>
      <c r="J501" s="57" t="s">
        <v>3284</v>
      </c>
      <c r="K501" s="73"/>
      <c r="L501" s="101">
        <v>273563.51</v>
      </c>
      <c r="M501" s="73"/>
      <c r="N501" s="87" t="s">
        <v>6382</v>
      </c>
      <c r="O501" s="75">
        <v>40841</v>
      </c>
      <c r="P501" s="102" t="s">
        <v>3205</v>
      </c>
      <c r="Q501" s="88" t="s">
        <v>3205</v>
      </c>
      <c r="R501" s="102" t="s">
        <v>3205</v>
      </c>
      <c r="S501" s="57" t="s">
        <v>3205</v>
      </c>
      <c r="T501" s="73"/>
      <c r="U501" s="101">
        <v>-85860.160000000033</v>
      </c>
    </row>
    <row r="502" spans="1:21">
      <c r="A502" s="33" t="s">
        <v>684</v>
      </c>
      <c r="B502" s="73" t="s">
        <v>4448</v>
      </c>
      <c r="C502" s="73" t="s">
        <v>3158</v>
      </c>
      <c r="D502" s="73"/>
      <c r="E502" s="73"/>
      <c r="F502" s="75">
        <v>39521</v>
      </c>
      <c r="G502" s="96">
        <v>5524273</v>
      </c>
      <c r="H502" s="57">
        <v>96.868055579440039</v>
      </c>
      <c r="I502" s="96">
        <v>5351255.84</v>
      </c>
      <c r="J502" s="57" t="s">
        <v>3284</v>
      </c>
      <c r="K502" s="73"/>
      <c r="L502" s="101">
        <v>4172572.8899999997</v>
      </c>
      <c r="M502" s="73"/>
      <c r="N502" s="87" t="s">
        <v>3156</v>
      </c>
      <c r="O502" s="75">
        <v>40868</v>
      </c>
      <c r="P502" s="96">
        <v>2272080.39</v>
      </c>
      <c r="Q502" s="57">
        <v>103.18402774472253</v>
      </c>
      <c r="R502" s="96">
        <v>2344424.06</v>
      </c>
      <c r="S502" s="57" t="s">
        <v>3272</v>
      </c>
      <c r="T502" s="73"/>
      <c r="U502" s="101">
        <v>1165741.1099999994</v>
      </c>
    </row>
    <row r="503" spans="1:21">
      <c r="A503" s="33" t="s">
        <v>2269</v>
      </c>
      <c r="B503" s="73" t="s">
        <v>4449</v>
      </c>
      <c r="C503" s="73" t="s">
        <v>3158</v>
      </c>
      <c r="D503" s="73"/>
      <c r="E503" s="73"/>
      <c r="F503" s="75">
        <v>39521</v>
      </c>
      <c r="G503" s="96">
        <v>2828307.18</v>
      </c>
      <c r="H503" s="57">
        <v>8.1624998738644781</v>
      </c>
      <c r="I503" s="96">
        <v>230860.57</v>
      </c>
      <c r="J503" s="57" t="s">
        <v>3284</v>
      </c>
      <c r="K503" s="73"/>
      <c r="L503" s="101">
        <v>208547.86</v>
      </c>
      <c r="M503" s="73"/>
      <c r="N503" s="87" t="s">
        <v>6382</v>
      </c>
      <c r="O503" s="75">
        <v>40483</v>
      </c>
      <c r="P503" s="102" t="s">
        <v>3205</v>
      </c>
      <c r="Q503" s="88" t="s">
        <v>3205</v>
      </c>
      <c r="R503" s="102" t="s">
        <v>3205</v>
      </c>
      <c r="S503" s="57" t="s">
        <v>3205</v>
      </c>
      <c r="T503" s="73"/>
      <c r="U503" s="101">
        <v>-22312.710000000021</v>
      </c>
    </row>
    <row r="504" spans="1:21">
      <c r="A504" s="33" t="s">
        <v>2270</v>
      </c>
      <c r="B504" s="73" t="s">
        <v>4450</v>
      </c>
      <c r="C504" s="73" t="s">
        <v>3158</v>
      </c>
      <c r="D504" s="73"/>
      <c r="E504" s="73"/>
      <c r="F504" s="75">
        <v>39521</v>
      </c>
      <c r="G504" s="96">
        <v>604061.4</v>
      </c>
      <c r="H504" s="57">
        <v>32.935415174682568</v>
      </c>
      <c r="I504" s="96">
        <v>198950.12999999998</v>
      </c>
      <c r="J504" s="57" t="s">
        <v>3284</v>
      </c>
      <c r="K504" s="73"/>
      <c r="L504" s="101">
        <v>128156.01000000001</v>
      </c>
      <c r="M504" s="73"/>
      <c r="N504" s="87" t="s">
        <v>3156</v>
      </c>
      <c r="O504" s="75">
        <v>40828</v>
      </c>
      <c r="P504" s="96">
        <v>554265.98</v>
      </c>
      <c r="Q504" s="57">
        <v>14.308332616770022</v>
      </c>
      <c r="R504" s="96">
        <v>79306.22</v>
      </c>
      <c r="S504" s="57" t="s">
        <v>3289</v>
      </c>
      <c r="T504" s="73"/>
      <c r="U504" s="101">
        <v>8512.1000000000349</v>
      </c>
    </row>
    <row r="505" spans="1:21">
      <c r="A505" s="33" t="s">
        <v>2271</v>
      </c>
      <c r="B505" s="73" t="s">
        <v>4451</v>
      </c>
      <c r="C505" s="73" t="s">
        <v>3158</v>
      </c>
      <c r="D505" s="73"/>
      <c r="E505" s="73"/>
      <c r="F505" s="75">
        <v>39521</v>
      </c>
      <c r="G505" s="96">
        <v>1188026.72</v>
      </c>
      <c r="H505" s="57">
        <v>18.310416452586185</v>
      </c>
      <c r="I505" s="96">
        <v>217532.63999999998</v>
      </c>
      <c r="J505" s="57" t="s">
        <v>3284</v>
      </c>
      <c r="K505" s="73"/>
      <c r="L505" s="101">
        <v>168909.71</v>
      </c>
      <c r="M505" s="73"/>
      <c r="N505" s="87" t="s">
        <v>3156</v>
      </c>
      <c r="O505" s="75">
        <v>40828</v>
      </c>
      <c r="P505" s="96">
        <v>368586.23999999999</v>
      </c>
      <c r="Q505" s="57">
        <v>12.69333331596969</v>
      </c>
      <c r="R505" s="96">
        <v>46785.88</v>
      </c>
      <c r="S505" s="57" t="s">
        <v>3251</v>
      </c>
      <c r="T505" s="73"/>
      <c r="U505" s="101">
        <v>-1837.0499999999884</v>
      </c>
    </row>
    <row r="506" spans="1:21">
      <c r="A506" s="33" t="s">
        <v>2272</v>
      </c>
      <c r="B506" s="73" t="s">
        <v>4452</v>
      </c>
      <c r="C506" s="73" t="s">
        <v>3158</v>
      </c>
      <c r="D506" s="73"/>
      <c r="E506" s="73"/>
      <c r="F506" s="75">
        <v>39521</v>
      </c>
      <c r="G506" s="96">
        <v>7140559.9900000002</v>
      </c>
      <c r="H506" s="57">
        <v>38.110243087531288</v>
      </c>
      <c r="I506" s="96">
        <v>2721284.77</v>
      </c>
      <c r="J506" s="57" t="s">
        <v>3284</v>
      </c>
      <c r="K506" s="73"/>
      <c r="L506" s="101">
        <v>814604.98</v>
      </c>
      <c r="M506" s="73"/>
      <c r="N506" s="87" t="s">
        <v>3156</v>
      </c>
      <c r="O506" s="75">
        <v>40724</v>
      </c>
      <c r="P506" s="96">
        <v>783680.33</v>
      </c>
      <c r="Q506" s="57">
        <v>1.5627775166948492</v>
      </c>
      <c r="R506" s="96">
        <v>12247.18</v>
      </c>
      <c r="S506" s="57" t="s">
        <v>3251</v>
      </c>
      <c r="T506" s="73"/>
      <c r="U506" s="101">
        <v>-1894432.6099999999</v>
      </c>
    </row>
    <row r="507" spans="1:21">
      <c r="A507" s="33" t="s">
        <v>1669</v>
      </c>
      <c r="B507" s="73" t="s">
        <v>4453</v>
      </c>
      <c r="C507" s="73" t="s">
        <v>3158</v>
      </c>
      <c r="D507" s="73"/>
      <c r="E507" s="73"/>
      <c r="F507" s="75">
        <v>40154</v>
      </c>
      <c r="G507" s="96">
        <v>9675000</v>
      </c>
      <c r="H507" s="57">
        <v>106.31770832041343</v>
      </c>
      <c r="I507" s="96">
        <v>10286238.279999999</v>
      </c>
      <c r="J507" s="57" t="s">
        <v>3252</v>
      </c>
      <c r="K507" s="73"/>
      <c r="L507" s="101">
        <v>806250</v>
      </c>
      <c r="M507" s="73"/>
      <c r="N507" s="87" t="s">
        <v>3156</v>
      </c>
      <c r="O507" s="75">
        <v>40764</v>
      </c>
      <c r="P507" s="96">
        <v>9675000</v>
      </c>
      <c r="Q507" s="57">
        <v>109.31423607235142</v>
      </c>
      <c r="R507" s="96">
        <v>10576152.34</v>
      </c>
      <c r="S507" s="57" t="s">
        <v>3278</v>
      </c>
      <c r="T507" s="73"/>
      <c r="U507" s="101">
        <v>1096164.0600000005</v>
      </c>
    </row>
    <row r="508" spans="1:21">
      <c r="A508" s="33" t="s">
        <v>1662</v>
      </c>
      <c r="B508" s="73" t="s">
        <v>4454</v>
      </c>
      <c r="C508" s="73" t="s">
        <v>3158</v>
      </c>
      <c r="D508" s="73"/>
      <c r="E508" s="73"/>
      <c r="F508" s="75">
        <v>40142</v>
      </c>
      <c r="G508" s="96">
        <v>10000000</v>
      </c>
      <c r="H508" s="57">
        <v>105.89583330000001</v>
      </c>
      <c r="I508" s="96">
        <v>10589583.33</v>
      </c>
      <c r="J508" s="57" t="s">
        <v>3247</v>
      </c>
      <c r="K508" s="73"/>
      <c r="L508" s="101">
        <v>708333.3899999999</v>
      </c>
      <c r="M508" s="73"/>
      <c r="N508" s="87" t="s">
        <v>3156</v>
      </c>
      <c r="O508" s="75">
        <v>40661</v>
      </c>
      <c r="P508" s="96">
        <v>10000000</v>
      </c>
      <c r="Q508" s="57">
        <v>106.14062500000001</v>
      </c>
      <c r="R508" s="96">
        <v>10614062.5</v>
      </c>
      <c r="S508" s="57" t="s">
        <v>3251</v>
      </c>
      <c r="T508" s="73"/>
      <c r="U508" s="101">
        <v>732812.56000000052</v>
      </c>
    </row>
    <row r="509" spans="1:21">
      <c r="A509" s="33" t="s">
        <v>1153</v>
      </c>
      <c r="B509" s="73" t="s">
        <v>4455</v>
      </c>
      <c r="C509" s="73" t="s">
        <v>3158</v>
      </c>
      <c r="D509" s="73"/>
      <c r="E509" s="73"/>
      <c r="F509" s="75">
        <v>39727</v>
      </c>
      <c r="G509" s="96">
        <v>51692853.369999997</v>
      </c>
      <c r="H509" s="57">
        <v>100.25694445429293</v>
      </c>
      <c r="I509" s="96">
        <v>51825675.289999999</v>
      </c>
      <c r="J509" s="57" t="s">
        <v>3254</v>
      </c>
      <c r="K509" s="73"/>
      <c r="L509" s="101">
        <v>39919612.700000003</v>
      </c>
      <c r="M509" s="73"/>
      <c r="N509" s="87" t="s">
        <v>3156</v>
      </c>
      <c r="O509" s="75">
        <v>40484</v>
      </c>
      <c r="P509" s="96">
        <v>15515971.369999999</v>
      </c>
      <c r="Q509" s="57">
        <v>101.45138892454659</v>
      </c>
      <c r="R509" s="96">
        <v>15741168.460000001</v>
      </c>
      <c r="S509" s="57" t="s">
        <v>3250</v>
      </c>
      <c r="T509" s="73"/>
      <c r="U509" s="101">
        <v>3835105.8700000048</v>
      </c>
    </row>
    <row r="510" spans="1:21">
      <c r="A510" s="33" t="s">
        <v>1567</v>
      </c>
      <c r="B510" s="73" t="s">
        <v>4456</v>
      </c>
      <c r="C510" s="73" t="s">
        <v>3158</v>
      </c>
      <c r="D510" s="73"/>
      <c r="E510" s="73"/>
      <c r="F510" s="75" t="s">
        <v>6355</v>
      </c>
      <c r="G510" s="96">
        <v>14000000</v>
      </c>
      <c r="H510" s="57">
        <v>105.24156742857143</v>
      </c>
      <c r="I510" s="96">
        <v>14733819.439999999</v>
      </c>
      <c r="J510" s="57" t="s">
        <v>3251</v>
      </c>
      <c r="K510" s="73"/>
      <c r="L510" s="101">
        <v>574999.97</v>
      </c>
      <c r="M510" s="73"/>
      <c r="N510" s="87" t="s">
        <v>3156</v>
      </c>
      <c r="O510" s="75">
        <v>40484</v>
      </c>
      <c r="P510" s="96">
        <v>14000000</v>
      </c>
      <c r="Q510" s="57">
        <v>104.76388885714285</v>
      </c>
      <c r="R510" s="96">
        <v>14666944.439999999</v>
      </c>
      <c r="S510" s="57" t="s">
        <v>3249</v>
      </c>
      <c r="T510" s="73"/>
      <c r="U510" s="101">
        <v>508124.97000000067</v>
      </c>
    </row>
    <row r="511" spans="1:21">
      <c r="A511" s="33" t="s">
        <v>1668</v>
      </c>
      <c r="B511" s="73" t="s">
        <v>4457</v>
      </c>
      <c r="C511" s="73" t="s">
        <v>3158</v>
      </c>
      <c r="D511" s="73"/>
      <c r="E511" s="73"/>
      <c r="F511" s="75">
        <v>40154</v>
      </c>
      <c r="G511" s="96">
        <v>10000000</v>
      </c>
      <c r="H511" s="57">
        <v>108.40416669999999</v>
      </c>
      <c r="I511" s="96">
        <v>10840416.67</v>
      </c>
      <c r="J511" s="57" t="s">
        <v>3247</v>
      </c>
      <c r="K511" s="73"/>
      <c r="L511" s="101">
        <v>1558333.22</v>
      </c>
      <c r="M511" s="73"/>
      <c r="N511" s="87" t="s">
        <v>3156</v>
      </c>
      <c r="O511" s="75">
        <v>41212</v>
      </c>
      <c r="P511" s="96">
        <v>10000000</v>
      </c>
      <c r="Q511" s="57">
        <v>112.41180560000001</v>
      </c>
      <c r="R511" s="96">
        <v>11241180.560000001</v>
      </c>
      <c r="S511" s="57" t="s">
        <v>3257</v>
      </c>
      <c r="T511" s="73"/>
      <c r="U511" s="101">
        <v>1959097.1100000013</v>
      </c>
    </row>
    <row r="512" spans="1:21">
      <c r="A512" s="33" t="s">
        <v>1582</v>
      </c>
      <c r="B512" s="73" t="s">
        <v>4458</v>
      </c>
      <c r="C512" s="73" t="s">
        <v>3158</v>
      </c>
      <c r="D512" s="73"/>
      <c r="E512" s="73"/>
      <c r="F512" s="75">
        <v>40323</v>
      </c>
      <c r="G512" s="96">
        <v>12000000</v>
      </c>
      <c r="H512" s="57">
        <v>108.61666666666667</v>
      </c>
      <c r="I512" s="96">
        <v>13034000</v>
      </c>
      <c r="J512" s="57" t="s">
        <v>3245</v>
      </c>
      <c r="K512" s="73"/>
      <c r="L512" s="101">
        <v>990000</v>
      </c>
      <c r="M512" s="73"/>
      <c r="N512" s="87" t="s">
        <v>3156</v>
      </c>
      <c r="O512" s="75">
        <v>40855</v>
      </c>
      <c r="P512" s="96">
        <v>12000000</v>
      </c>
      <c r="Q512" s="57">
        <v>108.60694441666668</v>
      </c>
      <c r="R512" s="96">
        <v>13032833.33</v>
      </c>
      <c r="S512" s="57" t="s">
        <v>3248</v>
      </c>
      <c r="T512" s="73"/>
      <c r="U512" s="101">
        <v>988833.33000000007</v>
      </c>
    </row>
    <row r="513" spans="1:21">
      <c r="A513" s="33" t="s">
        <v>1061</v>
      </c>
      <c r="B513" s="73" t="s">
        <v>4459</v>
      </c>
      <c r="C513" s="73" t="s">
        <v>3158</v>
      </c>
      <c r="D513" s="73"/>
      <c r="E513" s="73"/>
      <c r="F513" s="75">
        <v>39521</v>
      </c>
      <c r="G513" s="96">
        <v>565465.30000000005</v>
      </c>
      <c r="H513" s="57">
        <v>89.64063577376011</v>
      </c>
      <c r="I513" s="96">
        <v>506886.69</v>
      </c>
      <c r="J513" s="57" t="s">
        <v>3284</v>
      </c>
      <c r="K513" s="73"/>
      <c r="L513" s="101">
        <v>565468.11</v>
      </c>
      <c r="M513" s="73"/>
      <c r="N513" s="87" t="s">
        <v>6382</v>
      </c>
      <c r="O513" s="75">
        <v>40513</v>
      </c>
      <c r="P513" s="102" t="s">
        <v>3205</v>
      </c>
      <c r="Q513" s="88" t="s">
        <v>3205</v>
      </c>
      <c r="R513" s="102" t="s">
        <v>3205</v>
      </c>
      <c r="S513" s="57" t="s">
        <v>3205</v>
      </c>
      <c r="T513" s="73"/>
      <c r="U513" s="101">
        <v>58581.419999999984</v>
      </c>
    </row>
    <row r="514" spans="1:21">
      <c r="A514" s="33" t="s">
        <v>56</v>
      </c>
      <c r="B514" s="73" t="s">
        <v>4460</v>
      </c>
      <c r="C514" s="73" t="s">
        <v>3158</v>
      </c>
      <c r="D514" s="73"/>
      <c r="E514" s="73"/>
      <c r="F514" s="75">
        <v>39521</v>
      </c>
      <c r="G514" s="96">
        <v>1317554.32</v>
      </c>
      <c r="H514" s="57">
        <v>65.546874758074495</v>
      </c>
      <c r="I514" s="96">
        <v>863615.68</v>
      </c>
      <c r="J514" s="57" t="s">
        <v>3284</v>
      </c>
      <c r="K514" s="73"/>
      <c r="L514" s="101">
        <v>1317554.3099999998</v>
      </c>
      <c r="M514" s="73"/>
      <c r="N514" s="87" t="s">
        <v>6382</v>
      </c>
      <c r="O514" s="75">
        <v>40452</v>
      </c>
      <c r="P514" s="102" t="s">
        <v>3205</v>
      </c>
      <c r="Q514" s="88" t="s">
        <v>3205</v>
      </c>
      <c r="R514" s="102" t="s">
        <v>3205</v>
      </c>
      <c r="S514" s="57" t="s">
        <v>3205</v>
      </c>
      <c r="T514" s="73"/>
      <c r="U514" s="101">
        <v>453938.62999999977</v>
      </c>
    </row>
    <row r="515" spans="1:21">
      <c r="A515" s="33" t="s">
        <v>2273</v>
      </c>
      <c r="B515" s="73" t="s">
        <v>4461</v>
      </c>
      <c r="C515" s="73" t="s">
        <v>3158</v>
      </c>
      <c r="D515" s="73"/>
      <c r="E515" s="73"/>
      <c r="F515" s="75">
        <v>39521</v>
      </c>
      <c r="G515" s="96">
        <v>84943.51</v>
      </c>
      <c r="H515" s="57">
        <v>18.300173844947071</v>
      </c>
      <c r="I515" s="96">
        <v>15544.81</v>
      </c>
      <c r="J515" s="57" t="s">
        <v>3284</v>
      </c>
      <c r="K515" s="73"/>
      <c r="L515" s="101">
        <v>11578.39</v>
      </c>
      <c r="M515" s="73"/>
      <c r="N515" s="87" t="s">
        <v>3156</v>
      </c>
      <c r="O515" s="75">
        <v>40724</v>
      </c>
      <c r="P515" s="96">
        <v>38641.53</v>
      </c>
      <c r="Q515" s="57">
        <v>7.2867973913041233</v>
      </c>
      <c r="R515" s="96">
        <v>2815.73</v>
      </c>
      <c r="S515" s="57" t="s">
        <v>3263</v>
      </c>
      <c r="T515" s="73"/>
      <c r="U515" s="101">
        <v>-1150.6900000000005</v>
      </c>
    </row>
    <row r="516" spans="1:21">
      <c r="A516" s="33" t="s">
        <v>2274</v>
      </c>
      <c r="B516" s="73" t="s">
        <v>4462</v>
      </c>
      <c r="C516" s="73" t="s">
        <v>3158</v>
      </c>
      <c r="D516" s="73"/>
      <c r="E516" s="73"/>
      <c r="F516" s="75">
        <v>39521</v>
      </c>
      <c r="G516" s="96">
        <v>749533.51</v>
      </c>
      <c r="H516" s="57">
        <v>14.272829509650609</v>
      </c>
      <c r="I516" s="96">
        <v>106979.64</v>
      </c>
      <c r="J516" s="57" t="s">
        <v>3284</v>
      </c>
      <c r="K516" s="73"/>
      <c r="L516" s="101">
        <v>92731.02</v>
      </c>
      <c r="M516" s="73"/>
      <c r="N516" s="87" t="s">
        <v>3156</v>
      </c>
      <c r="O516" s="75">
        <v>40724</v>
      </c>
      <c r="P516" s="96">
        <v>219788.05</v>
      </c>
      <c r="Q516" s="57">
        <v>3.2243063260263694</v>
      </c>
      <c r="R516" s="96">
        <v>7086.64</v>
      </c>
      <c r="S516" s="57" t="s">
        <v>3263</v>
      </c>
      <c r="T516" s="73"/>
      <c r="U516" s="101">
        <v>-7161.9799999999959</v>
      </c>
    </row>
    <row r="517" spans="1:21">
      <c r="A517" s="33" t="s">
        <v>2275</v>
      </c>
      <c r="B517" s="73" t="s">
        <v>4463</v>
      </c>
      <c r="C517" s="73" t="s">
        <v>3158</v>
      </c>
      <c r="D517" s="73"/>
      <c r="E517" s="73"/>
      <c r="F517" s="75">
        <v>39521</v>
      </c>
      <c r="G517" s="96">
        <v>19452861.399999999</v>
      </c>
      <c r="H517" s="57">
        <v>0.20576386772590693</v>
      </c>
      <c r="I517" s="96">
        <v>40026.959999999999</v>
      </c>
      <c r="J517" s="57" t="s">
        <v>3284</v>
      </c>
      <c r="K517" s="73"/>
      <c r="L517" s="101">
        <v>16301.849999999999</v>
      </c>
      <c r="M517" s="73"/>
      <c r="N517" s="87" t="s">
        <v>6382</v>
      </c>
      <c r="O517" s="75">
        <v>40507</v>
      </c>
      <c r="P517" s="102" t="s">
        <v>3205</v>
      </c>
      <c r="Q517" s="88" t="s">
        <v>3205</v>
      </c>
      <c r="R517" s="102" t="s">
        <v>3205</v>
      </c>
      <c r="S517" s="57" t="s">
        <v>3205</v>
      </c>
      <c r="T517" s="73"/>
      <c r="U517" s="101">
        <v>-23725.11</v>
      </c>
    </row>
    <row r="518" spans="1:21">
      <c r="A518" s="33" t="s">
        <v>2276</v>
      </c>
      <c r="B518" s="73" t="s">
        <v>4464</v>
      </c>
      <c r="C518" s="73" t="s">
        <v>3158</v>
      </c>
      <c r="D518" s="73"/>
      <c r="E518" s="73"/>
      <c r="F518" s="75">
        <v>39521</v>
      </c>
      <c r="G518" s="96">
        <v>311421.81</v>
      </c>
      <c r="H518" s="57">
        <v>33.749392825120374</v>
      </c>
      <c r="I518" s="96">
        <v>105102.97</v>
      </c>
      <c r="J518" s="57" t="s">
        <v>3284</v>
      </c>
      <c r="K518" s="73"/>
      <c r="L518" s="101">
        <v>27124.28</v>
      </c>
      <c r="M518" s="73"/>
      <c r="N518" s="87" t="s">
        <v>6382</v>
      </c>
      <c r="O518" s="75">
        <v>40452</v>
      </c>
      <c r="P518" s="102" t="s">
        <v>3205</v>
      </c>
      <c r="Q518" s="88" t="s">
        <v>3205</v>
      </c>
      <c r="R518" s="102" t="s">
        <v>3205</v>
      </c>
      <c r="S518" s="57" t="s">
        <v>3205</v>
      </c>
      <c r="T518" s="73"/>
      <c r="U518" s="101">
        <v>-77978.69</v>
      </c>
    </row>
    <row r="519" spans="1:21">
      <c r="A519" s="33" t="s">
        <v>2277</v>
      </c>
      <c r="B519" s="73" t="s">
        <v>4465</v>
      </c>
      <c r="C519" s="73" t="s">
        <v>3158</v>
      </c>
      <c r="D519" s="73"/>
      <c r="E519" s="73"/>
      <c r="F519" s="75">
        <v>39521</v>
      </c>
      <c r="G519" s="96">
        <v>1018490.76</v>
      </c>
      <c r="H519" s="57">
        <v>14.042361071591852</v>
      </c>
      <c r="I519" s="96">
        <v>143020.15</v>
      </c>
      <c r="J519" s="57" t="s">
        <v>3284</v>
      </c>
      <c r="K519" s="73"/>
      <c r="L519" s="101">
        <v>99563.520000000004</v>
      </c>
      <c r="M519" s="73"/>
      <c r="N519" s="87" t="s">
        <v>3156</v>
      </c>
      <c r="O519" s="75">
        <v>40724</v>
      </c>
      <c r="P519" s="96">
        <v>148192.66</v>
      </c>
      <c r="Q519" s="57">
        <v>2.4530567168441406</v>
      </c>
      <c r="R519" s="96">
        <v>3635.25</v>
      </c>
      <c r="S519" s="57" t="s">
        <v>3251</v>
      </c>
      <c r="T519" s="73"/>
      <c r="U519" s="101">
        <v>-39821.37999999999</v>
      </c>
    </row>
    <row r="520" spans="1:21">
      <c r="A520" s="33" t="s">
        <v>2278</v>
      </c>
      <c r="B520" s="73" t="s">
        <v>4466</v>
      </c>
      <c r="C520" s="73" t="s">
        <v>3158</v>
      </c>
      <c r="D520" s="73"/>
      <c r="E520" s="73"/>
      <c r="F520" s="75">
        <v>39521</v>
      </c>
      <c r="G520" s="96">
        <v>2239130.46</v>
      </c>
      <c r="H520" s="57">
        <v>11.720395246644093</v>
      </c>
      <c r="I520" s="96">
        <v>262434.94</v>
      </c>
      <c r="J520" s="57" t="s">
        <v>3284</v>
      </c>
      <c r="K520" s="73"/>
      <c r="L520" s="101">
        <v>302453.90000000002</v>
      </c>
      <c r="M520" s="73"/>
      <c r="N520" s="87" t="s">
        <v>3156</v>
      </c>
      <c r="O520" s="75">
        <v>40723</v>
      </c>
      <c r="P520" s="96">
        <v>369903.69</v>
      </c>
      <c r="Q520" s="57">
        <v>4.8576428096729716</v>
      </c>
      <c r="R520" s="96">
        <v>17968.599999999999</v>
      </c>
      <c r="S520" s="57" t="s">
        <v>3274</v>
      </c>
      <c r="T520" s="73"/>
      <c r="U520" s="101">
        <v>57987.56</v>
      </c>
    </row>
    <row r="521" spans="1:21">
      <c r="A521" s="33" t="s">
        <v>2279</v>
      </c>
      <c r="B521" s="73" t="s">
        <v>4467</v>
      </c>
      <c r="C521" s="73" t="s">
        <v>3158</v>
      </c>
      <c r="D521" s="73"/>
      <c r="E521" s="73"/>
      <c r="F521" s="75">
        <v>39521</v>
      </c>
      <c r="G521" s="96">
        <v>4352767.09</v>
      </c>
      <c r="H521" s="57">
        <v>30.848819434535841</v>
      </c>
      <c r="I521" s="96">
        <v>1342777.26</v>
      </c>
      <c r="J521" s="57" t="s">
        <v>3284</v>
      </c>
      <c r="K521" s="73"/>
      <c r="L521" s="101">
        <v>2965644.9699999997</v>
      </c>
      <c r="M521" s="73"/>
      <c r="N521" s="87" t="s">
        <v>3156</v>
      </c>
      <c r="O521" s="75">
        <v>40704</v>
      </c>
      <c r="P521" s="96">
        <v>1662051.02</v>
      </c>
      <c r="Q521" s="57">
        <v>52.085833682771067</v>
      </c>
      <c r="R521" s="96">
        <v>865693.13</v>
      </c>
      <c r="S521" s="57" t="s">
        <v>3289</v>
      </c>
      <c r="T521" s="73"/>
      <c r="U521" s="101">
        <v>2488560.84</v>
      </c>
    </row>
    <row r="522" spans="1:21">
      <c r="A522" s="33" t="s">
        <v>2280</v>
      </c>
      <c r="B522" s="73" t="s">
        <v>4468</v>
      </c>
      <c r="C522" s="73" t="s">
        <v>3158</v>
      </c>
      <c r="D522" s="73"/>
      <c r="E522" s="73"/>
      <c r="F522" s="75">
        <v>39521</v>
      </c>
      <c r="G522" s="96">
        <v>13860473.359999999</v>
      </c>
      <c r="H522" s="57">
        <v>23.599479145061466</v>
      </c>
      <c r="I522" s="96">
        <v>3270999.52</v>
      </c>
      <c r="J522" s="57" t="s">
        <v>3284</v>
      </c>
      <c r="K522" s="73"/>
      <c r="L522" s="101">
        <v>2108229.15</v>
      </c>
      <c r="M522" s="73"/>
      <c r="N522" s="87" t="s">
        <v>3156</v>
      </c>
      <c r="O522" s="75">
        <v>40717</v>
      </c>
      <c r="P522" s="96">
        <v>7235853.1500000004</v>
      </c>
      <c r="Q522" s="57">
        <v>23.366666583055238</v>
      </c>
      <c r="R522" s="96">
        <v>1690777.68</v>
      </c>
      <c r="S522" s="57" t="s">
        <v>3263</v>
      </c>
      <c r="T522" s="73"/>
      <c r="U522" s="101">
        <v>528007.31000000006</v>
      </c>
    </row>
    <row r="523" spans="1:21">
      <c r="A523" s="33" t="s">
        <v>849</v>
      </c>
      <c r="B523" s="73" t="s">
        <v>4469</v>
      </c>
      <c r="C523" s="73" t="s">
        <v>3158</v>
      </c>
      <c r="D523" s="73"/>
      <c r="E523" s="73"/>
      <c r="F523" s="75">
        <v>39631</v>
      </c>
      <c r="G523" s="96">
        <v>27020287</v>
      </c>
      <c r="H523" s="57">
        <v>101.99184027912065</v>
      </c>
      <c r="I523" s="96">
        <v>27558487.960000001</v>
      </c>
      <c r="J523" s="57" t="s">
        <v>3253</v>
      </c>
      <c r="K523" s="73"/>
      <c r="L523" s="101">
        <v>31340997.879999999</v>
      </c>
      <c r="M523" s="73"/>
      <c r="N523" s="87" t="s">
        <v>6382</v>
      </c>
      <c r="O523" s="75">
        <v>41054</v>
      </c>
      <c r="P523" s="102" t="s">
        <v>3205</v>
      </c>
      <c r="Q523" s="88" t="s">
        <v>3205</v>
      </c>
      <c r="R523" s="102" t="s">
        <v>3205</v>
      </c>
      <c r="S523" s="57" t="s">
        <v>3205</v>
      </c>
      <c r="T523" s="73"/>
      <c r="U523" s="101">
        <v>3782509.9199999981</v>
      </c>
    </row>
    <row r="524" spans="1:21">
      <c r="A524" s="33" t="s">
        <v>599</v>
      </c>
      <c r="B524" s="73" t="s">
        <v>4470</v>
      </c>
      <c r="C524" s="73" t="s">
        <v>3158</v>
      </c>
      <c r="D524" s="73"/>
      <c r="E524" s="73"/>
      <c r="F524" s="75">
        <v>39910</v>
      </c>
      <c r="G524" s="96">
        <v>8123795.0300000003</v>
      </c>
      <c r="H524" s="57">
        <v>116.64817668350258</v>
      </c>
      <c r="I524" s="96">
        <v>9476258.7800000012</v>
      </c>
      <c r="J524" s="57" t="s">
        <v>3251</v>
      </c>
      <c r="K524" s="73"/>
      <c r="L524" s="101">
        <v>5994105.0700000003</v>
      </c>
      <c r="M524" s="73"/>
      <c r="N524" s="87" t="s">
        <v>3156</v>
      </c>
      <c r="O524" s="75">
        <v>40819</v>
      </c>
      <c r="P524" s="96">
        <v>4755111.66</v>
      </c>
      <c r="Q524" s="57">
        <v>127.83349655347524</v>
      </c>
      <c r="R524" s="96">
        <v>6078625.5</v>
      </c>
      <c r="S524" s="57" t="s">
        <v>3263</v>
      </c>
      <c r="T524" s="73"/>
      <c r="U524" s="101">
        <v>2596471.7899999991</v>
      </c>
    </row>
    <row r="525" spans="1:21">
      <c r="A525" s="33" t="s">
        <v>586</v>
      </c>
      <c r="B525" s="73" t="s">
        <v>4471</v>
      </c>
      <c r="C525" s="73" t="s">
        <v>3158</v>
      </c>
      <c r="D525" s="73"/>
      <c r="E525" s="73"/>
      <c r="F525" s="75">
        <v>39833</v>
      </c>
      <c r="G525" s="96">
        <v>5558342.79</v>
      </c>
      <c r="H525" s="57">
        <v>107.72327213737749</v>
      </c>
      <c r="I525" s="96">
        <v>5987628.7300000004</v>
      </c>
      <c r="J525" s="57" t="s">
        <v>3249</v>
      </c>
      <c r="K525" s="73"/>
      <c r="L525" s="101">
        <v>4771285.4600000009</v>
      </c>
      <c r="M525" s="73"/>
      <c r="N525" s="87" t="s">
        <v>3156</v>
      </c>
      <c r="O525" s="75">
        <v>40752</v>
      </c>
      <c r="P525" s="96">
        <v>3530994.84</v>
      </c>
      <c r="Q525" s="57">
        <v>130.25626001764419</v>
      </c>
      <c r="R525" s="96">
        <v>4599341.8199999994</v>
      </c>
      <c r="S525" s="57" t="s">
        <v>3264</v>
      </c>
      <c r="T525" s="73"/>
      <c r="U525" s="101">
        <v>3382998.5500000007</v>
      </c>
    </row>
    <row r="526" spans="1:21">
      <c r="A526" s="33" t="s">
        <v>1125</v>
      </c>
      <c r="B526" s="73" t="s">
        <v>4472</v>
      </c>
      <c r="C526" s="73" t="s">
        <v>3158</v>
      </c>
      <c r="D526" s="73"/>
      <c r="E526" s="73"/>
      <c r="F526" s="75">
        <v>39521</v>
      </c>
      <c r="G526" s="96">
        <v>19687922.609999999</v>
      </c>
      <c r="H526" s="57">
        <v>101.64689996208797</v>
      </c>
      <c r="I526" s="96">
        <v>20012163</v>
      </c>
      <c r="J526" s="57" t="s">
        <v>3284</v>
      </c>
      <c r="K526" s="73"/>
      <c r="L526" s="101">
        <v>20864281.100000005</v>
      </c>
      <c r="M526" s="73"/>
      <c r="N526" s="87" t="s">
        <v>6382</v>
      </c>
      <c r="O526" s="75">
        <v>40483</v>
      </c>
      <c r="P526" s="102" t="s">
        <v>3205</v>
      </c>
      <c r="Q526" s="88" t="s">
        <v>3205</v>
      </c>
      <c r="R526" s="102" t="s">
        <v>3205</v>
      </c>
      <c r="S526" s="57" t="s">
        <v>3205</v>
      </c>
      <c r="T526" s="73"/>
      <c r="U526" s="101">
        <v>852118.10000000522</v>
      </c>
    </row>
    <row r="527" spans="1:21">
      <c r="A527" s="33" t="s">
        <v>2281</v>
      </c>
      <c r="B527" s="73" t="s">
        <v>4473</v>
      </c>
      <c r="C527" s="73" t="s">
        <v>3158</v>
      </c>
      <c r="D527" s="73"/>
      <c r="E527" s="73"/>
      <c r="F527" s="75">
        <v>39521</v>
      </c>
      <c r="G527" s="96">
        <v>628942.68999999994</v>
      </c>
      <c r="H527" s="57">
        <v>14.065798268519506</v>
      </c>
      <c r="I527" s="96">
        <v>88465.81</v>
      </c>
      <c r="J527" s="57" t="s">
        <v>3284</v>
      </c>
      <c r="K527" s="73"/>
      <c r="L527" s="101">
        <v>40301.47</v>
      </c>
      <c r="M527" s="73"/>
      <c r="N527" s="87" t="s">
        <v>6382</v>
      </c>
      <c r="O527" s="75">
        <v>40269</v>
      </c>
      <c r="P527" s="102" t="s">
        <v>3205</v>
      </c>
      <c r="Q527" s="88" t="s">
        <v>3205</v>
      </c>
      <c r="R527" s="102" t="s">
        <v>3205</v>
      </c>
      <c r="S527" s="57" t="s">
        <v>3205</v>
      </c>
      <c r="T527" s="73"/>
      <c r="U527" s="101">
        <v>-48164.34</v>
      </c>
    </row>
    <row r="528" spans="1:21">
      <c r="A528" s="33" t="s">
        <v>2282</v>
      </c>
      <c r="B528" s="73" t="s">
        <v>4474</v>
      </c>
      <c r="C528" s="73" t="s">
        <v>3158</v>
      </c>
      <c r="D528" s="73"/>
      <c r="E528" s="73"/>
      <c r="F528" s="75">
        <v>39521</v>
      </c>
      <c r="G528" s="96">
        <v>6638000</v>
      </c>
      <c r="H528" s="57">
        <v>98.180555589032849</v>
      </c>
      <c r="I528" s="96">
        <v>6517225.2800000003</v>
      </c>
      <c r="J528" s="57" t="s">
        <v>3284</v>
      </c>
      <c r="K528" s="73"/>
      <c r="L528" s="101">
        <v>1216966.5300000003</v>
      </c>
      <c r="M528" s="73"/>
      <c r="N528" s="87" t="s">
        <v>3156</v>
      </c>
      <c r="O528" s="75">
        <v>40868</v>
      </c>
      <c r="P528" s="96">
        <v>6638000</v>
      </c>
      <c r="Q528" s="57">
        <v>106.77777779451642</v>
      </c>
      <c r="R528" s="96">
        <v>7087908.8899999997</v>
      </c>
      <c r="S528" s="57" t="s">
        <v>3266</v>
      </c>
      <c r="T528" s="73"/>
      <c r="U528" s="101">
        <v>1787650.1399999997</v>
      </c>
    </row>
    <row r="529" spans="1:21">
      <c r="A529" s="33" t="s">
        <v>2283</v>
      </c>
      <c r="B529" s="73" t="s">
        <v>4475</v>
      </c>
      <c r="C529" s="73" t="s">
        <v>3158</v>
      </c>
      <c r="D529" s="73"/>
      <c r="E529" s="73"/>
      <c r="F529" s="75">
        <v>39521</v>
      </c>
      <c r="G529" s="96">
        <v>1820119.1</v>
      </c>
      <c r="H529" s="57">
        <v>95.664955661417977</v>
      </c>
      <c r="I529" s="96">
        <v>1741216.1300000001</v>
      </c>
      <c r="J529" s="57" t="s">
        <v>3284</v>
      </c>
      <c r="K529" s="73"/>
      <c r="L529" s="101">
        <v>0</v>
      </c>
      <c r="M529" s="73"/>
      <c r="N529" s="87" t="s">
        <v>3156</v>
      </c>
      <c r="O529" s="75">
        <v>40623</v>
      </c>
      <c r="P529" s="96">
        <v>2114017.81</v>
      </c>
      <c r="Q529" s="57">
        <v>100.52777748357759</v>
      </c>
      <c r="R529" s="96">
        <v>2125175.12</v>
      </c>
      <c r="S529" s="57" t="s">
        <v>3245</v>
      </c>
      <c r="T529" s="73"/>
      <c r="U529" s="101">
        <v>383958.99</v>
      </c>
    </row>
    <row r="530" spans="1:21">
      <c r="A530" s="33" t="s">
        <v>2284</v>
      </c>
      <c r="B530" s="73" t="s">
        <v>4476</v>
      </c>
      <c r="C530" s="73" t="s">
        <v>3158</v>
      </c>
      <c r="D530" s="73"/>
      <c r="E530" s="73"/>
      <c r="F530" s="75">
        <v>39521</v>
      </c>
      <c r="G530" s="96">
        <v>335562.27</v>
      </c>
      <c r="H530" s="57">
        <v>14.368054549160128</v>
      </c>
      <c r="I530" s="96">
        <v>48213.77</v>
      </c>
      <c r="J530" s="57" t="s">
        <v>3284</v>
      </c>
      <c r="K530" s="73"/>
      <c r="L530" s="101">
        <v>40031.949999999997</v>
      </c>
      <c r="M530" s="73"/>
      <c r="N530" s="87" t="s">
        <v>3156</v>
      </c>
      <c r="O530" s="75">
        <v>40828</v>
      </c>
      <c r="P530" s="96">
        <v>90529.77</v>
      </c>
      <c r="Q530" s="57">
        <v>1.59028350563577</v>
      </c>
      <c r="R530" s="96">
        <v>1439.6799999999998</v>
      </c>
      <c r="S530" s="57" t="s">
        <v>3250</v>
      </c>
      <c r="T530" s="73"/>
      <c r="U530" s="101">
        <v>-6742.1399999999994</v>
      </c>
    </row>
    <row r="531" spans="1:21">
      <c r="A531" s="33" t="s">
        <v>2285</v>
      </c>
      <c r="B531" s="73" t="s">
        <v>4477</v>
      </c>
      <c r="C531" s="73" t="s">
        <v>3158</v>
      </c>
      <c r="D531" s="73"/>
      <c r="E531" s="73"/>
      <c r="F531" s="75">
        <v>39521</v>
      </c>
      <c r="G531" s="96">
        <v>375587.46</v>
      </c>
      <c r="H531" s="57">
        <v>10.850953330550492</v>
      </c>
      <c r="I531" s="96">
        <v>40754.82</v>
      </c>
      <c r="J531" s="57" t="s">
        <v>3284</v>
      </c>
      <c r="K531" s="73"/>
      <c r="L531" s="101">
        <v>24663.74</v>
      </c>
      <c r="M531" s="73"/>
      <c r="N531" s="87" t="s">
        <v>6382</v>
      </c>
      <c r="O531" s="75">
        <v>40179</v>
      </c>
      <c r="P531" s="102" t="s">
        <v>3205</v>
      </c>
      <c r="Q531" s="88" t="s">
        <v>3205</v>
      </c>
      <c r="R531" s="102" t="s">
        <v>3205</v>
      </c>
      <c r="S531" s="57" t="s">
        <v>3205</v>
      </c>
      <c r="T531" s="73"/>
      <c r="U531" s="101">
        <v>-16091.079999999998</v>
      </c>
    </row>
    <row r="532" spans="1:21">
      <c r="A532" s="33" t="s">
        <v>1702</v>
      </c>
      <c r="B532" s="73" t="s">
        <v>4478</v>
      </c>
      <c r="C532" s="73" t="s">
        <v>3158</v>
      </c>
      <c r="D532" s="73"/>
      <c r="E532" s="73"/>
      <c r="F532" s="75">
        <v>39876</v>
      </c>
      <c r="G532" s="96">
        <v>122860761.64000002</v>
      </c>
      <c r="H532" s="57">
        <v>7.8424062502824636</v>
      </c>
      <c r="I532" s="96">
        <v>9635240.0500000007</v>
      </c>
      <c r="J532" s="57" t="s">
        <v>3251</v>
      </c>
      <c r="K532" s="73"/>
      <c r="L532" s="101">
        <v>3658705.1600000006</v>
      </c>
      <c r="M532" s="73"/>
      <c r="N532" s="87" t="s">
        <v>3156</v>
      </c>
      <c r="O532" s="75">
        <v>40056</v>
      </c>
      <c r="P532" s="96">
        <v>108012509.31999999</v>
      </c>
      <c r="Q532" s="57">
        <v>10.606739499087494</v>
      </c>
      <c r="R532" s="96">
        <v>11456605.49</v>
      </c>
      <c r="S532" s="57" t="s">
        <v>3251</v>
      </c>
      <c r="T532" s="73"/>
      <c r="U532" s="101">
        <v>5480070.5999999996</v>
      </c>
    </row>
    <row r="533" spans="1:21">
      <c r="A533" s="33" t="s">
        <v>1687</v>
      </c>
      <c r="B533" s="73" t="s">
        <v>4479</v>
      </c>
      <c r="C533" s="73" t="s">
        <v>3158</v>
      </c>
      <c r="D533" s="73"/>
      <c r="E533" s="73"/>
      <c r="F533" s="75">
        <v>39952</v>
      </c>
      <c r="G533" s="96">
        <v>89312000</v>
      </c>
      <c r="H533" s="57">
        <v>104.375</v>
      </c>
      <c r="I533" s="96">
        <v>93219400</v>
      </c>
      <c r="J533" s="57" t="s">
        <v>3256</v>
      </c>
      <c r="K533" s="73"/>
      <c r="L533" s="101">
        <v>15257466.530000001</v>
      </c>
      <c r="M533" s="73"/>
      <c r="N533" s="87" t="s">
        <v>3156</v>
      </c>
      <c r="O533" s="75">
        <v>41212</v>
      </c>
      <c r="P533" s="96">
        <v>89312000</v>
      </c>
      <c r="Q533" s="57">
        <v>106.02777777902186</v>
      </c>
      <c r="R533" s="96">
        <v>94695528.890000001</v>
      </c>
      <c r="S533" s="57" t="s">
        <v>3263</v>
      </c>
      <c r="T533" s="73"/>
      <c r="U533" s="101">
        <v>16733595.420000002</v>
      </c>
    </row>
    <row r="534" spans="1:21">
      <c r="A534" s="33" t="s">
        <v>1090</v>
      </c>
      <c r="B534" s="73" t="s">
        <v>4480</v>
      </c>
      <c r="C534" s="73" t="s">
        <v>3158</v>
      </c>
      <c r="D534" s="73"/>
      <c r="E534" s="73"/>
      <c r="F534" s="75">
        <v>39909</v>
      </c>
      <c r="G534" s="96">
        <v>4321783.45</v>
      </c>
      <c r="H534" s="57">
        <v>106.66977078640994</v>
      </c>
      <c r="I534" s="96">
        <v>4610036.5</v>
      </c>
      <c r="J534" s="57" t="s">
        <v>3251</v>
      </c>
      <c r="K534" s="73"/>
      <c r="L534" s="101">
        <v>5283698.25</v>
      </c>
      <c r="M534" s="73"/>
      <c r="N534" s="87" t="s">
        <v>6382</v>
      </c>
      <c r="O534" s="75">
        <v>40507</v>
      </c>
      <c r="P534" s="102" t="s">
        <v>3205</v>
      </c>
      <c r="Q534" s="88" t="s">
        <v>3205</v>
      </c>
      <c r="R534" s="102" t="s">
        <v>3205</v>
      </c>
      <c r="S534" s="57" t="s">
        <v>3205</v>
      </c>
      <c r="T534" s="73"/>
      <c r="U534" s="101">
        <v>673661.75</v>
      </c>
    </row>
    <row r="535" spans="1:21">
      <c r="A535" s="33" t="s">
        <v>1119</v>
      </c>
      <c r="B535" s="73" t="s">
        <v>4481</v>
      </c>
      <c r="C535" s="73" t="s">
        <v>6733</v>
      </c>
      <c r="D535" s="73"/>
      <c r="E535" s="73"/>
      <c r="F535" s="75">
        <v>39521</v>
      </c>
      <c r="G535" s="96">
        <v>10000000</v>
      </c>
      <c r="H535" s="57">
        <v>102.2274556</v>
      </c>
      <c r="I535" s="96">
        <v>10222745.560000001</v>
      </c>
      <c r="J535" s="57" t="s">
        <v>3284</v>
      </c>
      <c r="K535" s="73"/>
      <c r="L535" s="101">
        <v>10707547.479999999</v>
      </c>
      <c r="M535" s="73"/>
      <c r="N535" s="87" t="s">
        <v>6382</v>
      </c>
      <c r="O535" s="75">
        <v>40360</v>
      </c>
      <c r="P535" s="102" t="s">
        <v>3205</v>
      </c>
      <c r="Q535" s="88" t="s">
        <v>3205</v>
      </c>
      <c r="R535" s="102" t="s">
        <v>3205</v>
      </c>
      <c r="S535" s="57" t="s">
        <v>3205</v>
      </c>
      <c r="T535" s="73"/>
      <c r="U535" s="101">
        <v>484801.91999999806</v>
      </c>
    </row>
    <row r="536" spans="1:21">
      <c r="A536" s="33" t="s">
        <v>2286</v>
      </c>
      <c r="B536" s="73" t="s">
        <v>4482</v>
      </c>
      <c r="C536" s="73" t="s">
        <v>6733</v>
      </c>
      <c r="D536" s="73"/>
      <c r="E536" s="73"/>
      <c r="F536" s="75">
        <v>39521</v>
      </c>
      <c r="G536" s="96">
        <v>55722694.600000001</v>
      </c>
      <c r="H536" s="57">
        <v>11.707082629130431</v>
      </c>
      <c r="I536" s="96">
        <v>6523501.9000000004</v>
      </c>
      <c r="J536" s="57" t="s">
        <v>3284</v>
      </c>
      <c r="K536" s="73"/>
      <c r="L536" s="101">
        <v>7733581.5299999993</v>
      </c>
      <c r="M536" s="73"/>
      <c r="N536" s="87" t="s">
        <v>3156</v>
      </c>
      <c r="O536" s="75">
        <v>40701</v>
      </c>
      <c r="P536" s="96">
        <v>21397901.649999999</v>
      </c>
      <c r="Q536" s="57">
        <v>13.168733346337259</v>
      </c>
      <c r="R536" s="96">
        <v>2817832.61</v>
      </c>
      <c r="S536" s="57" t="s">
        <v>3263</v>
      </c>
      <c r="T536" s="73"/>
      <c r="U536" s="101">
        <v>4027912.2399999984</v>
      </c>
    </row>
    <row r="537" spans="1:21">
      <c r="A537" s="33" t="s">
        <v>2287</v>
      </c>
      <c r="B537" s="73" t="s">
        <v>4483</v>
      </c>
      <c r="C537" s="73" t="s">
        <v>6733</v>
      </c>
      <c r="D537" s="73"/>
      <c r="E537" s="73"/>
      <c r="F537" s="75">
        <v>39521</v>
      </c>
      <c r="G537" s="96">
        <v>979667.32</v>
      </c>
      <c r="H537" s="57">
        <v>1.5555545937778144</v>
      </c>
      <c r="I537" s="96">
        <v>15239.26</v>
      </c>
      <c r="J537" s="57" t="s">
        <v>3284</v>
      </c>
      <c r="K537" s="73"/>
      <c r="L537" s="101">
        <v>10621.439999999999</v>
      </c>
      <c r="M537" s="73"/>
      <c r="N537" s="87" t="s">
        <v>6382</v>
      </c>
      <c r="O537" s="75">
        <v>39661</v>
      </c>
      <c r="P537" s="102" t="s">
        <v>3205</v>
      </c>
      <c r="Q537" s="88" t="s">
        <v>3205</v>
      </c>
      <c r="R537" s="102" t="s">
        <v>3205</v>
      </c>
      <c r="S537" s="57" t="s">
        <v>3205</v>
      </c>
      <c r="T537" s="73"/>
      <c r="U537" s="101">
        <v>-4617.8200000000015</v>
      </c>
    </row>
    <row r="538" spans="1:21">
      <c r="A538" s="33" t="s">
        <v>2288</v>
      </c>
      <c r="B538" s="73" t="s">
        <v>4484</v>
      </c>
      <c r="C538" s="73" t="s">
        <v>6733</v>
      </c>
      <c r="D538" s="73"/>
      <c r="E538" s="73"/>
      <c r="F538" s="75">
        <v>39521</v>
      </c>
      <c r="G538" s="96">
        <v>1517957.32</v>
      </c>
      <c r="H538" s="57">
        <v>5.956944823718759</v>
      </c>
      <c r="I538" s="96">
        <v>90423.88</v>
      </c>
      <c r="J538" s="57" t="s">
        <v>3284</v>
      </c>
      <c r="K538" s="73"/>
      <c r="L538" s="101">
        <v>84658.31</v>
      </c>
      <c r="M538" s="73"/>
      <c r="N538" s="87" t="s">
        <v>6382</v>
      </c>
      <c r="O538" s="75">
        <v>40452</v>
      </c>
      <c r="P538" s="102" t="s">
        <v>3205</v>
      </c>
      <c r="Q538" s="88" t="s">
        <v>3205</v>
      </c>
      <c r="R538" s="102" t="s">
        <v>3205</v>
      </c>
      <c r="S538" s="57" t="s">
        <v>3205</v>
      </c>
      <c r="T538" s="73"/>
      <c r="U538" s="101">
        <v>-5765.570000000007</v>
      </c>
    </row>
    <row r="539" spans="1:21">
      <c r="A539" s="33" t="s">
        <v>2289</v>
      </c>
      <c r="B539" s="73" t="s">
        <v>4485</v>
      </c>
      <c r="C539" s="73" t="s">
        <v>6733</v>
      </c>
      <c r="D539" s="73"/>
      <c r="E539" s="73"/>
      <c r="F539" s="75">
        <v>39521</v>
      </c>
      <c r="G539" s="96">
        <v>2500000</v>
      </c>
      <c r="H539" s="57">
        <v>8.3861112000000002</v>
      </c>
      <c r="I539" s="96">
        <v>209652.78</v>
      </c>
      <c r="J539" s="57" t="s">
        <v>3284</v>
      </c>
      <c r="K539" s="73"/>
      <c r="L539" s="101">
        <v>199197.51000000004</v>
      </c>
      <c r="M539" s="73"/>
      <c r="N539" s="87" t="s">
        <v>6382</v>
      </c>
      <c r="O539" s="75">
        <v>40299</v>
      </c>
      <c r="P539" s="102" t="s">
        <v>3205</v>
      </c>
      <c r="Q539" s="88" t="s">
        <v>3205</v>
      </c>
      <c r="R539" s="102" t="s">
        <v>3205</v>
      </c>
      <c r="S539" s="57" t="s">
        <v>3205</v>
      </c>
      <c r="T539" s="73"/>
      <c r="U539" s="101">
        <v>-10455.26999999996</v>
      </c>
    </row>
    <row r="540" spans="1:21">
      <c r="A540" s="33" t="s">
        <v>595</v>
      </c>
      <c r="B540" s="73" t="s">
        <v>4486</v>
      </c>
      <c r="C540" s="73" t="s">
        <v>6733</v>
      </c>
      <c r="D540" s="73"/>
      <c r="E540" s="73"/>
      <c r="F540" s="75">
        <v>39903</v>
      </c>
      <c r="G540" s="96">
        <v>1482981.47</v>
      </c>
      <c r="H540" s="57">
        <v>97.904219261755159</v>
      </c>
      <c r="I540" s="96">
        <v>1451901.43</v>
      </c>
      <c r="J540" s="57" t="s">
        <v>3258</v>
      </c>
      <c r="K540" s="73"/>
      <c r="L540" s="101">
        <v>1265933.7300000002</v>
      </c>
      <c r="M540" s="73"/>
      <c r="N540" s="87" t="s">
        <v>3156</v>
      </c>
      <c r="O540" s="75">
        <v>40808</v>
      </c>
      <c r="P540" s="96">
        <v>388395.31</v>
      </c>
      <c r="Q540" s="57">
        <v>101.59666706583043</v>
      </c>
      <c r="R540" s="96">
        <v>394596.69</v>
      </c>
      <c r="S540" s="57" t="s">
        <v>3263</v>
      </c>
      <c r="T540" s="73"/>
      <c r="U540" s="101">
        <v>208628.99000000022</v>
      </c>
    </row>
    <row r="541" spans="1:21">
      <c r="A541" s="33" t="s">
        <v>2290</v>
      </c>
      <c r="B541" s="73" t="s">
        <v>4487</v>
      </c>
      <c r="C541" s="73" t="s">
        <v>6733</v>
      </c>
      <c r="D541" s="73"/>
      <c r="E541" s="73"/>
      <c r="F541" s="75">
        <v>39521</v>
      </c>
      <c r="G541" s="96">
        <v>699775.7</v>
      </c>
      <c r="H541" s="57">
        <v>10.118053542013532</v>
      </c>
      <c r="I541" s="96">
        <v>70803.679999999993</v>
      </c>
      <c r="J541" s="57" t="s">
        <v>3284</v>
      </c>
      <c r="K541" s="73"/>
      <c r="L541" s="101">
        <v>66021.159999999989</v>
      </c>
      <c r="M541" s="73"/>
      <c r="N541" s="87" t="s">
        <v>6382</v>
      </c>
      <c r="O541" s="75">
        <v>40483</v>
      </c>
      <c r="P541" s="102" t="s">
        <v>3205</v>
      </c>
      <c r="Q541" s="88" t="s">
        <v>3205</v>
      </c>
      <c r="R541" s="102" t="s">
        <v>3205</v>
      </c>
      <c r="S541" s="57" t="s">
        <v>3205</v>
      </c>
      <c r="T541" s="73"/>
      <c r="U541" s="101">
        <v>-4782.5200000000041</v>
      </c>
    </row>
    <row r="542" spans="1:21">
      <c r="A542" s="33" t="s">
        <v>1091</v>
      </c>
      <c r="B542" s="73" t="s">
        <v>4488</v>
      </c>
      <c r="C542" s="73" t="s">
        <v>6733</v>
      </c>
      <c r="D542" s="73"/>
      <c r="E542" s="73"/>
      <c r="F542" s="75">
        <v>39742</v>
      </c>
      <c r="G542" s="96">
        <v>5468387.6600000001</v>
      </c>
      <c r="H542" s="57">
        <v>104.63062488879949</v>
      </c>
      <c r="I542" s="96">
        <v>5721608.1799999997</v>
      </c>
      <c r="J542" s="57" t="s">
        <v>3251</v>
      </c>
      <c r="K542" s="73"/>
      <c r="L542" s="101">
        <v>6973319.9600000009</v>
      </c>
      <c r="M542" s="73"/>
      <c r="N542" s="87" t="s">
        <v>6382</v>
      </c>
      <c r="O542" s="75">
        <v>40497</v>
      </c>
      <c r="P542" s="102" t="s">
        <v>3205</v>
      </c>
      <c r="Q542" s="88" t="s">
        <v>3205</v>
      </c>
      <c r="R542" s="102" t="s">
        <v>3205</v>
      </c>
      <c r="S542" s="57" t="s">
        <v>3205</v>
      </c>
      <c r="T542" s="73"/>
      <c r="U542" s="101">
        <v>1251711.7800000012</v>
      </c>
    </row>
    <row r="543" spans="1:21">
      <c r="A543" s="33" t="s">
        <v>2291</v>
      </c>
      <c r="B543" s="73" t="s">
        <v>4489</v>
      </c>
      <c r="C543" s="73" t="s">
        <v>6733</v>
      </c>
      <c r="D543" s="73"/>
      <c r="E543" s="73"/>
      <c r="F543" s="75">
        <v>39521</v>
      </c>
      <c r="G543" s="96">
        <v>28783247.859999999</v>
      </c>
      <c r="H543" s="57">
        <v>0.27368054634818406</v>
      </c>
      <c r="I543" s="96">
        <v>78774.149999999994</v>
      </c>
      <c r="J543" s="57" t="s">
        <v>3284</v>
      </c>
      <c r="K543" s="73"/>
      <c r="L543" s="101">
        <v>56229.73</v>
      </c>
      <c r="M543" s="73"/>
      <c r="N543" s="87" t="s">
        <v>6382</v>
      </c>
      <c r="O543" s="75">
        <v>40497</v>
      </c>
      <c r="P543" s="102" t="s">
        <v>3205</v>
      </c>
      <c r="Q543" s="88" t="s">
        <v>3205</v>
      </c>
      <c r="R543" s="102" t="s">
        <v>3205</v>
      </c>
      <c r="S543" s="57" t="s">
        <v>3205</v>
      </c>
      <c r="T543" s="73"/>
      <c r="U543" s="101">
        <v>-22544.419999999991</v>
      </c>
    </row>
    <row r="544" spans="1:21">
      <c r="A544" s="33" t="s">
        <v>2292</v>
      </c>
      <c r="B544" s="73" t="s">
        <v>4490</v>
      </c>
      <c r="C544" s="73" t="s">
        <v>6733</v>
      </c>
      <c r="D544" s="73"/>
      <c r="E544" s="73"/>
      <c r="F544" s="75">
        <v>39521</v>
      </c>
      <c r="G544" s="96">
        <v>43186132.869999997</v>
      </c>
      <c r="H544" s="57">
        <v>0.27368053619383959</v>
      </c>
      <c r="I544" s="96">
        <v>118192.04000000001</v>
      </c>
      <c r="J544" s="57" t="s">
        <v>3284</v>
      </c>
      <c r="K544" s="73"/>
      <c r="L544" s="101">
        <v>84366.619999999981</v>
      </c>
      <c r="M544" s="73"/>
      <c r="N544" s="87" t="s">
        <v>6382</v>
      </c>
      <c r="O544" s="75">
        <v>40497</v>
      </c>
      <c r="P544" s="102" t="s">
        <v>3205</v>
      </c>
      <c r="Q544" s="88" t="s">
        <v>3205</v>
      </c>
      <c r="R544" s="102" t="s">
        <v>3205</v>
      </c>
      <c r="S544" s="57" t="s">
        <v>3205</v>
      </c>
      <c r="T544" s="73"/>
      <c r="U544" s="101">
        <v>-33825.420000000027</v>
      </c>
    </row>
    <row r="545" spans="1:21">
      <c r="A545" s="33" t="s">
        <v>2293</v>
      </c>
      <c r="B545" s="73" t="s">
        <v>4491</v>
      </c>
      <c r="C545" s="73" t="s">
        <v>6733</v>
      </c>
      <c r="D545" s="73"/>
      <c r="E545" s="73"/>
      <c r="F545" s="75">
        <v>39521</v>
      </c>
      <c r="G545" s="96">
        <v>43186132.869999997</v>
      </c>
      <c r="H545" s="57">
        <v>0.14465275274368414</v>
      </c>
      <c r="I545" s="96">
        <v>62469.93</v>
      </c>
      <c r="J545" s="57" t="s">
        <v>3284</v>
      </c>
      <c r="K545" s="73"/>
      <c r="L545" s="101">
        <v>42183.310000000005</v>
      </c>
      <c r="M545" s="73"/>
      <c r="N545" s="87" t="s">
        <v>6382</v>
      </c>
      <c r="O545" s="75">
        <v>40497</v>
      </c>
      <c r="P545" s="102" t="s">
        <v>3205</v>
      </c>
      <c r="Q545" s="88" t="s">
        <v>3205</v>
      </c>
      <c r="R545" s="102" t="s">
        <v>3205</v>
      </c>
      <c r="S545" s="57" t="s">
        <v>3205</v>
      </c>
      <c r="T545" s="73"/>
      <c r="U545" s="101">
        <v>-20286.619999999995</v>
      </c>
    </row>
    <row r="546" spans="1:21">
      <c r="A546" s="33" t="s">
        <v>2294</v>
      </c>
      <c r="B546" s="73" t="s">
        <v>4492</v>
      </c>
      <c r="C546" s="73" t="s">
        <v>6733</v>
      </c>
      <c r="D546" s="73"/>
      <c r="E546" s="73"/>
      <c r="F546" s="75">
        <v>39521</v>
      </c>
      <c r="G546" s="96">
        <v>6636623.4900000002</v>
      </c>
      <c r="H546" s="57">
        <v>0.67638867968988858</v>
      </c>
      <c r="I546" s="96">
        <v>44889.37</v>
      </c>
      <c r="J546" s="57" t="s">
        <v>3284</v>
      </c>
      <c r="K546" s="73"/>
      <c r="L546" s="101">
        <v>32412.579999999998</v>
      </c>
      <c r="M546" s="73"/>
      <c r="N546" s="87" t="s">
        <v>6382</v>
      </c>
      <c r="O546" s="75">
        <v>40497</v>
      </c>
      <c r="P546" s="102" t="s">
        <v>3205</v>
      </c>
      <c r="Q546" s="88" t="s">
        <v>3205</v>
      </c>
      <c r="R546" s="102" t="s">
        <v>3205</v>
      </c>
      <c r="S546" s="57" t="s">
        <v>3205</v>
      </c>
      <c r="T546" s="73"/>
      <c r="U546" s="101">
        <v>-12476.790000000005</v>
      </c>
    </row>
    <row r="547" spans="1:21">
      <c r="A547" s="33" t="s">
        <v>57</v>
      </c>
      <c r="B547" s="73" t="s">
        <v>4493</v>
      </c>
      <c r="C547" s="73" t="s">
        <v>6733</v>
      </c>
      <c r="D547" s="73"/>
      <c r="E547" s="73"/>
      <c r="F547" s="75">
        <v>39521</v>
      </c>
      <c r="G547" s="96">
        <v>39974.870000000003</v>
      </c>
      <c r="H547" s="57">
        <v>77.500589745507611</v>
      </c>
      <c r="I547" s="96">
        <v>30980.76</v>
      </c>
      <c r="J547" s="57" t="s">
        <v>3284</v>
      </c>
      <c r="K547" s="73"/>
      <c r="L547" s="101">
        <v>5742.2300000000005</v>
      </c>
      <c r="M547" s="73"/>
      <c r="N547" s="87" t="s">
        <v>3156</v>
      </c>
      <c r="O547" s="75">
        <v>40752</v>
      </c>
      <c r="P547" s="96">
        <v>34232.639999999999</v>
      </c>
      <c r="Q547" s="57">
        <v>75</v>
      </c>
      <c r="R547" s="96">
        <v>25674.48</v>
      </c>
      <c r="S547" s="57" t="s">
        <v>3289</v>
      </c>
      <c r="T547" s="73"/>
      <c r="U547" s="101">
        <v>435.95000000000073</v>
      </c>
    </row>
    <row r="548" spans="1:21">
      <c r="A548" s="33" t="s">
        <v>2295</v>
      </c>
      <c r="B548" s="73" t="s">
        <v>4494</v>
      </c>
      <c r="C548" s="73" t="s">
        <v>6733</v>
      </c>
      <c r="D548" s="73"/>
      <c r="E548" s="73"/>
      <c r="F548" s="75">
        <v>39521</v>
      </c>
      <c r="G548" s="96">
        <v>14091203.439999999</v>
      </c>
      <c r="H548" s="57">
        <v>2.0241824001371453</v>
      </c>
      <c r="I548" s="96">
        <v>285231.65999999997</v>
      </c>
      <c r="J548" s="57" t="s">
        <v>3284</v>
      </c>
      <c r="K548" s="73"/>
      <c r="L548" s="101">
        <v>259922.26</v>
      </c>
      <c r="M548" s="73"/>
      <c r="N548" s="87" t="s">
        <v>3156</v>
      </c>
      <c r="O548" s="75">
        <v>40836</v>
      </c>
      <c r="P548" s="96">
        <v>7429925.1299999999</v>
      </c>
      <c r="Q548" s="57">
        <v>1.7570381627789029</v>
      </c>
      <c r="R548" s="96">
        <v>130546.62</v>
      </c>
      <c r="S548" s="57" t="s">
        <v>3275</v>
      </c>
      <c r="T548" s="73"/>
      <c r="U548" s="101">
        <v>105237.22000000003</v>
      </c>
    </row>
    <row r="549" spans="1:21">
      <c r="A549" s="33" t="s">
        <v>1580</v>
      </c>
      <c r="B549" s="73" t="s">
        <v>4495</v>
      </c>
      <c r="C549" s="73" t="s">
        <v>6733</v>
      </c>
      <c r="D549" s="73"/>
      <c r="E549" s="73"/>
      <c r="F549" s="75">
        <v>40304</v>
      </c>
      <c r="G549" s="96">
        <v>4000000</v>
      </c>
      <c r="H549" s="57">
        <v>106.3819445</v>
      </c>
      <c r="I549" s="96">
        <v>4255277.78</v>
      </c>
      <c r="J549" s="57" t="s">
        <v>3258</v>
      </c>
      <c r="K549" s="73"/>
      <c r="L549" s="101">
        <v>216666.71000000002</v>
      </c>
      <c r="M549" s="73"/>
      <c r="N549" s="87" t="s">
        <v>3156</v>
      </c>
      <c r="O549" s="75">
        <v>40717</v>
      </c>
      <c r="P549" s="96">
        <v>4000000</v>
      </c>
      <c r="Q549" s="57">
        <v>108.1180555</v>
      </c>
      <c r="R549" s="96">
        <v>4324722.22</v>
      </c>
      <c r="S549" s="57" t="s">
        <v>3289</v>
      </c>
      <c r="T549" s="73"/>
      <c r="U549" s="101">
        <v>286111.14999999944</v>
      </c>
    </row>
    <row r="550" spans="1:21">
      <c r="A550" s="33" t="s">
        <v>2296</v>
      </c>
      <c r="B550" s="73" t="s">
        <v>4496</v>
      </c>
      <c r="C550" s="73" t="s">
        <v>6733</v>
      </c>
      <c r="D550" s="73"/>
      <c r="E550" s="73"/>
      <c r="F550" s="75">
        <v>39521</v>
      </c>
      <c r="G550" s="96">
        <v>7465880.75</v>
      </c>
      <c r="H550" s="57">
        <v>9.7777613177119124E-2</v>
      </c>
      <c r="I550" s="96">
        <v>7299.96</v>
      </c>
      <c r="J550" s="57" t="s">
        <v>3284</v>
      </c>
      <c r="K550" s="73"/>
      <c r="L550" s="101">
        <v>7722.9199999999992</v>
      </c>
      <c r="M550" s="73"/>
      <c r="N550" s="87" t="s">
        <v>3156</v>
      </c>
      <c r="O550" s="75">
        <v>40771</v>
      </c>
      <c r="P550" s="96">
        <v>1132689</v>
      </c>
      <c r="Q550" s="57">
        <v>1.5763373706286544E-2</v>
      </c>
      <c r="R550" s="96">
        <v>178.54999999999998</v>
      </c>
      <c r="S550" s="57" t="s">
        <v>3266</v>
      </c>
      <c r="T550" s="73"/>
      <c r="U550" s="101">
        <v>601.50999999999931</v>
      </c>
    </row>
    <row r="551" spans="1:21">
      <c r="A551" s="33" t="s">
        <v>738</v>
      </c>
      <c r="B551" s="73" t="s">
        <v>4497</v>
      </c>
      <c r="C551" s="73" t="s">
        <v>6733</v>
      </c>
      <c r="D551" s="73"/>
      <c r="E551" s="73"/>
      <c r="F551" s="75">
        <v>39521</v>
      </c>
      <c r="G551" s="96">
        <v>16080752.1</v>
      </c>
      <c r="H551" s="57">
        <v>101.1444444193627</v>
      </c>
      <c r="I551" s="96">
        <v>16264787.369999999</v>
      </c>
      <c r="J551" s="57" t="s">
        <v>3284</v>
      </c>
      <c r="K551" s="73"/>
      <c r="L551" s="101">
        <v>14755750.430000002</v>
      </c>
      <c r="M551" s="73"/>
      <c r="N551" s="87" t="s">
        <v>3156</v>
      </c>
      <c r="O551" s="75">
        <v>40753</v>
      </c>
      <c r="P551" s="96">
        <v>2592922.85</v>
      </c>
      <c r="Q551" s="57">
        <v>101.63923620018235</v>
      </c>
      <c r="R551" s="96">
        <v>2635426.98</v>
      </c>
      <c r="S551" s="57" t="s">
        <v>3289</v>
      </c>
      <c r="T551" s="73"/>
      <c r="U551" s="101">
        <v>1126390.040000001</v>
      </c>
    </row>
    <row r="552" spans="1:21">
      <c r="A552" s="33" t="s">
        <v>1661</v>
      </c>
      <c r="B552" s="73" t="s">
        <v>4498</v>
      </c>
      <c r="C552" s="73" t="s">
        <v>6733</v>
      </c>
      <c r="D552" s="73"/>
      <c r="E552" s="73"/>
      <c r="F552" s="75">
        <v>40140</v>
      </c>
      <c r="G552" s="96">
        <v>17990000</v>
      </c>
      <c r="H552" s="57">
        <v>106.6805555864369</v>
      </c>
      <c r="I552" s="96">
        <v>19191831.949999999</v>
      </c>
      <c r="J552" s="57" t="s">
        <v>3247</v>
      </c>
      <c r="K552" s="73"/>
      <c r="L552" s="101">
        <v>1499166.5999999999</v>
      </c>
      <c r="M552" s="73"/>
      <c r="N552" s="87" t="s">
        <v>3156</v>
      </c>
      <c r="O552" s="75">
        <v>40742</v>
      </c>
      <c r="P552" s="96">
        <v>17990000</v>
      </c>
      <c r="Q552" s="57">
        <v>108.73611111728738</v>
      </c>
      <c r="R552" s="96">
        <v>19561626.390000001</v>
      </c>
      <c r="S552" s="57" t="s">
        <v>3266</v>
      </c>
      <c r="T552" s="73"/>
      <c r="U552" s="101">
        <v>1868961.0400000028</v>
      </c>
    </row>
    <row r="553" spans="1:21">
      <c r="A553" s="33" t="s">
        <v>1602</v>
      </c>
      <c r="B553" s="73" t="s">
        <v>4499</v>
      </c>
      <c r="C553" s="73" t="s">
        <v>6733</v>
      </c>
      <c r="D553" s="73"/>
      <c r="E553" s="73"/>
      <c r="F553" s="75">
        <v>40008</v>
      </c>
      <c r="G553" s="96">
        <v>10000000</v>
      </c>
      <c r="H553" s="57">
        <v>106.19861109999999</v>
      </c>
      <c r="I553" s="96">
        <v>10619861.109999999</v>
      </c>
      <c r="J553" s="57" t="s">
        <v>3251</v>
      </c>
      <c r="K553" s="73"/>
      <c r="L553" s="101">
        <v>1099999.92</v>
      </c>
      <c r="M553" s="73"/>
      <c r="N553" s="87" t="s">
        <v>3156</v>
      </c>
      <c r="O553" s="75">
        <v>40729</v>
      </c>
      <c r="P553" s="96">
        <v>10000000</v>
      </c>
      <c r="Q553" s="57">
        <v>111.06111109999999</v>
      </c>
      <c r="R553" s="96">
        <v>11106111.109999999</v>
      </c>
      <c r="S553" s="57" t="s">
        <v>3248</v>
      </c>
      <c r="T553" s="73"/>
      <c r="U553" s="101">
        <v>1586249.92</v>
      </c>
    </row>
    <row r="554" spans="1:21">
      <c r="A554" s="33" t="s">
        <v>1562</v>
      </c>
      <c r="B554" s="73" t="s">
        <v>4500</v>
      </c>
      <c r="C554" s="73" t="s">
        <v>6733</v>
      </c>
      <c r="D554" s="73"/>
      <c r="E554" s="73"/>
      <c r="F554" s="75">
        <v>40185</v>
      </c>
      <c r="G554" s="96">
        <v>15000000</v>
      </c>
      <c r="H554" s="57">
        <v>104.38750000000002</v>
      </c>
      <c r="I554" s="96">
        <v>15658125</v>
      </c>
      <c r="J554" s="57" t="s">
        <v>3257</v>
      </c>
      <c r="K554" s="73"/>
      <c r="L554" s="101">
        <v>956250</v>
      </c>
      <c r="M554" s="73"/>
      <c r="N554" s="87" t="s">
        <v>3156</v>
      </c>
      <c r="O554" s="75">
        <v>40717</v>
      </c>
      <c r="P554" s="96">
        <v>15000000</v>
      </c>
      <c r="Q554" s="57">
        <v>108.38437500000001</v>
      </c>
      <c r="R554" s="96">
        <v>16257656.25</v>
      </c>
      <c r="S554" s="57" t="s">
        <v>3248</v>
      </c>
      <c r="T554" s="73"/>
      <c r="U554" s="101">
        <v>1555781.25</v>
      </c>
    </row>
    <row r="555" spans="1:21">
      <c r="A555" s="33" t="s">
        <v>732</v>
      </c>
      <c r="B555" s="73" t="s">
        <v>4501</v>
      </c>
      <c r="C555" s="73" t="s">
        <v>6733</v>
      </c>
      <c r="D555" s="73"/>
      <c r="E555" s="73"/>
      <c r="F555" s="75">
        <v>40206</v>
      </c>
      <c r="G555" s="96">
        <v>25000000</v>
      </c>
      <c r="H555" s="57">
        <v>104.08750000000001</v>
      </c>
      <c r="I555" s="96">
        <v>26021875</v>
      </c>
      <c r="J555" s="57" t="s">
        <v>3262</v>
      </c>
      <c r="K555" s="73"/>
      <c r="L555" s="101">
        <v>5162111.76</v>
      </c>
      <c r="M555" s="73"/>
      <c r="N555" s="87" t="s">
        <v>3156</v>
      </c>
      <c r="O555" s="75">
        <v>40753</v>
      </c>
      <c r="P555" s="96">
        <v>21484440.75</v>
      </c>
      <c r="Q555" s="57">
        <v>107.25624999105456</v>
      </c>
      <c r="R555" s="96">
        <v>23043405.48</v>
      </c>
      <c r="S555" s="57" t="s">
        <v>3278</v>
      </c>
      <c r="T555" s="73"/>
      <c r="U555" s="101">
        <v>2183642.2400000021</v>
      </c>
    </row>
    <row r="556" spans="1:21">
      <c r="A556" s="33" t="s">
        <v>2297</v>
      </c>
      <c r="B556" s="73" t="s">
        <v>4502</v>
      </c>
      <c r="C556" s="73" t="s">
        <v>6733</v>
      </c>
      <c r="D556" s="73"/>
      <c r="E556" s="73"/>
      <c r="F556" s="75">
        <v>39521</v>
      </c>
      <c r="G556" s="96">
        <v>34491000</v>
      </c>
      <c r="H556" s="57">
        <v>100.75620002319448</v>
      </c>
      <c r="I556" s="96">
        <v>34751820.950000003</v>
      </c>
      <c r="J556" s="57" t="s">
        <v>3284</v>
      </c>
      <c r="K556" s="73"/>
      <c r="L556" s="101">
        <v>12705478.24</v>
      </c>
      <c r="M556" s="73"/>
      <c r="N556" s="87" t="s">
        <v>3156</v>
      </c>
      <c r="O556" s="75">
        <v>41212</v>
      </c>
      <c r="P556" s="96">
        <v>28822881.16</v>
      </c>
      <c r="Q556" s="57">
        <v>104.11249997326777</v>
      </c>
      <c r="R556" s="96">
        <v>30008222.140000001</v>
      </c>
      <c r="S556" s="57" t="s">
        <v>3248</v>
      </c>
      <c r="T556" s="73"/>
      <c r="U556" s="101">
        <v>7961879.4299999997</v>
      </c>
    </row>
    <row r="557" spans="1:21">
      <c r="A557" s="33" t="s">
        <v>1678</v>
      </c>
      <c r="B557" s="73" t="s">
        <v>4503</v>
      </c>
      <c r="C557" s="73" t="s">
        <v>6733</v>
      </c>
      <c r="D557" s="73"/>
      <c r="E557" s="73"/>
      <c r="F557" s="75">
        <v>40164</v>
      </c>
      <c r="G557" s="96">
        <v>5021000</v>
      </c>
      <c r="H557" s="57">
        <v>106.44097231627168</v>
      </c>
      <c r="I557" s="96">
        <v>5344401.2200000007</v>
      </c>
      <c r="J557" s="57" t="s">
        <v>3247</v>
      </c>
      <c r="K557" s="73"/>
      <c r="L557" s="101">
        <v>376574.94</v>
      </c>
      <c r="M557" s="73"/>
      <c r="N557" s="87" t="s">
        <v>3156</v>
      </c>
      <c r="O557" s="75">
        <v>40717</v>
      </c>
      <c r="P557" s="96">
        <v>5021000</v>
      </c>
      <c r="Q557" s="57">
        <v>109.08680541724756</v>
      </c>
      <c r="R557" s="96">
        <v>5477248.5</v>
      </c>
      <c r="S557" s="57" t="s">
        <v>3266</v>
      </c>
      <c r="T557" s="73"/>
      <c r="U557" s="101">
        <v>509422.21999999974</v>
      </c>
    </row>
    <row r="558" spans="1:21">
      <c r="A558" s="33" t="s">
        <v>1326</v>
      </c>
      <c r="B558" s="73" t="s">
        <v>4504</v>
      </c>
      <c r="C558" s="73" t="s">
        <v>6733</v>
      </c>
      <c r="D558" s="73"/>
      <c r="E558" s="73"/>
      <c r="F558" s="75">
        <v>39681</v>
      </c>
      <c r="G558" s="96">
        <v>7406948.7000000002</v>
      </c>
      <c r="H558" s="57">
        <v>102.15443722460236</v>
      </c>
      <c r="I558" s="96">
        <v>7566526.7599999998</v>
      </c>
      <c r="J558" s="57" t="s">
        <v>3251</v>
      </c>
      <c r="K558" s="73"/>
      <c r="L558" s="101">
        <v>7965545.1099999994</v>
      </c>
      <c r="M558" s="73"/>
      <c r="N558" s="87" t="s">
        <v>6382</v>
      </c>
      <c r="O558" s="75">
        <v>40071</v>
      </c>
      <c r="P558" s="102" t="s">
        <v>3205</v>
      </c>
      <c r="Q558" s="88" t="s">
        <v>3205</v>
      </c>
      <c r="R558" s="102" t="s">
        <v>3205</v>
      </c>
      <c r="S558" s="57" t="s">
        <v>3205</v>
      </c>
      <c r="T558" s="73"/>
      <c r="U558" s="101">
        <v>399018.34999999963</v>
      </c>
    </row>
    <row r="559" spans="1:21">
      <c r="A559" s="33" t="s">
        <v>2298</v>
      </c>
      <c r="B559" s="73" t="s">
        <v>4505</v>
      </c>
      <c r="C559" s="73" t="s">
        <v>6733</v>
      </c>
      <c r="D559" s="73"/>
      <c r="E559" s="73"/>
      <c r="F559" s="75">
        <v>39521</v>
      </c>
      <c r="G559" s="96">
        <v>2838782</v>
      </c>
      <c r="H559" s="57">
        <v>9.1961802632255658</v>
      </c>
      <c r="I559" s="96">
        <v>261059.50999999998</v>
      </c>
      <c r="J559" s="57" t="s">
        <v>3284</v>
      </c>
      <c r="K559" s="73"/>
      <c r="L559" s="101">
        <v>231426.3</v>
      </c>
      <c r="M559" s="73"/>
      <c r="N559" s="87" t="s">
        <v>6382</v>
      </c>
      <c r="O559" s="75">
        <v>40452</v>
      </c>
      <c r="P559" s="102" t="s">
        <v>3205</v>
      </c>
      <c r="Q559" s="88" t="s">
        <v>3205</v>
      </c>
      <c r="R559" s="102" t="s">
        <v>3205</v>
      </c>
      <c r="S559" s="57" t="s">
        <v>3205</v>
      </c>
      <c r="T559" s="73"/>
      <c r="U559" s="101">
        <v>-29633.209999999992</v>
      </c>
    </row>
    <row r="560" spans="1:21">
      <c r="A560" s="33" t="s">
        <v>2299</v>
      </c>
      <c r="B560" s="73" t="s">
        <v>4506</v>
      </c>
      <c r="C560" s="73" t="s">
        <v>6733</v>
      </c>
      <c r="D560" s="73"/>
      <c r="E560" s="73"/>
      <c r="F560" s="75">
        <v>39521</v>
      </c>
      <c r="G560" s="96">
        <v>21283625.390000001</v>
      </c>
      <c r="H560" s="57">
        <v>0.23618053352704682</v>
      </c>
      <c r="I560" s="96">
        <v>50267.78</v>
      </c>
      <c r="J560" s="57" t="s">
        <v>3284</v>
      </c>
      <c r="K560" s="73"/>
      <c r="L560" s="101">
        <v>28034.13</v>
      </c>
      <c r="M560" s="73"/>
      <c r="N560" s="87" t="s">
        <v>3156</v>
      </c>
      <c r="O560" s="75">
        <v>40779</v>
      </c>
      <c r="P560" s="96">
        <v>1503439.16</v>
      </c>
      <c r="Q560" s="57">
        <v>5.0069867808950778E-2</v>
      </c>
      <c r="R560" s="96">
        <v>752.77</v>
      </c>
      <c r="S560" s="57" t="s">
        <v>3289</v>
      </c>
      <c r="T560" s="73"/>
      <c r="U560" s="101">
        <v>-21480.879999999997</v>
      </c>
    </row>
    <row r="561" spans="1:21">
      <c r="A561" s="33" t="s">
        <v>654</v>
      </c>
      <c r="B561" s="73" t="s">
        <v>4507</v>
      </c>
      <c r="C561" s="73" t="s">
        <v>6733</v>
      </c>
      <c r="D561" s="73"/>
      <c r="E561" s="73"/>
      <c r="F561" s="75">
        <v>39521</v>
      </c>
      <c r="G561" s="96">
        <v>5912286.9100000001</v>
      </c>
      <c r="H561" s="57">
        <v>101.19134441667343</v>
      </c>
      <c r="I561" s="96">
        <v>5982722.6099999994</v>
      </c>
      <c r="J561" s="57" t="s">
        <v>3284</v>
      </c>
      <c r="K561" s="73"/>
      <c r="L561" s="101">
        <v>5779789.2700000014</v>
      </c>
      <c r="M561" s="73"/>
      <c r="N561" s="87" t="s">
        <v>3156</v>
      </c>
      <c r="O561" s="75">
        <v>40753</v>
      </c>
      <c r="P561" s="96">
        <v>581748.11</v>
      </c>
      <c r="Q561" s="57">
        <v>100.81111221831043</v>
      </c>
      <c r="R561" s="96">
        <v>586466.74</v>
      </c>
      <c r="S561" s="57" t="s">
        <v>3249</v>
      </c>
      <c r="T561" s="73"/>
      <c r="U561" s="101">
        <v>383533.40000000224</v>
      </c>
    </row>
    <row r="562" spans="1:21">
      <c r="A562" s="33" t="s">
        <v>1586</v>
      </c>
      <c r="B562" s="73" t="s">
        <v>4508</v>
      </c>
      <c r="C562" s="73" t="s">
        <v>6733</v>
      </c>
      <c r="D562" s="73"/>
      <c r="E562" s="73"/>
      <c r="F562" s="75">
        <v>40343</v>
      </c>
      <c r="G562" s="96">
        <v>10000000</v>
      </c>
      <c r="H562" s="57">
        <v>106.72500000000001</v>
      </c>
      <c r="I562" s="96">
        <v>10672500</v>
      </c>
      <c r="J562" s="57" t="s">
        <v>3266</v>
      </c>
      <c r="K562" s="73"/>
      <c r="L562" s="101">
        <v>2583216.5599999996</v>
      </c>
      <c r="M562" s="73"/>
      <c r="N562" s="87" t="s">
        <v>3156</v>
      </c>
      <c r="O562" s="75">
        <v>41212</v>
      </c>
      <c r="P562" s="96">
        <v>8451652.4000000004</v>
      </c>
      <c r="Q562" s="57">
        <v>103.86249995326358</v>
      </c>
      <c r="R562" s="96">
        <v>8778097.4700000007</v>
      </c>
      <c r="S562" s="57" t="s">
        <v>3307</v>
      </c>
      <c r="T562" s="73"/>
      <c r="U562" s="101">
        <v>688814.03000000119</v>
      </c>
    </row>
    <row r="563" spans="1:21">
      <c r="A563" s="33" t="s">
        <v>2300</v>
      </c>
      <c r="B563" s="73" t="s">
        <v>4509</v>
      </c>
      <c r="C563" s="73" t="s">
        <v>6733</v>
      </c>
      <c r="D563" s="73"/>
      <c r="E563" s="73"/>
      <c r="F563" s="75">
        <v>39521</v>
      </c>
      <c r="G563" s="96">
        <v>2154794.29</v>
      </c>
      <c r="H563" s="57">
        <v>7.3211800649425323</v>
      </c>
      <c r="I563" s="96">
        <v>157756.37</v>
      </c>
      <c r="J563" s="57" t="s">
        <v>3284</v>
      </c>
      <c r="K563" s="73"/>
      <c r="L563" s="101">
        <v>155911.53999999995</v>
      </c>
      <c r="M563" s="73"/>
      <c r="N563" s="87" t="s">
        <v>6382</v>
      </c>
      <c r="O563" s="75">
        <v>40603</v>
      </c>
      <c r="P563" s="102" t="s">
        <v>3205</v>
      </c>
      <c r="Q563" s="88" t="s">
        <v>3205</v>
      </c>
      <c r="R563" s="102" t="s">
        <v>3205</v>
      </c>
      <c r="S563" s="57" t="s">
        <v>3205</v>
      </c>
      <c r="T563" s="73"/>
      <c r="U563" s="101">
        <v>-1844.8300000000454</v>
      </c>
    </row>
    <row r="564" spans="1:21">
      <c r="A564" s="33" t="s">
        <v>287</v>
      </c>
      <c r="B564" s="73" t="s">
        <v>4510</v>
      </c>
      <c r="C564" s="73" t="s">
        <v>6733</v>
      </c>
      <c r="D564" s="73"/>
      <c r="E564" s="73"/>
      <c r="F564" s="75">
        <v>39521</v>
      </c>
      <c r="G564" s="96">
        <v>31489.62</v>
      </c>
      <c r="H564" s="57">
        <v>102.89114317670396</v>
      </c>
      <c r="I564" s="96">
        <v>32400.030000000002</v>
      </c>
      <c r="J564" s="57" t="s">
        <v>3284</v>
      </c>
      <c r="K564" s="73"/>
      <c r="L564" s="101">
        <v>17180.129999999997</v>
      </c>
      <c r="M564" s="73"/>
      <c r="N564" s="87" t="s">
        <v>3156</v>
      </c>
      <c r="O564" s="75">
        <v>40879</v>
      </c>
      <c r="P564" s="96">
        <v>15856.12</v>
      </c>
      <c r="Q564" s="57">
        <v>96.002600819961003</v>
      </c>
      <c r="R564" s="96">
        <v>15222.287589134001</v>
      </c>
      <c r="S564" s="57" t="s">
        <v>3251</v>
      </c>
      <c r="T564" s="73"/>
      <c r="U564" s="101">
        <v>2.3875891339957889</v>
      </c>
    </row>
    <row r="565" spans="1:21">
      <c r="A565" s="33" t="s">
        <v>2301</v>
      </c>
      <c r="B565" s="73" t="s">
        <v>4511</v>
      </c>
      <c r="C565" s="73" t="s">
        <v>6733</v>
      </c>
      <c r="D565" s="73"/>
      <c r="E565" s="73"/>
      <c r="F565" s="75">
        <v>39521</v>
      </c>
      <c r="G565" s="96">
        <v>18205000</v>
      </c>
      <c r="H565" s="57">
        <v>90.568700027464985</v>
      </c>
      <c r="I565" s="96">
        <v>16488031.840000002</v>
      </c>
      <c r="J565" s="57" t="s">
        <v>3284</v>
      </c>
      <c r="K565" s="73"/>
      <c r="L565" s="101">
        <v>2457675</v>
      </c>
      <c r="M565" s="73"/>
      <c r="N565" s="87" t="s">
        <v>3156</v>
      </c>
      <c r="O565" s="75">
        <v>40620</v>
      </c>
      <c r="P565" s="96">
        <v>18205000</v>
      </c>
      <c r="Q565" s="57">
        <v>101.68125004119747</v>
      </c>
      <c r="R565" s="96">
        <v>18511071.57</v>
      </c>
      <c r="S565" s="57" t="s">
        <v>3255</v>
      </c>
      <c r="T565" s="73"/>
      <c r="U565" s="101">
        <v>4480714.7299999986</v>
      </c>
    </row>
    <row r="566" spans="1:21">
      <c r="A566" s="33" t="s">
        <v>890</v>
      </c>
      <c r="B566" s="73" t="s">
        <v>4512</v>
      </c>
      <c r="C566" s="73" t="s">
        <v>6733</v>
      </c>
      <c r="D566" s="73"/>
      <c r="E566" s="73"/>
      <c r="F566" s="75">
        <v>39909</v>
      </c>
      <c r="G566" s="96">
        <v>16535069.17</v>
      </c>
      <c r="H566" s="57">
        <v>97.543203080534795</v>
      </c>
      <c r="I566" s="96">
        <v>16128836.1</v>
      </c>
      <c r="J566" s="57" t="s">
        <v>3286</v>
      </c>
      <c r="K566" s="73"/>
      <c r="L566" s="101">
        <v>18710076.240000002</v>
      </c>
      <c r="M566" s="73"/>
      <c r="N566" s="87" t="s">
        <v>6382</v>
      </c>
      <c r="O566" s="75">
        <v>40617</v>
      </c>
      <c r="P566" s="102" t="s">
        <v>3205</v>
      </c>
      <c r="Q566" s="88" t="s">
        <v>3205</v>
      </c>
      <c r="R566" s="102" t="s">
        <v>3205</v>
      </c>
      <c r="S566" s="57" t="s">
        <v>3205</v>
      </c>
      <c r="T566" s="73"/>
      <c r="U566" s="101">
        <v>2581240.1400000025</v>
      </c>
    </row>
    <row r="567" spans="1:21">
      <c r="A567" s="33" t="s">
        <v>2302</v>
      </c>
      <c r="B567" s="73" t="s">
        <v>4513</v>
      </c>
      <c r="C567" s="73" t="s">
        <v>6733</v>
      </c>
      <c r="D567" s="73"/>
      <c r="E567" s="73"/>
      <c r="F567" s="75">
        <v>39521</v>
      </c>
      <c r="G567" s="96">
        <v>103108000</v>
      </c>
      <c r="H567" s="57">
        <v>100.42810000193971</v>
      </c>
      <c r="I567" s="96">
        <v>103549405.34999999</v>
      </c>
      <c r="J567" s="57" t="s">
        <v>3284</v>
      </c>
      <c r="K567" s="73"/>
      <c r="L567" s="101">
        <v>15079545</v>
      </c>
      <c r="M567" s="73"/>
      <c r="N567" s="87" t="s">
        <v>3156</v>
      </c>
      <c r="O567" s="75">
        <v>40717</v>
      </c>
      <c r="P567" s="96">
        <v>103108000</v>
      </c>
      <c r="Q567" s="57">
        <v>108.33749999999999</v>
      </c>
      <c r="R567" s="96">
        <v>111704629.5</v>
      </c>
      <c r="S567" s="57" t="s">
        <v>3266</v>
      </c>
      <c r="T567" s="73"/>
      <c r="U567" s="101">
        <v>23234769.150000006</v>
      </c>
    </row>
    <row r="568" spans="1:21">
      <c r="A568" s="33" t="s">
        <v>2303</v>
      </c>
      <c r="B568" s="73" t="s">
        <v>4514</v>
      </c>
      <c r="C568" s="73" t="s">
        <v>6733</v>
      </c>
      <c r="D568" s="73"/>
      <c r="E568" s="73"/>
      <c r="F568" s="75">
        <v>39521</v>
      </c>
      <c r="G568" s="96">
        <v>140000</v>
      </c>
      <c r="H568" s="57">
        <v>79.229542857142846</v>
      </c>
      <c r="I568" s="96">
        <v>110921.35999999999</v>
      </c>
      <c r="J568" s="57" t="s">
        <v>3284</v>
      </c>
      <c r="K568" s="73"/>
      <c r="L568" s="101">
        <v>36299.480000000003</v>
      </c>
      <c r="M568" s="73"/>
      <c r="N568" s="87" t="s">
        <v>3156</v>
      </c>
      <c r="O568" s="75">
        <v>40808</v>
      </c>
      <c r="P568" s="96">
        <v>140000</v>
      </c>
      <c r="Q568" s="57">
        <v>109.90174285714285</v>
      </c>
      <c r="R568" s="96">
        <v>153862.44</v>
      </c>
      <c r="S568" s="57" t="s">
        <v>3263</v>
      </c>
      <c r="T568" s="73"/>
      <c r="U568" s="101">
        <v>79240.560000000027</v>
      </c>
    </row>
    <row r="569" spans="1:21">
      <c r="A569" s="33" t="s">
        <v>521</v>
      </c>
      <c r="B569" s="73" t="s">
        <v>4515</v>
      </c>
      <c r="C569" s="73" t="s">
        <v>6733</v>
      </c>
      <c r="D569" s="73"/>
      <c r="E569" s="73"/>
      <c r="F569" s="75">
        <v>39888</v>
      </c>
      <c r="G569" s="96">
        <v>6787460.9000000004</v>
      </c>
      <c r="H569" s="57">
        <v>100.17808898169858</v>
      </c>
      <c r="I569" s="96">
        <v>6799548.6200000001</v>
      </c>
      <c r="J569" s="57" t="s">
        <v>3286</v>
      </c>
      <c r="K569" s="73"/>
      <c r="L569" s="101">
        <v>6446225.4900000002</v>
      </c>
      <c r="M569" s="73"/>
      <c r="N569" s="87" t="s">
        <v>3156</v>
      </c>
      <c r="O569" s="75">
        <v>40808</v>
      </c>
      <c r="P569" s="96">
        <v>1680451.88</v>
      </c>
      <c r="Q569" s="57">
        <v>120.92999175912138</v>
      </c>
      <c r="R569" s="96">
        <v>2032170.32</v>
      </c>
      <c r="S569" s="57" t="s">
        <v>3251</v>
      </c>
      <c r="T569" s="73"/>
      <c r="U569" s="101">
        <v>1678847.1900000004</v>
      </c>
    </row>
    <row r="570" spans="1:21">
      <c r="A570" s="33" t="s">
        <v>1656</v>
      </c>
      <c r="B570" s="73" t="s">
        <v>4516</v>
      </c>
      <c r="C570" s="73" t="s">
        <v>6733</v>
      </c>
      <c r="D570" s="73"/>
      <c r="E570" s="73"/>
      <c r="F570" s="75" t="s">
        <v>6355</v>
      </c>
      <c r="G570" s="96">
        <v>30201000</v>
      </c>
      <c r="H570" s="57">
        <v>106.27677828548725</v>
      </c>
      <c r="I570" s="96">
        <v>32096649.810000002</v>
      </c>
      <c r="J570" s="57" t="s">
        <v>6362</v>
      </c>
      <c r="K570" s="73"/>
      <c r="L570" s="101">
        <v>2600920.83</v>
      </c>
      <c r="M570" s="73"/>
      <c r="N570" s="87" t="s">
        <v>3156</v>
      </c>
      <c r="O570" s="75">
        <v>40778</v>
      </c>
      <c r="P570" s="96">
        <v>30201000</v>
      </c>
      <c r="Q570" s="57">
        <v>108.11805556107413</v>
      </c>
      <c r="R570" s="96">
        <v>32652733.959999997</v>
      </c>
      <c r="S570" s="57" t="s">
        <v>3252</v>
      </c>
      <c r="T570" s="73"/>
      <c r="U570" s="101">
        <v>3157004.9799999967</v>
      </c>
    </row>
    <row r="571" spans="1:21">
      <c r="A571" s="33" t="s">
        <v>822</v>
      </c>
      <c r="B571" s="73" t="s">
        <v>4517</v>
      </c>
      <c r="C571" s="73" t="s">
        <v>6733</v>
      </c>
      <c r="D571" s="73"/>
      <c r="E571" s="73"/>
      <c r="F571" s="75">
        <v>39743</v>
      </c>
      <c r="G571" s="96">
        <v>36990385.5</v>
      </c>
      <c r="H571" s="57">
        <v>96.622916676550986</v>
      </c>
      <c r="I571" s="96">
        <v>35741189.359999999</v>
      </c>
      <c r="J571" s="57" t="s">
        <v>3251</v>
      </c>
      <c r="K571" s="73"/>
      <c r="L571" s="101">
        <v>27836861.690000001</v>
      </c>
      <c r="M571" s="73"/>
      <c r="N571" s="87" t="s">
        <v>3156</v>
      </c>
      <c r="O571" s="75">
        <v>40742</v>
      </c>
      <c r="P571" s="96">
        <v>12036905.25</v>
      </c>
      <c r="Q571" s="57">
        <v>104.21631947298083</v>
      </c>
      <c r="R571" s="96">
        <v>12544419.630000001</v>
      </c>
      <c r="S571" s="57" t="s">
        <v>3263</v>
      </c>
      <c r="T571" s="73"/>
      <c r="U571" s="101">
        <v>4640091.9600000009</v>
      </c>
    </row>
    <row r="572" spans="1:21">
      <c r="A572" s="33" t="s">
        <v>1253</v>
      </c>
      <c r="B572" s="73" t="s">
        <v>4518</v>
      </c>
      <c r="C572" s="73" t="s">
        <v>6733</v>
      </c>
      <c r="D572" s="73"/>
      <c r="E572" s="73"/>
      <c r="F572" s="75">
        <v>39521</v>
      </c>
      <c r="G572" s="96">
        <v>5083268.5999999996</v>
      </c>
      <c r="H572" s="57">
        <v>96.207287570835817</v>
      </c>
      <c r="I572" s="96">
        <v>4890474.84</v>
      </c>
      <c r="J572" s="57" t="s">
        <v>3284</v>
      </c>
      <c r="K572" s="73"/>
      <c r="L572" s="101">
        <v>1830168.66</v>
      </c>
      <c r="M572" s="73"/>
      <c r="N572" s="87" t="s">
        <v>3156</v>
      </c>
      <c r="O572" s="75">
        <v>40134</v>
      </c>
      <c r="P572" s="96">
        <v>3437205.4</v>
      </c>
      <c r="Q572" s="57">
        <v>97.294155595123883</v>
      </c>
      <c r="R572" s="96">
        <v>3344199.97</v>
      </c>
      <c r="S572" s="57" t="s">
        <v>3251</v>
      </c>
      <c r="T572" s="73"/>
      <c r="U572" s="101">
        <v>283893.79000000004</v>
      </c>
    </row>
    <row r="573" spans="1:21">
      <c r="A573" s="33" t="s">
        <v>1655</v>
      </c>
      <c r="B573" s="73" t="s">
        <v>4519</v>
      </c>
      <c r="C573" s="73" t="s">
        <v>6733</v>
      </c>
      <c r="D573" s="73"/>
      <c r="E573" s="73"/>
      <c r="F573" s="75">
        <v>40133</v>
      </c>
      <c r="G573" s="96">
        <v>72708000</v>
      </c>
      <c r="H573" s="57">
        <v>106.22982340320183</v>
      </c>
      <c r="I573" s="96">
        <v>77237580</v>
      </c>
      <c r="J573" s="57" t="s">
        <v>3249</v>
      </c>
      <c r="K573" s="73"/>
      <c r="L573" s="101">
        <v>6361950</v>
      </c>
      <c r="M573" s="73"/>
      <c r="N573" s="87" t="s">
        <v>3156</v>
      </c>
      <c r="O573" s="75">
        <v>40778</v>
      </c>
      <c r="P573" s="96">
        <v>72708000</v>
      </c>
      <c r="Q573" s="57">
        <v>107.30555555097101</v>
      </c>
      <c r="R573" s="96">
        <v>78019723.329999998</v>
      </c>
      <c r="S573" s="57" t="s">
        <v>3252</v>
      </c>
      <c r="T573" s="73"/>
      <c r="U573" s="101">
        <v>7144093.3299999982</v>
      </c>
    </row>
    <row r="574" spans="1:21">
      <c r="A574" s="33" t="s">
        <v>58</v>
      </c>
      <c r="B574" s="73" t="s">
        <v>4520</v>
      </c>
      <c r="C574" s="73" t="s">
        <v>6733</v>
      </c>
      <c r="D574" s="73"/>
      <c r="E574" s="73"/>
      <c r="F574" s="75">
        <v>39521</v>
      </c>
      <c r="G574" s="96">
        <v>218270.81</v>
      </c>
      <c r="H574" s="57">
        <v>41.37499650090637</v>
      </c>
      <c r="I574" s="96">
        <v>90309.54</v>
      </c>
      <c r="J574" s="57" t="s">
        <v>3284</v>
      </c>
      <c r="K574" s="73"/>
      <c r="L574" s="101">
        <v>218270.81000000003</v>
      </c>
      <c r="M574" s="73"/>
      <c r="N574" s="87" t="s">
        <v>6382</v>
      </c>
      <c r="O574" s="75">
        <v>40544</v>
      </c>
      <c r="P574" s="102" t="s">
        <v>3205</v>
      </c>
      <c r="Q574" s="88" t="s">
        <v>3205</v>
      </c>
      <c r="R574" s="102" t="s">
        <v>3205</v>
      </c>
      <c r="S574" s="57" t="s">
        <v>3205</v>
      </c>
      <c r="T574" s="73"/>
      <c r="U574" s="101">
        <v>127961.27000000003</v>
      </c>
    </row>
    <row r="575" spans="1:21">
      <c r="A575" s="33" t="s">
        <v>745</v>
      </c>
      <c r="B575" s="73" t="s">
        <v>4521</v>
      </c>
      <c r="C575" s="73" t="s">
        <v>6733</v>
      </c>
      <c r="D575" s="73"/>
      <c r="E575" s="73"/>
      <c r="F575" s="75">
        <v>39948</v>
      </c>
      <c r="G575" s="96">
        <v>17783959.5</v>
      </c>
      <c r="H575" s="57">
        <v>100.17500000492016</v>
      </c>
      <c r="I575" s="96">
        <v>17815081.43</v>
      </c>
      <c r="J575" s="57" t="s">
        <v>3247</v>
      </c>
      <c r="K575" s="73"/>
      <c r="L575" s="101">
        <v>3528078.8600000003</v>
      </c>
      <c r="M575" s="73"/>
      <c r="N575" s="87" t="s">
        <v>3156</v>
      </c>
      <c r="O575" s="75">
        <v>40816</v>
      </c>
      <c r="P575" s="96">
        <v>16039901</v>
      </c>
      <c r="Q575" s="57">
        <v>106.42500000467585</v>
      </c>
      <c r="R575" s="96">
        <v>17070464.640000001</v>
      </c>
      <c r="S575" s="57" t="s">
        <v>3307</v>
      </c>
      <c r="T575" s="73"/>
      <c r="U575" s="101">
        <v>2783462.0700000003</v>
      </c>
    </row>
    <row r="576" spans="1:21">
      <c r="A576" s="33" t="s">
        <v>3068</v>
      </c>
      <c r="B576" s="73" t="s">
        <v>4522</v>
      </c>
      <c r="C576" s="73" t="s">
        <v>6733</v>
      </c>
      <c r="D576" s="73"/>
      <c r="E576" s="73"/>
      <c r="F576" s="75">
        <v>39804</v>
      </c>
      <c r="G576" s="96">
        <v>16805543.52</v>
      </c>
      <c r="H576" s="57">
        <v>2.7809305271431053</v>
      </c>
      <c r="I576" s="96">
        <v>467350.49</v>
      </c>
      <c r="J576" s="57" t="s">
        <v>3251</v>
      </c>
      <c r="K576" s="73"/>
      <c r="L576" s="101">
        <v>1563252.7699999998</v>
      </c>
      <c r="M576" s="73"/>
      <c r="N576" s="87" t="s">
        <v>3156</v>
      </c>
      <c r="O576" s="75">
        <v>40687</v>
      </c>
      <c r="P576" s="96">
        <v>6641700.3099999996</v>
      </c>
      <c r="Q576" s="57">
        <v>7.2700500995655437</v>
      </c>
      <c r="R576" s="96">
        <v>482854.94</v>
      </c>
      <c r="S576" s="57" t="s">
        <v>3266</v>
      </c>
      <c r="T576" s="73"/>
      <c r="U576" s="101">
        <v>1578757.2199999997</v>
      </c>
    </row>
    <row r="577" spans="1:21">
      <c r="A577" s="33" t="s">
        <v>2304</v>
      </c>
      <c r="B577" s="73" t="s">
        <v>4523</v>
      </c>
      <c r="C577" s="73" t="s">
        <v>3158</v>
      </c>
      <c r="D577" s="73"/>
      <c r="E577" s="73"/>
      <c r="F577" s="75">
        <v>39521</v>
      </c>
      <c r="G577" s="96">
        <v>69182062.209999993</v>
      </c>
      <c r="H577" s="57">
        <v>10.463805542578376</v>
      </c>
      <c r="I577" s="96">
        <v>7239076.46</v>
      </c>
      <c r="J577" s="57" t="s">
        <v>3284</v>
      </c>
      <c r="K577" s="73"/>
      <c r="L577" s="101">
        <v>9777727.7300000004</v>
      </c>
      <c r="M577" s="73"/>
      <c r="N577" s="87" t="s">
        <v>3156</v>
      </c>
      <c r="O577" s="75">
        <v>40687</v>
      </c>
      <c r="P577" s="96">
        <v>38386216.939999998</v>
      </c>
      <c r="Q577" s="57">
        <v>17.424818341580501</v>
      </c>
      <c r="R577" s="96">
        <v>6688728.5700000003</v>
      </c>
      <c r="S577" s="57" t="s">
        <v>3263</v>
      </c>
      <c r="T577" s="73"/>
      <c r="U577" s="101">
        <v>9227379.8399999999</v>
      </c>
    </row>
    <row r="578" spans="1:21">
      <c r="A578" s="33" t="s">
        <v>2305</v>
      </c>
      <c r="B578" s="73" t="s">
        <v>4524</v>
      </c>
      <c r="C578" s="73" t="s">
        <v>3158</v>
      </c>
      <c r="D578" s="73"/>
      <c r="E578" s="73"/>
      <c r="F578" s="75">
        <v>39521</v>
      </c>
      <c r="G578" s="96">
        <v>1223413.3400000001</v>
      </c>
      <c r="H578" s="57">
        <v>9.8392355277080767</v>
      </c>
      <c r="I578" s="96">
        <v>120374.52</v>
      </c>
      <c r="J578" s="57" t="s">
        <v>3284</v>
      </c>
      <c r="K578" s="73"/>
      <c r="L578" s="101">
        <v>108536.51</v>
      </c>
      <c r="M578" s="73"/>
      <c r="N578" s="87" t="s">
        <v>6382</v>
      </c>
      <c r="O578" s="75">
        <v>40330</v>
      </c>
      <c r="P578" s="102" t="s">
        <v>3205</v>
      </c>
      <c r="Q578" s="88" t="s">
        <v>3205</v>
      </c>
      <c r="R578" s="102" t="s">
        <v>3205</v>
      </c>
      <c r="S578" s="57" t="s">
        <v>3205</v>
      </c>
      <c r="T578" s="73"/>
      <c r="U578" s="101">
        <v>-11838.010000000009</v>
      </c>
    </row>
    <row r="579" spans="1:21">
      <c r="A579" s="33" t="s">
        <v>1105</v>
      </c>
      <c r="B579" s="73" t="s">
        <v>4525</v>
      </c>
      <c r="C579" s="73" t="s">
        <v>3158</v>
      </c>
      <c r="D579" s="73"/>
      <c r="E579" s="73"/>
      <c r="F579" s="75">
        <v>39926</v>
      </c>
      <c r="G579" s="96">
        <v>3238825.91</v>
      </c>
      <c r="H579" s="57">
        <v>110.24160912680854</v>
      </c>
      <c r="I579" s="96">
        <v>3570533.8</v>
      </c>
      <c r="J579" s="57" t="s">
        <v>3245</v>
      </c>
      <c r="K579" s="73"/>
      <c r="L579" s="101">
        <v>4548384.42</v>
      </c>
      <c r="M579" s="73"/>
      <c r="N579" s="87" t="s">
        <v>6382</v>
      </c>
      <c r="O579" s="75">
        <v>40537</v>
      </c>
      <c r="P579" s="102" t="s">
        <v>3205</v>
      </c>
      <c r="Q579" s="88" t="s">
        <v>3205</v>
      </c>
      <c r="R579" s="102" t="s">
        <v>3205</v>
      </c>
      <c r="S579" s="57" t="s">
        <v>3205</v>
      </c>
      <c r="T579" s="73"/>
      <c r="U579" s="101">
        <v>977850.62000000011</v>
      </c>
    </row>
    <row r="580" spans="1:21">
      <c r="A580" s="33" t="s">
        <v>2306</v>
      </c>
      <c r="B580" s="73" t="s">
        <v>4526</v>
      </c>
      <c r="C580" s="73" t="s">
        <v>3158</v>
      </c>
      <c r="D580" s="73"/>
      <c r="E580" s="73"/>
      <c r="F580" s="75">
        <v>39521</v>
      </c>
      <c r="G580" s="96">
        <v>1459713</v>
      </c>
      <c r="H580" s="57">
        <v>97.289955628263925</v>
      </c>
      <c r="I580" s="96">
        <v>1420154.1300000001</v>
      </c>
      <c r="J580" s="57" t="s">
        <v>3284</v>
      </c>
      <c r="K580" s="73"/>
      <c r="L580" s="101">
        <v>249367.72999999998</v>
      </c>
      <c r="M580" s="73"/>
      <c r="N580" s="87" t="s">
        <v>3156</v>
      </c>
      <c r="O580" s="75">
        <v>40756</v>
      </c>
      <c r="P580" s="96">
        <v>1459713</v>
      </c>
      <c r="Q580" s="57">
        <v>101.09374993577505</v>
      </c>
      <c r="R580" s="96">
        <v>1475678.61</v>
      </c>
      <c r="S580" s="57" t="s">
        <v>3266</v>
      </c>
      <c r="T580" s="73"/>
      <c r="U580" s="101">
        <v>304892.20999999996</v>
      </c>
    </row>
    <row r="581" spans="1:21">
      <c r="A581" s="33" t="s">
        <v>634</v>
      </c>
      <c r="B581" s="73" t="s">
        <v>4527</v>
      </c>
      <c r="C581" s="73" t="s">
        <v>3158</v>
      </c>
      <c r="D581" s="73"/>
      <c r="E581" s="73"/>
      <c r="F581" s="75">
        <v>39521</v>
      </c>
      <c r="G581" s="96">
        <v>1636634.67</v>
      </c>
      <c r="H581" s="57">
        <v>146.51563625986245</v>
      </c>
      <c r="I581" s="96">
        <v>2397925.6999999997</v>
      </c>
      <c r="J581" s="57" t="s">
        <v>3284</v>
      </c>
      <c r="K581" s="73"/>
      <c r="L581" s="101">
        <v>1668818.2</v>
      </c>
      <c r="M581" s="73"/>
      <c r="N581" s="87" t="s">
        <v>3156</v>
      </c>
      <c r="O581" s="75">
        <v>40756</v>
      </c>
      <c r="P581" s="96">
        <v>31791.81</v>
      </c>
      <c r="Q581" s="57">
        <v>101.62500971162069</v>
      </c>
      <c r="R581" s="96">
        <v>32308.43</v>
      </c>
      <c r="S581" s="57" t="s">
        <v>3250</v>
      </c>
      <c r="T581" s="73"/>
      <c r="U581" s="101">
        <v>-696799.06999999983</v>
      </c>
    </row>
    <row r="582" spans="1:21">
      <c r="A582" s="33" t="s">
        <v>2307</v>
      </c>
      <c r="B582" s="73" t="s">
        <v>4528</v>
      </c>
      <c r="C582" s="73" t="s">
        <v>3158</v>
      </c>
      <c r="D582" s="73"/>
      <c r="E582" s="73"/>
      <c r="F582" s="75">
        <v>39521</v>
      </c>
      <c r="G582" s="96">
        <v>4277646.22</v>
      </c>
      <c r="H582" s="57">
        <v>34.789930570742719</v>
      </c>
      <c r="I582" s="96">
        <v>1488190.1500000001</v>
      </c>
      <c r="J582" s="57" t="s">
        <v>3284</v>
      </c>
      <c r="K582" s="73"/>
      <c r="L582" s="101">
        <v>516867.35000000003</v>
      </c>
      <c r="M582" s="73"/>
      <c r="N582" s="87" t="s">
        <v>3156</v>
      </c>
      <c r="O582" s="75">
        <v>40724</v>
      </c>
      <c r="P582" s="96">
        <v>938387.71</v>
      </c>
      <c r="Q582" s="57">
        <v>4.1627783040764674</v>
      </c>
      <c r="R582" s="96">
        <v>39063</v>
      </c>
      <c r="S582" s="57" t="s">
        <v>3251</v>
      </c>
      <c r="T582" s="73"/>
      <c r="U582" s="101">
        <v>-932259.8</v>
      </c>
    </row>
    <row r="583" spans="1:21">
      <c r="A583" s="33" t="s">
        <v>1232</v>
      </c>
      <c r="B583" s="73" t="s">
        <v>4529</v>
      </c>
      <c r="C583" s="73" t="s">
        <v>3158</v>
      </c>
      <c r="D583" s="73"/>
      <c r="E583" s="73"/>
      <c r="F583" s="75">
        <v>39521</v>
      </c>
      <c r="G583" s="96">
        <v>8101227.6900000004</v>
      </c>
      <c r="H583" s="57">
        <v>93.133655647197344</v>
      </c>
      <c r="I583" s="96">
        <v>7544969.5</v>
      </c>
      <c r="J583" s="57" t="s">
        <v>3284</v>
      </c>
      <c r="K583" s="73"/>
      <c r="L583" s="101">
        <v>9165591.8100000005</v>
      </c>
      <c r="M583" s="73"/>
      <c r="N583" s="87" t="s">
        <v>6382</v>
      </c>
      <c r="O583" s="75">
        <v>40483</v>
      </c>
      <c r="P583" s="102" t="s">
        <v>3205</v>
      </c>
      <c r="Q583" s="88" t="s">
        <v>3205</v>
      </c>
      <c r="R583" s="102" t="s">
        <v>3205</v>
      </c>
      <c r="S583" s="57" t="s">
        <v>3205</v>
      </c>
      <c r="T583" s="73"/>
      <c r="U583" s="101">
        <v>1620622.3100000005</v>
      </c>
    </row>
    <row r="584" spans="1:21">
      <c r="A584" s="33" t="s">
        <v>1241</v>
      </c>
      <c r="B584" s="73" t="s">
        <v>4530</v>
      </c>
      <c r="C584" s="73" t="s">
        <v>3158</v>
      </c>
      <c r="D584" s="73"/>
      <c r="E584" s="73"/>
      <c r="F584" s="75">
        <v>39521</v>
      </c>
      <c r="G584" s="96">
        <v>1068394.1200000001</v>
      </c>
      <c r="H584" s="57">
        <v>89.586754745524047</v>
      </c>
      <c r="I584" s="96">
        <v>957139.62</v>
      </c>
      <c r="J584" s="57" t="s">
        <v>3284</v>
      </c>
      <c r="K584" s="73"/>
      <c r="L584" s="101">
        <v>1218657.2699999998</v>
      </c>
      <c r="M584" s="73"/>
      <c r="N584" s="87" t="s">
        <v>6382</v>
      </c>
      <c r="O584" s="75">
        <v>40483</v>
      </c>
      <c r="P584" s="102" t="s">
        <v>3205</v>
      </c>
      <c r="Q584" s="88" t="s">
        <v>3205</v>
      </c>
      <c r="R584" s="102" t="s">
        <v>3205</v>
      </c>
      <c r="S584" s="57" t="s">
        <v>3205</v>
      </c>
      <c r="T584" s="73"/>
      <c r="U584" s="101">
        <v>261517.64999999979</v>
      </c>
    </row>
    <row r="585" spans="1:21">
      <c r="A585" s="33" t="s">
        <v>817</v>
      </c>
      <c r="B585" s="73" t="s">
        <v>4531</v>
      </c>
      <c r="C585" s="73" t="s">
        <v>3158</v>
      </c>
      <c r="D585" s="73"/>
      <c r="E585" s="73"/>
      <c r="F585" s="75">
        <v>40042</v>
      </c>
      <c r="G585" s="96">
        <v>23225234</v>
      </c>
      <c r="H585" s="57">
        <v>106.20416668353052</v>
      </c>
      <c r="I585" s="96">
        <v>24666166.23</v>
      </c>
      <c r="J585" s="57" t="s">
        <v>3289</v>
      </c>
      <c r="K585" s="73"/>
      <c r="L585" s="101">
        <v>19976064.150000006</v>
      </c>
      <c r="M585" s="73"/>
      <c r="N585" s="87" t="s">
        <v>3156</v>
      </c>
      <c r="O585" s="75">
        <v>40697</v>
      </c>
      <c r="P585" s="96">
        <v>5329565.5199999996</v>
      </c>
      <c r="Q585" s="57">
        <v>100.98645827324401</v>
      </c>
      <c r="R585" s="96">
        <v>5382139.46</v>
      </c>
      <c r="S585" s="57" t="s">
        <v>3250</v>
      </c>
      <c r="T585" s="73"/>
      <c r="U585" s="101">
        <v>692037.38000000641</v>
      </c>
    </row>
    <row r="586" spans="1:21">
      <c r="A586" s="33" t="s">
        <v>373</v>
      </c>
      <c r="B586" s="73" t="s">
        <v>4532</v>
      </c>
      <c r="C586" s="73" t="s">
        <v>3158</v>
      </c>
      <c r="D586" s="73"/>
      <c r="E586" s="73"/>
      <c r="F586" s="75">
        <v>39699</v>
      </c>
      <c r="G586" s="96">
        <v>904188.51</v>
      </c>
      <c r="H586" s="57">
        <v>100.78472242475189</v>
      </c>
      <c r="I586" s="96">
        <v>911283.88</v>
      </c>
      <c r="J586" s="57" t="s">
        <v>3254</v>
      </c>
      <c r="K586" s="73"/>
      <c r="L586" s="101">
        <v>913055.24</v>
      </c>
      <c r="M586" s="73"/>
      <c r="N586" s="87" t="s">
        <v>3156</v>
      </c>
      <c r="O586" s="75">
        <v>40745</v>
      </c>
      <c r="P586" s="96">
        <v>65058.15</v>
      </c>
      <c r="Q586" s="57">
        <v>100.59028730451143</v>
      </c>
      <c r="R586" s="96">
        <v>65442.18</v>
      </c>
      <c r="S586" s="57" t="s">
        <v>3250</v>
      </c>
      <c r="T586" s="73"/>
      <c r="U586" s="101">
        <v>67213.540000000037</v>
      </c>
    </row>
    <row r="587" spans="1:21">
      <c r="A587" s="33" t="s">
        <v>843</v>
      </c>
      <c r="B587" s="73" t="s">
        <v>4533</v>
      </c>
      <c r="C587" s="73" t="s">
        <v>3158</v>
      </c>
      <c r="D587" s="73"/>
      <c r="E587" s="73"/>
      <c r="F587" s="75">
        <v>39521</v>
      </c>
      <c r="G587" s="96">
        <v>7683333</v>
      </c>
      <c r="H587" s="57">
        <v>98.414955462687871</v>
      </c>
      <c r="I587" s="96">
        <v>7561548.75</v>
      </c>
      <c r="J587" s="57" t="s">
        <v>3284</v>
      </c>
      <c r="K587" s="73"/>
      <c r="L587" s="101">
        <v>5443576.7699999996</v>
      </c>
      <c r="M587" s="73"/>
      <c r="N587" s="87" t="s">
        <v>3156</v>
      </c>
      <c r="O587" s="75">
        <v>40736</v>
      </c>
      <c r="P587" s="96">
        <v>3438561.04</v>
      </c>
      <c r="Q587" s="57">
        <v>101.1527781400094</v>
      </c>
      <c r="R587" s="96">
        <v>3478200.02</v>
      </c>
      <c r="S587" s="57" t="s">
        <v>3256</v>
      </c>
      <c r="T587" s="73"/>
      <c r="U587" s="101">
        <v>1360228.0399999991</v>
      </c>
    </row>
    <row r="588" spans="1:21">
      <c r="A588" s="33" t="s">
        <v>1670</v>
      </c>
      <c r="B588" s="73" t="s">
        <v>4534</v>
      </c>
      <c r="C588" s="73" t="s">
        <v>3158</v>
      </c>
      <c r="D588" s="73"/>
      <c r="E588" s="73"/>
      <c r="F588" s="75">
        <v>40155</v>
      </c>
      <c r="G588" s="96">
        <v>15826000</v>
      </c>
      <c r="H588" s="57">
        <v>106.09722222924303</v>
      </c>
      <c r="I588" s="96">
        <v>16790946.390000001</v>
      </c>
      <c r="J588" s="57" t="s">
        <v>3289</v>
      </c>
      <c r="K588" s="73"/>
      <c r="L588" s="101">
        <v>2242016.7800000003</v>
      </c>
      <c r="M588" s="73"/>
      <c r="N588" s="87" t="s">
        <v>3156</v>
      </c>
      <c r="O588" s="75">
        <v>41212</v>
      </c>
      <c r="P588" s="96">
        <v>15826000</v>
      </c>
      <c r="Q588" s="57">
        <v>106.02777777075698</v>
      </c>
      <c r="R588" s="96">
        <v>16779956.109999999</v>
      </c>
      <c r="S588" s="57" t="s">
        <v>3253</v>
      </c>
      <c r="T588" s="73"/>
      <c r="U588" s="101">
        <v>2231026.5</v>
      </c>
    </row>
    <row r="589" spans="1:21">
      <c r="A589" s="33" t="s">
        <v>836</v>
      </c>
      <c r="B589" s="73" t="s">
        <v>4535</v>
      </c>
      <c r="C589" s="73" t="s">
        <v>3158</v>
      </c>
      <c r="D589" s="73"/>
      <c r="E589" s="73"/>
      <c r="F589" s="75" t="s">
        <v>6355</v>
      </c>
      <c r="G589" s="96">
        <v>85919509.230000004</v>
      </c>
      <c r="H589" s="57">
        <v>100.80693410171146</v>
      </c>
      <c r="I589" s="96">
        <v>86612823.049999997</v>
      </c>
      <c r="J589" s="57" t="s">
        <v>6363</v>
      </c>
      <c r="K589" s="73"/>
      <c r="L589" s="101">
        <v>56868447.700000003</v>
      </c>
      <c r="M589" s="73"/>
      <c r="N589" s="87" t="s">
        <v>3156</v>
      </c>
      <c r="O589" s="75">
        <v>40816</v>
      </c>
      <c r="P589" s="96">
        <v>40031945.340000004</v>
      </c>
      <c r="Q589" s="57">
        <v>106.44305555998743</v>
      </c>
      <c r="R589" s="96">
        <v>42611225.82</v>
      </c>
      <c r="S589" s="57" t="s">
        <v>3256</v>
      </c>
      <c r="T589" s="73"/>
      <c r="U589" s="101">
        <v>12866850.470000014</v>
      </c>
    </row>
    <row r="590" spans="1:21">
      <c r="A590" s="33" t="s">
        <v>2308</v>
      </c>
      <c r="B590" s="73" t="s">
        <v>4536</v>
      </c>
      <c r="C590" s="73" t="s">
        <v>3158</v>
      </c>
      <c r="D590" s="73"/>
      <c r="E590" s="73"/>
      <c r="F590" s="75">
        <v>39521</v>
      </c>
      <c r="G590" s="96">
        <v>81186312.150000006</v>
      </c>
      <c r="H590" s="57">
        <v>2.7774138894668345</v>
      </c>
      <c r="I590" s="96">
        <v>2254879.91</v>
      </c>
      <c r="J590" s="57" t="s">
        <v>3284</v>
      </c>
      <c r="K590" s="73"/>
      <c r="L590" s="101">
        <v>5369732.2199999997</v>
      </c>
      <c r="M590" s="73"/>
      <c r="N590" s="87" t="s">
        <v>3156</v>
      </c>
      <c r="O590" s="75">
        <v>40687</v>
      </c>
      <c r="P590" s="96">
        <v>33896774.700000003</v>
      </c>
      <c r="Q590" s="57">
        <v>6.2385683260891485</v>
      </c>
      <c r="R590" s="96">
        <v>2114673.4500000002</v>
      </c>
      <c r="S590" s="57" t="s">
        <v>3266</v>
      </c>
      <c r="T590" s="73"/>
      <c r="U590" s="101">
        <v>5229525.76</v>
      </c>
    </row>
    <row r="591" spans="1:21">
      <c r="A591" s="33" t="s">
        <v>2309</v>
      </c>
      <c r="B591" s="73" t="s">
        <v>4537</v>
      </c>
      <c r="C591" s="73" t="s">
        <v>3158</v>
      </c>
      <c r="D591" s="73"/>
      <c r="E591" s="73"/>
      <c r="F591" s="75">
        <v>39521</v>
      </c>
      <c r="G591" s="96">
        <v>963391.62</v>
      </c>
      <c r="H591" s="57">
        <v>88.568699611483027</v>
      </c>
      <c r="I591" s="96">
        <v>853263.43</v>
      </c>
      <c r="J591" s="57" t="s">
        <v>3284</v>
      </c>
      <c r="K591" s="73"/>
      <c r="L591" s="101">
        <v>1.8189894035458565E-12</v>
      </c>
      <c r="M591" s="73"/>
      <c r="N591" s="87" t="s">
        <v>3156</v>
      </c>
      <c r="O591" s="75">
        <v>40623</v>
      </c>
      <c r="P591" s="96">
        <v>1102358.77</v>
      </c>
      <c r="Q591" s="57">
        <v>94.062500178594306</v>
      </c>
      <c r="R591" s="96">
        <v>1036906.22</v>
      </c>
      <c r="S591" s="57" t="s">
        <v>3250</v>
      </c>
      <c r="T591" s="73"/>
      <c r="U591" s="101">
        <v>183642.78999999992</v>
      </c>
    </row>
    <row r="592" spans="1:21">
      <c r="A592" s="33" t="s">
        <v>59</v>
      </c>
      <c r="B592" s="73" t="s">
        <v>4538</v>
      </c>
      <c r="C592" s="73" t="s">
        <v>3158</v>
      </c>
      <c r="D592" s="73"/>
      <c r="E592" s="73"/>
      <c r="F592" s="75">
        <v>39521</v>
      </c>
      <c r="G592" s="96">
        <v>1142565.1299999999</v>
      </c>
      <c r="H592" s="57">
        <v>51.898436634417507</v>
      </c>
      <c r="I592" s="96">
        <v>592973.43999999994</v>
      </c>
      <c r="J592" s="57" t="s">
        <v>3284</v>
      </c>
      <c r="K592" s="73"/>
      <c r="L592" s="101">
        <v>0</v>
      </c>
      <c r="M592" s="73"/>
      <c r="N592" s="87" t="s">
        <v>3156</v>
      </c>
      <c r="O592" s="75">
        <v>40760</v>
      </c>
      <c r="P592" s="96">
        <v>1142565.1299999999</v>
      </c>
      <c r="Q592" s="57">
        <v>74.968750359115205</v>
      </c>
      <c r="R592" s="96">
        <v>856566.8</v>
      </c>
      <c r="S592" s="57" t="s">
        <v>3249</v>
      </c>
      <c r="T592" s="73"/>
      <c r="U592" s="101">
        <v>263593.3600000001</v>
      </c>
    </row>
    <row r="593" spans="1:21">
      <c r="A593" s="33" t="s">
        <v>2310</v>
      </c>
      <c r="B593" s="73" t="s">
        <v>4539</v>
      </c>
      <c r="C593" s="73" t="s">
        <v>3158</v>
      </c>
      <c r="D593" s="73"/>
      <c r="E593" s="73"/>
      <c r="F593" s="75">
        <v>39521</v>
      </c>
      <c r="G593" s="96">
        <v>397453.86</v>
      </c>
      <c r="H593" s="57">
        <v>24.961805629463505</v>
      </c>
      <c r="I593" s="96">
        <v>99211.66</v>
      </c>
      <c r="J593" s="57" t="s">
        <v>3284</v>
      </c>
      <c r="K593" s="73"/>
      <c r="L593" s="101">
        <v>50413.37999999999</v>
      </c>
      <c r="M593" s="73"/>
      <c r="N593" s="87" t="s">
        <v>3156</v>
      </c>
      <c r="O593" s="75">
        <v>40724</v>
      </c>
      <c r="P593" s="96">
        <v>148688.4</v>
      </c>
      <c r="Q593" s="57">
        <v>4.1627726170972315</v>
      </c>
      <c r="R593" s="96">
        <v>6189.56</v>
      </c>
      <c r="S593" s="57" t="s">
        <v>3251</v>
      </c>
      <c r="T593" s="73"/>
      <c r="U593" s="101">
        <v>-42608.720000000016</v>
      </c>
    </row>
    <row r="594" spans="1:21">
      <c r="A594" s="33" t="s">
        <v>2311</v>
      </c>
      <c r="B594" s="73" t="s">
        <v>4540</v>
      </c>
      <c r="C594" s="73" t="s">
        <v>3158</v>
      </c>
      <c r="D594" s="73"/>
      <c r="E594" s="73"/>
      <c r="F594" s="75">
        <v>39521</v>
      </c>
      <c r="G594" s="96">
        <v>185893.6</v>
      </c>
      <c r="H594" s="57">
        <v>24.886112270675266</v>
      </c>
      <c r="I594" s="96">
        <v>46261.69</v>
      </c>
      <c r="J594" s="57" t="s">
        <v>3284</v>
      </c>
      <c r="K594" s="73"/>
      <c r="L594" s="101">
        <v>14864.62</v>
      </c>
      <c r="M594" s="73"/>
      <c r="N594" s="87" t="s">
        <v>6382</v>
      </c>
      <c r="O594" s="75">
        <v>40422</v>
      </c>
      <c r="P594" s="102" t="s">
        <v>3205</v>
      </c>
      <c r="Q594" s="88" t="s">
        <v>3205</v>
      </c>
      <c r="R594" s="102" t="s">
        <v>3205</v>
      </c>
      <c r="S594" s="57" t="s">
        <v>3205</v>
      </c>
      <c r="T594" s="73"/>
      <c r="U594" s="101">
        <v>-31397.07</v>
      </c>
    </row>
    <row r="595" spans="1:21">
      <c r="A595" s="33" t="s">
        <v>1605</v>
      </c>
      <c r="B595" s="73" t="s">
        <v>4541</v>
      </c>
      <c r="C595" s="73" t="s">
        <v>3158</v>
      </c>
      <c r="D595" s="73"/>
      <c r="E595" s="73"/>
      <c r="F595" s="75">
        <v>39927</v>
      </c>
      <c r="G595" s="96">
        <v>150000000</v>
      </c>
      <c r="H595" s="57">
        <v>104.13194444666667</v>
      </c>
      <c r="I595" s="96">
        <v>156197916.66999999</v>
      </c>
      <c r="J595" s="57" t="s">
        <v>3251</v>
      </c>
      <c r="K595" s="73"/>
      <c r="L595" s="101">
        <v>17500000</v>
      </c>
      <c r="M595" s="73"/>
      <c r="N595" s="87" t="s">
        <v>3156</v>
      </c>
      <c r="O595" s="75">
        <v>40764</v>
      </c>
      <c r="P595" s="96">
        <v>150000000</v>
      </c>
      <c r="Q595" s="57">
        <v>108.42361111333332</v>
      </c>
      <c r="R595" s="96">
        <v>162635416.66999999</v>
      </c>
      <c r="S595" s="57" t="s">
        <v>3248</v>
      </c>
      <c r="T595" s="73"/>
      <c r="U595" s="101">
        <v>23937500</v>
      </c>
    </row>
    <row r="596" spans="1:21">
      <c r="A596" s="33" t="s">
        <v>987</v>
      </c>
      <c r="B596" s="73" t="s">
        <v>4542</v>
      </c>
      <c r="C596" s="73" t="s">
        <v>3158</v>
      </c>
      <c r="D596" s="73"/>
      <c r="E596" s="73"/>
      <c r="F596" s="75">
        <v>39521</v>
      </c>
      <c r="G596" s="96">
        <v>2671174.9900000002</v>
      </c>
      <c r="H596" s="57">
        <v>96.83406477237196</v>
      </c>
      <c r="I596" s="96">
        <v>2586607.3200000003</v>
      </c>
      <c r="J596" s="57" t="s">
        <v>3284</v>
      </c>
      <c r="K596" s="73"/>
      <c r="L596" s="101">
        <v>4151110.2699999996</v>
      </c>
      <c r="M596" s="73"/>
      <c r="N596" s="87" t="s">
        <v>3156</v>
      </c>
      <c r="O596" s="75">
        <v>40819</v>
      </c>
      <c r="P596" s="96">
        <v>1184925.28</v>
      </c>
      <c r="Q596" s="57">
        <v>107.2847386630151</v>
      </c>
      <c r="R596" s="96">
        <v>1271243.99</v>
      </c>
      <c r="S596" s="57" t="s">
        <v>3251</v>
      </c>
      <c r="T596" s="73"/>
      <c r="U596" s="101">
        <v>2835746.9399999995</v>
      </c>
    </row>
    <row r="597" spans="1:21">
      <c r="A597" s="33" t="s">
        <v>1673</v>
      </c>
      <c r="B597" s="73" t="s">
        <v>4543</v>
      </c>
      <c r="C597" s="73" t="s">
        <v>3158</v>
      </c>
      <c r="D597" s="73"/>
      <c r="E597" s="73"/>
      <c r="F597" s="75" t="s">
        <v>6355</v>
      </c>
      <c r="G597" s="96">
        <v>26491000</v>
      </c>
      <c r="H597" s="57">
        <v>105.92794303725795</v>
      </c>
      <c r="I597" s="96">
        <v>28061371.390000001</v>
      </c>
      <c r="J597" s="57" t="s">
        <v>3289</v>
      </c>
      <c r="K597" s="73"/>
      <c r="L597" s="101">
        <v>2207583.4000000004</v>
      </c>
      <c r="M597" s="73"/>
      <c r="N597" s="87" t="s">
        <v>3156</v>
      </c>
      <c r="O597" s="75">
        <v>40770</v>
      </c>
      <c r="P597" s="96">
        <v>26491000</v>
      </c>
      <c r="Q597" s="57">
        <v>110.19444445283304</v>
      </c>
      <c r="R597" s="96">
        <v>29191610.280000001</v>
      </c>
      <c r="S597" s="57" t="s">
        <v>3264</v>
      </c>
      <c r="T597" s="73"/>
      <c r="U597" s="101">
        <v>3337822.2899999991</v>
      </c>
    </row>
    <row r="598" spans="1:21">
      <c r="A598" s="33" t="s">
        <v>550</v>
      </c>
      <c r="B598" s="73" t="s">
        <v>4544</v>
      </c>
      <c r="C598" s="73" t="s">
        <v>3158</v>
      </c>
      <c r="D598" s="73"/>
      <c r="E598" s="73"/>
      <c r="F598" s="75">
        <v>39521</v>
      </c>
      <c r="G598" s="96">
        <v>924272.95</v>
      </c>
      <c r="H598" s="57">
        <v>108.93006659991511</v>
      </c>
      <c r="I598" s="96">
        <v>1006811.14</v>
      </c>
      <c r="J598" s="57" t="s">
        <v>3284</v>
      </c>
      <c r="K598" s="73"/>
      <c r="L598" s="101">
        <v>1233293.79</v>
      </c>
      <c r="M598" s="73"/>
      <c r="N598" s="87" t="s">
        <v>3156</v>
      </c>
      <c r="O598" s="75">
        <v>40808</v>
      </c>
      <c r="P598" s="96">
        <v>94811.36</v>
      </c>
      <c r="Q598" s="57">
        <v>102.58591375548247</v>
      </c>
      <c r="R598" s="96">
        <v>97263.1</v>
      </c>
      <c r="S598" s="57" t="s">
        <v>3272</v>
      </c>
      <c r="T598" s="73"/>
      <c r="U598" s="101">
        <v>323745.75000000012</v>
      </c>
    </row>
    <row r="599" spans="1:21">
      <c r="A599" s="33" t="s">
        <v>446</v>
      </c>
      <c r="B599" s="73" t="s">
        <v>4545</v>
      </c>
      <c r="C599" s="73" t="s">
        <v>3158</v>
      </c>
      <c r="D599" s="73"/>
      <c r="E599" s="73"/>
      <c r="F599" s="75">
        <v>39521</v>
      </c>
      <c r="G599" s="96">
        <v>1001838.71</v>
      </c>
      <c r="H599" s="57">
        <v>104.60943658286072</v>
      </c>
      <c r="I599" s="96">
        <v>1048017.83</v>
      </c>
      <c r="J599" s="57" t="s">
        <v>3284</v>
      </c>
      <c r="K599" s="73"/>
      <c r="L599" s="101">
        <v>677361.86</v>
      </c>
      <c r="M599" s="73"/>
      <c r="N599" s="87" t="s">
        <v>3156</v>
      </c>
      <c r="O599" s="75">
        <v>40865</v>
      </c>
      <c r="P599" s="96">
        <v>324481.61</v>
      </c>
      <c r="Q599" s="57">
        <v>84.031252187142442</v>
      </c>
      <c r="R599" s="96">
        <v>272665.96000000002</v>
      </c>
      <c r="S599" s="57" t="s">
        <v>3274</v>
      </c>
      <c r="T599" s="73"/>
      <c r="U599" s="101">
        <v>-97990.009999999893</v>
      </c>
    </row>
    <row r="600" spans="1:21">
      <c r="A600" s="33" t="s">
        <v>60</v>
      </c>
      <c r="B600" s="73" t="s">
        <v>4546</v>
      </c>
      <c r="C600" s="73" t="s">
        <v>3158</v>
      </c>
      <c r="D600" s="73"/>
      <c r="E600" s="73"/>
      <c r="F600" s="75">
        <v>39521</v>
      </c>
      <c r="G600" s="96">
        <v>150246.35999999999</v>
      </c>
      <c r="H600" s="57">
        <v>80.292960175541026</v>
      </c>
      <c r="I600" s="96">
        <v>120637.25</v>
      </c>
      <c r="J600" s="57" t="s">
        <v>3284</v>
      </c>
      <c r="K600" s="73"/>
      <c r="L600" s="101">
        <v>101578.70999999998</v>
      </c>
      <c r="M600" s="73"/>
      <c r="N600" s="87" t="s">
        <v>3156</v>
      </c>
      <c r="O600" s="75">
        <v>40760</v>
      </c>
      <c r="P600" s="96">
        <v>48667.65</v>
      </c>
      <c r="Q600" s="57">
        <v>91.750022859127171</v>
      </c>
      <c r="R600" s="96">
        <v>44652.58</v>
      </c>
      <c r="S600" s="57" t="s">
        <v>3254</v>
      </c>
      <c r="T600" s="73"/>
      <c r="U600" s="101">
        <v>25594.039999999979</v>
      </c>
    </row>
    <row r="601" spans="1:21">
      <c r="A601" s="33" t="s">
        <v>61</v>
      </c>
      <c r="B601" s="73" t="s">
        <v>4547</v>
      </c>
      <c r="C601" s="73" t="s">
        <v>3158</v>
      </c>
      <c r="D601" s="73"/>
      <c r="E601" s="73"/>
      <c r="F601" s="75">
        <v>39521</v>
      </c>
      <c r="G601" s="96">
        <v>110221.84</v>
      </c>
      <c r="H601" s="57">
        <v>78.343747482350139</v>
      </c>
      <c r="I601" s="96">
        <v>86351.92</v>
      </c>
      <c r="J601" s="57" t="s">
        <v>3284</v>
      </c>
      <c r="K601" s="73"/>
      <c r="L601" s="101">
        <v>34188.439999999995</v>
      </c>
      <c r="M601" s="73"/>
      <c r="N601" s="87" t="s">
        <v>3156</v>
      </c>
      <c r="O601" s="75">
        <v>40752</v>
      </c>
      <c r="P601" s="96">
        <v>76033.399999999994</v>
      </c>
      <c r="Q601" s="57">
        <v>75.000000000000014</v>
      </c>
      <c r="R601" s="96">
        <v>57025.05</v>
      </c>
      <c r="S601" s="57" t="s">
        <v>3289</v>
      </c>
      <c r="T601" s="73"/>
      <c r="U601" s="101">
        <v>4861.5699999999924</v>
      </c>
    </row>
    <row r="602" spans="1:21">
      <c r="A602" s="33" t="s">
        <v>1291</v>
      </c>
      <c r="B602" s="73" t="s">
        <v>4548</v>
      </c>
      <c r="C602" s="73" t="s">
        <v>3158</v>
      </c>
      <c r="D602" s="73"/>
      <c r="E602" s="73"/>
      <c r="F602" s="75">
        <v>39521</v>
      </c>
      <c r="G602" s="96">
        <v>693509.37</v>
      </c>
      <c r="H602" s="57">
        <v>99.918624026666009</v>
      </c>
      <c r="I602" s="96">
        <v>692945.02</v>
      </c>
      <c r="J602" s="57" t="s">
        <v>3284</v>
      </c>
      <c r="K602" s="73"/>
      <c r="L602" s="101">
        <v>164531.19</v>
      </c>
      <c r="M602" s="73"/>
      <c r="N602" s="87" t="s">
        <v>3156</v>
      </c>
      <c r="O602" s="75">
        <v>40134</v>
      </c>
      <c r="P602" s="96">
        <v>548769.98</v>
      </c>
      <c r="Q602" s="57">
        <v>97.345729443873736</v>
      </c>
      <c r="R602" s="96">
        <v>534204.14</v>
      </c>
      <c r="S602" s="57" t="s">
        <v>3251</v>
      </c>
      <c r="T602" s="73"/>
      <c r="U602" s="101">
        <v>5790.3100000000559</v>
      </c>
    </row>
    <row r="603" spans="1:21">
      <c r="A603" s="33" t="s">
        <v>1696</v>
      </c>
      <c r="B603" s="73" t="s">
        <v>4549</v>
      </c>
      <c r="C603" s="73" t="s">
        <v>3158</v>
      </c>
      <c r="D603" s="73"/>
      <c r="E603" s="73"/>
      <c r="F603" s="75" t="s">
        <v>6355</v>
      </c>
      <c r="G603" s="96">
        <v>577495957.30999994</v>
      </c>
      <c r="H603" s="57">
        <v>3.3814067064572781</v>
      </c>
      <c r="I603" s="96">
        <v>19527487.029999997</v>
      </c>
      <c r="J603" s="57" t="s">
        <v>3251</v>
      </c>
      <c r="K603" s="73"/>
      <c r="L603" s="101">
        <v>32633761.93</v>
      </c>
      <c r="M603" s="73"/>
      <c r="N603" s="87" t="s">
        <v>3156</v>
      </c>
      <c r="O603" s="75">
        <v>40784</v>
      </c>
      <c r="P603" s="96">
        <v>327418880.94</v>
      </c>
      <c r="Q603" s="57">
        <v>4.9415850007028004</v>
      </c>
      <c r="R603" s="96">
        <v>16179682.310000001</v>
      </c>
      <c r="S603" s="57" t="s">
        <v>3248</v>
      </c>
      <c r="T603" s="73"/>
      <c r="U603" s="101">
        <v>29285957.210000005</v>
      </c>
    </row>
    <row r="604" spans="1:21">
      <c r="A604" s="33" t="s">
        <v>980</v>
      </c>
      <c r="B604" s="73" t="s">
        <v>4550</v>
      </c>
      <c r="C604" s="73" t="s">
        <v>3158</v>
      </c>
      <c r="D604" s="73"/>
      <c r="E604" s="73"/>
      <c r="F604" s="75">
        <v>39716</v>
      </c>
      <c r="G604" s="96">
        <v>31568000</v>
      </c>
      <c r="H604" s="57">
        <v>103.89999999999999</v>
      </c>
      <c r="I604" s="96">
        <v>32799152</v>
      </c>
      <c r="J604" s="57" t="s">
        <v>3251</v>
      </c>
      <c r="K604" s="73"/>
      <c r="L604" s="101">
        <v>26896763.210000001</v>
      </c>
      <c r="M604" s="73"/>
      <c r="N604" s="87" t="s">
        <v>3156</v>
      </c>
      <c r="O604" s="75">
        <v>40823</v>
      </c>
      <c r="P604" s="96">
        <v>10111365.189999999</v>
      </c>
      <c r="Q604" s="57">
        <v>100.9906250849199</v>
      </c>
      <c r="R604" s="96">
        <v>10211530.909999998</v>
      </c>
      <c r="S604" s="57" t="s">
        <v>3289</v>
      </c>
      <c r="T604" s="73"/>
      <c r="U604" s="101">
        <v>4309142.1199999973</v>
      </c>
    </row>
    <row r="605" spans="1:21">
      <c r="A605" s="33" t="s">
        <v>1075</v>
      </c>
      <c r="B605" s="73" t="s">
        <v>4551</v>
      </c>
      <c r="C605" s="73" t="s">
        <v>3158</v>
      </c>
      <c r="D605" s="73"/>
      <c r="E605" s="73"/>
      <c r="F605" s="75">
        <v>39521</v>
      </c>
      <c r="G605" s="96">
        <v>2105978.7000000002</v>
      </c>
      <c r="H605" s="57">
        <v>96.034076697926707</v>
      </c>
      <c r="I605" s="96">
        <v>2022457.2</v>
      </c>
      <c r="J605" s="57" t="s">
        <v>3284</v>
      </c>
      <c r="K605" s="73"/>
      <c r="L605" s="101">
        <v>2133648.2599999998</v>
      </c>
      <c r="M605" s="73"/>
      <c r="N605" s="87" t="s">
        <v>6382</v>
      </c>
      <c r="O605" s="75">
        <v>40354</v>
      </c>
      <c r="P605" s="102" t="s">
        <v>3205</v>
      </c>
      <c r="Q605" s="88" t="s">
        <v>3205</v>
      </c>
      <c r="R605" s="102" t="s">
        <v>3205</v>
      </c>
      <c r="S605" s="57" t="s">
        <v>3205</v>
      </c>
      <c r="T605" s="73"/>
      <c r="U605" s="101">
        <v>111191.05999999982</v>
      </c>
    </row>
    <row r="606" spans="1:21">
      <c r="A606" s="33" t="s">
        <v>589</v>
      </c>
      <c r="B606" s="73" t="s">
        <v>4552</v>
      </c>
      <c r="C606" s="73" t="s">
        <v>3158</v>
      </c>
      <c r="D606" s="73"/>
      <c r="E606" s="73"/>
      <c r="F606" s="75">
        <v>39899</v>
      </c>
      <c r="G606" s="96">
        <v>8804327.0800000001</v>
      </c>
      <c r="H606" s="57">
        <v>106.37083328349041</v>
      </c>
      <c r="I606" s="96">
        <v>9365236.0800000001</v>
      </c>
      <c r="J606" s="57" t="s">
        <v>3249</v>
      </c>
      <c r="K606" s="73"/>
      <c r="L606" s="101">
        <v>6171092.7400000002</v>
      </c>
      <c r="M606" s="73"/>
      <c r="N606" s="87" t="s">
        <v>3156</v>
      </c>
      <c r="O606" s="75">
        <v>41212</v>
      </c>
      <c r="P606" s="96">
        <v>3983962.73</v>
      </c>
      <c r="Q606" s="57">
        <v>113.73333329350699</v>
      </c>
      <c r="R606" s="96">
        <v>4531093.6100000003</v>
      </c>
      <c r="S606" s="57" t="s">
        <v>3264</v>
      </c>
      <c r="T606" s="73"/>
      <c r="U606" s="101">
        <v>1336950.2700000014</v>
      </c>
    </row>
    <row r="607" spans="1:21">
      <c r="A607" s="33" t="s">
        <v>2312</v>
      </c>
      <c r="B607" s="73" t="s">
        <v>4553</v>
      </c>
      <c r="C607" s="73" t="s">
        <v>6733</v>
      </c>
      <c r="D607" s="73"/>
      <c r="E607" s="73"/>
      <c r="F607" s="75">
        <v>39521</v>
      </c>
      <c r="G607" s="96">
        <v>77729131.209999993</v>
      </c>
      <c r="H607" s="57">
        <v>13.508010415854487</v>
      </c>
      <c r="I607" s="96">
        <v>10499659.140000001</v>
      </c>
      <c r="J607" s="57" t="s">
        <v>3284</v>
      </c>
      <c r="K607" s="73"/>
      <c r="L607" s="101">
        <v>11854317.219999999</v>
      </c>
      <c r="M607" s="73"/>
      <c r="N607" s="87" t="s">
        <v>3156</v>
      </c>
      <c r="O607" s="75">
        <v>40701</v>
      </c>
      <c r="P607" s="96">
        <v>43714537.159999996</v>
      </c>
      <c r="Q607" s="57">
        <v>18.859288890158297</v>
      </c>
      <c r="R607" s="96">
        <v>8244250.8499999996</v>
      </c>
      <c r="S607" s="57" t="s">
        <v>3289</v>
      </c>
      <c r="T607" s="73"/>
      <c r="U607" s="101">
        <v>9598908.9299999997</v>
      </c>
    </row>
    <row r="608" spans="1:21">
      <c r="A608" s="33" t="s">
        <v>62</v>
      </c>
      <c r="B608" s="73" t="s">
        <v>4554</v>
      </c>
      <c r="C608" s="73" t="s">
        <v>6733</v>
      </c>
      <c r="D608" s="73"/>
      <c r="E608" s="73"/>
      <c r="F608" s="75">
        <v>39521</v>
      </c>
      <c r="G608" s="96">
        <v>9357919.3200000003</v>
      </c>
      <c r="H608" s="57">
        <v>92.992187498363691</v>
      </c>
      <c r="I608" s="96">
        <v>8702133.8800000008</v>
      </c>
      <c r="J608" s="57" t="s">
        <v>3284</v>
      </c>
      <c r="K608" s="73"/>
      <c r="L608" s="101">
        <v>9612045.9199999999</v>
      </c>
      <c r="M608" s="73"/>
      <c r="N608" s="87" t="s">
        <v>6382</v>
      </c>
      <c r="O608" s="75">
        <v>40344</v>
      </c>
      <c r="P608" s="102" t="s">
        <v>3205</v>
      </c>
      <c r="Q608" s="88" t="s">
        <v>3205</v>
      </c>
      <c r="R608" s="102" t="s">
        <v>3205</v>
      </c>
      <c r="S608" s="57" t="s">
        <v>3205</v>
      </c>
      <c r="T608" s="73"/>
      <c r="U608" s="101">
        <v>909912.03999999911</v>
      </c>
    </row>
    <row r="609" spans="1:21">
      <c r="A609" s="33" t="s">
        <v>2313</v>
      </c>
      <c r="B609" s="73" t="s">
        <v>4555</v>
      </c>
      <c r="C609" s="73" t="s">
        <v>6733</v>
      </c>
      <c r="D609" s="73"/>
      <c r="E609" s="73"/>
      <c r="F609" s="75">
        <v>39521</v>
      </c>
      <c r="G609" s="96">
        <v>2637161.15</v>
      </c>
      <c r="H609" s="57">
        <v>11.259410142607326</v>
      </c>
      <c r="I609" s="96">
        <v>296928.78999999998</v>
      </c>
      <c r="J609" s="57" t="s">
        <v>3284</v>
      </c>
      <c r="K609" s="73"/>
      <c r="L609" s="101">
        <v>350562.80000000005</v>
      </c>
      <c r="M609" s="73"/>
      <c r="N609" s="87" t="s">
        <v>3156</v>
      </c>
      <c r="O609" s="75">
        <v>40723</v>
      </c>
      <c r="P609" s="96">
        <v>750725.3</v>
      </c>
      <c r="Q609" s="57">
        <v>7.7688376827049783</v>
      </c>
      <c r="R609" s="96">
        <v>58322.63</v>
      </c>
      <c r="S609" s="57" t="s">
        <v>3278</v>
      </c>
      <c r="T609" s="73"/>
      <c r="U609" s="101">
        <v>111956.64000000007</v>
      </c>
    </row>
    <row r="610" spans="1:21">
      <c r="A610" s="33" t="s">
        <v>2314</v>
      </c>
      <c r="B610" s="73" t="s">
        <v>4556</v>
      </c>
      <c r="C610" s="73" t="s">
        <v>6733</v>
      </c>
      <c r="D610" s="73"/>
      <c r="E610" s="73"/>
      <c r="F610" s="75">
        <v>39521</v>
      </c>
      <c r="G610" s="96">
        <v>32056929.390000001</v>
      </c>
      <c r="H610" s="57">
        <v>11.090138193675573</v>
      </c>
      <c r="I610" s="96">
        <v>3555157.77</v>
      </c>
      <c r="J610" s="57" t="s">
        <v>3284</v>
      </c>
      <c r="K610" s="73"/>
      <c r="L610" s="101">
        <v>4751930.9799999995</v>
      </c>
      <c r="M610" s="73"/>
      <c r="N610" s="87" t="s">
        <v>3156</v>
      </c>
      <c r="O610" s="75">
        <v>40701</v>
      </c>
      <c r="P610" s="96">
        <v>13331376.289999999</v>
      </c>
      <c r="Q610" s="57">
        <v>9.7373444553788087</v>
      </c>
      <c r="R610" s="96">
        <v>1298122.03</v>
      </c>
      <c r="S610" s="57" t="s">
        <v>3256</v>
      </c>
      <c r="T610" s="73"/>
      <c r="U610" s="101">
        <v>2494895.2399999998</v>
      </c>
    </row>
    <row r="611" spans="1:21">
      <c r="A611" s="33" t="s">
        <v>1686</v>
      </c>
      <c r="B611" s="73" t="s">
        <v>4557</v>
      </c>
      <c r="C611" s="73" t="s">
        <v>6733</v>
      </c>
      <c r="D611" s="73"/>
      <c r="E611" s="73"/>
      <c r="F611" s="75">
        <v>39954</v>
      </c>
      <c r="G611" s="96">
        <v>8250000</v>
      </c>
      <c r="H611" s="57">
        <v>104.43402787878789</v>
      </c>
      <c r="I611" s="96">
        <v>8615807.3000000007</v>
      </c>
      <c r="J611" s="57" t="s">
        <v>3248</v>
      </c>
      <c r="K611" s="73"/>
      <c r="L611" s="101">
        <v>893750</v>
      </c>
      <c r="M611" s="73"/>
      <c r="N611" s="87" t="s">
        <v>3156</v>
      </c>
      <c r="O611" s="75">
        <v>40742</v>
      </c>
      <c r="P611" s="96">
        <v>8250000</v>
      </c>
      <c r="Q611" s="57">
        <v>108.61111115151516</v>
      </c>
      <c r="R611" s="96">
        <v>8960416.6699999999</v>
      </c>
      <c r="S611" s="57" t="s">
        <v>3266</v>
      </c>
      <c r="T611" s="73"/>
      <c r="U611" s="101">
        <v>1238359.3699999992</v>
      </c>
    </row>
    <row r="612" spans="1:21">
      <c r="A612" s="33" t="s">
        <v>2315</v>
      </c>
      <c r="B612" s="73" t="s">
        <v>4558</v>
      </c>
      <c r="C612" s="73" t="s">
        <v>6733</v>
      </c>
      <c r="D612" s="73"/>
      <c r="E612" s="73"/>
      <c r="F612" s="75">
        <v>39521</v>
      </c>
      <c r="G612" s="96">
        <v>7440338.2800000003</v>
      </c>
      <c r="H612" s="57">
        <v>5.2922574912817</v>
      </c>
      <c r="I612" s="96">
        <v>393761.86000000004</v>
      </c>
      <c r="J612" s="57" t="s">
        <v>3284</v>
      </c>
      <c r="K612" s="73"/>
      <c r="L612" s="101">
        <v>630713.63</v>
      </c>
      <c r="M612" s="73"/>
      <c r="N612" s="87" t="s">
        <v>6382</v>
      </c>
      <c r="O612" s="75">
        <v>40589</v>
      </c>
      <c r="P612" s="102" t="s">
        <v>3205</v>
      </c>
      <c r="Q612" s="88" t="s">
        <v>3205</v>
      </c>
      <c r="R612" s="102" t="s">
        <v>3205</v>
      </c>
      <c r="S612" s="57" t="s">
        <v>3205</v>
      </c>
      <c r="T612" s="73"/>
      <c r="U612" s="101">
        <v>236951.76999999996</v>
      </c>
    </row>
    <row r="613" spans="1:21">
      <c r="A613" s="33" t="s">
        <v>2316</v>
      </c>
      <c r="B613" s="73" t="s">
        <v>4559</v>
      </c>
      <c r="C613" s="73" t="s">
        <v>6733</v>
      </c>
      <c r="D613" s="73"/>
      <c r="E613" s="73"/>
      <c r="F613" s="75">
        <v>39521</v>
      </c>
      <c r="G613" s="96">
        <v>4697318.8</v>
      </c>
      <c r="H613" s="57">
        <v>5.1853131620532125</v>
      </c>
      <c r="I613" s="96">
        <v>243570.69</v>
      </c>
      <c r="J613" s="57" t="s">
        <v>3284</v>
      </c>
      <c r="K613" s="73"/>
      <c r="L613" s="101">
        <v>539601.41999999993</v>
      </c>
      <c r="M613" s="73"/>
      <c r="N613" s="87" t="s">
        <v>6382</v>
      </c>
      <c r="O613" s="75">
        <v>40770</v>
      </c>
      <c r="P613" s="102" t="s">
        <v>3205</v>
      </c>
      <c r="Q613" s="88" t="s">
        <v>3205</v>
      </c>
      <c r="R613" s="102" t="s">
        <v>3205</v>
      </c>
      <c r="S613" s="57" t="s">
        <v>3205</v>
      </c>
      <c r="T613" s="73"/>
      <c r="U613" s="101">
        <v>296030.72999999992</v>
      </c>
    </row>
    <row r="614" spans="1:21">
      <c r="A614" s="33" t="s">
        <v>2317</v>
      </c>
      <c r="B614" s="73" t="s">
        <v>4560</v>
      </c>
      <c r="C614" s="73" t="s">
        <v>6733</v>
      </c>
      <c r="D614" s="73"/>
      <c r="E614" s="73"/>
      <c r="F614" s="75">
        <v>39521</v>
      </c>
      <c r="G614" s="96">
        <v>10178000</v>
      </c>
      <c r="H614" s="57">
        <v>101.11805551188837</v>
      </c>
      <c r="I614" s="96">
        <v>10291795.689999999</v>
      </c>
      <c r="J614" s="57" t="s">
        <v>3284</v>
      </c>
      <c r="K614" s="73"/>
      <c r="L614" s="101">
        <v>1738741.54</v>
      </c>
      <c r="M614" s="73"/>
      <c r="N614" s="87" t="s">
        <v>3156</v>
      </c>
      <c r="O614" s="75">
        <v>40764</v>
      </c>
      <c r="P614" s="96">
        <v>10178000</v>
      </c>
      <c r="Q614" s="57">
        <v>108.51111112202791</v>
      </c>
      <c r="R614" s="96">
        <v>11044260.890000001</v>
      </c>
      <c r="S614" s="57" t="s">
        <v>3249</v>
      </c>
      <c r="T614" s="73"/>
      <c r="U614" s="101">
        <v>2491206.7400000002</v>
      </c>
    </row>
    <row r="615" spans="1:21">
      <c r="A615" s="33" t="s">
        <v>770</v>
      </c>
      <c r="B615" s="73" t="s">
        <v>4561</v>
      </c>
      <c r="C615" s="73" t="s">
        <v>6733</v>
      </c>
      <c r="D615" s="73"/>
      <c r="E615" s="73"/>
      <c r="F615" s="75">
        <v>39743</v>
      </c>
      <c r="G615" s="96">
        <v>20644674</v>
      </c>
      <c r="H615" s="57">
        <v>99.791666654557005</v>
      </c>
      <c r="I615" s="96">
        <v>20601664.259999998</v>
      </c>
      <c r="J615" s="57" t="s">
        <v>3251</v>
      </c>
      <c r="K615" s="73"/>
      <c r="L615" s="101">
        <v>14424360.890000001</v>
      </c>
      <c r="M615" s="73"/>
      <c r="N615" s="87" t="s">
        <v>3156</v>
      </c>
      <c r="O615" s="75">
        <v>40764</v>
      </c>
      <c r="P615" s="96">
        <v>8258557</v>
      </c>
      <c r="Q615" s="57">
        <v>106.3923610383751</v>
      </c>
      <c r="R615" s="96">
        <v>8786473.7799999993</v>
      </c>
      <c r="S615" s="57" t="s">
        <v>3307</v>
      </c>
      <c r="T615" s="73"/>
      <c r="U615" s="101">
        <v>2609170.4100000039</v>
      </c>
    </row>
    <row r="616" spans="1:21">
      <c r="A616" s="33" t="s">
        <v>618</v>
      </c>
      <c r="B616" s="73" t="s">
        <v>4562</v>
      </c>
      <c r="C616" s="73" t="s">
        <v>6733</v>
      </c>
      <c r="D616" s="73"/>
      <c r="E616" s="73"/>
      <c r="F616" s="75">
        <v>39699</v>
      </c>
      <c r="G616" s="96">
        <v>5000000</v>
      </c>
      <c r="H616" s="57">
        <v>101.3472222</v>
      </c>
      <c r="I616" s="96">
        <v>5067361.1100000003</v>
      </c>
      <c r="J616" s="57" t="s">
        <v>3254</v>
      </c>
      <c r="K616" s="73"/>
      <c r="L616" s="101">
        <v>4902966.8500000006</v>
      </c>
      <c r="M616" s="73"/>
      <c r="N616" s="87" t="s">
        <v>3156</v>
      </c>
      <c r="O616" s="75">
        <v>40717</v>
      </c>
      <c r="P616" s="96">
        <v>516935.1</v>
      </c>
      <c r="Q616" s="57">
        <v>100.89930438076269</v>
      </c>
      <c r="R616" s="96">
        <v>521583.92</v>
      </c>
      <c r="S616" s="57" t="s">
        <v>3289</v>
      </c>
      <c r="T616" s="73"/>
      <c r="U616" s="101">
        <v>357189.66000000015</v>
      </c>
    </row>
    <row r="617" spans="1:21">
      <c r="A617" s="33" t="s">
        <v>2995</v>
      </c>
      <c r="B617" s="73" t="s">
        <v>4563</v>
      </c>
      <c r="C617" s="73" t="s">
        <v>6733</v>
      </c>
      <c r="D617" s="73"/>
      <c r="E617" s="73"/>
      <c r="F617" s="75">
        <v>39758</v>
      </c>
      <c r="G617" s="96">
        <v>17006548.57</v>
      </c>
      <c r="H617" s="57">
        <v>7.4023958172248943</v>
      </c>
      <c r="I617" s="96">
        <v>1258892.04</v>
      </c>
      <c r="J617" s="57" t="s">
        <v>3251</v>
      </c>
      <c r="K617" s="73"/>
      <c r="L617" s="101">
        <v>1902737.6900000002</v>
      </c>
      <c r="M617" s="73"/>
      <c r="N617" s="87" t="s">
        <v>3156</v>
      </c>
      <c r="O617" s="75">
        <v>40687</v>
      </c>
      <c r="P617" s="96">
        <v>5696468.2800000003</v>
      </c>
      <c r="Q617" s="57">
        <v>7.2063001112682397</v>
      </c>
      <c r="R617" s="96">
        <v>410504.6</v>
      </c>
      <c r="S617" s="57" t="s">
        <v>3256</v>
      </c>
      <c r="T617" s="73"/>
      <c r="U617" s="101">
        <v>1054350.25</v>
      </c>
    </row>
    <row r="618" spans="1:21">
      <c r="A618" s="33" t="s">
        <v>1453</v>
      </c>
      <c r="B618" s="73" t="s">
        <v>4564</v>
      </c>
      <c r="C618" s="73" t="s">
        <v>6733</v>
      </c>
      <c r="D618" s="73"/>
      <c r="E618" s="73"/>
      <c r="F618" s="75">
        <v>39521</v>
      </c>
      <c r="G618" s="96">
        <v>822727.11</v>
      </c>
      <c r="H618" s="57">
        <v>22.798667713769632</v>
      </c>
      <c r="I618" s="96">
        <v>187570.81999999998</v>
      </c>
      <c r="J618" s="57" t="s">
        <v>3284</v>
      </c>
      <c r="K618" s="73"/>
      <c r="L618" s="101">
        <v>140512.43</v>
      </c>
      <c r="M618" s="73"/>
      <c r="N618" s="87" t="s">
        <v>3156</v>
      </c>
      <c r="O618" s="75">
        <v>40828</v>
      </c>
      <c r="P618" s="96">
        <v>267797.64</v>
      </c>
      <c r="Q618" s="57">
        <v>2.6833320861229395</v>
      </c>
      <c r="R618" s="96">
        <v>7185.9</v>
      </c>
      <c r="S618" s="57" t="s">
        <v>3257</v>
      </c>
      <c r="T618" s="73"/>
      <c r="U618" s="101">
        <v>-39872.489999999991</v>
      </c>
    </row>
    <row r="619" spans="1:21">
      <c r="A619" s="33" t="s">
        <v>2318</v>
      </c>
      <c r="B619" s="73" t="s">
        <v>4565</v>
      </c>
      <c r="C619" s="73" t="s">
        <v>6733</v>
      </c>
      <c r="D619" s="73"/>
      <c r="E619" s="73"/>
      <c r="F619" s="75">
        <v>39521</v>
      </c>
      <c r="G619" s="96">
        <v>46043324.579999998</v>
      </c>
      <c r="H619" s="57">
        <v>0.24081942607629142</v>
      </c>
      <c r="I619" s="96">
        <v>110881.27</v>
      </c>
      <c r="J619" s="57" t="s">
        <v>3284</v>
      </c>
      <c r="K619" s="73"/>
      <c r="L619" s="101">
        <v>96198.03</v>
      </c>
      <c r="M619" s="73"/>
      <c r="N619" s="87" t="s">
        <v>3156</v>
      </c>
      <c r="O619" s="75">
        <v>40732</v>
      </c>
      <c r="P619" s="96">
        <v>25287978.469999999</v>
      </c>
      <c r="Q619" s="57">
        <v>0.19261112570853911</v>
      </c>
      <c r="R619" s="96">
        <v>48707.46</v>
      </c>
      <c r="S619" s="57" t="s">
        <v>3274</v>
      </c>
      <c r="T619" s="73"/>
      <c r="U619" s="101">
        <v>34024.219999999987</v>
      </c>
    </row>
    <row r="620" spans="1:21">
      <c r="A620" s="33" t="s">
        <v>937</v>
      </c>
      <c r="B620" s="73" t="s">
        <v>4566</v>
      </c>
      <c r="C620" s="73" t="s">
        <v>6733</v>
      </c>
      <c r="D620" s="73"/>
      <c r="E620" s="73"/>
      <c r="F620" s="75">
        <v>39749</v>
      </c>
      <c r="G620" s="96">
        <v>30000000</v>
      </c>
      <c r="H620" s="57">
        <v>101.17812500000001</v>
      </c>
      <c r="I620" s="96">
        <v>30353437.5</v>
      </c>
      <c r="J620" s="57" t="s">
        <v>3285</v>
      </c>
      <c r="K620" s="73"/>
      <c r="L620" s="101">
        <v>24601309.34</v>
      </c>
      <c r="M620" s="73"/>
      <c r="N620" s="87" t="s">
        <v>3156</v>
      </c>
      <c r="O620" s="75">
        <v>40570</v>
      </c>
      <c r="P620" s="96">
        <v>8969778</v>
      </c>
      <c r="Q620" s="57">
        <v>100.70972224730646</v>
      </c>
      <c r="R620" s="96">
        <v>9033438.5099999998</v>
      </c>
      <c r="S620" s="57" t="s">
        <v>3255</v>
      </c>
      <c r="T620" s="73"/>
      <c r="U620" s="101">
        <v>3281310.3500000015</v>
      </c>
    </row>
    <row r="621" spans="1:21">
      <c r="A621" s="33" t="s">
        <v>2319</v>
      </c>
      <c r="B621" s="73" t="s">
        <v>4567</v>
      </c>
      <c r="C621" s="73" t="s">
        <v>6733</v>
      </c>
      <c r="D621" s="73"/>
      <c r="E621" s="73"/>
      <c r="F621" s="75">
        <v>39521</v>
      </c>
      <c r="G621" s="96">
        <v>30389679.5</v>
      </c>
      <c r="H621" s="57">
        <v>12.73975758776923</v>
      </c>
      <c r="I621" s="96">
        <v>3871571.5</v>
      </c>
      <c r="J621" s="57" t="s">
        <v>3284</v>
      </c>
      <c r="K621" s="73"/>
      <c r="L621" s="101">
        <v>4637241.7100000009</v>
      </c>
      <c r="M621" s="73"/>
      <c r="N621" s="87" t="s">
        <v>3156</v>
      </c>
      <c r="O621" s="75">
        <v>40722</v>
      </c>
      <c r="P621" s="96">
        <v>13671531</v>
      </c>
      <c r="Q621" s="57">
        <v>11.31032874079721</v>
      </c>
      <c r="R621" s="96">
        <v>1546295.1</v>
      </c>
      <c r="S621" s="57" t="s">
        <v>3276</v>
      </c>
      <c r="T621" s="73"/>
      <c r="U621" s="101">
        <v>2311965.3100000005</v>
      </c>
    </row>
    <row r="622" spans="1:21">
      <c r="A622" s="33" t="s">
        <v>774</v>
      </c>
      <c r="B622" s="73" t="s">
        <v>4568</v>
      </c>
      <c r="C622" s="73" t="s">
        <v>6733</v>
      </c>
      <c r="D622" s="73"/>
      <c r="E622" s="73"/>
      <c r="F622" s="75">
        <v>39631</v>
      </c>
      <c r="G622" s="96">
        <v>32445580.600000001</v>
      </c>
      <c r="H622" s="57">
        <v>101.64027778254645</v>
      </c>
      <c r="I622" s="96">
        <v>32977778.25</v>
      </c>
      <c r="J622" s="57" t="s">
        <v>3251</v>
      </c>
      <c r="K622" s="73"/>
      <c r="L622" s="101">
        <v>34100991.700000003</v>
      </c>
      <c r="M622" s="73"/>
      <c r="N622" s="87" t="s">
        <v>3156</v>
      </c>
      <c r="O622" s="75">
        <v>41212</v>
      </c>
      <c r="P622" s="96">
        <v>2367140.38</v>
      </c>
      <c r="Q622" s="57">
        <v>100.84930577712508</v>
      </c>
      <c r="R622" s="96">
        <v>2387244.64</v>
      </c>
      <c r="S622" s="57" t="s">
        <v>3250</v>
      </c>
      <c r="T622" s="73"/>
      <c r="U622" s="101">
        <v>3510458.0900000036</v>
      </c>
    </row>
    <row r="623" spans="1:21">
      <c r="A623" s="33" t="s">
        <v>445</v>
      </c>
      <c r="B623" s="73" t="s">
        <v>4569</v>
      </c>
      <c r="C623" s="73" t="s">
        <v>6733</v>
      </c>
      <c r="D623" s="73"/>
      <c r="E623" s="73"/>
      <c r="F623" s="75">
        <v>40189</v>
      </c>
      <c r="G623" s="96">
        <v>4000000</v>
      </c>
      <c r="H623" s="57">
        <v>104.79513899999999</v>
      </c>
      <c r="I623" s="96">
        <v>4191805.56</v>
      </c>
      <c r="J623" s="57" t="s">
        <v>3249</v>
      </c>
      <c r="K623" s="73"/>
      <c r="L623" s="101">
        <v>826712.03</v>
      </c>
      <c r="M623" s="73"/>
      <c r="N623" s="87" t="s">
        <v>3156</v>
      </c>
      <c r="O623" s="75">
        <v>40742</v>
      </c>
      <c r="P623" s="96">
        <v>3466620.48</v>
      </c>
      <c r="Q623" s="57">
        <v>108.26736130053672</v>
      </c>
      <c r="R623" s="96">
        <v>3753218.52</v>
      </c>
      <c r="S623" s="57" t="s">
        <v>3248</v>
      </c>
      <c r="T623" s="73"/>
      <c r="U623" s="101">
        <v>388124.98999999976</v>
      </c>
    </row>
    <row r="624" spans="1:21">
      <c r="A624" s="33" t="s">
        <v>1371</v>
      </c>
      <c r="B624" s="73" t="s">
        <v>4570</v>
      </c>
      <c r="C624" s="73" t="s">
        <v>3158</v>
      </c>
      <c r="D624" s="73"/>
      <c r="E624" s="73"/>
      <c r="F624" s="75">
        <v>39890</v>
      </c>
      <c r="G624" s="96">
        <v>3132569.54</v>
      </c>
      <c r="H624" s="57">
        <v>112.83285733538735</v>
      </c>
      <c r="I624" s="96">
        <v>3534567.7199999997</v>
      </c>
      <c r="J624" s="57" t="s">
        <v>3251</v>
      </c>
      <c r="K624" s="73"/>
      <c r="L624" s="101">
        <v>3625921.18</v>
      </c>
      <c r="M624" s="73"/>
      <c r="N624" s="87" t="s">
        <v>6382</v>
      </c>
      <c r="O624" s="75">
        <v>40081</v>
      </c>
      <c r="P624" s="102" t="s">
        <v>3205</v>
      </c>
      <c r="Q624" s="88" t="s">
        <v>3205</v>
      </c>
      <c r="R624" s="102" t="s">
        <v>3205</v>
      </c>
      <c r="S624" s="57" t="s">
        <v>3205</v>
      </c>
      <c r="T624" s="73"/>
      <c r="U624" s="101">
        <v>91353.460000000428</v>
      </c>
    </row>
    <row r="625" spans="1:21">
      <c r="A625" s="33" t="s">
        <v>1703</v>
      </c>
      <c r="B625" s="73" t="s">
        <v>4571</v>
      </c>
      <c r="C625" s="73" t="s">
        <v>3158</v>
      </c>
      <c r="D625" s="73"/>
      <c r="E625" s="73"/>
      <c r="F625" s="75">
        <v>39878</v>
      </c>
      <c r="G625" s="96">
        <v>14883141.130000001</v>
      </c>
      <c r="H625" s="57">
        <v>11.951388920276939</v>
      </c>
      <c r="I625" s="96">
        <v>1778742.08</v>
      </c>
      <c r="J625" s="57" t="s">
        <v>3286</v>
      </c>
      <c r="K625" s="73"/>
      <c r="L625" s="101">
        <v>1491437.23</v>
      </c>
      <c r="M625" s="73"/>
      <c r="N625" s="87" t="s">
        <v>3156</v>
      </c>
      <c r="O625" s="75">
        <v>40724</v>
      </c>
      <c r="P625" s="96">
        <v>8659868.9000000004</v>
      </c>
      <c r="Q625" s="57">
        <v>20.943055500528416</v>
      </c>
      <c r="R625" s="96">
        <v>1813641.15</v>
      </c>
      <c r="S625" s="57" t="s">
        <v>3250</v>
      </c>
      <c r="T625" s="73"/>
      <c r="U625" s="101">
        <v>1526336.2999999998</v>
      </c>
    </row>
    <row r="626" spans="1:21">
      <c r="A626" s="33" t="s">
        <v>2320</v>
      </c>
      <c r="B626" s="73" t="s">
        <v>4572</v>
      </c>
      <c r="C626" s="73" t="s">
        <v>3158</v>
      </c>
      <c r="D626" s="73"/>
      <c r="E626" s="73"/>
      <c r="F626" s="75">
        <v>39521</v>
      </c>
      <c r="G626" s="96">
        <v>52600900.920000002</v>
      </c>
      <c r="H626" s="57">
        <v>11.997694430363758</v>
      </c>
      <c r="I626" s="96">
        <v>6310895.3599999994</v>
      </c>
      <c r="J626" s="57" t="s">
        <v>3284</v>
      </c>
      <c r="K626" s="73"/>
      <c r="L626" s="101">
        <v>7663101.2600000007</v>
      </c>
      <c r="M626" s="73"/>
      <c r="N626" s="87" t="s">
        <v>3156</v>
      </c>
      <c r="O626" s="75">
        <v>40690</v>
      </c>
      <c r="P626" s="96">
        <v>29624605.859999999</v>
      </c>
      <c r="Q626" s="57">
        <v>16.286144439526392</v>
      </c>
      <c r="R626" s="96">
        <v>4824706.0999999996</v>
      </c>
      <c r="S626" s="57" t="s">
        <v>3267</v>
      </c>
      <c r="T626" s="73"/>
      <c r="U626" s="101">
        <v>6176912</v>
      </c>
    </row>
    <row r="627" spans="1:21">
      <c r="A627" s="33" t="s">
        <v>740</v>
      </c>
      <c r="B627" s="73" t="s">
        <v>4573</v>
      </c>
      <c r="C627" s="73" t="s">
        <v>3158</v>
      </c>
      <c r="D627" s="73"/>
      <c r="E627" s="73"/>
      <c r="F627" s="75">
        <v>39630</v>
      </c>
      <c r="G627" s="96">
        <v>29757321.5</v>
      </c>
      <c r="H627" s="57">
        <v>101.65625000892638</v>
      </c>
      <c r="I627" s="96">
        <v>30250177.140000001</v>
      </c>
      <c r="J627" s="57" t="s">
        <v>3253</v>
      </c>
      <c r="K627" s="73"/>
      <c r="L627" s="101">
        <v>26920800.75</v>
      </c>
      <c r="M627" s="73"/>
      <c r="N627" s="87" t="s">
        <v>3156</v>
      </c>
      <c r="O627" s="75">
        <v>40697</v>
      </c>
      <c r="P627" s="96">
        <v>6147029</v>
      </c>
      <c r="Q627" s="57">
        <v>102.78333337942604</v>
      </c>
      <c r="R627" s="96">
        <v>6318121.3099999996</v>
      </c>
      <c r="S627" s="57" t="s">
        <v>3245</v>
      </c>
      <c r="T627" s="73"/>
      <c r="U627" s="101">
        <v>2988744.9199999981</v>
      </c>
    </row>
    <row r="628" spans="1:21">
      <c r="A628" s="33" t="s">
        <v>2321</v>
      </c>
      <c r="B628" s="73" t="s">
        <v>4574</v>
      </c>
      <c r="C628" s="73" t="s">
        <v>3158</v>
      </c>
      <c r="D628" s="73"/>
      <c r="E628" s="73"/>
      <c r="F628" s="75">
        <v>39521</v>
      </c>
      <c r="G628" s="96">
        <v>1084506.03</v>
      </c>
      <c r="H628" s="57">
        <v>11.654165721881693</v>
      </c>
      <c r="I628" s="96">
        <v>126390.12999999999</v>
      </c>
      <c r="J628" s="57" t="s">
        <v>3284</v>
      </c>
      <c r="K628" s="73"/>
      <c r="L628" s="101">
        <v>134947.4</v>
      </c>
      <c r="M628" s="73"/>
      <c r="N628" s="87" t="s">
        <v>3156</v>
      </c>
      <c r="O628" s="75">
        <v>40828</v>
      </c>
      <c r="P628" s="96">
        <v>159322.07999999999</v>
      </c>
      <c r="Q628" s="57">
        <v>2.1208359820559712</v>
      </c>
      <c r="R628" s="96">
        <v>3378.96</v>
      </c>
      <c r="S628" s="57" t="s">
        <v>3250</v>
      </c>
      <c r="T628" s="73"/>
      <c r="U628" s="101">
        <v>11936.229999999996</v>
      </c>
    </row>
    <row r="629" spans="1:21">
      <c r="A629" s="33" t="s">
        <v>1293</v>
      </c>
      <c r="B629" s="73" t="s">
        <v>4575</v>
      </c>
      <c r="C629" s="73" t="s">
        <v>3158</v>
      </c>
      <c r="D629" s="73"/>
      <c r="E629" s="73"/>
      <c r="F629" s="75">
        <v>39836</v>
      </c>
      <c r="G629" s="96">
        <v>1206104.31</v>
      </c>
      <c r="H629" s="57">
        <v>106.2997345561264</v>
      </c>
      <c r="I629" s="96">
        <v>1282085.68</v>
      </c>
      <c r="J629" s="57" t="s">
        <v>3251</v>
      </c>
      <c r="K629" s="73"/>
      <c r="L629" s="101">
        <v>1357902.39</v>
      </c>
      <c r="M629" s="73"/>
      <c r="N629" s="87" t="s">
        <v>6382</v>
      </c>
      <c r="O629" s="75">
        <v>40019</v>
      </c>
      <c r="P629" s="102" t="s">
        <v>3205</v>
      </c>
      <c r="Q629" s="88" t="s">
        <v>3205</v>
      </c>
      <c r="R629" s="102" t="s">
        <v>3205</v>
      </c>
      <c r="S629" s="57" t="s">
        <v>3205</v>
      </c>
      <c r="T629" s="73"/>
      <c r="U629" s="101">
        <v>75816.709999999963</v>
      </c>
    </row>
    <row r="630" spans="1:21">
      <c r="A630" s="33" t="s">
        <v>476</v>
      </c>
      <c r="B630" s="73" t="s">
        <v>4576</v>
      </c>
      <c r="C630" s="73" t="s">
        <v>3158</v>
      </c>
      <c r="D630" s="73"/>
      <c r="E630" s="73"/>
      <c r="F630" s="75">
        <v>39521</v>
      </c>
      <c r="G630" s="96">
        <v>4030386.73</v>
      </c>
      <c r="H630" s="57">
        <v>108.71873627868955</v>
      </c>
      <c r="I630" s="96">
        <v>4381785.5199999996</v>
      </c>
      <c r="J630" s="57" t="s">
        <v>3284</v>
      </c>
      <c r="K630" s="73"/>
      <c r="L630" s="101">
        <v>4030403.2500000005</v>
      </c>
      <c r="M630" s="73"/>
      <c r="N630" s="87" t="s">
        <v>6382</v>
      </c>
      <c r="O630" s="75">
        <v>40664</v>
      </c>
      <c r="P630" s="102" t="s">
        <v>3205</v>
      </c>
      <c r="Q630" s="88" t="s">
        <v>3205</v>
      </c>
      <c r="R630" s="102" t="s">
        <v>3205</v>
      </c>
      <c r="S630" s="57" t="s">
        <v>3205</v>
      </c>
      <c r="T630" s="73"/>
      <c r="U630" s="101">
        <v>-351382.26999999909</v>
      </c>
    </row>
    <row r="631" spans="1:21">
      <c r="A631" s="33" t="s">
        <v>768</v>
      </c>
      <c r="B631" s="73" t="s">
        <v>4577</v>
      </c>
      <c r="C631" s="73" t="s">
        <v>3158</v>
      </c>
      <c r="D631" s="73"/>
      <c r="E631" s="73"/>
      <c r="F631" s="75">
        <v>39846</v>
      </c>
      <c r="G631" s="96">
        <v>4176745.58</v>
      </c>
      <c r="H631" s="57">
        <v>102.63791312852722</v>
      </c>
      <c r="I631" s="96">
        <v>4286924.5</v>
      </c>
      <c r="J631" s="57" t="s">
        <v>3261</v>
      </c>
      <c r="K631" s="73"/>
      <c r="L631" s="101">
        <v>4859015.3699999992</v>
      </c>
      <c r="M631" s="73"/>
      <c r="N631" s="87" t="s">
        <v>6382</v>
      </c>
      <c r="O631" s="75">
        <v>40599</v>
      </c>
      <c r="P631" s="102" t="s">
        <v>3205</v>
      </c>
      <c r="Q631" s="88" t="s">
        <v>3205</v>
      </c>
      <c r="R631" s="102" t="s">
        <v>3205</v>
      </c>
      <c r="S631" s="57" t="s">
        <v>3205</v>
      </c>
      <c r="T631" s="73"/>
      <c r="U631" s="101">
        <v>572090.86999999918</v>
      </c>
    </row>
    <row r="632" spans="1:21">
      <c r="A632" s="33" t="s">
        <v>1082</v>
      </c>
      <c r="B632" s="73" t="s">
        <v>4578</v>
      </c>
      <c r="C632" s="73" t="s">
        <v>3158</v>
      </c>
      <c r="D632" s="73"/>
      <c r="E632" s="73"/>
      <c r="F632" s="75">
        <v>39521</v>
      </c>
      <c r="G632" s="96">
        <v>864634.13</v>
      </c>
      <c r="H632" s="57">
        <v>103.21873484221587</v>
      </c>
      <c r="I632" s="96">
        <v>892464.41</v>
      </c>
      <c r="J632" s="57" t="s">
        <v>3284</v>
      </c>
      <c r="K632" s="73"/>
      <c r="L632" s="101">
        <v>864638.32</v>
      </c>
      <c r="M632" s="73"/>
      <c r="N632" s="87" t="s">
        <v>6382</v>
      </c>
      <c r="O632" s="75">
        <v>40354</v>
      </c>
      <c r="P632" s="102" t="s">
        <v>3205</v>
      </c>
      <c r="Q632" s="88" t="s">
        <v>3205</v>
      </c>
      <c r="R632" s="102" t="s">
        <v>3205</v>
      </c>
      <c r="S632" s="57" t="s">
        <v>3205</v>
      </c>
      <c r="T632" s="73"/>
      <c r="U632" s="101">
        <v>-27826.090000000084</v>
      </c>
    </row>
    <row r="633" spans="1:21">
      <c r="A633" s="33" t="s">
        <v>3064</v>
      </c>
      <c r="B633" s="73" t="s">
        <v>4579</v>
      </c>
      <c r="C633" s="73" t="s">
        <v>3158</v>
      </c>
      <c r="D633" s="73"/>
      <c r="E633" s="73"/>
      <c r="F633" s="75">
        <v>39801</v>
      </c>
      <c r="G633" s="96">
        <v>10357767.09</v>
      </c>
      <c r="H633" s="57">
        <v>3.2878333432384603</v>
      </c>
      <c r="I633" s="96">
        <v>340546.12</v>
      </c>
      <c r="J633" s="57" t="s">
        <v>3251</v>
      </c>
      <c r="K633" s="73"/>
      <c r="L633" s="101">
        <v>558293.24999999988</v>
      </c>
      <c r="M633" s="73"/>
      <c r="N633" s="87" t="s">
        <v>6382</v>
      </c>
      <c r="O633" s="75">
        <v>40537</v>
      </c>
      <c r="P633" s="102" t="s">
        <v>3205</v>
      </c>
      <c r="Q633" s="88" t="s">
        <v>3205</v>
      </c>
      <c r="R633" s="102" t="s">
        <v>3205</v>
      </c>
      <c r="S633" s="57" t="s">
        <v>3205</v>
      </c>
      <c r="T633" s="73"/>
      <c r="U633" s="101">
        <v>217747.12999999989</v>
      </c>
    </row>
    <row r="634" spans="1:21">
      <c r="A634" s="33" t="s">
        <v>2322</v>
      </c>
      <c r="B634" s="73" t="s">
        <v>4580</v>
      </c>
      <c r="C634" s="73" t="s">
        <v>3158</v>
      </c>
      <c r="D634" s="73"/>
      <c r="E634" s="73"/>
      <c r="F634" s="75">
        <v>39521</v>
      </c>
      <c r="G634" s="96">
        <v>97289760.060000002</v>
      </c>
      <c r="H634" s="57">
        <v>13.875652783678991</v>
      </c>
      <c r="I634" s="96">
        <v>13499589.300000001</v>
      </c>
      <c r="J634" s="57" t="s">
        <v>3284</v>
      </c>
      <c r="K634" s="73"/>
      <c r="L634" s="101">
        <v>15064806.029999999</v>
      </c>
      <c r="M634" s="73"/>
      <c r="N634" s="87" t="s">
        <v>3156</v>
      </c>
      <c r="O634" s="75">
        <v>40701</v>
      </c>
      <c r="P634" s="96">
        <v>65232724.649999999</v>
      </c>
      <c r="Q634" s="57">
        <v>19.779366674054756</v>
      </c>
      <c r="R634" s="96">
        <v>12902619.800000001</v>
      </c>
      <c r="S634" s="57" t="s">
        <v>3274</v>
      </c>
      <c r="T634" s="73"/>
      <c r="U634" s="101">
        <v>14467836.529999997</v>
      </c>
    </row>
    <row r="635" spans="1:21">
      <c r="A635" s="33" t="s">
        <v>3065</v>
      </c>
      <c r="B635" s="73" t="s">
        <v>4581</v>
      </c>
      <c r="C635" s="73" t="s">
        <v>3158</v>
      </c>
      <c r="D635" s="73"/>
      <c r="E635" s="73"/>
      <c r="F635" s="75">
        <v>39801</v>
      </c>
      <c r="G635" s="96">
        <v>88862713.5</v>
      </c>
      <c r="H635" s="57">
        <v>6.2525833402555282</v>
      </c>
      <c r="I635" s="96">
        <v>5556215.2199999997</v>
      </c>
      <c r="J635" s="57" t="s">
        <v>3251</v>
      </c>
      <c r="K635" s="73"/>
      <c r="L635" s="101">
        <v>3882411.1599999992</v>
      </c>
      <c r="M635" s="73"/>
      <c r="N635" s="87" t="s">
        <v>3156</v>
      </c>
      <c r="O635" s="75">
        <v>40052</v>
      </c>
      <c r="P635" s="96">
        <v>79227393</v>
      </c>
      <c r="Q635" s="57">
        <v>10.035135385560396</v>
      </c>
      <c r="R635" s="96">
        <v>7950576.1500000004</v>
      </c>
      <c r="S635" s="57" t="s">
        <v>3251</v>
      </c>
      <c r="T635" s="73"/>
      <c r="U635" s="101">
        <v>6276772.0899999989</v>
      </c>
    </row>
    <row r="636" spans="1:21">
      <c r="A636" s="33" t="s">
        <v>3067</v>
      </c>
      <c r="B636" s="73" t="s">
        <v>4582</v>
      </c>
      <c r="C636" s="73" t="s">
        <v>3158</v>
      </c>
      <c r="D636" s="73"/>
      <c r="E636" s="73"/>
      <c r="F636" s="75">
        <v>39804</v>
      </c>
      <c r="G636" s="96">
        <v>29620904.5</v>
      </c>
      <c r="H636" s="57">
        <v>6.3003749936130404</v>
      </c>
      <c r="I636" s="96">
        <v>1866228.0599999998</v>
      </c>
      <c r="J636" s="57" t="s">
        <v>3251</v>
      </c>
      <c r="K636" s="73"/>
      <c r="L636" s="101">
        <v>1306923.1499999999</v>
      </c>
      <c r="M636" s="73"/>
      <c r="N636" s="87" t="s">
        <v>3156</v>
      </c>
      <c r="O636" s="75">
        <v>40053</v>
      </c>
      <c r="P636" s="96">
        <v>26409131</v>
      </c>
      <c r="Q636" s="57">
        <v>10.146953074677088</v>
      </c>
      <c r="R636" s="96">
        <v>2679722.13</v>
      </c>
      <c r="S636" s="57" t="s">
        <v>3251</v>
      </c>
      <c r="T636" s="73"/>
      <c r="U636" s="101">
        <v>2120417.2199999997</v>
      </c>
    </row>
    <row r="637" spans="1:21">
      <c r="A637" s="33" t="s">
        <v>3063</v>
      </c>
      <c r="B637" s="73" t="s">
        <v>4583</v>
      </c>
      <c r="C637" s="73" t="s">
        <v>3158</v>
      </c>
      <c r="D637" s="73"/>
      <c r="E637" s="73"/>
      <c r="F637" s="75">
        <v>39801</v>
      </c>
      <c r="G637" s="96">
        <v>14911533.99</v>
      </c>
      <c r="H637" s="57">
        <v>3.7911666927032233</v>
      </c>
      <c r="I637" s="96">
        <v>565321.11</v>
      </c>
      <c r="J637" s="57" t="s">
        <v>3251</v>
      </c>
      <c r="K637" s="73"/>
      <c r="L637" s="101">
        <v>890356.9</v>
      </c>
      <c r="M637" s="73"/>
      <c r="N637" s="87" t="s">
        <v>6382</v>
      </c>
      <c r="O637" s="75">
        <v>40658</v>
      </c>
      <c r="P637" s="102" t="s">
        <v>3205</v>
      </c>
      <c r="Q637" s="88" t="s">
        <v>3205</v>
      </c>
      <c r="R637" s="102" t="s">
        <v>3205</v>
      </c>
      <c r="S637" s="57" t="s">
        <v>3205</v>
      </c>
      <c r="T637" s="73"/>
      <c r="U637" s="101">
        <v>325035.79000000004</v>
      </c>
    </row>
    <row r="638" spans="1:21">
      <c r="A638" s="33" t="s">
        <v>1297</v>
      </c>
      <c r="B638" s="73" t="s">
        <v>4584</v>
      </c>
      <c r="C638" s="73" t="s">
        <v>3158</v>
      </c>
      <c r="D638" s="73"/>
      <c r="E638" s="73"/>
      <c r="F638" s="75">
        <v>39521</v>
      </c>
      <c r="G638" s="96">
        <v>1000000</v>
      </c>
      <c r="H638" s="57">
        <v>100.46552500000001</v>
      </c>
      <c r="I638" s="96">
        <v>1004655.25</v>
      </c>
      <c r="J638" s="57" t="s">
        <v>3284</v>
      </c>
      <c r="K638" s="73"/>
      <c r="L638" s="101">
        <v>249806.99</v>
      </c>
      <c r="M638" s="73"/>
      <c r="N638" s="87" t="s">
        <v>3156</v>
      </c>
      <c r="O638" s="75">
        <v>40134</v>
      </c>
      <c r="P638" s="96">
        <v>778471.13</v>
      </c>
      <c r="Q638" s="57">
        <v>97.658229149743804</v>
      </c>
      <c r="R638" s="96">
        <v>760241.12</v>
      </c>
      <c r="S638" s="57" t="s">
        <v>3251</v>
      </c>
      <c r="T638" s="73"/>
      <c r="U638" s="101">
        <v>5392.859999999986</v>
      </c>
    </row>
    <row r="639" spans="1:21">
      <c r="A639" s="33" t="s">
        <v>1712</v>
      </c>
      <c r="B639" s="73" t="s">
        <v>4585</v>
      </c>
      <c r="C639" s="73" t="s">
        <v>3158</v>
      </c>
      <c r="D639" s="73"/>
      <c r="E639" s="73"/>
      <c r="F639" s="75">
        <v>39959</v>
      </c>
      <c r="G639" s="96">
        <v>57304987.479999997</v>
      </c>
      <c r="H639" s="57">
        <v>3.0029643416301122</v>
      </c>
      <c r="I639" s="96">
        <v>1720848.34</v>
      </c>
      <c r="J639" s="57" t="s">
        <v>3251</v>
      </c>
      <c r="K639" s="73"/>
      <c r="L639" s="101">
        <v>931381.07999999984</v>
      </c>
      <c r="M639" s="73"/>
      <c r="N639" s="87" t="s">
        <v>3156</v>
      </c>
      <c r="O639" s="75">
        <v>40624</v>
      </c>
      <c r="P639" s="96">
        <v>41710300.159999996</v>
      </c>
      <c r="Q639" s="57">
        <v>3.3615000002915347</v>
      </c>
      <c r="R639" s="96">
        <v>1402091.74</v>
      </c>
      <c r="S639" s="57" t="s">
        <v>3276</v>
      </c>
      <c r="T639" s="73"/>
      <c r="U639" s="101">
        <v>612624.47999999975</v>
      </c>
    </row>
    <row r="640" spans="1:21">
      <c r="A640" s="33" t="s">
        <v>1474</v>
      </c>
      <c r="B640" s="73" t="s">
        <v>4586</v>
      </c>
      <c r="C640" s="73" t="s">
        <v>3158</v>
      </c>
      <c r="D640" s="73"/>
      <c r="E640" s="73"/>
      <c r="F640" s="75">
        <v>39521</v>
      </c>
      <c r="G640" s="96">
        <v>7736481.8099999996</v>
      </c>
      <c r="H640" s="57">
        <v>111.3125526756716</v>
      </c>
      <c r="I640" s="96">
        <v>8611675.3900000006</v>
      </c>
      <c r="J640" s="57" t="s">
        <v>3284</v>
      </c>
      <c r="K640" s="73"/>
      <c r="L640" s="101">
        <v>984893.88</v>
      </c>
      <c r="M640" s="73"/>
      <c r="N640" s="87" t="s">
        <v>3156</v>
      </c>
      <c r="O640" s="75">
        <v>39778</v>
      </c>
      <c r="P640" s="96">
        <v>6808595.1600000001</v>
      </c>
      <c r="Q640" s="57">
        <v>85.249999942719455</v>
      </c>
      <c r="R640" s="96">
        <v>5804327.3700000001</v>
      </c>
      <c r="S640" s="57" t="s">
        <v>3245</v>
      </c>
      <c r="T640" s="73"/>
      <c r="U640" s="101">
        <v>-1822454.1400000006</v>
      </c>
    </row>
    <row r="641" spans="1:21">
      <c r="A641" s="33" t="s">
        <v>229</v>
      </c>
      <c r="B641" s="73" t="s">
        <v>4587</v>
      </c>
      <c r="C641" s="73" t="s">
        <v>6733</v>
      </c>
      <c r="D641" s="73"/>
      <c r="E641" s="73"/>
      <c r="F641" s="75">
        <v>39521</v>
      </c>
      <c r="G641" s="96">
        <v>71773.17</v>
      </c>
      <c r="H641" s="57">
        <v>100.67642267995129</v>
      </c>
      <c r="I641" s="96">
        <v>72258.659999999989</v>
      </c>
      <c r="J641" s="57" t="s">
        <v>3284</v>
      </c>
      <c r="K641" s="73"/>
      <c r="L641" s="101">
        <v>24592.23</v>
      </c>
      <c r="M641" s="73"/>
      <c r="N641" s="87" t="s">
        <v>3156</v>
      </c>
      <c r="O641" s="75">
        <v>40778</v>
      </c>
      <c r="P641" s="96">
        <v>49660.01</v>
      </c>
      <c r="Q641" s="57">
        <v>99.010169349543034</v>
      </c>
      <c r="R641" s="96">
        <v>49168.460000000006</v>
      </c>
      <c r="S641" s="57" t="s">
        <v>3256</v>
      </c>
      <c r="T641" s="73"/>
      <c r="U641" s="101">
        <v>1502.0300000000134</v>
      </c>
    </row>
    <row r="642" spans="1:21">
      <c r="A642" s="33" t="s">
        <v>2323</v>
      </c>
      <c r="B642" s="73" t="s">
        <v>4588</v>
      </c>
      <c r="C642" s="73" t="s">
        <v>6733</v>
      </c>
      <c r="D642" s="73"/>
      <c r="E642" s="73"/>
      <c r="F642" s="75">
        <v>39521</v>
      </c>
      <c r="G642" s="96">
        <v>310841.21000000002</v>
      </c>
      <c r="H642" s="57">
        <v>13.589237411603177</v>
      </c>
      <c r="I642" s="96">
        <v>42240.950000000004</v>
      </c>
      <c r="J642" s="57" t="s">
        <v>3284</v>
      </c>
      <c r="K642" s="73"/>
      <c r="L642" s="101">
        <v>29150.370000000003</v>
      </c>
      <c r="M642" s="73"/>
      <c r="N642" s="87" t="s">
        <v>6382</v>
      </c>
      <c r="O642" s="75">
        <v>40452</v>
      </c>
      <c r="P642" s="102" t="s">
        <v>3205</v>
      </c>
      <c r="Q642" s="88" t="s">
        <v>3205</v>
      </c>
      <c r="R642" s="102" t="s">
        <v>3205</v>
      </c>
      <c r="S642" s="57" t="s">
        <v>3205</v>
      </c>
      <c r="T642" s="73"/>
      <c r="U642" s="101">
        <v>-13090.580000000002</v>
      </c>
    </row>
    <row r="643" spans="1:21">
      <c r="A643" s="33" t="s">
        <v>1579</v>
      </c>
      <c r="B643" s="73" t="s">
        <v>4589</v>
      </c>
      <c r="C643" s="73" t="s">
        <v>6733</v>
      </c>
      <c r="D643" s="73"/>
      <c r="E643" s="73"/>
      <c r="F643" s="75">
        <v>40296</v>
      </c>
      <c r="G643" s="96">
        <v>20000000</v>
      </c>
      <c r="H643" s="57">
        <v>107.19374999999999</v>
      </c>
      <c r="I643" s="96">
        <v>21438750</v>
      </c>
      <c r="J643" s="57" t="s">
        <v>3263</v>
      </c>
      <c r="K643" s="73"/>
      <c r="L643" s="101">
        <v>1741666.73</v>
      </c>
      <c r="M643" s="73"/>
      <c r="N643" s="87" t="s">
        <v>3156</v>
      </c>
      <c r="O643" s="75">
        <v>40855</v>
      </c>
      <c r="P643" s="96">
        <v>20000000</v>
      </c>
      <c r="Q643" s="57">
        <v>105.66944445</v>
      </c>
      <c r="R643" s="96">
        <v>21133888.890000001</v>
      </c>
      <c r="S643" s="57" t="s">
        <v>3307</v>
      </c>
      <c r="T643" s="73"/>
      <c r="U643" s="101">
        <v>1436805.620000001</v>
      </c>
    </row>
    <row r="644" spans="1:21">
      <c r="A644" s="33" t="s">
        <v>2324</v>
      </c>
      <c r="B644" s="73" t="s">
        <v>4590</v>
      </c>
      <c r="C644" s="73" t="s">
        <v>6733</v>
      </c>
      <c r="D644" s="73"/>
      <c r="E644" s="73"/>
      <c r="F644" s="75">
        <v>39521</v>
      </c>
      <c r="G644" s="96">
        <v>6000000</v>
      </c>
      <c r="H644" s="57">
        <v>1.1254861666666667</v>
      </c>
      <c r="I644" s="96">
        <v>67529.17</v>
      </c>
      <c r="J644" s="57" t="s">
        <v>3284</v>
      </c>
      <c r="K644" s="73"/>
      <c r="L644" s="101">
        <v>36875.39</v>
      </c>
      <c r="M644" s="73"/>
      <c r="N644" s="87" t="s">
        <v>3156</v>
      </c>
      <c r="O644" s="75">
        <v>40779</v>
      </c>
      <c r="P644" s="96">
        <v>1783129.32</v>
      </c>
      <c r="Q644" s="57">
        <v>0.11437532752812342</v>
      </c>
      <c r="R644" s="96">
        <v>2039.46</v>
      </c>
      <c r="S644" s="57" t="s">
        <v>3251</v>
      </c>
      <c r="T644" s="73"/>
      <c r="U644" s="101">
        <v>-28614.32</v>
      </c>
    </row>
    <row r="645" spans="1:21">
      <c r="A645" s="33" t="s">
        <v>2325</v>
      </c>
      <c r="B645" s="73" t="s">
        <v>4591</v>
      </c>
      <c r="C645" s="73" t="s">
        <v>6733</v>
      </c>
      <c r="D645" s="73"/>
      <c r="E645" s="73"/>
      <c r="F645" s="75">
        <v>39521</v>
      </c>
      <c r="G645" s="96">
        <v>7220415.8499999996</v>
      </c>
      <c r="H645" s="57">
        <v>14.160521516222643</v>
      </c>
      <c r="I645" s="96">
        <v>1022448.54</v>
      </c>
      <c r="J645" s="57" t="s">
        <v>3284</v>
      </c>
      <c r="K645" s="73"/>
      <c r="L645" s="101">
        <v>1226985.73</v>
      </c>
      <c r="M645" s="73"/>
      <c r="N645" s="87" t="s">
        <v>3156</v>
      </c>
      <c r="O645" s="75">
        <v>40665</v>
      </c>
      <c r="P645" s="96">
        <v>4163925.53</v>
      </c>
      <c r="Q645" s="57">
        <v>22.001892526641804</v>
      </c>
      <c r="R645" s="96">
        <v>916142.42</v>
      </c>
      <c r="S645" s="57" t="s">
        <v>3289</v>
      </c>
      <c r="T645" s="73"/>
      <c r="U645" s="101">
        <v>1120679.6099999999</v>
      </c>
    </row>
    <row r="646" spans="1:21">
      <c r="A646" s="33" t="s">
        <v>1578</v>
      </c>
      <c r="B646" s="73" t="s">
        <v>4592</v>
      </c>
      <c r="C646" s="73" t="s">
        <v>6733</v>
      </c>
      <c r="D646" s="73"/>
      <c r="E646" s="73"/>
      <c r="F646" s="75" t="s">
        <v>6355</v>
      </c>
      <c r="G646" s="96">
        <v>63659000</v>
      </c>
      <c r="H646" s="57">
        <v>104.48897736376632</v>
      </c>
      <c r="I646" s="96">
        <v>66516638.100000001</v>
      </c>
      <c r="J646" s="57" t="s">
        <v>6364</v>
      </c>
      <c r="K646" s="73"/>
      <c r="L646" s="101">
        <v>8442903.4400000013</v>
      </c>
      <c r="M646" s="73"/>
      <c r="N646" s="87" t="s">
        <v>3156</v>
      </c>
      <c r="O646" s="75">
        <v>40851</v>
      </c>
      <c r="P646" s="96">
        <v>63659000</v>
      </c>
      <c r="Q646" s="57">
        <v>105.32708333464238</v>
      </c>
      <c r="R646" s="96">
        <v>67050167.979999997</v>
      </c>
      <c r="S646" s="57" t="s">
        <v>3266</v>
      </c>
      <c r="T646" s="73"/>
      <c r="U646" s="101">
        <v>8976433.3200000003</v>
      </c>
    </row>
    <row r="647" spans="1:21">
      <c r="A647" s="33" t="s">
        <v>1663</v>
      </c>
      <c r="B647" s="73" t="s">
        <v>4593</v>
      </c>
      <c r="C647" s="73" t="s">
        <v>6733</v>
      </c>
      <c r="D647" s="73"/>
      <c r="E647" s="73"/>
      <c r="F647" s="75">
        <v>40147</v>
      </c>
      <c r="G647" s="96">
        <v>5000000</v>
      </c>
      <c r="H647" s="57">
        <v>106.9652778</v>
      </c>
      <c r="I647" s="96">
        <v>5348263.8899999997</v>
      </c>
      <c r="J647" s="57" t="s">
        <v>3257</v>
      </c>
      <c r="K647" s="73"/>
      <c r="L647" s="101">
        <v>437499.93</v>
      </c>
      <c r="M647" s="73"/>
      <c r="N647" s="87" t="s">
        <v>3156</v>
      </c>
      <c r="O647" s="75">
        <v>40756</v>
      </c>
      <c r="P647" s="96">
        <v>5000000</v>
      </c>
      <c r="Q647" s="57">
        <v>108.71875</v>
      </c>
      <c r="R647" s="96">
        <v>5435937.5</v>
      </c>
      <c r="S647" s="57" t="s">
        <v>3250</v>
      </c>
      <c r="T647" s="73"/>
      <c r="U647" s="101">
        <v>525173.54</v>
      </c>
    </row>
    <row r="648" spans="1:21">
      <c r="A648" s="33" t="s">
        <v>2326</v>
      </c>
      <c r="B648" s="73" t="s">
        <v>4594</v>
      </c>
      <c r="C648" s="73" t="s">
        <v>3158</v>
      </c>
      <c r="D648" s="73"/>
      <c r="E648" s="73"/>
      <c r="F648" s="75">
        <v>39521</v>
      </c>
      <c r="G648" s="96">
        <v>60784240.539999999</v>
      </c>
      <c r="H648" s="57">
        <v>0.17451388560196693</v>
      </c>
      <c r="I648" s="96">
        <v>106076.94</v>
      </c>
      <c r="J648" s="57" t="s">
        <v>3284</v>
      </c>
      <c r="K648" s="73"/>
      <c r="L648" s="101">
        <v>68115.3</v>
      </c>
      <c r="M648" s="73"/>
      <c r="N648" s="87" t="s">
        <v>3156</v>
      </c>
      <c r="O648" s="75">
        <v>40779</v>
      </c>
      <c r="P648" s="96">
        <v>11916194.699999999</v>
      </c>
      <c r="Q648" s="57">
        <v>3.5277788806186587E-2</v>
      </c>
      <c r="R648" s="96">
        <v>4203.7699999999995</v>
      </c>
      <c r="S648" s="57" t="s">
        <v>3289</v>
      </c>
      <c r="T648" s="73"/>
      <c r="U648" s="101">
        <v>-33757.869999999995</v>
      </c>
    </row>
    <row r="649" spans="1:21">
      <c r="A649" s="33" t="s">
        <v>2327</v>
      </c>
      <c r="B649" s="73" t="s">
        <v>4595</v>
      </c>
      <c r="C649" s="73" t="s">
        <v>3158</v>
      </c>
      <c r="D649" s="73"/>
      <c r="E649" s="73"/>
      <c r="F649" s="75">
        <v>39521</v>
      </c>
      <c r="G649" s="96">
        <v>4800791.2699999996</v>
      </c>
      <c r="H649" s="57">
        <v>27.206423411114063</v>
      </c>
      <c r="I649" s="96">
        <v>1306123.5999999999</v>
      </c>
      <c r="J649" s="57" t="s">
        <v>3284</v>
      </c>
      <c r="K649" s="73"/>
      <c r="L649" s="101">
        <v>483590.7</v>
      </c>
      <c r="M649" s="73"/>
      <c r="N649" s="87" t="s">
        <v>6382</v>
      </c>
      <c r="O649" s="75">
        <v>40575</v>
      </c>
      <c r="P649" s="102" t="s">
        <v>3205</v>
      </c>
      <c r="Q649" s="88" t="s">
        <v>3205</v>
      </c>
      <c r="R649" s="102" t="s">
        <v>3205</v>
      </c>
      <c r="S649" s="57" t="s">
        <v>3205</v>
      </c>
      <c r="T649" s="73"/>
      <c r="U649" s="101">
        <v>-822532.89999999991</v>
      </c>
    </row>
    <row r="650" spans="1:21">
      <c r="A650" s="33" t="s">
        <v>2328</v>
      </c>
      <c r="B650" s="73" t="s">
        <v>4596</v>
      </c>
      <c r="C650" s="73" t="s">
        <v>3158</v>
      </c>
      <c r="D650" s="73"/>
      <c r="E650" s="73"/>
      <c r="F650" s="75">
        <v>39521</v>
      </c>
      <c r="G650" s="96">
        <v>4800791.2699999996</v>
      </c>
      <c r="H650" s="57">
        <v>27.206423411114063</v>
      </c>
      <c r="I650" s="96">
        <v>1306123.5999999999</v>
      </c>
      <c r="J650" s="57" t="s">
        <v>3284</v>
      </c>
      <c r="K650" s="73"/>
      <c r="L650" s="101">
        <v>483590.71</v>
      </c>
      <c r="M650" s="73"/>
      <c r="N650" s="87" t="s">
        <v>6382</v>
      </c>
      <c r="O650" s="75">
        <v>40575</v>
      </c>
      <c r="P650" s="102" t="s">
        <v>3205</v>
      </c>
      <c r="Q650" s="88" t="s">
        <v>3205</v>
      </c>
      <c r="R650" s="102" t="s">
        <v>3205</v>
      </c>
      <c r="S650" s="57" t="s">
        <v>3205</v>
      </c>
      <c r="T650" s="73"/>
      <c r="U650" s="101">
        <v>-822532.8899999999</v>
      </c>
    </row>
    <row r="651" spans="1:21">
      <c r="A651" s="33" t="s">
        <v>2329</v>
      </c>
      <c r="B651" s="73" t="s">
        <v>4597</v>
      </c>
      <c r="C651" s="73" t="s">
        <v>3158</v>
      </c>
      <c r="D651" s="73"/>
      <c r="E651" s="73"/>
      <c r="F651" s="75">
        <v>39521</v>
      </c>
      <c r="G651" s="96">
        <v>4247773.0999999996</v>
      </c>
      <c r="H651" s="57">
        <v>27.128298590148329</v>
      </c>
      <c r="I651" s="96">
        <v>1152348.57</v>
      </c>
      <c r="J651" s="57" t="s">
        <v>3284</v>
      </c>
      <c r="K651" s="73"/>
      <c r="L651" s="101">
        <v>427227.66000000003</v>
      </c>
      <c r="M651" s="73"/>
      <c r="N651" s="87" t="s">
        <v>6382</v>
      </c>
      <c r="O651" s="75">
        <v>40575</v>
      </c>
      <c r="P651" s="102" t="s">
        <v>3205</v>
      </c>
      <c r="Q651" s="88" t="s">
        <v>3205</v>
      </c>
      <c r="R651" s="102" t="s">
        <v>3205</v>
      </c>
      <c r="S651" s="57" t="s">
        <v>3205</v>
      </c>
      <c r="T651" s="73"/>
      <c r="U651" s="101">
        <v>-725120.91</v>
      </c>
    </row>
    <row r="652" spans="1:21">
      <c r="A652" s="33" t="s">
        <v>2330</v>
      </c>
      <c r="B652" s="73" t="s">
        <v>4598</v>
      </c>
      <c r="C652" s="73" t="s">
        <v>3158</v>
      </c>
      <c r="D652" s="73"/>
      <c r="E652" s="73"/>
      <c r="F652" s="75">
        <v>39521</v>
      </c>
      <c r="G652" s="96">
        <v>5370185.4299999997</v>
      </c>
      <c r="H652" s="57">
        <v>25.507204692557515</v>
      </c>
      <c r="I652" s="96">
        <v>1369784.19</v>
      </c>
      <c r="J652" s="57" t="s">
        <v>3284</v>
      </c>
      <c r="K652" s="73"/>
      <c r="L652" s="101">
        <v>507214.3</v>
      </c>
      <c r="M652" s="73"/>
      <c r="N652" s="87" t="s">
        <v>6382</v>
      </c>
      <c r="O652" s="75">
        <v>40513</v>
      </c>
      <c r="P652" s="102" t="s">
        <v>3205</v>
      </c>
      <c r="Q652" s="88" t="s">
        <v>3205</v>
      </c>
      <c r="R652" s="102" t="s">
        <v>3205</v>
      </c>
      <c r="S652" s="57" t="s">
        <v>3205</v>
      </c>
      <c r="T652" s="73"/>
      <c r="U652" s="101">
        <v>-862569.8899999999</v>
      </c>
    </row>
    <row r="653" spans="1:21">
      <c r="A653" s="33" t="s">
        <v>63</v>
      </c>
      <c r="B653" s="73" t="s">
        <v>4599</v>
      </c>
      <c r="C653" s="73" t="s">
        <v>3158</v>
      </c>
      <c r="D653" s="73"/>
      <c r="E653" s="73"/>
      <c r="F653" s="75">
        <v>39521</v>
      </c>
      <c r="G653" s="96">
        <v>277417</v>
      </c>
      <c r="H653" s="57">
        <v>48.316404546224639</v>
      </c>
      <c r="I653" s="96">
        <v>134037.92000000001</v>
      </c>
      <c r="J653" s="57" t="s">
        <v>3284</v>
      </c>
      <c r="K653" s="73"/>
      <c r="L653" s="101">
        <v>277416.99999999994</v>
      </c>
      <c r="M653" s="73"/>
      <c r="N653" s="87" t="s">
        <v>6382</v>
      </c>
      <c r="O653" s="75">
        <v>40603</v>
      </c>
      <c r="P653" s="102" t="s">
        <v>3205</v>
      </c>
      <c r="Q653" s="88" t="s">
        <v>3205</v>
      </c>
      <c r="R653" s="102" t="s">
        <v>3205</v>
      </c>
      <c r="S653" s="57" t="s">
        <v>3205</v>
      </c>
      <c r="T653" s="73"/>
      <c r="U653" s="101">
        <v>143379.07999999993</v>
      </c>
    </row>
    <row r="654" spans="1:21">
      <c r="A654" s="33" t="s">
        <v>2331</v>
      </c>
      <c r="B654" s="73" t="s">
        <v>4600</v>
      </c>
      <c r="C654" s="73" t="s">
        <v>3158</v>
      </c>
      <c r="D654" s="73"/>
      <c r="E654" s="73"/>
      <c r="F654" s="75">
        <v>39521</v>
      </c>
      <c r="G654" s="96">
        <v>12396761.460000001</v>
      </c>
      <c r="H654" s="57">
        <v>22.484411101994375</v>
      </c>
      <c r="I654" s="96">
        <v>2787338.81</v>
      </c>
      <c r="J654" s="57" t="s">
        <v>3284</v>
      </c>
      <c r="K654" s="73"/>
      <c r="L654" s="101">
        <v>0.05</v>
      </c>
      <c r="M654" s="73"/>
      <c r="N654" s="87" t="s">
        <v>3156</v>
      </c>
      <c r="O654" s="75">
        <v>40861</v>
      </c>
      <c r="P654" s="96">
        <v>4503006.8600000003</v>
      </c>
      <c r="Q654" s="57">
        <v>1.0000000310903367</v>
      </c>
      <c r="R654" s="96">
        <v>45030.07</v>
      </c>
      <c r="S654" s="57" t="s">
        <v>3249</v>
      </c>
      <c r="T654" s="73"/>
      <c r="U654" s="101">
        <v>-2742308.69</v>
      </c>
    </row>
    <row r="655" spans="1:21">
      <c r="A655" s="33" t="s">
        <v>64</v>
      </c>
      <c r="B655" s="73" t="s">
        <v>4601</v>
      </c>
      <c r="C655" s="73" t="s">
        <v>3158</v>
      </c>
      <c r="D655" s="73"/>
      <c r="E655" s="73"/>
      <c r="F655" s="75">
        <v>39521</v>
      </c>
      <c r="G655" s="96">
        <v>1173172.67</v>
      </c>
      <c r="H655" s="57">
        <v>75.042967886389661</v>
      </c>
      <c r="I655" s="96">
        <v>880383.59</v>
      </c>
      <c r="J655" s="57" t="s">
        <v>3284</v>
      </c>
      <c r="K655" s="73"/>
      <c r="L655" s="101">
        <v>638261.80999999994</v>
      </c>
      <c r="M655" s="73"/>
      <c r="N655" s="87" t="s">
        <v>3156</v>
      </c>
      <c r="O655" s="75">
        <v>40752</v>
      </c>
      <c r="P655" s="96">
        <v>534910.86</v>
      </c>
      <c r="Q655" s="57">
        <v>82.781250692872447</v>
      </c>
      <c r="R655" s="96">
        <v>442805.9</v>
      </c>
      <c r="S655" s="57" t="s">
        <v>3272</v>
      </c>
      <c r="T655" s="73"/>
      <c r="U655" s="101">
        <v>200684.12</v>
      </c>
    </row>
    <row r="656" spans="1:21">
      <c r="A656" s="33" t="s">
        <v>1092</v>
      </c>
      <c r="B656" s="73" t="s">
        <v>4602</v>
      </c>
      <c r="C656" s="73" t="s">
        <v>3158</v>
      </c>
      <c r="D656" s="73"/>
      <c r="E656" s="73"/>
      <c r="F656" s="75">
        <v>39903</v>
      </c>
      <c r="G656" s="96">
        <v>3408875</v>
      </c>
      <c r="H656" s="57">
        <v>116.79778431300649</v>
      </c>
      <c r="I656" s="96">
        <v>3981490.47</v>
      </c>
      <c r="J656" s="57" t="s">
        <v>3251</v>
      </c>
      <c r="K656" s="73"/>
      <c r="L656" s="101">
        <v>4949812.0299999993</v>
      </c>
      <c r="M656" s="73"/>
      <c r="N656" s="87" t="s">
        <v>6382</v>
      </c>
      <c r="O656" s="75">
        <v>40507</v>
      </c>
      <c r="P656" s="102" t="s">
        <v>3205</v>
      </c>
      <c r="Q656" s="88" t="s">
        <v>3205</v>
      </c>
      <c r="R656" s="102" t="s">
        <v>3205</v>
      </c>
      <c r="S656" s="57" t="s">
        <v>3205</v>
      </c>
      <c r="T656" s="73"/>
      <c r="U656" s="101">
        <v>968321.55999999912</v>
      </c>
    </row>
    <row r="657" spans="1:21" s="72" customFormat="1">
      <c r="A657" s="33" t="s">
        <v>765</v>
      </c>
      <c r="B657" s="73" t="s">
        <v>4603</v>
      </c>
      <c r="C657" s="73" t="s">
        <v>3158</v>
      </c>
      <c r="D657" s="73"/>
      <c r="E657" s="73"/>
      <c r="F657" s="75">
        <v>39659</v>
      </c>
      <c r="G657" s="96">
        <v>26000000</v>
      </c>
      <c r="H657" s="57">
        <v>102.26458334615384</v>
      </c>
      <c r="I657" s="96">
        <v>26588791.670000002</v>
      </c>
      <c r="J657" s="57" t="s">
        <v>3253</v>
      </c>
      <c r="K657" s="73"/>
      <c r="L657" s="101">
        <v>23405278.829999998</v>
      </c>
      <c r="M657" s="73"/>
      <c r="N657" s="87" t="s">
        <v>3156</v>
      </c>
      <c r="O657" s="75">
        <v>40745</v>
      </c>
      <c r="P657" s="96">
        <v>6149040.5599999996</v>
      </c>
      <c r="Q657" s="57">
        <v>102.06770826699507</v>
      </c>
      <c r="R657" s="96">
        <v>6276184.7800000003</v>
      </c>
      <c r="S657" s="57" t="s">
        <v>3245</v>
      </c>
      <c r="T657" s="73"/>
      <c r="U657" s="101">
        <v>3092671.9399999976</v>
      </c>
    </row>
    <row r="658" spans="1:21" s="72" customFormat="1">
      <c r="A658" s="33" t="s">
        <v>3041</v>
      </c>
      <c r="B658" s="73" t="s">
        <v>4604</v>
      </c>
      <c r="C658" s="73" t="s">
        <v>3158</v>
      </c>
      <c r="D658" s="73"/>
      <c r="E658" s="73"/>
      <c r="F658" s="75">
        <v>39785</v>
      </c>
      <c r="G658" s="96">
        <v>34360882.329999998</v>
      </c>
      <c r="H658" s="57">
        <v>8.8164999981826728</v>
      </c>
      <c r="I658" s="96">
        <v>3029427.19</v>
      </c>
      <c r="J658" s="57" t="s">
        <v>3261</v>
      </c>
      <c r="K658" s="73"/>
      <c r="L658" s="101">
        <v>4655578.04</v>
      </c>
      <c r="M658" s="73"/>
      <c r="N658" s="87" t="s">
        <v>3156</v>
      </c>
      <c r="O658" s="75">
        <v>40694</v>
      </c>
      <c r="P658" s="96">
        <v>19747820.469999999</v>
      </c>
      <c r="Q658" s="57">
        <v>18.710516664930978</v>
      </c>
      <c r="R658" s="96">
        <v>3694919.24</v>
      </c>
      <c r="S658" s="57" t="s">
        <v>3289</v>
      </c>
      <c r="T658" s="73"/>
      <c r="U658" s="101">
        <v>5321070.09</v>
      </c>
    </row>
    <row r="659" spans="1:21">
      <c r="A659" s="33" t="s">
        <v>2332</v>
      </c>
      <c r="B659" s="73" t="s">
        <v>4605</v>
      </c>
      <c r="C659" s="73" t="s">
        <v>3158</v>
      </c>
      <c r="D659" s="73"/>
      <c r="E659" s="73"/>
      <c r="F659" s="75">
        <v>39521</v>
      </c>
      <c r="G659" s="96">
        <v>59792690.969999999</v>
      </c>
      <c r="H659" s="57">
        <v>12.135680552729605</v>
      </c>
      <c r="I659" s="96">
        <v>7256249.9700000007</v>
      </c>
      <c r="J659" s="57" t="s">
        <v>3284</v>
      </c>
      <c r="K659" s="73"/>
      <c r="L659" s="101">
        <v>8988321.1300000008</v>
      </c>
      <c r="M659" s="73"/>
      <c r="N659" s="87" t="s">
        <v>3156</v>
      </c>
      <c r="O659" s="75">
        <v>40690</v>
      </c>
      <c r="P659" s="96">
        <v>38237771.689999998</v>
      </c>
      <c r="Q659" s="57">
        <v>17.535866667025442</v>
      </c>
      <c r="R659" s="96">
        <v>6705324.6600000001</v>
      </c>
      <c r="S659" s="57" t="s">
        <v>3274</v>
      </c>
      <c r="T659" s="73"/>
      <c r="U659" s="101">
        <v>8437395.8200000003</v>
      </c>
    </row>
    <row r="660" spans="1:21">
      <c r="A660" s="33" t="s">
        <v>1337</v>
      </c>
      <c r="B660" s="73" t="s">
        <v>4606</v>
      </c>
      <c r="C660" s="73" t="s">
        <v>3158</v>
      </c>
      <c r="D660" s="73"/>
      <c r="E660" s="73"/>
      <c r="F660" s="75">
        <v>39521</v>
      </c>
      <c r="G660" s="96">
        <v>122052130.14</v>
      </c>
      <c r="H660" s="57">
        <v>95.280369442636911</v>
      </c>
      <c r="I660" s="96">
        <v>116291720.51000001</v>
      </c>
      <c r="J660" s="57" t="s">
        <v>3284</v>
      </c>
      <c r="K660" s="73"/>
      <c r="L660" s="101">
        <v>25343993.759999998</v>
      </c>
      <c r="M660" s="73"/>
      <c r="N660" s="87" t="s">
        <v>3156</v>
      </c>
      <c r="O660" s="75" t="s">
        <v>6355</v>
      </c>
      <c r="P660" s="96">
        <v>100163353.56999999</v>
      </c>
      <c r="Q660" s="57">
        <v>97.182026180835265</v>
      </c>
      <c r="R660" s="96">
        <v>97340776.489999995</v>
      </c>
      <c r="S660" s="57" t="s">
        <v>3251</v>
      </c>
      <c r="T660" s="73"/>
      <c r="U660" s="101">
        <v>6393049.7399999946</v>
      </c>
    </row>
    <row r="661" spans="1:21">
      <c r="A661" s="33" t="s">
        <v>847</v>
      </c>
      <c r="B661" s="73" t="s">
        <v>4607</v>
      </c>
      <c r="C661" s="73" t="s">
        <v>3158</v>
      </c>
      <c r="D661" s="73"/>
      <c r="E661" s="73"/>
      <c r="F661" s="75">
        <v>39693</v>
      </c>
      <c r="G661" s="96">
        <v>38574801.75</v>
      </c>
      <c r="H661" s="57">
        <v>101.02951388466954</v>
      </c>
      <c r="I661" s="96">
        <v>38971934.689999998</v>
      </c>
      <c r="J661" s="57" t="s">
        <v>3256</v>
      </c>
      <c r="K661" s="73"/>
      <c r="L661" s="101">
        <v>36775360.640000001</v>
      </c>
      <c r="M661" s="73"/>
      <c r="N661" s="87" t="s">
        <v>3156</v>
      </c>
      <c r="O661" s="75">
        <v>40570</v>
      </c>
      <c r="P661" s="96">
        <v>4332189</v>
      </c>
      <c r="Q661" s="57">
        <v>100.93142381368865</v>
      </c>
      <c r="R661" s="96">
        <v>4372540.04</v>
      </c>
      <c r="S661" s="57" t="s">
        <v>3249</v>
      </c>
      <c r="T661" s="73"/>
      <c r="U661" s="101">
        <v>2175965.9900000021</v>
      </c>
    </row>
    <row r="662" spans="1:21">
      <c r="A662" s="33" t="s">
        <v>1335</v>
      </c>
      <c r="B662" s="73" t="s">
        <v>4608</v>
      </c>
      <c r="C662" s="73" t="s">
        <v>3158</v>
      </c>
      <c r="D662" s="73"/>
      <c r="E662" s="73"/>
      <c r="F662" s="75">
        <v>39521</v>
      </c>
      <c r="G662" s="96">
        <v>94453890.420000002</v>
      </c>
      <c r="H662" s="57">
        <v>95.249069445370537</v>
      </c>
      <c r="I662" s="96">
        <v>89966451.679999992</v>
      </c>
      <c r="J662" s="57" t="s">
        <v>3284</v>
      </c>
      <c r="K662" s="73"/>
      <c r="L662" s="101">
        <v>19708432.809999999</v>
      </c>
      <c r="M662" s="73"/>
      <c r="N662" s="87" t="s">
        <v>3156</v>
      </c>
      <c r="O662" s="75">
        <v>40003</v>
      </c>
      <c r="P662" s="96">
        <v>77429699.769999996</v>
      </c>
      <c r="Q662" s="57">
        <v>97.090256947021089</v>
      </c>
      <c r="R662" s="96">
        <v>75176694.459999993</v>
      </c>
      <c r="S662" s="57" t="s">
        <v>3252</v>
      </c>
      <c r="T662" s="73"/>
      <c r="U662" s="101">
        <v>4918675.5900000036</v>
      </c>
    </row>
    <row r="663" spans="1:21">
      <c r="A663" s="33" t="s">
        <v>672</v>
      </c>
      <c r="B663" s="73" t="s">
        <v>4609</v>
      </c>
      <c r="C663" s="73" t="s">
        <v>3158</v>
      </c>
      <c r="D663" s="73"/>
      <c r="E663" s="73"/>
      <c r="F663" s="75">
        <v>39773</v>
      </c>
      <c r="G663" s="96">
        <v>18502396.109999999</v>
      </c>
      <c r="H663" s="57">
        <v>101.58333330590443</v>
      </c>
      <c r="I663" s="96">
        <v>18795350.709999997</v>
      </c>
      <c r="J663" s="57" t="s">
        <v>3251</v>
      </c>
      <c r="K663" s="73"/>
      <c r="L663" s="101">
        <v>14268352.469999999</v>
      </c>
      <c r="M663" s="73"/>
      <c r="N663" s="87" t="s">
        <v>3156</v>
      </c>
      <c r="O663" s="75">
        <v>40801</v>
      </c>
      <c r="P663" s="96">
        <v>6370058.1600000001</v>
      </c>
      <c r="Q663" s="57">
        <v>105.73333336724198</v>
      </c>
      <c r="R663" s="96">
        <v>6735274.8300000001</v>
      </c>
      <c r="S663" s="57" t="s">
        <v>3248</v>
      </c>
      <c r="T663" s="73"/>
      <c r="U663" s="101">
        <v>2208276.59</v>
      </c>
    </row>
    <row r="664" spans="1:21">
      <c r="A664" s="33" t="s">
        <v>2333</v>
      </c>
      <c r="B664" s="73" t="s">
        <v>4610</v>
      </c>
      <c r="C664" s="73" t="s">
        <v>3158</v>
      </c>
      <c r="D664" s="73"/>
      <c r="E664" s="73"/>
      <c r="F664" s="75">
        <v>39521</v>
      </c>
      <c r="G664" s="96">
        <v>18729631.25</v>
      </c>
      <c r="H664" s="57">
        <v>4.4013055515975523</v>
      </c>
      <c r="I664" s="96">
        <v>824348.3</v>
      </c>
      <c r="J664" s="57" t="s">
        <v>3284</v>
      </c>
      <c r="K664" s="73"/>
      <c r="L664" s="101">
        <v>1985024.1900000002</v>
      </c>
      <c r="M664" s="73"/>
      <c r="N664" s="87" t="s">
        <v>3156</v>
      </c>
      <c r="O664" s="75">
        <v>40687</v>
      </c>
      <c r="P664" s="96">
        <v>4527191</v>
      </c>
      <c r="Q664" s="57">
        <v>6.5185683572882169</v>
      </c>
      <c r="R664" s="96">
        <v>295108.03999999998</v>
      </c>
      <c r="S664" s="57" t="s">
        <v>3274</v>
      </c>
      <c r="T664" s="73"/>
      <c r="U664" s="101">
        <v>1455783.93</v>
      </c>
    </row>
    <row r="665" spans="1:21">
      <c r="A665" s="33" t="s">
        <v>1564</v>
      </c>
      <c r="B665" s="73" t="s">
        <v>4611</v>
      </c>
      <c r="C665" s="73" t="s">
        <v>3158</v>
      </c>
      <c r="D665" s="73"/>
      <c r="E665" s="73"/>
      <c r="F665" s="75">
        <v>40190</v>
      </c>
      <c r="G665" s="96">
        <v>10000000</v>
      </c>
      <c r="H665" s="57">
        <v>107.0430556</v>
      </c>
      <c r="I665" s="96">
        <v>10704305.560000001</v>
      </c>
      <c r="J665" s="57" t="s">
        <v>3247</v>
      </c>
      <c r="K665" s="73"/>
      <c r="L665" s="101">
        <v>1008333.26</v>
      </c>
      <c r="M665" s="73"/>
      <c r="N665" s="87" t="s">
        <v>3156</v>
      </c>
      <c r="O665" s="75">
        <v>40855</v>
      </c>
      <c r="P665" s="96">
        <v>10000000</v>
      </c>
      <c r="Q665" s="57">
        <v>104.13819439999999</v>
      </c>
      <c r="R665" s="96">
        <v>10413819.439999999</v>
      </c>
      <c r="S665" s="57" t="s">
        <v>3289</v>
      </c>
      <c r="T665" s="73"/>
      <c r="U665" s="101">
        <v>717847.13999999873</v>
      </c>
    </row>
    <row r="666" spans="1:21">
      <c r="A666" s="33" t="s">
        <v>1659</v>
      </c>
      <c r="B666" s="73" t="s">
        <v>4612</v>
      </c>
      <c r="C666" s="73" t="s">
        <v>3158</v>
      </c>
      <c r="D666" s="73"/>
      <c r="E666" s="73"/>
      <c r="F666" s="75" t="s">
        <v>6355</v>
      </c>
      <c r="G666" s="96">
        <v>28495000</v>
      </c>
      <c r="H666" s="57">
        <v>105.57134599052465</v>
      </c>
      <c r="I666" s="96">
        <v>30082555.039999999</v>
      </c>
      <c r="J666" s="57" t="s">
        <v>6365</v>
      </c>
      <c r="K666" s="73"/>
      <c r="L666" s="101">
        <v>3926587.42</v>
      </c>
      <c r="M666" s="73"/>
      <c r="N666" s="87" t="s">
        <v>3156</v>
      </c>
      <c r="O666" s="75">
        <v>40851</v>
      </c>
      <c r="P666" s="96">
        <v>28495000</v>
      </c>
      <c r="Q666" s="57">
        <v>110.04583333918232</v>
      </c>
      <c r="R666" s="96">
        <v>31357560.210000001</v>
      </c>
      <c r="S666" s="57" t="s">
        <v>3248</v>
      </c>
      <c r="T666" s="73"/>
      <c r="U666" s="101">
        <v>5201592.5900000036</v>
      </c>
    </row>
    <row r="667" spans="1:21">
      <c r="A667" s="33" t="s">
        <v>2334</v>
      </c>
      <c r="B667" s="73" t="s">
        <v>4613</v>
      </c>
      <c r="C667" s="73" t="s">
        <v>6733</v>
      </c>
      <c r="D667" s="73"/>
      <c r="E667" s="73"/>
      <c r="F667" s="75">
        <v>39521</v>
      </c>
      <c r="G667" s="96">
        <v>2268822.0699999998</v>
      </c>
      <c r="H667" s="57">
        <v>5.7049661016388118</v>
      </c>
      <c r="I667" s="96">
        <v>129435.53</v>
      </c>
      <c r="J667" s="57" t="s">
        <v>3284</v>
      </c>
      <c r="K667" s="73"/>
      <c r="L667" s="101">
        <v>252042.69</v>
      </c>
      <c r="M667" s="73"/>
      <c r="N667" s="87" t="s">
        <v>3156</v>
      </c>
      <c r="O667" s="75">
        <v>40723</v>
      </c>
      <c r="P667" s="96">
        <v>211403.13</v>
      </c>
      <c r="Q667" s="57">
        <v>1.6477239480796713</v>
      </c>
      <c r="R667" s="96">
        <v>3483.34</v>
      </c>
      <c r="S667" s="57" t="s">
        <v>3278</v>
      </c>
      <c r="T667" s="73"/>
      <c r="U667" s="101">
        <v>126090.5</v>
      </c>
    </row>
    <row r="668" spans="1:21">
      <c r="A668" s="33" t="s">
        <v>950</v>
      </c>
      <c r="B668" s="73" t="s">
        <v>4614</v>
      </c>
      <c r="C668" s="73" t="s">
        <v>6733</v>
      </c>
      <c r="D668" s="73"/>
      <c r="E668" s="73"/>
      <c r="F668" s="75">
        <v>39993</v>
      </c>
      <c r="G668" s="96">
        <v>22122000</v>
      </c>
      <c r="H668" s="57">
        <v>103.3263888888889</v>
      </c>
      <c r="I668" s="96">
        <v>22857863.75</v>
      </c>
      <c r="J668" s="57" t="s">
        <v>3251</v>
      </c>
      <c r="K668" s="73"/>
      <c r="L668" s="101">
        <v>4618561.91</v>
      </c>
      <c r="M668" s="73"/>
      <c r="N668" s="87" t="s">
        <v>3156</v>
      </c>
      <c r="O668" s="75">
        <v>40742</v>
      </c>
      <c r="P668" s="96">
        <v>19783963.859999999</v>
      </c>
      <c r="Q668" s="57">
        <v>108.45486117866372</v>
      </c>
      <c r="R668" s="96">
        <v>21456670.539999999</v>
      </c>
      <c r="S668" s="57" t="s">
        <v>3248</v>
      </c>
      <c r="T668" s="73"/>
      <c r="U668" s="101">
        <v>3217368.6999999993</v>
      </c>
    </row>
    <row r="669" spans="1:21">
      <c r="A669" s="33" t="s">
        <v>1664</v>
      </c>
      <c r="B669" s="73" t="s">
        <v>4615</v>
      </c>
      <c r="C669" s="73" t="s">
        <v>6733</v>
      </c>
      <c r="D669" s="73"/>
      <c r="E669" s="73"/>
      <c r="F669" s="75">
        <v>40147</v>
      </c>
      <c r="G669" s="96">
        <v>5879000</v>
      </c>
      <c r="H669" s="57">
        <v>106.65277785337641</v>
      </c>
      <c r="I669" s="96">
        <v>6270116.8099999996</v>
      </c>
      <c r="J669" s="57" t="s">
        <v>3257</v>
      </c>
      <c r="K669" s="73"/>
      <c r="L669" s="101">
        <v>514412.43000000005</v>
      </c>
      <c r="M669" s="73"/>
      <c r="N669" s="87" t="s">
        <v>3156</v>
      </c>
      <c r="O669" s="75">
        <v>40756</v>
      </c>
      <c r="P669" s="96">
        <v>5879000</v>
      </c>
      <c r="Q669" s="57">
        <v>108.03125004252425</v>
      </c>
      <c r="R669" s="96">
        <v>6351157.1900000004</v>
      </c>
      <c r="S669" s="57" t="s">
        <v>3278</v>
      </c>
      <c r="T669" s="73"/>
      <c r="U669" s="101">
        <v>595452.81000000052</v>
      </c>
    </row>
    <row r="670" spans="1:21">
      <c r="A670" s="33" t="s">
        <v>1674</v>
      </c>
      <c r="B670" s="73" t="s">
        <v>4616</v>
      </c>
      <c r="C670" s="73" t="s">
        <v>6733</v>
      </c>
      <c r="D670" s="73"/>
      <c r="E670" s="73"/>
      <c r="F670" s="75" t="s">
        <v>6355</v>
      </c>
      <c r="G670" s="96">
        <v>27385000</v>
      </c>
      <c r="H670" s="57">
        <v>105.91091027935002</v>
      </c>
      <c r="I670" s="96">
        <v>29003702.780000001</v>
      </c>
      <c r="J670" s="57" t="s">
        <v>3252</v>
      </c>
      <c r="K670" s="73"/>
      <c r="L670" s="101">
        <v>2282083.4</v>
      </c>
      <c r="M670" s="73"/>
      <c r="N670" s="87" t="s">
        <v>3156</v>
      </c>
      <c r="O670" s="75">
        <v>40770</v>
      </c>
      <c r="P670" s="96">
        <v>27385000</v>
      </c>
      <c r="Q670" s="57">
        <v>108.31944444038709</v>
      </c>
      <c r="R670" s="96">
        <v>29663279.859999999</v>
      </c>
      <c r="S670" s="57" t="s">
        <v>3264</v>
      </c>
      <c r="T670" s="73"/>
      <c r="U670" s="101">
        <v>2941660.4799999967</v>
      </c>
    </row>
    <row r="671" spans="1:21">
      <c r="A671" s="33" t="s">
        <v>2335</v>
      </c>
      <c r="B671" s="73" t="s">
        <v>4617</v>
      </c>
      <c r="C671" s="73" t="s">
        <v>6733</v>
      </c>
      <c r="D671" s="73"/>
      <c r="E671" s="73"/>
      <c r="F671" s="75">
        <v>39521</v>
      </c>
      <c r="G671" s="96">
        <v>1647462.03</v>
      </c>
      <c r="H671" s="57">
        <v>11.19861075037948</v>
      </c>
      <c r="I671" s="96">
        <v>184492.86000000002</v>
      </c>
      <c r="J671" s="57" t="s">
        <v>3284</v>
      </c>
      <c r="K671" s="73"/>
      <c r="L671" s="101">
        <v>77471.170000000013</v>
      </c>
      <c r="M671" s="73"/>
      <c r="N671" s="87" t="s">
        <v>6382</v>
      </c>
      <c r="O671" s="75">
        <v>39979</v>
      </c>
      <c r="P671" s="102" t="s">
        <v>3205</v>
      </c>
      <c r="Q671" s="88" t="s">
        <v>3205</v>
      </c>
      <c r="R671" s="102" t="s">
        <v>3205</v>
      </c>
      <c r="S671" s="57" t="s">
        <v>3205</v>
      </c>
      <c r="T671" s="73"/>
      <c r="U671" s="101">
        <v>-107021.69</v>
      </c>
    </row>
    <row r="672" spans="1:21">
      <c r="A672" s="33" t="s">
        <v>493</v>
      </c>
      <c r="B672" s="73" t="s">
        <v>4618</v>
      </c>
      <c r="C672" s="73" t="s">
        <v>6733</v>
      </c>
      <c r="D672" s="73"/>
      <c r="E672" s="73"/>
      <c r="F672" s="75">
        <v>39878</v>
      </c>
      <c r="G672" s="96">
        <v>3904315.12</v>
      </c>
      <c r="H672" s="57">
        <v>130.57383313875545</v>
      </c>
      <c r="I672" s="96">
        <v>5098013.91</v>
      </c>
      <c r="J672" s="57" t="s">
        <v>3251</v>
      </c>
      <c r="K672" s="73"/>
      <c r="L672" s="101">
        <v>3802522.6300000004</v>
      </c>
      <c r="M672" s="73"/>
      <c r="N672" s="87" t="s">
        <v>3156</v>
      </c>
      <c r="O672" s="75">
        <v>40772</v>
      </c>
      <c r="P672" s="96">
        <v>2330690.5099999998</v>
      </c>
      <c r="Q672" s="57">
        <v>149.90539520410201</v>
      </c>
      <c r="R672" s="96">
        <v>3493830.82</v>
      </c>
      <c r="S672" s="57" t="s">
        <v>3249</v>
      </c>
      <c r="T672" s="73"/>
      <c r="U672" s="101">
        <v>2198339.54</v>
      </c>
    </row>
    <row r="673" spans="1:21">
      <c r="A673" s="33" t="s">
        <v>1101</v>
      </c>
      <c r="B673" s="73" t="s">
        <v>4619</v>
      </c>
      <c r="C673" s="73" t="s">
        <v>6733</v>
      </c>
      <c r="D673" s="73"/>
      <c r="E673" s="73"/>
      <c r="F673" s="75">
        <v>39699</v>
      </c>
      <c r="G673" s="96">
        <v>9437264.5099999998</v>
      </c>
      <c r="H673" s="57">
        <v>101.44878486615609</v>
      </c>
      <c r="I673" s="96">
        <v>9573990.1699999999</v>
      </c>
      <c r="J673" s="57" t="s">
        <v>3254</v>
      </c>
      <c r="K673" s="73"/>
      <c r="L673" s="101">
        <v>10080687.48</v>
      </c>
      <c r="M673" s="73"/>
      <c r="N673" s="87" t="s">
        <v>6382</v>
      </c>
      <c r="O673" s="75">
        <v>40405</v>
      </c>
      <c r="P673" s="102" t="s">
        <v>3205</v>
      </c>
      <c r="Q673" s="88" t="s">
        <v>3205</v>
      </c>
      <c r="R673" s="102" t="s">
        <v>3205</v>
      </c>
      <c r="S673" s="57" t="s">
        <v>3205</v>
      </c>
      <c r="T673" s="73"/>
      <c r="U673" s="101">
        <v>506697.31000000052</v>
      </c>
    </row>
    <row r="674" spans="1:21">
      <c r="A674" s="33" t="s">
        <v>1676</v>
      </c>
      <c r="B674" s="73" t="s">
        <v>4620</v>
      </c>
      <c r="C674" s="73" t="s">
        <v>6733</v>
      </c>
      <c r="D674" s="73"/>
      <c r="E674" s="73"/>
      <c r="F674" s="75">
        <v>40163</v>
      </c>
      <c r="G674" s="96">
        <v>10000000</v>
      </c>
      <c r="H674" s="57">
        <v>105.98958329999999</v>
      </c>
      <c r="I674" s="96">
        <v>10598958.33</v>
      </c>
      <c r="J674" s="57" t="s">
        <v>3247</v>
      </c>
      <c r="K674" s="73"/>
      <c r="L674" s="101">
        <v>666666.72</v>
      </c>
      <c r="M674" s="73"/>
      <c r="N674" s="87" t="s">
        <v>3156</v>
      </c>
      <c r="O674" s="75">
        <v>40661</v>
      </c>
      <c r="P674" s="96">
        <v>10000000</v>
      </c>
      <c r="Q674" s="57">
        <v>107.57812499999999</v>
      </c>
      <c r="R674" s="96">
        <v>10757812.5</v>
      </c>
      <c r="S674" s="57" t="s">
        <v>3251</v>
      </c>
      <c r="T674" s="73"/>
      <c r="U674" s="101">
        <v>825520.8900000006</v>
      </c>
    </row>
    <row r="675" spans="1:21">
      <c r="A675" s="33" t="s">
        <v>1671</v>
      </c>
      <c r="B675" s="73" t="s">
        <v>4621</v>
      </c>
      <c r="C675" s="73" t="s">
        <v>6733</v>
      </c>
      <c r="D675" s="73"/>
      <c r="E675" s="73"/>
      <c r="F675" s="75">
        <v>40155</v>
      </c>
      <c r="G675" s="96">
        <v>51226000</v>
      </c>
      <c r="H675" s="57">
        <v>106.59722223089838</v>
      </c>
      <c r="I675" s="96">
        <v>54605493.060000002</v>
      </c>
      <c r="J675" s="57" t="s">
        <v>3252</v>
      </c>
      <c r="K675" s="73"/>
      <c r="L675" s="101">
        <v>4268833.4000000004</v>
      </c>
      <c r="M675" s="73"/>
      <c r="N675" s="87" t="s">
        <v>3156</v>
      </c>
      <c r="O675" s="75">
        <v>40778</v>
      </c>
      <c r="P675" s="96">
        <v>51226000</v>
      </c>
      <c r="Q675" s="57">
        <v>108.33680556748526</v>
      </c>
      <c r="R675" s="96">
        <v>55496612.020000003</v>
      </c>
      <c r="S675" s="57" t="s">
        <v>3252</v>
      </c>
      <c r="T675" s="73"/>
      <c r="U675" s="101">
        <v>5159952.3599999994</v>
      </c>
    </row>
    <row r="676" spans="1:21">
      <c r="A676" s="33" t="s">
        <v>2336</v>
      </c>
      <c r="B676" s="73" t="s">
        <v>4622</v>
      </c>
      <c r="C676" s="73" t="s">
        <v>6733</v>
      </c>
      <c r="D676" s="73"/>
      <c r="E676" s="73"/>
      <c r="F676" s="75">
        <v>39521</v>
      </c>
      <c r="G676" s="96">
        <v>3008806.84</v>
      </c>
      <c r="H676" s="57">
        <v>0.25180546319151548</v>
      </c>
      <c r="I676" s="96">
        <v>7576.34</v>
      </c>
      <c r="J676" s="57" t="s">
        <v>3284</v>
      </c>
      <c r="K676" s="73"/>
      <c r="L676" s="101">
        <v>4002.7600000000007</v>
      </c>
      <c r="M676" s="73"/>
      <c r="N676" s="87" t="s">
        <v>6382</v>
      </c>
      <c r="O676" s="75">
        <v>40483</v>
      </c>
      <c r="P676" s="102" t="s">
        <v>3205</v>
      </c>
      <c r="Q676" s="88" t="s">
        <v>3205</v>
      </c>
      <c r="R676" s="102" t="s">
        <v>3205</v>
      </c>
      <c r="S676" s="57" t="s">
        <v>3205</v>
      </c>
      <c r="T676" s="73"/>
      <c r="U676" s="101">
        <v>-3573.5799999999995</v>
      </c>
    </row>
    <row r="677" spans="1:21">
      <c r="A677" s="33" t="s">
        <v>2337</v>
      </c>
      <c r="B677" s="73" t="s">
        <v>4623</v>
      </c>
      <c r="C677" s="73" t="s">
        <v>6733</v>
      </c>
      <c r="D677" s="73"/>
      <c r="E677" s="73"/>
      <c r="F677" s="75">
        <v>39521</v>
      </c>
      <c r="G677" s="96">
        <v>5301862.1399999997</v>
      </c>
      <c r="H677" s="57">
        <v>0.25180549111750389</v>
      </c>
      <c r="I677" s="96">
        <v>13350.38</v>
      </c>
      <c r="J677" s="57" t="s">
        <v>3284</v>
      </c>
      <c r="K677" s="73"/>
      <c r="L677" s="101">
        <v>7053.3399999999992</v>
      </c>
      <c r="M677" s="73"/>
      <c r="N677" s="87" t="s">
        <v>6382</v>
      </c>
      <c r="O677" s="75">
        <v>40483</v>
      </c>
      <c r="P677" s="102" t="s">
        <v>3205</v>
      </c>
      <c r="Q677" s="88" t="s">
        <v>3205</v>
      </c>
      <c r="R677" s="102" t="s">
        <v>3205</v>
      </c>
      <c r="S677" s="57" t="s">
        <v>3205</v>
      </c>
      <c r="T677" s="73"/>
      <c r="U677" s="101">
        <v>-6297.04</v>
      </c>
    </row>
    <row r="678" spans="1:21">
      <c r="A678" s="33" t="s">
        <v>2338</v>
      </c>
      <c r="B678" s="73" t="s">
        <v>4624</v>
      </c>
      <c r="C678" s="73" t="s">
        <v>6733</v>
      </c>
      <c r="D678" s="73"/>
      <c r="E678" s="73"/>
      <c r="F678" s="75">
        <v>39521</v>
      </c>
      <c r="G678" s="96">
        <v>4755547.01</v>
      </c>
      <c r="H678" s="57">
        <v>6.7693053884877914</v>
      </c>
      <c r="I678" s="96">
        <v>321917.5</v>
      </c>
      <c r="J678" s="57" t="s">
        <v>3284</v>
      </c>
      <c r="K678" s="73"/>
      <c r="L678" s="101">
        <v>145375.61000000002</v>
      </c>
      <c r="M678" s="73"/>
      <c r="N678" s="87" t="s">
        <v>6382</v>
      </c>
      <c r="O678" s="75">
        <v>40739</v>
      </c>
      <c r="P678" s="102" t="s">
        <v>3205</v>
      </c>
      <c r="Q678" s="88" t="s">
        <v>3205</v>
      </c>
      <c r="R678" s="102" t="s">
        <v>3205</v>
      </c>
      <c r="S678" s="57" t="s">
        <v>3205</v>
      </c>
      <c r="T678" s="73"/>
      <c r="U678" s="101">
        <v>-176541.88999999998</v>
      </c>
    </row>
    <row r="679" spans="1:21">
      <c r="A679" s="33" t="s">
        <v>2339</v>
      </c>
      <c r="B679" s="73" t="s">
        <v>4625</v>
      </c>
      <c r="C679" s="73" t="s">
        <v>6733</v>
      </c>
      <c r="D679" s="73"/>
      <c r="E679" s="73"/>
      <c r="F679" s="75">
        <v>39521</v>
      </c>
      <c r="G679" s="96">
        <v>25362913.120000001</v>
      </c>
      <c r="H679" s="57">
        <v>0.28305553727339344</v>
      </c>
      <c r="I679" s="96">
        <v>71791.13</v>
      </c>
      <c r="J679" s="57" t="s">
        <v>3284</v>
      </c>
      <c r="K679" s="73"/>
      <c r="L679" s="101">
        <v>27690.600000000002</v>
      </c>
      <c r="M679" s="73"/>
      <c r="N679" s="87" t="s">
        <v>6382</v>
      </c>
      <c r="O679" s="75">
        <v>40739</v>
      </c>
      <c r="P679" s="102" t="s">
        <v>3205</v>
      </c>
      <c r="Q679" s="88" t="s">
        <v>3205</v>
      </c>
      <c r="R679" s="102" t="s">
        <v>3205</v>
      </c>
      <c r="S679" s="57" t="s">
        <v>3205</v>
      </c>
      <c r="T679" s="73"/>
      <c r="U679" s="101">
        <v>-44100.53</v>
      </c>
    </row>
    <row r="680" spans="1:21">
      <c r="A680" s="33" t="s">
        <v>2340</v>
      </c>
      <c r="B680" s="73" t="s">
        <v>4626</v>
      </c>
      <c r="C680" s="73" t="s">
        <v>6733</v>
      </c>
      <c r="D680" s="73"/>
      <c r="E680" s="73"/>
      <c r="F680" s="75">
        <v>39521</v>
      </c>
      <c r="G680" s="96">
        <v>1833671.28</v>
      </c>
      <c r="H680" s="57">
        <v>0.25180521996287142</v>
      </c>
      <c r="I680" s="96">
        <v>4617.28</v>
      </c>
      <c r="J680" s="57" t="s">
        <v>3284</v>
      </c>
      <c r="K680" s="73"/>
      <c r="L680" s="101">
        <v>2439.42</v>
      </c>
      <c r="M680" s="73"/>
      <c r="N680" s="87" t="s">
        <v>6382</v>
      </c>
      <c r="O680" s="75">
        <v>40483</v>
      </c>
      <c r="P680" s="102" t="s">
        <v>3205</v>
      </c>
      <c r="Q680" s="88" t="s">
        <v>3205</v>
      </c>
      <c r="R680" s="102" t="s">
        <v>3205</v>
      </c>
      <c r="S680" s="57" t="s">
        <v>3205</v>
      </c>
      <c r="T680" s="73"/>
      <c r="U680" s="101">
        <v>-2177.8599999999997</v>
      </c>
    </row>
    <row r="681" spans="1:21">
      <c r="A681" s="33" t="s">
        <v>2341</v>
      </c>
      <c r="B681" s="73" t="s">
        <v>4627</v>
      </c>
      <c r="C681" s="73" t="s">
        <v>6733</v>
      </c>
      <c r="D681" s="73"/>
      <c r="E681" s="73"/>
      <c r="F681" s="75">
        <v>39521</v>
      </c>
      <c r="G681" s="96">
        <v>31770918.469999999</v>
      </c>
      <c r="H681" s="57">
        <v>0.2830555247715506</v>
      </c>
      <c r="I681" s="96">
        <v>89929.34</v>
      </c>
      <c r="J681" s="57" t="s">
        <v>3284</v>
      </c>
      <c r="K681" s="73"/>
      <c r="L681" s="101">
        <v>34686.68</v>
      </c>
      <c r="M681" s="73"/>
      <c r="N681" s="87" t="s">
        <v>6382</v>
      </c>
      <c r="O681" s="75">
        <v>40739</v>
      </c>
      <c r="P681" s="102" t="s">
        <v>3205</v>
      </c>
      <c r="Q681" s="88" t="s">
        <v>3205</v>
      </c>
      <c r="R681" s="102" t="s">
        <v>3205</v>
      </c>
      <c r="S681" s="57" t="s">
        <v>3205</v>
      </c>
      <c r="T681" s="73"/>
      <c r="U681" s="101">
        <v>-55242.659999999996</v>
      </c>
    </row>
    <row r="682" spans="1:21">
      <c r="A682" s="33" t="s">
        <v>2342</v>
      </c>
      <c r="B682" s="73" t="s">
        <v>4628</v>
      </c>
      <c r="C682" s="73" t="s">
        <v>6733</v>
      </c>
      <c r="D682" s="73"/>
      <c r="E682" s="73"/>
      <c r="F682" s="75">
        <v>39521</v>
      </c>
      <c r="G682" s="96">
        <v>6195329.3700000001</v>
      </c>
      <c r="H682" s="57">
        <v>4.8486109786928075</v>
      </c>
      <c r="I682" s="96">
        <v>300387.42</v>
      </c>
      <c r="J682" s="57" t="s">
        <v>3284</v>
      </c>
      <c r="K682" s="73"/>
      <c r="L682" s="101">
        <v>135278.04</v>
      </c>
      <c r="M682" s="73"/>
      <c r="N682" s="87" t="s">
        <v>6382</v>
      </c>
      <c r="O682" s="75">
        <v>40739</v>
      </c>
      <c r="P682" s="102" t="s">
        <v>3205</v>
      </c>
      <c r="Q682" s="88" t="s">
        <v>3205</v>
      </c>
      <c r="R682" s="102" t="s">
        <v>3205</v>
      </c>
      <c r="S682" s="57" t="s">
        <v>3205</v>
      </c>
      <c r="T682" s="73"/>
      <c r="U682" s="101">
        <v>-165109.37999999998</v>
      </c>
    </row>
    <row r="683" spans="1:21">
      <c r="A683" s="33" t="s">
        <v>2343</v>
      </c>
      <c r="B683" s="73" t="s">
        <v>4629</v>
      </c>
      <c r="C683" s="73" t="s">
        <v>6733</v>
      </c>
      <c r="D683" s="73"/>
      <c r="E683" s="73"/>
      <c r="F683" s="75">
        <v>39521</v>
      </c>
      <c r="G683" s="96">
        <v>2271226.08</v>
      </c>
      <c r="H683" s="57">
        <v>0.12680551818954106</v>
      </c>
      <c r="I683" s="96">
        <v>2880.0400000000004</v>
      </c>
      <c r="J683" s="57" t="s">
        <v>3284</v>
      </c>
      <c r="K683" s="73"/>
      <c r="L683" s="101">
        <v>3129.5299999999997</v>
      </c>
      <c r="M683" s="73"/>
      <c r="N683" s="87" t="s">
        <v>6382</v>
      </c>
      <c r="O683" s="75">
        <v>40603</v>
      </c>
      <c r="P683" s="102" t="s">
        <v>3205</v>
      </c>
      <c r="Q683" s="88" t="s">
        <v>3205</v>
      </c>
      <c r="R683" s="102" t="s">
        <v>3205</v>
      </c>
      <c r="S683" s="57" t="s">
        <v>3205</v>
      </c>
      <c r="T683" s="73"/>
      <c r="U683" s="101">
        <v>249.48999999999933</v>
      </c>
    </row>
    <row r="684" spans="1:21">
      <c r="A684" s="33" t="s">
        <v>2344</v>
      </c>
      <c r="B684" s="73" t="s">
        <v>4630</v>
      </c>
      <c r="C684" s="73" t="s">
        <v>6733</v>
      </c>
      <c r="D684" s="73"/>
      <c r="E684" s="73"/>
      <c r="F684" s="75">
        <v>39521</v>
      </c>
      <c r="G684" s="96">
        <v>3008806.84</v>
      </c>
      <c r="H684" s="57">
        <v>0.25180546319151548</v>
      </c>
      <c r="I684" s="96">
        <v>7576.34</v>
      </c>
      <c r="J684" s="57" t="s">
        <v>3284</v>
      </c>
      <c r="K684" s="73"/>
      <c r="L684" s="101">
        <v>4002.7600000000007</v>
      </c>
      <c r="M684" s="73"/>
      <c r="N684" s="87" t="s">
        <v>6382</v>
      </c>
      <c r="O684" s="75">
        <v>40483</v>
      </c>
      <c r="P684" s="102" t="s">
        <v>3205</v>
      </c>
      <c r="Q684" s="88" t="s">
        <v>3205</v>
      </c>
      <c r="R684" s="102" t="s">
        <v>3205</v>
      </c>
      <c r="S684" s="57" t="s">
        <v>3205</v>
      </c>
      <c r="T684" s="73"/>
      <c r="U684" s="101">
        <v>-3573.5799999999995</v>
      </c>
    </row>
    <row r="685" spans="1:21">
      <c r="A685" s="33" t="s">
        <v>2345</v>
      </c>
      <c r="B685" s="73" t="s">
        <v>4631</v>
      </c>
      <c r="C685" s="73" t="s">
        <v>6733</v>
      </c>
      <c r="D685" s="73"/>
      <c r="E685" s="73"/>
      <c r="F685" s="75">
        <v>39521</v>
      </c>
      <c r="G685" s="96">
        <v>8022452.4199999999</v>
      </c>
      <c r="H685" s="57">
        <v>8.1268409691608987</v>
      </c>
      <c r="I685" s="96">
        <v>651971.94999999995</v>
      </c>
      <c r="J685" s="57" t="s">
        <v>3284</v>
      </c>
      <c r="K685" s="73"/>
      <c r="L685" s="101">
        <v>886908.25</v>
      </c>
      <c r="M685" s="73"/>
      <c r="N685" s="87" t="s">
        <v>3156</v>
      </c>
      <c r="O685" s="75">
        <v>40779</v>
      </c>
      <c r="P685" s="96">
        <v>213962.28</v>
      </c>
      <c r="Q685" s="57">
        <v>0.67481987946660504</v>
      </c>
      <c r="R685" s="96">
        <v>1443.86</v>
      </c>
      <c r="S685" s="57" t="s">
        <v>3289</v>
      </c>
      <c r="T685" s="73"/>
      <c r="U685" s="101">
        <v>236380.16000000003</v>
      </c>
    </row>
    <row r="686" spans="1:21">
      <c r="A686" s="33" t="s">
        <v>2346</v>
      </c>
      <c r="B686" s="73" t="s">
        <v>4632</v>
      </c>
      <c r="C686" s="73" t="s">
        <v>6733</v>
      </c>
      <c r="D686" s="73"/>
      <c r="E686" s="73"/>
      <c r="F686" s="75">
        <v>39521</v>
      </c>
      <c r="G686" s="96">
        <v>1327717.82</v>
      </c>
      <c r="H686" s="57">
        <v>11.274305258627921</v>
      </c>
      <c r="I686" s="96">
        <v>149690.96</v>
      </c>
      <c r="J686" s="57" t="s">
        <v>3284</v>
      </c>
      <c r="K686" s="73"/>
      <c r="L686" s="101">
        <v>125628.23</v>
      </c>
      <c r="M686" s="73"/>
      <c r="N686" s="87" t="s">
        <v>3156</v>
      </c>
      <c r="O686" s="75">
        <v>40841</v>
      </c>
      <c r="P686" s="96">
        <v>62471.8</v>
      </c>
      <c r="Q686" s="57">
        <v>0.6458273973216716</v>
      </c>
      <c r="R686" s="96">
        <v>403.46000000000004</v>
      </c>
      <c r="S686" s="57" t="s">
        <v>3263</v>
      </c>
      <c r="T686" s="73"/>
      <c r="U686" s="101">
        <v>-23659.26999999999</v>
      </c>
    </row>
    <row r="687" spans="1:21">
      <c r="A687" s="33" t="s">
        <v>240</v>
      </c>
      <c r="B687" s="73" t="s">
        <v>4633</v>
      </c>
      <c r="C687" s="73" t="s">
        <v>6733</v>
      </c>
      <c r="D687" s="73"/>
      <c r="E687" s="73"/>
      <c r="F687" s="75">
        <v>39521</v>
      </c>
      <c r="G687" s="96">
        <v>7680.97</v>
      </c>
      <c r="H687" s="57">
        <v>95.472316647506744</v>
      </c>
      <c r="I687" s="96">
        <v>7333.2</v>
      </c>
      <c r="J687" s="57" t="s">
        <v>3284</v>
      </c>
      <c r="K687" s="73"/>
      <c r="L687" s="101">
        <v>6274.08</v>
      </c>
      <c r="M687" s="73"/>
      <c r="N687" s="87" t="s">
        <v>3156</v>
      </c>
      <c r="O687" s="75">
        <v>40781</v>
      </c>
      <c r="P687" s="96">
        <v>2089.41</v>
      </c>
      <c r="Q687" s="57">
        <v>100.21489319951567</v>
      </c>
      <c r="R687" s="96">
        <v>2093.9</v>
      </c>
      <c r="S687" s="57" t="s">
        <v>3249</v>
      </c>
      <c r="T687" s="73"/>
      <c r="U687" s="101">
        <v>1034.7799999999997</v>
      </c>
    </row>
    <row r="688" spans="1:21">
      <c r="A688" s="33" t="s">
        <v>2347</v>
      </c>
      <c r="B688" s="73" t="s">
        <v>4634</v>
      </c>
      <c r="C688" s="73" t="s">
        <v>6733</v>
      </c>
      <c r="D688" s="73"/>
      <c r="E688" s="73"/>
      <c r="F688" s="75">
        <v>39521</v>
      </c>
      <c r="G688" s="96">
        <v>891625.9</v>
      </c>
      <c r="H688" s="57">
        <v>19.228384908962376</v>
      </c>
      <c r="I688" s="96">
        <v>171445.25999999998</v>
      </c>
      <c r="J688" s="57" t="s">
        <v>3284</v>
      </c>
      <c r="K688" s="73"/>
      <c r="L688" s="101">
        <v>136084.92000000001</v>
      </c>
      <c r="M688" s="73"/>
      <c r="N688" s="87" t="s">
        <v>3156</v>
      </c>
      <c r="O688" s="75">
        <v>40828</v>
      </c>
      <c r="P688" s="96">
        <v>142086.47</v>
      </c>
      <c r="Q688" s="57">
        <v>0.55933545255927608</v>
      </c>
      <c r="R688" s="96">
        <v>794.74</v>
      </c>
      <c r="S688" s="57" t="s">
        <v>3251</v>
      </c>
      <c r="T688" s="73"/>
      <c r="U688" s="101">
        <v>-34565.599999999977</v>
      </c>
    </row>
    <row r="689" spans="1:21">
      <c r="A689" s="33" t="s">
        <v>2348</v>
      </c>
      <c r="B689" s="73" t="s">
        <v>4635</v>
      </c>
      <c r="C689" s="73" t="s">
        <v>6733</v>
      </c>
      <c r="D689" s="73"/>
      <c r="E689" s="73"/>
      <c r="F689" s="75">
        <v>39521</v>
      </c>
      <c r="G689" s="96">
        <v>16014945.67</v>
      </c>
      <c r="H689" s="57">
        <v>0.16027778382091756</v>
      </c>
      <c r="I689" s="96">
        <v>25668.399999999998</v>
      </c>
      <c r="J689" s="57" t="s">
        <v>3284</v>
      </c>
      <c r="K689" s="73"/>
      <c r="L689" s="101">
        <v>21373.82</v>
      </c>
      <c r="M689" s="73"/>
      <c r="N689" s="87" t="s">
        <v>3156</v>
      </c>
      <c r="O689" s="75">
        <v>40779</v>
      </c>
      <c r="P689" s="96">
        <v>8538786.0899999999</v>
      </c>
      <c r="Q689" s="57">
        <v>0.12624991288427978</v>
      </c>
      <c r="R689" s="96">
        <v>10780.21</v>
      </c>
      <c r="S689" s="57" t="s">
        <v>3289</v>
      </c>
      <c r="T689" s="73"/>
      <c r="U689" s="101">
        <v>6485.630000000001</v>
      </c>
    </row>
    <row r="690" spans="1:21">
      <c r="A690" s="33" t="s">
        <v>2349</v>
      </c>
      <c r="B690" s="73" t="s">
        <v>4636</v>
      </c>
      <c r="C690" s="73" t="s">
        <v>6733</v>
      </c>
      <c r="D690" s="73"/>
      <c r="E690" s="73"/>
      <c r="F690" s="75">
        <v>39521</v>
      </c>
      <c r="G690" s="96">
        <v>27792216.800000001</v>
      </c>
      <c r="H690" s="57">
        <v>0.51923609058777909</v>
      </c>
      <c r="I690" s="96">
        <v>144307.21999999997</v>
      </c>
      <c r="J690" s="57" t="s">
        <v>3284</v>
      </c>
      <c r="K690" s="73"/>
      <c r="L690" s="101">
        <v>54149.95</v>
      </c>
      <c r="M690" s="73"/>
      <c r="N690" s="87" t="s">
        <v>6382</v>
      </c>
      <c r="O690" s="75">
        <v>40452</v>
      </c>
      <c r="P690" s="102" t="s">
        <v>3205</v>
      </c>
      <c r="Q690" s="88" t="s">
        <v>3205</v>
      </c>
      <c r="R690" s="102" t="s">
        <v>3205</v>
      </c>
      <c r="S690" s="57" t="s">
        <v>3205</v>
      </c>
      <c r="T690" s="73"/>
      <c r="U690" s="101">
        <v>-90157.269999999975</v>
      </c>
    </row>
    <row r="691" spans="1:21">
      <c r="A691" s="33" t="s">
        <v>2350</v>
      </c>
      <c r="B691" s="73" t="s">
        <v>4637</v>
      </c>
      <c r="C691" s="73" t="s">
        <v>6733</v>
      </c>
      <c r="D691" s="73"/>
      <c r="E691" s="73"/>
      <c r="F691" s="75">
        <v>39521</v>
      </c>
      <c r="G691" s="96">
        <v>6056685.1799999997</v>
      </c>
      <c r="H691" s="57">
        <v>11.037118491933901</v>
      </c>
      <c r="I691" s="96">
        <v>668483.52</v>
      </c>
      <c r="J691" s="57" t="s">
        <v>3284</v>
      </c>
      <c r="K691" s="73"/>
      <c r="L691" s="101">
        <v>803587.32</v>
      </c>
      <c r="M691" s="73"/>
      <c r="N691" s="87" t="s">
        <v>3156</v>
      </c>
      <c r="O691" s="75">
        <v>40723</v>
      </c>
      <c r="P691" s="96">
        <v>1540631.74</v>
      </c>
      <c r="Q691" s="57">
        <v>6.3996701768587476</v>
      </c>
      <c r="R691" s="96">
        <v>98595.35</v>
      </c>
      <c r="S691" s="57" t="s">
        <v>3276</v>
      </c>
      <c r="T691" s="73"/>
      <c r="U691" s="101">
        <v>233699.14999999991</v>
      </c>
    </row>
    <row r="692" spans="1:21">
      <c r="A692" s="33" t="s">
        <v>1571</v>
      </c>
      <c r="B692" s="73" t="s">
        <v>4638</v>
      </c>
      <c r="C692" s="73" t="s">
        <v>6733</v>
      </c>
      <c r="D692" s="73"/>
      <c r="E692" s="73"/>
      <c r="F692" s="75">
        <v>40211</v>
      </c>
      <c r="G692" s="96">
        <v>4115000</v>
      </c>
      <c r="H692" s="57">
        <v>105.8732639125152</v>
      </c>
      <c r="I692" s="96">
        <v>4356684.8100000005</v>
      </c>
      <c r="J692" s="57" t="s">
        <v>3247</v>
      </c>
      <c r="K692" s="73"/>
      <c r="L692" s="101">
        <v>274333.27999999997</v>
      </c>
      <c r="M692" s="73"/>
      <c r="N692" s="87" t="s">
        <v>3156</v>
      </c>
      <c r="O692" s="75">
        <v>40717</v>
      </c>
      <c r="P692" s="96">
        <v>4115000</v>
      </c>
      <c r="Q692" s="57">
        <v>109.08680558930742</v>
      </c>
      <c r="R692" s="96">
        <v>4488922.05</v>
      </c>
      <c r="S692" s="57" t="s">
        <v>3289</v>
      </c>
      <c r="T692" s="73"/>
      <c r="U692" s="101">
        <v>406570.51999999955</v>
      </c>
    </row>
    <row r="693" spans="1:21">
      <c r="A693" s="33" t="s">
        <v>593</v>
      </c>
      <c r="B693" s="73" t="s">
        <v>4639</v>
      </c>
      <c r="C693" s="73" t="s">
        <v>6733</v>
      </c>
      <c r="D693" s="73"/>
      <c r="E693" s="73"/>
      <c r="F693" s="75">
        <v>39938</v>
      </c>
      <c r="G693" s="96">
        <v>5413072.7000000002</v>
      </c>
      <c r="H693" s="57">
        <v>127.97750009897335</v>
      </c>
      <c r="I693" s="96">
        <v>6927515.1200000001</v>
      </c>
      <c r="J693" s="57" t="s">
        <v>3247</v>
      </c>
      <c r="K693" s="73"/>
      <c r="L693" s="101">
        <v>5064054.4099999992</v>
      </c>
      <c r="M693" s="73"/>
      <c r="N693" s="87" t="s">
        <v>3156</v>
      </c>
      <c r="O693" s="75">
        <v>40772</v>
      </c>
      <c r="P693" s="96">
        <v>3013753.64</v>
      </c>
      <c r="Q693" s="57">
        <v>151.40317308749894</v>
      </c>
      <c r="R693" s="96">
        <v>4562918.6399999997</v>
      </c>
      <c r="S693" s="57" t="s">
        <v>3289</v>
      </c>
      <c r="T693" s="73"/>
      <c r="U693" s="101">
        <v>2699457.9299999988</v>
      </c>
    </row>
    <row r="694" spans="1:21">
      <c r="A694" s="33" t="s">
        <v>2351</v>
      </c>
      <c r="B694" s="73" t="s">
        <v>4640</v>
      </c>
      <c r="C694" s="73" t="s">
        <v>6733</v>
      </c>
      <c r="D694" s="73"/>
      <c r="E694" s="73"/>
      <c r="F694" s="75">
        <v>39521</v>
      </c>
      <c r="G694" s="96">
        <v>5165511.8899999997</v>
      </c>
      <c r="H694" s="57">
        <v>9.8848964221433633</v>
      </c>
      <c r="I694" s="96">
        <v>510605.5</v>
      </c>
      <c r="J694" s="57" t="s">
        <v>3284</v>
      </c>
      <c r="K694" s="73"/>
      <c r="L694" s="101">
        <v>724739.8</v>
      </c>
      <c r="M694" s="73"/>
      <c r="N694" s="87" t="s">
        <v>3156</v>
      </c>
      <c r="O694" s="75">
        <v>40722</v>
      </c>
      <c r="P694" s="96">
        <v>1812457.64</v>
      </c>
      <c r="Q694" s="57">
        <v>10.131856654040201</v>
      </c>
      <c r="R694" s="96">
        <v>183635.61</v>
      </c>
      <c r="S694" s="57" t="s">
        <v>3250</v>
      </c>
      <c r="T694" s="73"/>
      <c r="U694" s="101">
        <v>397769.91000000003</v>
      </c>
    </row>
    <row r="695" spans="1:21">
      <c r="A695" s="33" t="s">
        <v>1658</v>
      </c>
      <c r="B695" s="73" t="s">
        <v>4641</v>
      </c>
      <c r="C695" s="73" t="s">
        <v>6733</v>
      </c>
      <c r="D695" s="73"/>
      <c r="E695" s="73"/>
      <c r="F695" s="75">
        <v>40136</v>
      </c>
      <c r="G695" s="96">
        <v>10000000</v>
      </c>
      <c r="H695" s="57">
        <v>105.640625</v>
      </c>
      <c r="I695" s="96">
        <v>10564062.5</v>
      </c>
      <c r="J695" s="57" t="s">
        <v>3285</v>
      </c>
      <c r="K695" s="73"/>
      <c r="L695" s="101">
        <v>875000.07</v>
      </c>
      <c r="M695" s="73"/>
      <c r="N695" s="87" t="s">
        <v>3156</v>
      </c>
      <c r="O695" s="75">
        <v>40764</v>
      </c>
      <c r="P695" s="96">
        <v>10000000</v>
      </c>
      <c r="Q695" s="57">
        <v>105.73611109999999</v>
      </c>
      <c r="R695" s="96">
        <v>10573611.109999999</v>
      </c>
      <c r="S695" s="57" t="s">
        <v>3256</v>
      </c>
      <c r="T695" s="73"/>
      <c r="U695" s="101">
        <v>884548.6799999997</v>
      </c>
    </row>
    <row r="696" spans="1:21">
      <c r="A696" s="33" t="s">
        <v>2352</v>
      </c>
      <c r="B696" s="73" t="s">
        <v>4642</v>
      </c>
      <c r="C696" s="73" t="s">
        <v>6733</v>
      </c>
      <c r="D696" s="73"/>
      <c r="E696" s="73"/>
      <c r="F696" s="75">
        <v>39521</v>
      </c>
      <c r="G696" s="96">
        <v>35901255.299999997</v>
      </c>
      <c r="H696" s="57">
        <v>0.16027776610919786</v>
      </c>
      <c r="I696" s="96">
        <v>57541.729999999996</v>
      </c>
      <c r="J696" s="57" t="s">
        <v>3284</v>
      </c>
      <c r="K696" s="73"/>
      <c r="L696" s="101">
        <v>43801.289999999994</v>
      </c>
      <c r="M696" s="73"/>
      <c r="N696" s="87" t="s">
        <v>3156</v>
      </c>
      <c r="O696" s="75">
        <v>40745</v>
      </c>
      <c r="P696" s="96">
        <v>14755371.449999999</v>
      </c>
      <c r="Q696" s="57">
        <v>0.11020834043456086</v>
      </c>
      <c r="R696" s="96">
        <v>16261.65</v>
      </c>
      <c r="S696" s="57" t="s">
        <v>3257</v>
      </c>
      <c r="T696" s="73"/>
      <c r="U696" s="101">
        <v>2521.2099999999991</v>
      </c>
    </row>
    <row r="697" spans="1:21">
      <c r="A697" s="33" t="s">
        <v>2353</v>
      </c>
      <c r="B697" s="73" t="s">
        <v>4643</v>
      </c>
      <c r="C697" s="73" t="s">
        <v>6733</v>
      </c>
      <c r="D697" s="73"/>
      <c r="E697" s="73"/>
      <c r="F697" s="75">
        <v>39521</v>
      </c>
      <c r="G697" s="96">
        <v>85070842.019999996</v>
      </c>
      <c r="H697" s="57">
        <v>0.16027775999671479</v>
      </c>
      <c r="I697" s="96">
        <v>136349.63999999998</v>
      </c>
      <c r="J697" s="57" t="s">
        <v>3284</v>
      </c>
      <c r="K697" s="73"/>
      <c r="L697" s="101">
        <v>98087.909999999989</v>
      </c>
      <c r="M697" s="73"/>
      <c r="N697" s="87" t="s">
        <v>3156</v>
      </c>
      <c r="O697" s="75">
        <v>40732</v>
      </c>
      <c r="P697" s="96">
        <v>31420047.66</v>
      </c>
      <c r="Q697" s="57">
        <v>0.10475697031453834</v>
      </c>
      <c r="R697" s="96">
        <v>32914.69</v>
      </c>
      <c r="S697" s="57" t="s">
        <v>3245</v>
      </c>
      <c r="T697" s="73"/>
      <c r="U697" s="101">
        <v>-5347.0399999999936</v>
      </c>
    </row>
    <row r="698" spans="1:21">
      <c r="A698" s="33" t="s">
        <v>2354</v>
      </c>
      <c r="B698" s="73" t="s">
        <v>4644</v>
      </c>
      <c r="C698" s="73" t="s">
        <v>6733</v>
      </c>
      <c r="D698" s="73"/>
      <c r="E698" s="73"/>
      <c r="F698" s="75">
        <v>39521</v>
      </c>
      <c r="G698" s="96">
        <v>35901255.299999997</v>
      </c>
      <c r="H698" s="57">
        <v>1.5090277637172205</v>
      </c>
      <c r="I698" s="96">
        <v>541759.91</v>
      </c>
      <c r="J698" s="57" t="s">
        <v>3284</v>
      </c>
      <c r="K698" s="73"/>
      <c r="L698" s="101">
        <v>438012.73</v>
      </c>
      <c r="M698" s="73"/>
      <c r="N698" s="87" t="s">
        <v>3156</v>
      </c>
      <c r="O698" s="75">
        <v>40745</v>
      </c>
      <c r="P698" s="96">
        <v>14755371.449999999</v>
      </c>
      <c r="Q698" s="57">
        <v>1.0708332930513926</v>
      </c>
      <c r="R698" s="96">
        <v>158005.43</v>
      </c>
      <c r="S698" s="57" t="s">
        <v>3257</v>
      </c>
      <c r="T698" s="73"/>
      <c r="U698" s="101">
        <v>54258.249999999884</v>
      </c>
    </row>
    <row r="699" spans="1:21">
      <c r="A699" s="33" t="s">
        <v>2355</v>
      </c>
      <c r="B699" s="73" t="s">
        <v>4645</v>
      </c>
      <c r="C699" s="73" t="s">
        <v>6733</v>
      </c>
      <c r="D699" s="73"/>
      <c r="E699" s="73"/>
      <c r="F699" s="75">
        <v>39521</v>
      </c>
      <c r="G699" s="96">
        <v>127134.77</v>
      </c>
      <c r="H699" s="57">
        <v>14.189839648115147</v>
      </c>
      <c r="I699" s="96">
        <v>18040.22</v>
      </c>
      <c r="J699" s="57" t="s">
        <v>3284</v>
      </c>
      <c r="K699" s="73"/>
      <c r="L699" s="101">
        <v>13742.530000000002</v>
      </c>
      <c r="M699" s="73"/>
      <c r="N699" s="87" t="s">
        <v>3156</v>
      </c>
      <c r="O699" s="75">
        <v>40841</v>
      </c>
      <c r="P699" s="96">
        <v>42307.17</v>
      </c>
      <c r="Q699" s="57">
        <v>5.3312476348571645</v>
      </c>
      <c r="R699" s="96">
        <v>2255.5</v>
      </c>
      <c r="S699" s="57" t="s">
        <v>3306</v>
      </c>
      <c r="T699" s="73"/>
      <c r="U699" s="101">
        <v>-2042.1899999999987</v>
      </c>
    </row>
    <row r="700" spans="1:21">
      <c r="A700" s="33" t="s">
        <v>2356</v>
      </c>
      <c r="B700" s="73" t="s">
        <v>4646</v>
      </c>
      <c r="C700" s="73" t="s">
        <v>6733</v>
      </c>
      <c r="D700" s="73"/>
      <c r="E700" s="73"/>
      <c r="F700" s="75">
        <v>39521</v>
      </c>
      <c r="G700" s="96">
        <v>10883632.57</v>
      </c>
      <c r="H700" s="57">
        <v>0.16027773712320387</v>
      </c>
      <c r="I700" s="96">
        <v>17444.039999999997</v>
      </c>
      <c r="J700" s="57" t="s">
        <v>3284</v>
      </c>
      <c r="K700" s="73"/>
      <c r="L700" s="101">
        <v>14398.420000000002</v>
      </c>
      <c r="M700" s="73"/>
      <c r="N700" s="87" t="s">
        <v>3156</v>
      </c>
      <c r="O700" s="75">
        <v>40745</v>
      </c>
      <c r="P700" s="96">
        <v>6026273.2300000004</v>
      </c>
      <c r="Q700" s="57">
        <v>0.1180208684298239</v>
      </c>
      <c r="R700" s="96">
        <v>7112.26</v>
      </c>
      <c r="S700" s="57" t="s">
        <v>3248</v>
      </c>
      <c r="T700" s="73"/>
      <c r="U700" s="101">
        <v>4066.6400000000031</v>
      </c>
    </row>
    <row r="701" spans="1:21">
      <c r="A701" s="33" t="s">
        <v>2357</v>
      </c>
      <c r="B701" s="73" t="s">
        <v>4647</v>
      </c>
      <c r="C701" s="73" t="s">
        <v>6733</v>
      </c>
      <c r="D701" s="73"/>
      <c r="E701" s="73"/>
      <c r="F701" s="75">
        <v>39521</v>
      </c>
      <c r="G701" s="96">
        <v>17239453.379999999</v>
      </c>
      <c r="H701" s="57">
        <v>1.1790971878251051</v>
      </c>
      <c r="I701" s="96">
        <v>203269.91</v>
      </c>
      <c r="J701" s="57" t="s">
        <v>3284</v>
      </c>
      <c r="K701" s="73"/>
      <c r="L701" s="101">
        <v>69763.48</v>
      </c>
      <c r="M701" s="73"/>
      <c r="N701" s="87" t="s">
        <v>6382</v>
      </c>
      <c r="O701" s="75">
        <v>40513</v>
      </c>
      <c r="P701" s="102" t="s">
        <v>3205</v>
      </c>
      <c r="Q701" s="88" t="s">
        <v>3205</v>
      </c>
      <c r="R701" s="102" t="s">
        <v>3205</v>
      </c>
      <c r="S701" s="57" t="s">
        <v>3205</v>
      </c>
      <c r="T701" s="73"/>
      <c r="U701" s="101">
        <v>-133506.43</v>
      </c>
    </row>
    <row r="702" spans="1:21">
      <c r="A702" s="33" t="s">
        <v>949</v>
      </c>
      <c r="B702" s="73" t="s">
        <v>4648</v>
      </c>
      <c r="C702" s="73" t="s">
        <v>6733</v>
      </c>
      <c r="D702" s="73"/>
      <c r="E702" s="73"/>
      <c r="F702" s="75">
        <v>40304</v>
      </c>
      <c r="G702" s="96">
        <v>13000000</v>
      </c>
      <c r="H702" s="57">
        <v>106.69444446153847</v>
      </c>
      <c r="I702" s="96">
        <v>13870277.779999999</v>
      </c>
      <c r="J702" s="57" t="s">
        <v>3289</v>
      </c>
      <c r="K702" s="73"/>
      <c r="L702" s="101">
        <v>2127889.83</v>
      </c>
      <c r="M702" s="73"/>
      <c r="N702" s="87" t="s">
        <v>3156</v>
      </c>
      <c r="O702" s="75">
        <v>40742</v>
      </c>
      <c r="P702" s="96">
        <v>11616919.210000001</v>
      </c>
      <c r="Q702" s="57">
        <v>108.17361111698736</v>
      </c>
      <c r="R702" s="96">
        <v>12566441.01</v>
      </c>
      <c r="S702" s="57" t="s">
        <v>3248</v>
      </c>
      <c r="T702" s="73"/>
      <c r="U702" s="101">
        <v>824053.06000000052</v>
      </c>
    </row>
    <row r="703" spans="1:21">
      <c r="A703" s="33" t="s">
        <v>1675</v>
      </c>
      <c r="B703" s="73" t="s">
        <v>4649</v>
      </c>
      <c r="C703" s="73" t="s">
        <v>6733</v>
      </c>
      <c r="D703" s="73"/>
      <c r="E703" s="73"/>
      <c r="F703" s="75">
        <v>40161</v>
      </c>
      <c r="G703" s="96">
        <v>20000000</v>
      </c>
      <c r="H703" s="57">
        <v>106.32118054999999</v>
      </c>
      <c r="I703" s="96">
        <v>21264236.109999999</v>
      </c>
      <c r="J703" s="57" t="s">
        <v>3252</v>
      </c>
      <c r="K703" s="73"/>
      <c r="L703" s="101">
        <v>1666666.6099999999</v>
      </c>
      <c r="M703" s="73"/>
      <c r="N703" s="87" t="s">
        <v>3156</v>
      </c>
      <c r="O703" s="75">
        <v>40770</v>
      </c>
      <c r="P703" s="96">
        <v>20000000</v>
      </c>
      <c r="Q703" s="57">
        <v>109.56944445000001</v>
      </c>
      <c r="R703" s="96">
        <v>21913888.890000001</v>
      </c>
      <c r="S703" s="57" t="s">
        <v>3264</v>
      </c>
      <c r="T703" s="73"/>
      <c r="U703" s="101">
        <v>2316319.3900000006</v>
      </c>
    </row>
    <row r="704" spans="1:21">
      <c r="A704" s="33" t="s">
        <v>840</v>
      </c>
      <c r="B704" s="73" t="s">
        <v>4650</v>
      </c>
      <c r="C704" s="73" t="s">
        <v>6733</v>
      </c>
      <c r="D704" s="73"/>
      <c r="E704" s="73"/>
      <c r="F704" s="75">
        <v>39778</v>
      </c>
      <c r="G704" s="96">
        <v>10774288</v>
      </c>
      <c r="H704" s="57">
        <v>92.158543098161104</v>
      </c>
      <c r="I704" s="96">
        <v>9929426.8499999996</v>
      </c>
      <c r="J704" s="57" t="s">
        <v>3253</v>
      </c>
      <c r="K704" s="73"/>
      <c r="L704" s="101">
        <v>13744804.979999999</v>
      </c>
      <c r="M704" s="73"/>
      <c r="N704" s="87" t="s">
        <v>3156</v>
      </c>
      <c r="O704" s="75">
        <v>40808</v>
      </c>
      <c r="P704" s="96">
        <v>524690.80000000005</v>
      </c>
      <c r="Q704" s="57">
        <v>101.09228711462063</v>
      </c>
      <c r="R704" s="96">
        <v>530421.92999999993</v>
      </c>
      <c r="S704" s="57" t="s">
        <v>3272</v>
      </c>
      <c r="T704" s="73"/>
      <c r="U704" s="101">
        <v>4345800.0599999987</v>
      </c>
    </row>
    <row r="705" spans="1:21">
      <c r="A705" s="33" t="s">
        <v>1566</v>
      </c>
      <c r="B705" s="73" t="s">
        <v>4651</v>
      </c>
      <c r="C705" s="73" t="s">
        <v>6733</v>
      </c>
      <c r="D705" s="73"/>
      <c r="E705" s="73"/>
      <c r="F705" s="75">
        <v>40193</v>
      </c>
      <c r="G705" s="96">
        <v>15741215</v>
      </c>
      <c r="H705" s="57">
        <v>106.65138891756449</v>
      </c>
      <c r="I705" s="96">
        <v>16788224.43</v>
      </c>
      <c r="J705" s="57" t="s">
        <v>3247</v>
      </c>
      <c r="K705" s="73"/>
      <c r="L705" s="101">
        <v>1515092.03</v>
      </c>
      <c r="M705" s="73"/>
      <c r="N705" s="87" t="s">
        <v>3156</v>
      </c>
      <c r="O705" s="75">
        <v>40822</v>
      </c>
      <c r="P705" s="96">
        <v>15741215</v>
      </c>
      <c r="Q705" s="57">
        <v>106.95138888580075</v>
      </c>
      <c r="R705" s="96">
        <v>16835448.07</v>
      </c>
      <c r="S705" s="57" t="s">
        <v>3307</v>
      </c>
      <c r="T705" s="73"/>
      <c r="U705" s="101">
        <v>1562315.6700000018</v>
      </c>
    </row>
    <row r="706" spans="1:21">
      <c r="A706" s="33" t="s">
        <v>2358</v>
      </c>
      <c r="B706" s="73" t="s">
        <v>4652</v>
      </c>
      <c r="C706" s="73" t="s">
        <v>6733</v>
      </c>
      <c r="D706" s="73"/>
      <c r="E706" s="73"/>
      <c r="F706" s="75">
        <v>39521</v>
      </c>
      <c r="G706" s="96">
        <v>4560343.34</v>
      </c>
      <c r="H706" s="57">
        <v>11.154063018421766</v>
      </c>
      <c r="I706" s="96">
        <v>508663.57</v>
      </c>
      <c r="J706" s="57" t="s">
        <v>3284</v>
      </c>
      <c r="K706" s="73"/>
      <c r="L706" s="101">
        <v>741198.64000000013</v>
      </c>
      <c r="M706" s="73"/>
      <c r="N706" s="87" t="s">
        <v>3156</v>
      </c>
      <c r="O706" s="75">
        <v>40722</v>
      </c>
      <c r="P706" s="96">
        <v>2346964.9</v>
      </c>
      <c r="Q706" s="57">
        <v>14.313940101958918</v>
      </c>
      <c r="R706" s="96">
        <v>335943.15</v>
      </c>
      <c r="S706" s="57" t="s">
        <v>3278</v>
      </c>
      <c r="T706" s="73"/>
      <c r="U706" s="101">
        <v>568478.22</v>
      </c>
    </row>
    <row r="707" spans="1:21">
      <c r="A707" s="33" t="s">
        <v>2359</v>
      </c>
      <c r="B707" s="73" t="s">
        <v>4653</v>
      </c>
      <c r="C707" s="73" t="s">
        <v>6733</v>
      </c>
      <c r="D707" s="73"/>
      <c r="E707" s="73"/>
      <c r="F707" s="75">
        <v>39521</v>
      </c>
      <c r="G707" s="96">
        <v>19081938.120000001</v>
      </c>
      <c r="H707" s="57">
        <v>6.1572916891945146</v>
      </c>
      <c r="I707" s="96">
        <v>1174930.5900000001</v>
      </c>
      <c r="J707" s="57" t="s">
        <v>3284</v>
      </c>
      <c r="K707" s="73"/>
      <c r="L707" s="101">
        <v>1193065.0699999998</v>
      </c>
      <c r="M707" s="73"/>
      <c r="N707" s="87" t="s">
        <v>3156</v>
      </c>
      <c r="O707" s="75">
        <v>40718</v>
      </c>
      <c r="P707" s="96">
        <v>9481489.9199999999</v>
      </c>
      <c r="Q707" s="57">
        <v>6.542708321520843</v>
      </c>
      <c r="R707" s="96">
        <v>620346.23</v>
      </c>
      <c r="S707" s="57" t="s">
        <v>3250</v>
      </c>
      <c r="T707" s="73"/>
      <c r="U707" s="101">
        <v>638480.70999999973</v>
      </c>
    </row>
    <row r="708" spans="1:21">
      <c r="A708" s="33" t="s">
        <v>1040</v>
      </c>
      <c r="B708" s="73" t="s">
        <v>4654</v>
      </c>
      <c r="C708" s="73" t="s">
        <v>6733</v>
      </c>
      <c r="D708" s="73"/>
      <c r="E708" s="73"/>
      <c r="F708" s="75">
        <v>39521</v>
      </c>
      <c r="G708" s="96">
        <v>5604.61</v>
      </c>
      <c r="H708" s="57">
        <v>97.361457799918298</v>
      </c>
      <c r="I708" s="96">
        <v>5456.7300000000005</v>
      </c>
      <c r="J708" s="57" t="s">
        <v>3284</v>
      </c>
      <c r="K708" s="73"/>
      <c r="L708" s="101">
        <v>6026.3499999999995</v>
      </c>
      <c r="M708" s="73"/>
      <c r="N708" s="87" t="s">
        <v>6382</v>
      </c>
      <c r="O708" s="75">
        <v>40405</v>
      </c>
      <c r="P708" s="102" t="s">
        <v>3205</v>
      </c>
      <c r="Q708" s="88" t="s">
        <v>3205</v>
      </c>
      <c r="R708" s="102" t="s">
        <v>3205</v>
      </c>
      <c r="S708" s="57" t="s">
        <v>3205</v>
      </c>
      <c r="T708" s="73"/>
      <c r="U708" s="101">
        <v>569.61999999999898</v>
      </c>
    </row>
    <row r="709" spans="1:21">
      <c r="A709" s="33" t="s">
        <v>2360</v>
      </c>
      <c r="B709" s="73" t="s">
        <v>4655</v>
      </c>
      <c r="C709" s="73" t="s">
        <v>6733</v>
      </c>
      <c r="D709" s="73"/>
      <c r="E709" s="73"/>
      <c r="F709" s="75">
        <v>39521</v>
      </c>
      <c r="G709" s="96">
        <v>122805.17</v>
      </c>
      <c r="H709" s="57">
        <v>14.401722663630531</v>
      </c>
      <c r="I709" s="96">
        <v>17686.060000000001</v>
      </c>
      <c r="J709" s="57" t="s">
        <v>3284</v>
      </c>
      <c r="K709" s="73"/>
      <c r="L709" s="101">
        <v>9680.0700000000015</v>
      </c>
      <c r="M709" s="73"/>
      <c r="N709" s="87" t="s">
        <v>6382</v>
      </c>
      <c r="O709" s="75">
        <v>40391</v>
      </c>
      <c r="P709" s="102" t="s">
        <v>3205</v>
      </c>
      <c r="Q709" s="88" t="s">
        <v>3205</v>
      </c>
      <c r="R709" s="102" t="s">
        <v>3205</v>
      </c>
      <c r="S709" s="57" t="s">
        <v>3205</v>
      </c>
      <c r="T709" s="73"/>
      <c r="U709" s="101">
        <v>-8005.99</v>
      </c>
    </row>
    <row r="710" spans="1:21">
      <c r="A710" s="33" t="s">
        <v>2361</v>
      </c>
      <c r="B710" s="73" t="s">
        <v>4656</v>
      </c>
      <c r="C710" s="73" t="s">
        <v>6733</v>
      </c>
      <c r="D710" s="73"/>
      <c r="E710" s="73"/>
      <c r="F710" s="75">
        <v>39521</v>
      </c>
      <c r="G710" s="96">
        <v>5923729.6900000004</v>
      </c>
      <c r="H710" s="57">
        <v>14.294187518877147</v>
      </c>
      <c r="I710" s="96">
        <v>846749.03</v>
      </c>
      <c r="J710" s="57" t="s">
        <v>3284</v>
      </c>
      <c r="K710" s="73"/>
      <c r="L710" s="101">
        <v>926130.46</v>
      </c>
      <c r="M710" s="73"/>
      <c r="N710" s="87" t="s">
        <v>3156</v>
      </c>
      <c r="O710" s="75">
        <v>40722</v>
      </c>
      <c r="P710" s="96">
        <v>3080996.43</v>
      </c>
      <c r="Q710" s="57">
        <v>18.563547637736143</v>
      </c>
      <c r="R710" s="96">
        <v>571942.24</v>
      </c>
      <c r="S710" s="57" t="s">
        <v>3247</v>
      </c>
      <c r="T710" s="73"/>
      <c r="U710" s="101">
        <v>651323.66999999993</v>
      </c>
    </row>
    <row r="711" spans="1:21">
      <c r="A711" s="33" t="s">
        <v>2362</v>
      </c>
      <c r="B711" s="73" t="s">
        <v>4657</v>
      </c>
      <c r="C711" s="73" t="s">
        <v>6733</v>
      </c>
      <c r="D711" s="73"/>
      <c r="E711" s="73"/>
      <c r="F711" s="75">
        <v>39521</v>
      </c>
      <c r="G711" s="96">
        <v>1432104.78</v>
      </c>
      <c r="H711" s="57">
        <v>0.25180559763231852</v>
      </c>
      <c r="I711" s="96">
        <v>3606.1200000000003</v>
      </c>
      <c r="J711" s="57" t="s">
        <v>3284</v>
      </c>
      <c r="K711" s="73"/>
      <c r="L711" s="101">
        <v>1232.9000000000001</v>
      </c>
      <c r="M711" s="73"/>
      <c r="N711" s="87" t="s">
        <v>6382</v>
      </c>
      <c r="O711" s="75">
        <v>40483</v>
      </c>
      <c r="P711" s="102" t="s">
        <v>3205</v>
      </c>
      <c r="Q711" s="88" t="s">
        <v>3205</v>
      </c>
      <c r="R711" s="102" t="s">
        <v>3205</v>
      </c>
      <c r="S711" s="57" t="s">
        <v>3205</v>
      </c>
      <c r="T711" s="73"/>
      <c r="U711" s="101">
        <v>-2373.2200000000003</v>
      </c>
    </row>
    <row r="712" spans="1:21">
      <c r="A712" s="33" t="s">
        <v>2363</v>
      </c>
      <c r="B712" s="73" t="s">
        <v>4658</v>
      </c>
      <c r="C712" s="73" t="s">
        <v>6733</v>
      </c>
      <c r="D712" s="73"/>
      <c r="E712" s="73"/>
      <c r="F712" s="75">
        <v>39521</v>
      </c>
      <c r="G712" s="96">
        <v>355148.79</v>
      </c>
      <c r="H712" s="57">
        <v>0.28305319581688565</v>
      </c>
      <c r="I712" s="96">
        <v>1005.26</v>
      </c>
      <c r="J712" s="57" t="s">
        <v>3284</v>
      </c>
      <c r="K712" s="73"/>
      <c r="L712" s="101">
        <v>491.7999999999999</v>
      </c>
      <c r="M712" s="73"/>
      <c r="N712" s="87" t="s">
        <v>6382</v>
      </c>
      <c r="O712" s="75">
        <v>40575</v>
      </c>
      <c r="P712" s="102" t="s">
        <v>3205</v>
      </c>
      <c r="Q712" s="88" t="s">
        <v>3205</v>
      </c>
      <c r="R712" s="102" t="s">
        <v>3205</v>
      </c>
      <c r="S712" s="57" t="s">
        <v>3205</v>
      </c>
      <c r="T712" s="73"/>
      <c r="U712" s="101">
        <v>-513.46</v>
      </c>
    </row>
    <row r="713" spans="1:21">
      <c r="A713" s="33" t="s">
        <v>1575</v>
      </c>
      <c r="B713" s="73" t="s">
        <v>4659</v>
      </c>
      <c r="C713" s="73" t="s">
        <v>6733</v>
      </c>
      <c r="D713" s="73"/>
      <c r="E713" s="73"/>
      <c r="F713" s="75">
        <v>40242</v>
      </c>
      <c r="G713" s="96">
        <v>5000000</v>
      </c>
      <c r="H713" s="57">
        <v>104.33680560000001</v>
      </c>
      <c r="I713" s="96">
        <v>5216840.28</v>
      </c>
      <c r="J713" s="57" t="s">
        <v>3251</v>
      </c>
      <c r="K713" s="73"/>
      <c r="L713" s="101">
        <v>434258.92</v>
      </c>
      <c r="M713" s="73"/>
      <c r="N713" s="87" t="s">
        <v>3156</v>
      </c>
      <c r="O713" s="75">
        <v>40756</v>
      </c>
      <c r="P713" s="96">
        <v>4919907.7</v>
      </c>
      <c r="Q713" s="57">
        <v>107.50000005081397</v>
      </c>
      <c r="R713" s="96">
        <v>5288900.78</v>
      </c>
      <c r="S713" s="57" t="s">
        <v>3256</v>
      </c>
      <c r="T713" s="73"/>
      <c r="U713" s="101">
        <v>506319.41999999993</v>
      </c>
    </row>
    <row r="714" spans="1:21">
      <c r="A714" s="33" t="s">
        <v>2364</v>
      </c>
      <c r="B714" s="73" t="s">
        <v>4660</v>
      </c>
      <c r="C714" s="73" t="s">
        <v>6733</v>
      </c>
      <c r="D714" s="73"/>
      <c r="E714" s="73"/>
      <c r="F714" s="75">
        <v>39521</v>
      </c>
      <c r="G714" s="96">
        <v>18279104.879999999</v>
      </c>
      <c r="H714" s="57">
        <v>0.16027770611489595</v>
      </c>
      <c r="I714" s="96">
        <v>29297.33</v>
      </c>
      <c r="J714" s="57" t="s">
        <v>3284</v>
      </c>
      <c r="K714" s="73"/>
      <c r="L714" s="101">
        <v>24880.65</v>
      </c>
      <c r="M714" s="73"/>
      <c r="N714" s="87" t="s">
        <v>3156</v>
      </c>
      <c r="O714" s="75">
        <v>40779</v>
      </c>
      <c r="P714" s="96">
        <v>10249618.720000001</v>
      </c>
      <c r="Q714" s="57">
        <v>0.1262499645450226</v>
      </c>
      <c r="R714" s="96">
        <v>12940.140000000001</v>
      </c>
      <c r="S714" s="57" t="s">
        <v>3272</v>
      </c>
      <c r="T714" s="73"/>
      <c r="U714" s="101">
        <v>8523.4599999999991</v>
      </c>
    </row>
    <row r="715" spans="1:21">
      <c r="A715" s="33" t="s">
        <v>2365</v>
      </c>
      <c r="B715" s="73" t="s">
        <v>4661</v>
      </c>
      <c r="C715" s="73" t="s">
        <v>6733</v>
      </c>
      <c r="D715" s="73"/>
      <c r="E715" s="73"/>
      <c r="F715" s="75">
        <v>39521</v>
      </c>
      <c r="G715" s="96">
        <v>90544893.480000004</v>
      </c>
      <c r="H715" s="57">
        <v>0.17590276367731389</v>
      </c>
      <c r="I715" s="96">
        <v>159270.97</v>
      </c>
      <c r="J715" s="57" t="s">
        <v>3284</v>
      </c>
      <c r="K715" s="73"/>
      <c r="L715" s="101">
        <v>122656.19000000002</v>
      </c>
      <c r="M715" s="73"/>
      <c r="N715" s="87" t="s">
        <v>3156</v>
      </c>
      <c r="O715" s="75">
        <v>40779</v>
      </c>
      <c r="P715" s="96">
        <v>51198497.789999999</v>
      </c>
      <c r="Q715" s="57">
        <v>0.14578124988381616</v>
      </c>
      <c r="R715" s="96">
        <v>74637.81</v>
      </c>
      <c r="S715" s="57" t="s">
        <v>3245</v>
      </c>
      <c r="T715" s="73"/>
      <c r="U715" s="101">
        <v>38023.03</v>
      </c>
    </row>
    <row r="716" spans="1:21">
      <c r="A716" s="33" t="s">
        <v>2366</v>
      </c>
      <c r="B716" s="73" t="s">
        <v>4662</v>
      </c>
      <c r="C716" s="73" t="s">
        <v>6733</v>
      </c>
      <c r="D716" s="73"/>
      <c r="E716" s="73"/>
      <c r="F716" s="75">
        <v>39521</v>
      </c>
      <c r="G716" s="96">
        <v>452661.81</v>
      </c>
      <c r="H716" s="57">
        <v>2.0559012919601058</v>
      </c>
      <c r="I716" s="96">
        <v>9306.2799999999988</v>
      </c>
      <c r="J716" s="57" t="s">
        <v>3284</v>
      </c>
      <c r="K716" s="73"/>
      <c r="L716" s="101">
        <v>2712.2800000000007</v>
      </c>
      <c r="M716" s="73"/>
      <c r="N716" s="87" t="s">
        <v>6382</v>
      </c>
      <c r="O716" s="75">
        <v>39948</v>
      </c>
      <c r="P716" s="102" t="s">
        <v>3205</v>
      </c>
      <c r="Q716" s="88" t="s">
        <v>3205</v>
      </c>
      <c r="R716" s="102" t="s">
        <v>3205</v>
      </c>
      <c r="S716" s="57" t="s">
        <v>3205</v>
      </c>
      <c r="T716" s="73"/>
      <c r="U716" s="101">
        <v>-6593.9999999999982</v>
      </c>
    </row>
    <row r="717" spans="1:21">
      <c r="A717" s="33" t="s">
        <v>2367</v>
      </c>
      <c r="B717" s="73" t="s">
        <v>4663</v>
      </c>
      <c r="C717" s="73" t="s">
        <v>6733</v>
      </c>
      <c r="D717" s="73"/>
      <c r="E717" s="73"/>
      <c r="F717" s="75">
        <v>39521</v>
      </c>
      <c r="G717" s="96">
        <v>2868376.95</v>
      </c>
      <c r="H717" s="57">
        <v>1.5889581737156266</v>
      </c>
      <c r="I717" s="96">
        <v>45577.31</v>
      </c>
      <c r="J717" s="57" t="s">
        <v>3284</v>
      </c>
      <c r="K717" s="73"/>
      <c r="L717" s="101">
        <v>28552.68</v>
      </c>
      <c r="M717" s="73"/>
      <c r="N717" s="87" t="s">
        <v>3156</v>
      </c>
      <c r="O717" s="75">
        <v>40779</v>
      </c>
      <c r="P717" s="96">
        <v>1844266.67</v>
      </c>
      <c r="Q717" s="57">
        <v>0.1754166061028474</v>
      </c>
      <c r="R717" s="96">
        <v>3235.15</v>
      </c>
      <c r="S717" s="57" t="s">
        <v>3289</v>
      </c>
      <c r="T717" s="73"/>
      <c r="U717" s="101">
        <v>-13789.479999999996</v>
      </c>
    </row>
    <row r="718" spans="1:21">
      <c r="A718" s="33" t="s">
        <v>2368</v>
      </c>
      <c r="B718" s="73" t="s">
        <v>4664</v>
      </c>
      <c r="C718" s="73" t="s">
        <v>6733</v>
      </c>
      <c r="D718" s="73"/>
      <c r="E718" s="73"/>
      <c r="F718" s="75">
        <v>39521</v>
      </c>
      <c r="G718" s="96">
        <v>13942612.07</v>
      </c>
      <c r="H718" s="57">
        <v>1.5420832833944005</v>
      </c>
      <c r="I718" s="96">
        <v>215006.69</v>
      </c>
      <c r="J718" s="57" t="s">
        <v>3284</v>
      </c>
      <c r="K718" s="73"/>
      <c r="L718" s="101">
        <v>76874.960000000021</v>
      </c>
      <c r="M718" s="73"/>
      <c r="N718" s="87" t="s">
        <v>6382</v>
      </c>
      <c r="O718" s="75">
        <v>40422</v>
      </c>
      <c r="P718" s="102" t="s">
        <v>3205</v>
      </c>
      <c r="Q718" s="88" t="s">
        <v>3205</v>
      </c>
      <c r="R718" s="102" t="s">
        <v>3205</v>
      </c>
      <c r="S718" s="57" t="s">
        <v>3205</v>
      </c>
      <c r="T718" s="73"/>
      <c r="U718" s="101">
        <v>-138131.72999999998</v>
      </c>
    </row>
    <row r="719" spans="1:21">
      <c r="A719" s="33" t="s">
        <v>2369</v>
      </c>
      <c r="B719" s="73" t="s">
        <v>4665</v>
      </c>
      <c r="C719" s="73" t="s">
        <v>6733</v>
      </c>
      <c r="D719" s="73"/>
      <c r="E719" s="73"/>
      <c r="F719" s="75">
        <v>39521</v>
      </c>
      <c r="G719" s="96">
        <v>10214912.800000001</v>
      </c>
      <c r="H719" s="57">
        <v>2.2800693903133462</v>
      </c>
      <c r="I719" s="96">
        <v>232907.09999999998</v>
      </c>
      <c r="J719" s="57" t="s">
        <v>3284</v>
      </c>
      <c r="K719" s="73"/>
      <c r="L719" s="101">
        <v>111911.13</v>
      </c>
      <c r="M719" s="73"/>
      <c r="N719" s="87" t="s">
        <v>3156</v>
      </c>
      <c r="O719" s="75">
        <v>40771</v>
      </c>
      <c r="P719" s="96">
        <v>351310.88</v>
      </c>
      <c r="Q719" s="57">
        <v>3.2290488697645801E-2</v>
      </c>
      <c r="R719" s="96">
        <v>113.44</v>
      </c>
      <c r="S719" s="57" t="s">
        <v>3257</v>
      </c>
      <c r="T719" s="73"/>
      <c r="U719" s="101">
        <v>-120882.52999999997</v>
      </c>
    </row>
    <row r="720" spans="1:21">
      <c r="A720" s="33" t="s">
        <v>2370</v>
      </c>
      <c r="B720" s="73" t="s">
        <v>4666</v>
      </c>
      <c r="C720" s="73" t="s">
        <v>6733</v>
      </c>
      <c r="D720" s="73"/>
      <c r="E720" s="73"/>
      <c r="F720" s="75">
        <v>39521</v>
      </c>
      <c r="G720" s="96">
        <v>10000000</v>
      </c>
      <c r="H720" s="57">
        <v>2.3269443999999999</v>
      </c>
      <c r="I720" s="96">
        <v>232694.44</v>
      </c>
      <c r="J720" s="57" t="s">
        <v>3284</v>
      </c>
      <c r="K720" s="73"/>
      <c r="L720" s="101">
        <v>108075.72000000003</v>
      </c>
      <c r="M720" s="73"/>
      <c r="N720" s="87" t="s">
        <v>6382</v>
      </c>
      <c r="O720" s="75">
        <v>40513</v>
      </c>
      <c r="P720" s="102" t="s">
        <v>3205</v>
      </c>
      <c r="Q720" s="88" t="s">
        <v>3205</v>
      </c>
      <c r="R720" s="102" t="s">
        <v>3205</v>
      </c>
      <c r="S720" s="57" t="s">
        <v>3205</v>
      </c>
      <c r="T720" s="73"/>
      <c r="U720" s="101">
        <v>-124618.71999999997</v>
      </c>
    </row>
    <row r="721" spans="1:21">
      <c r="A721" s="33" t="s">
        <v>2371</v>
      </c>
      <c r="B721" s="73" t="s">
        <v>4667</v>
      </c>
      <c r="C721" s="73" t="s">
        <v>6733</v>
      </c>
      <c r="D721" s="73"/>
      <c r="E721" s="73"/>
      <c r="F721" s="75">
        <v>39521</v>
      </c>
      <c r="G721" s="96">
        <v>13849000</v>
      </c>
      <c r="H721" s="57">
        <v>2.21756942739548</v>
      </c>
      <c r="I721" s="96">
        <v>307111.19</v>
      </c>
      <c r="J721" s="57" t="s">
        <v>3284</v>
      </c>
      <c r="K721" s="73"/>
      <c r="L721" s="101">
        <v>138757.05000000002</v>
      </c>
      <c r="M721" s="73"/>
      <c r="N721" s="87" t="s">
        <v>6382</v>
      </c>
      <c r="O721" s="75">
        <v>40513</v>
      </c>
      <c r="P721" s="102" t="s">
        <v>3205</v>
      </c>
      <c r="Q721" s="88" t="s">
        <v>3205</v>
      </c>
      <c r="R721" s="102" t="s">
        <v>3205</v>
      </c>
      <c r="S721" s="57" t="s">
        <v>3205</v>
      </c>
      <c r="T721" s="73"/>
      <c r="U721" s="101">
        <v>-168354.13999999998</v>
      </c>
    </row>
    <row r="722" spans="1:21">
      <c r="A722" s="33" t="s">
        <v>2372</v>
      </c>
      <c r="B722" s="73" t="s">
        <v>4668</v>
      </c>
      <c r="C722" s="73" t="s">
        <v>6733</v>
      </c>
      <c r="D722" s="73"/>
      <c r="E722" s="73"/>
      <c r="F722" s="75">
        <v>39521</v>
      </c>
      <c r="G722" s="96">
        <v>2967928.23</v>
      </c>
      <c r="H722" s="57">
        <v>2.726597266807897</v>
      </c>
      <c r="I722" s="96">
        <v>80923.45</v>
      </c>
      <c r="J722" s="57" t="s">
        <v>3284</v>
      </c>
      <c r="K722" s="73"/>
      <c r="L722" s="101">
        <v>42598.100000000013</v>
      </c>
      <c r="M722" s="73"/>
      <c r="N722" s="87" t="s">
        <v>6382</v>
      </c>
      <c r="O722" s="75">
        <v>40483</v>
      </c>
      <c r="P722" s="102" t="s">
        <v>3205</v>
      </c>
      <c r="Q722" s="88" t="s">
        <v>3205</v>
      </c>
      <c r="R722" s="102" t="s">
        <v>3205</v>
      </c>
      <c r="S722" s="57" t="s">
        <v>3205</v>
      </c>
      <c r="T722" s="73"/>
      <c r="U722" s="101">
        <v>-38325.349999999984</v>
      </c>
    </row>
    <row r="723" spans="1:21">
      <c r="A723" s="33" t="s">
        <v>2373</v>
      </c>
      <c r="B723" s="73" t="s">
        <v>4669</v>
      </c>
      <c r="C723" s="73" t="s">
        <v>6733</v>
      </c>
      <c r="D723" s="73"/>
      <c r="E723" s="73"/>
      <c r="F723" s="75">
        <v>39521</v>
      </c>
      <c r="G723" s="96">
        <v>14493130.550000001</v>
      </c>
      <c r="H723" s="57">
        <v>3.37743055795492</v>
      </c>
      <c r="I723" s="96">
        <v>489495.42</v>
      </c>
      <c r="J723" s="57" t="s">
        <v>3284</v>
      </c>
      <c r="K723" s="73"/>
      <c r="L723" s="101">
        <v>176903.29000000004</v>
      </c>
      <c r="M723" s="73"/>
      <c r="N723" s="87" t="s">
        <v>3156</v>
      </c>
      <c r="O723" s="75">
        <v>40779</v>
      </c>
      <c r="P723" s="96">
        <v>1020923.11</v>
      </c>
      <c r="Q723" s="57">
        <v>6.3194768898903672E-2</v>
      </c>
      <c r="R723" s="96">
        <v>645.17000000000007</v>
      </c>
      <c r="S723" s="57" t="s">
        <v>3289</v>
      </c>
      <c r="T723" s="73"/>
      <c r="U723" s="101">
        <v>-311946.95999999996</v>
      </c>
    </row>
    <row r="724" spans="1:21">
      <c r="A724" s="33" t="s">
        <v>830</v>
      </c>
      <c r="B724" s="73" t="s">
        <v>4670</v>
      </c>
      <c r="C724" s="73" t="s">
        <v>6733</v>
      </c>
      <c r="D724" s="73"/>
      <c r="E724" s="73"/>
      <c r="F724" s="75">
        <v>39521</v>
      </c>
      <c r="G724" s="96">
        <v>40220119.170000002</v>
      </c>
      <c r="H724" s="57">
        <v>102.72745556860067</v>
      </c>
      <c r="I724" s="96">
        <v>41317105.049999997</v>
      </c>
      <c r="J724" s="57" t="s">
        <v>3284</v>
      </c>
      <c r="K724" s="73"/>
      <c r="L724" s="101">
        <v>42715081.259999998</v>
      </c>
      <c r="M724" s="73"/>
      <c r="N724" s="87" t="s">
        <v>3156</v>
      </c>
      <c r="O724" s="75">
        <v>40756</v>
      </c>
      <c r="P724" s="96">
        <v>961114.8</v>
      </c>
      <c r="Q724" s="57">
        <v>100.34374977890256</v>
      </c>
      <c r="R724" s="96">
        <v>964418.63</v>
      </c>
      <c r="S724" s="57" t="s">
        <v>3250</v>
      </c>
      <c r="T724" s="73"/>
      <c r="U724" s="101">
        <v>2362394.8400000036</v>
      </c>
    </row>
    <row r="725" spans="1:21">
      <c r="A725" s="33" t="s">
        <v>1009</v>
      </c>
      <c r="B725" s="73" t="s">
        <v>4671</v>
      </c>
      <c r="C725" s="73" t="s">
        <v>6733</v>
      </c>
      <c r="D725" s="73"/>
      <c r="E725" s="73"/>
      <c r="F725" s="75">
        <v>39937</v>
      </c>
      <c r="G725" s="96">
        <v>8550000</v>
      </c>
      <c r="H725" s="57">
        <v>103.7604167251462</v>
      </c>
      <c r="I725" s="96">
        <v>8871515.6300000008</v>
      </c>
      <c r="J725" s="57" t="s">
        <v>3248</v>
      </c>
      <c r="K725" s="73"/>
      <c r="L725" s="101">
        <v>1161303.3800000001</v>
      </c>
      <c r="M725" s="73"/>
      <c r="N725" s="87" t="s">
        <v>3156</v>
      </c>
      <c r="O725" s="75">
        <v>40742</v>
      </c>
      <c r="P725" s="96">
        <v>8314786.9299999997</v>
      </c>
      <c r="Q725" s="57">
        <v>107.9861111967183</v>
      </c>
      <c r="R725" s="96">
        <v>8978815.0600000005</v>
      </c>
      <c r="S725" s="57" t="s">
        <v>3266</v>
      </c>
      <c r="T725" s="73"/>
      <c r="U725" s="101">
        <v>1268602.8100000005</v>
      </c>
    </row>
    <row r="726" spans="1:21">
      <c r="A726" s="33" t="s">
        <v>1146</v>
      </c>
      <c r="B726" s="73" t="s">
        <v>4672</v>
      </c>
      <c r="C726" s="73" t="s">
        <v>3158</v>
      </c>
      <c r="D726" s="73"/>
      <c r="E726" s="73"/>
      <c r="F726" s="75">
        <v>39771</v>
      </c>
      <c r="G726" s="96">
        <v>53038241.060000002</v>
      </c>
      <c r="H726" s="57">
        <v>101.36249999162396</v>
      </c>
      <c r="I726" s="96">
        <v>53760887.089999996</v>
      </c>
      <c r="J726" s="57" t="s">
        <v>3251</v>
      </c>
      <c r="K726" s="73"/>
      <c r="L726" s="101">
        <v>44347388.459999993</v>
      </c>
      <c r="M726" s="73"/>
      <c r="N726" s="87" t="s">
        <v>3156</v>
      </c>
      <c r="O726" s="75">
        <v>40491</v>
      </c>
      <c r="P726" s="96">
        <v>12648071.85</v>
      </c>
      <c r="Q726" s="57">
        <v>102.44583335443338</v>
      </c>
      <c r="R726" s="96">
        <v>12957422.609999999</v>
      </c>
      <c r="S726" s="57" t="s">
        <v>3253</v>
      </c>
      <c r="T726" s="73"/>
      <c r="U726" s="101">
        <v>3543923.9799999967</v>
      </c>
    </row>
    <row r="727" spans="1:21">
      <c r="A727" s="33" t="s">
        <v>1145</v>
      </c>
      <c r="B727" s="73" t="s">
        <v>4673</v>
      </c>
      <c r="C727" s="73" t="s">
        <v>3158</v>
      </c>
      <c r="D727" s="73"/>
      <c r="E727" s="73"/>
      <c r="F727" s="75">
        <v>39521</v>
      </c>
      <c r="G727" s="96">
        <v>59952882.75</v>
      </c>
      <c r="H727" s="57">
        <v>96.309224997191649</v>
      </c>
      <c r="I727" s="96">
        <v>57740156.739999995</v>
      </c>
      <c r="J727" s="57" t="s">
        <v>3284</v>
      </c>
      <c r="K727" s="73"/>
      <c r="L727" s="101">
        <v>22507720.559999999</v>
      </c>
      <c r="M727" s="73"/>
      <c r="N727" s="87" t="s">
        <v>3156</v>
      </c>
      <c r="O727" s="75">
        <v>40303</v>
      </c>
      <c r="P727" s="96">
        <v>39243771</v>
      </c>
      <c r="Q727" s="57">
        <v>99.484375010750114</v>
      </c>
      <c r="R727" s="96">
        <v>39041420.310000002</v>
      </c>
      <c r="S727" s="57" t="s">
        <v>3250</v>
      </c>
      <c r="T727" s="73"/>
      <c r="U727" s="101">
        <v>3808984.1300000101</v>
      </c>
    </row>
    <row r="728" spans="1:21">
      <c r="A728" s="33" t="s">
        <v>457</v>
      </c>
      <c r="B728" s="73" t="s">
        <v>4674</v>
      </c>
      <c r="C728" s="73" t="s">
        <v>3158</v>
      </c>
      <c r="D728" s="73"/>
      <c r="E728" s="73"/>
      <c r="F728" s="75">
        <v>39750</v>
      </c>
      <c r="G728" s="96">
        <v>3489299.3</v>
      </c>
      <c r="H728" s="57">
        <v>93.383682506112336</v>
      </c>
      <c r="I728" s="96">
        <v>3258436.18</v>
      </c>
      <c r="J728" s="57" t="s">
        <v>3261</v>
      </c>
      <c r="K728" s="73"/>
      <c r="L728" s="101">
        <v>3847990.7800000003</v>
      </c>
      <c r="M728" s="73"/>
      <c r="N728" s="87" t="s">
        <v>3156</v>
      </c>
      <c r="O728" s="75">
        <v>40752</v>
      </c>
      <c r="P728" s="96">
        <v>959711.94</v>
      </c>
      <c r="Q728" s="57">
        <v>112.21260204390082</v>
      </c>
      <c r="R728" s="96">
        <v>1076917.7400000002</v>
      </c>
      <c r="S728" s="57" t="s">
        <v>3289</v>
      </c>
      <c r="T728" s="73"/>
      <c r="U728" s="101">
        <v>1666472.3400000003</v>
      </c>
    </row>
    <row r="729" spans="1:21">
      <c r="A729" s="33" t="s">
        <v>65</v>
      </c>
      <c r="B729" s="73" t="s">
        <v>4675</v>
      </c>
      <c r="C729" s="73" t="s">
        <v>3158</v>
      </c>
      <c r="D729" s="73"/>
      <c r="E729" s="73"/>
      <c r="F729" s="75">
        <v>39521</v>
      </c>
      <c r="G729" s="96">
        <v>5003124.93</v>
      </c>
      <c r="H729" s="57">
        <v>86.109374846252337</v>
      </c>
      <c r="I729" s="96">
        <v>4308159.5999999996</v>
      </c>
      <c r="J729" s="57" t="s">
        <v>3284</v>
      </c>
      <c r="K729" s="73"/>
      <c r="L729" s="101">
        <v>5003124.93</v>
      </c>
      <c r="M729" s="73"/>
      <c r="N729" s="87" t="s">
        <v>6382</v>
      </c>
      <c r="O729" s="75">
        <v>40330</v>
      </c>
      <c r="P729" s="102" t="s">
        <v>3205</v>
      </c>
      <c r="Q729" s="88" t="s">
        <v>3205</v>
      </c>
      <c r="R729" s="102" t="s">
        <v>3205</v>
      </c>
      <c r="S729" s="57" t="s">
        <v>3205</v>
      </c>
      <c r="T729" s="73"/>
      <c r="U729" s="101">
        <v>694965.33000000007</v>
      </c>
    </row>
    <row r="730" spans="1:21">
      <c r="A730" s="33" t="s">
        <v>3003</v>
      </c>
      <c r="B730" s="73" t="s">
        <v>4676</v>
      </c>
      <c r="C730" s="73" t="s">
        <v>3158</v>
      </c>
      <c r="D730" s="73"/>
      <c r="E730" s="73"/>
      <c r="F730" s="75">
        <v>39764</v>
      </c>
      <c r="G730" s="96">
        <v>52879558.950000003</v>
      </c>
      <c r="H730" s="57">
        <v>7.2165034765290903</v>
      </c>
      <c r="I730" s="96">
        <v>3816055.21</v>
      </c>
      <c r="J730" s="57" t="s">
        <v>3247</v>
      </c>
      <c r="K730" s="73"/>
      <c r="L730" s="101">
        <v>2652813.83</v>
      </c>
      <c r="M730" s="73"/>
      <c r="N730" s="87" t="s">
        <v>3156</v>
      </c>
      <c r="O730" s="75">
        <v>40100</v>
      </c>
      <c r="P730" s="96">
        <v>45153976.939999998</v>
      </c>
      <c r="Q730" s="57">
        <v>10.331114568709349</v>
      </c>
      <c r="R730" s="96">
        <v>4664909.09</v>
      </c>
      <c r="S730" s="57" t="s">
        <v>3245</v>
      </c>
      <c r="T730" s="73"/>
      <c r="U730" s="101">
        <v>3501667.71</v>
      </c>
    </row>
    <row r="731" spans="1:21">
      <c r="A731" s="33" t="s">
        <v>1012</v>
      </c>
      <c r="B731" s="73" t="s">
        <v>4677</v>
      </c>
      <c r="C731" s="73" t="s">
        <v>3158</v>
      </c>
      <c r="D731" s="73"/>
      <c r="E731" s="73"/>
      <c r="F731" s="75">
        <v>39694</v>
      </c>
      <c r="G731" s="96">
        <v>20000000</v>
      </c>
      <c r="H731" s="57">
        <v>101.90555555</v>
      </c>
      <c r="I731" s="96">
        <v>20381111.109999999</v>
      </c>
      <c r="J731" s="57" t="s">
        <v>3251</v>
      </c>
      <c r="K731" s="73"/>
      <c r="L731" s="101">
        <v>3720042.71</v>
      </c>
      <c r="M731" s="73"/>
      <c r="N731" s="87" t="s">
        <v>3156</v>
      </c>
      <c r="O731" s="75">
        <v>40697</v>
      </c>
      <c r="P731" s="96">
        <v>19304957.399999999</v>
      </c>
      <c r="Q731" s="57">
        <v>102.577430551595</v>
      </c>
      <c r="R731" s="96">
        <v>19802529.27</v>
      </c>
      <c r="S731" s="57" t="s">
        <v>3255</v>
      </c>
      <c r="T731" s="73"/>
      <c r="U731" s="101">
        <v>3141460.870000001</v>
      </c>
    </row>
    <row r="732" spans="1:21">
      <c r="A732" s="33" t="s">
        <v>689</v>
      </c>
      <c r="B732" s="73" t="s">
        <v>4678</v>
      </c>
      <c r="C732" s="73" t="s">
        <v>3158</v>
      </c>
      <c r="D732" s="73"/>
      <c r="E732" s="73"/>
      <c r="F732" s="75">
        <v>39664</v>
      </c>
      <c r="G732" s="96">
        <v>15401266.25</v>
      </c>
      <c r="H732" s="57">
        <v>101.34687496880331</v>
      </c>
      <c r="I732" s="96">
        <v>15608702.050000001</v>
      </c>
      <c r="J732" s="57" t="s">
        <v>3289</v>
      </c>
      <c r="K732" s="73"/>
      <c r="L732" s="101">
        <v>13827401.800000001</v>
      </c>
      <c r="M732" s="73"/>
      <c r="N732" s="87" t="s">
        <v>3156</v>
      </c>
      <c r="O732" s="75">
        <v>40766</v>
      </c>
      <c r="P732" s="96">
        <v>3289229.75</v>
      </c>
      <c r="Q732" s="57">
        <v>103.29166668883498</v>
      </c>
      <c r="R732" s="96">
        <v>3397500.23</v>
      </c>
      <c r="S732" s="57" t="s">
        <v>3249</v>
      </c>
      <c r="T732" s="73"/>
      <c r="U732" s="101">
        <v>1616199.9800000004</v>
      </c>
    </row>
    <row r="733" spans="1:21">
      <c r="A733" s="33" t="s">
        <v>3074</v>
      </c>
      <c r="B733" s="73" t="s">
        <v>4679</v>
      </c>
      <c r="C733" s="73" t="s">
        <v>3158</v>
      </c>
      <c r="D733" s="73"/>
      <c r="E733" s="73"/>
      <c r="F733" s="75">
        <v>39812</v>
      </c>
      <c r="G733" s="96">
        <v>14453134.58</v>
      </c>
      <c r="H733" s="57">
        <v>4.3327603886464328</v>
      </c>
      <c r="I733" s="96">
        <v>626219.68999999994</v>
      </c>
      <c r="J733" s="57" t="s">
        <v>3251</v>
      </c>
      <c r="K733" s="73"/>
      <c r="L733" s="101">
        <v>1535446.0199999998</v>
      </c>
      <c r="M733" s="73"/>
      <c r="N733" s="87" t="s">
        <v>3156</v>
      </c>
      <c r="O733" s="75">
        <v>40703</v>
      </c>
      <c r="P733" s="96">
        <v>6052085.2300000004</v>
      </c>
      <c r="Q733" s="57">
        <v>11.242511203035386</v>
      </c>
      <c r="R733" s="96">
        <v>680406.36</v>
      </c>
      <c r="S733" s="57" t="s">
        <v>3256</v>
      </c>
      <c r="T733" s="73"/>
      <c r="U733" s="101">
        <v>1589632.69</v>
      </c>
    </row>
    <row r="734" spans="1:21">
      <c r="A734" s="33" t="s">
        <v>2374</v>
      </c>
      <c r="B734" s="73" t="s">
        <v>4680</v>
      </c>
      <c r="C734" s="73" t="s">
        <v>3158</v>
      </c>
      <c r="D734" s="73"/>
      <c r="E734" s="73"/>
      <c r="F734" s="75">
        <v>39521</v>
      </c>
      <c r="G734" s="96">
        <v>38849000</v>
      </c>
      <c r="H734" s="57">
        <v>101.74551110710701</v>
      </c>
      <c r="I734" s="96">
        <v>39527113.609999999</v>
      </c>
      <c r="J734" s="57" t="s">
        <v>3284</v>
      </c>
      <c r="K734" s="73"/>
      <c r="L734" s="101">
        <v>7834548.4699999997</v>
      </c>
      <c r="M734" s="73"/>
      <c r="N734" s="87" t="s">
        <v>3156</v>
      </c>
      <c r="O734" s="75">
        <v>40851</v>
      </c>
      <c r="P734" s="96">
        <v>38849000</v>
      </c>
      <c r="Q734" s="57">
        <v>110.79583332904322</v>
      </c>
      <c r="R734" s="96">
        <v>43043073.289999999</v>
      </c>
      <c r="S734" s="57" t="s">
        <v>3252</v>
      </c>
      <c r="T734" s="73"/>
      <c r="U734" s="101">
        <v>11350508.149999999</v>
      </c>
    </row>
    <row r="735" spans="1:21">
      <c r="A735" s="33" t="s">
        <v>1469</v>
      </c>
      <c r="B735" s="73" t="s">
        <v>4681</v>
      </c>
      <c r="C735" s="73" t="s">
        <v>3158</v>
      </c>
      <c r="D735" s="73"/>
      <c r="E735" s="73"/>
      <c r="F735" s="75">
        <v>39521</v>
      </c>
      <c r="G735" s="96">
        <v>6005262.7999999998</v>
      </c>
      <c r="H735" s="57">
        <v>12.521366591983284</v>
      </c>
      <c r="I735" s="96">
        <v>751940.97</v>
      </c>
      <c r="J735" s="57" t="s">
        <v>3284</v>
      </c>
      <c r="K735" s="73"/>
      <c r="L735" s="101">
        <v>693382.79000000027</v>
      </c>
      <c r="M735" s="73"/>
      <c r="N735" s="87" t="s">
        <v>3156</v>
      </c>
      <c r="O735" s="75">
        <v>40828</v>
      </c>
      <c r="P735" s="96">
        <v>347632.6</v>
      </c>
      <c r="Q735" s="57">
        <v>1.058335725705817</v>
      </c>
      <c r="R735" s="96">
        <v>3679.12</v>
      </c>
      <c r="S735" s="57" t="s">
        <v>3263</v>
      </c>
      <c r="T735" s="73"/>
      <c r="U735" s="101">
        <v>-54879.059999999707</v>
      </c>
    </row>
    <row r="736" spans="1:21">
      <c r="A736" s="33" t="s">
        <v>178</v>
      </c>
      <c r="B736" s="73" t="s">
        <v>4682</v>
      </c>
      <c r="C736" s="73" t="s">
        <v>3158</v>
      </c>
      <c r="D736" s="73"/>
      <c r="E736" s="73"/>
      <c r="F736" s="75">
        <v>40144</v>
      </c>
      <c r="G736" s="96">
        <v>8623863.2200000007</v>
      </c>
      <c r="H736" s="57">
        <v>87.250000006377647</v>
      </c>
      <c r="I736" s="96">
        <v>7524320.6600000001</v>
      </c>
      <c r="J736" s="57" t="s">
        <v>3249</v>
      </c>
      <c r="K736" s="73"/>
      <c r="L736" s="101">
        <v>2275581.4</v>
      </c>
      <c r="M736" s="73"/>
      <c r="N736" s="87" t="s">
        <v>3156</v>
      </c>
      <c r="O736" s="75">
        <v>40870</v>
      </c>
      <c r="P736" s="96">
        <v>6348281.8200000003</v>
      </c>
      <c r="Q736" s="57">
        <v>91.000000059858706</v>
      </c>
      <c r="R736" s="96">
        <v>5776936.46</v>
      </c>
      <c r="S736" s="57" t="s">
        <v>3249</v>
      </c>
      <c r="T736" s="73"/>
      <c r="U736" s="101">
        <v>528197.19999999925</v>
      </c>
    </row>
    <row r="737" spans="1:21">
      <c r="A737" s="33" t="s">
        <v>1080</v>
      </c>
      <c r="B737" s="73" t="s">
        <v>4683</v>
      </c>
      <c r="C737" s="73" t="s">
        <v>3158</v>
      </c>
      <c r="D737" s="73"/>
      <c r="E737" s="73"/>
      <c r="F737" s="75">
        <v>39798</v>
      </c>
      <c r="G737" s="96">
        <v>1833585.92</v>
      </c>
      <c r="H737" s="57">
        <v>103.35450001710309</v>
      </c>
      <c r="I737" s="96">
        <v>1895093.5599999998</v>
      </c>
      <c r="J737" s="57" t="s">
        <v>3251</v>
      </c>
      <c r="K737" s="73"/>
      <c r="L737" s="101">
        <v>2396744.0099999998</v>
      </c>
      <c r="M737" s="73"/>
      <c r="N737" s="87" t="s">
        <v>6382</v>
      </c>
      <c r="O737" s="75">
        <v>40293</v>
      </c>
      <c r="P737" s="102" t="s">
        <v>3205</v>
      </c>
      <c r="Q737" s="88" t="s">
        <v>3205</v>
      </c>
      <c r="R737" s="102" t="s">
        <v>3205</v>
      </c>
      <c r="S737" s="57" t="s">
        <v>3205</v>
      </c>
      <c r="T737" s="73"/>
      <c r="U737" s="101">
        <v>501650.44999999995</v>
      </c>
    </row>
    <row r="738" spans="1:21">
      <c r="A738" s="33" t="s">
        <v>2375</v>
      </c>
      <c r="B738" s="73" t="s">
        <v>4684</v>
      </c>
      <c r="C738" s="73" t="s">
        <v>3158</v>
      </c>
      <c r="D738" s="73"/>
      <c r="E738" s="73"/>
      <c r="F738" s="75">
        <v>39521</v>
      </c>
      <c r="G738" s="96">
        <v>69951053.760000005</v>
      </c>
      <c r="H738" s="57">
        <v>6.6838333358653887</v>
      </c>
      <c r="I738" s="96">
        <v>4675411.8499999996</v>
      </c>
      <c r="J738" s="57" t="s">
        <v>3284</v>
      </c>
      <c r="K738" s="73"/>
      <c r="L738" s="101">
        <v>7448611.2999999998</v>
      </c>
      <c r="M738" s="73"/>
      <c r="N738" s="87" t="s">
        <v>3156</v>
      </c>
      <c r="O738" s="75">
        <v>40700</v>
      </c>
      <c r="P738" s="96">
        <v>33592622.399999999</v>
      </c>
      <c r="Q738" s="57">
        <v>11.349322224989496</v>
      </c>
      <c r="R738" s="96">
        <v>3812534.96</v>
      </c>
      <c r="S738" s="57" t="s">
        <v>3263</v>
      </c>
      <c r="T738" s="73"/>
      <c r="U738" s="101">
        <v>6585734.4100000001</v>
      </c>
    </row>
    <row r="739" spans="1:21">
      <c r="A739" s="33" t="s">
        <v>66</v>
      </c>
      <c r="B739" s="73" t="s">
        <v>4685</v>
      </c>
      <c r="C739" s="73" t="s">
        <v>3158</v>
      </c>
      <c r="D739" s="73"/>
      <c r="E739" s="73"/>
      <c r="F739" s="75">
        <v>39521</v>
      </c>
      <c r="G739" s="96">
        <v>929506.18</v>
      </c>
      <c r="H739" s="57">
        <v>91.238280954732318</v>
      </c>
      <c r="I739" s="96">
        <v>848065.46</v>
      </c>
      <c r="J739" s="57" t="s">
        <v>3284</v>
      </c>
      <c r="K739" s="73"/>
      <c r="L739" s="101">
        <v>929506.18000000028</v>
      </c>
      <c r="M739" s="73"/>
      <c r="N739" s="87" t="s">
        <v>6382</v>
      </c>
      <c r="O739" s="75">
        <v>40603</v>
      </c>
      <c r="P739" s="102" t="s">
        <v>3205</v>
      </c>
      <c r="Q739" s="88" t="s">
        <v>3205</v>
      </c>
      <c r="R739" s="102" t="s">
        <v>3205</v>
      </c>
      <c r="S739" s="57" t="s">
        <v>3205</v>
      </c>
      <c r="T739" s="73"/>
      <c r="U739" s="101">
        <v>81440.720000000321</v>
      </c>
    </row>
    <row r="740" spans="1:21">
      <c r="A740" s="33" t="s">
        <v>2376</v>
      </c>
      <c r="B740" s="73" t="s">
        <v>4686</v>
      </c>
      <c r="C740" s="73" t="s">
        <v>3158</v>
      </c>
      <c r="D740" s="73"/>
      <c r="E740" s="73"/>
      <c r="F740" s="75">
        <v>39521</v>
      </c>
      <c r="G740" s="96">
        <v>43848390.210000001</v>
      </c>
      <c r="H740" s="57">
        <v>0.47159719891573187</v>
      </c>
      <c r="I740" s="96">
        <v>206787.78</v>
      </c>
      <c r="J740" s="57" t="s">
        <v>3284</v>
      </c>
      <c r="K740" s="73"/>
      <c r="L740" s="101">
        <v>189444.8</v>
      </c>
      <c r="M740" s="73"/>
      <c r="N740" s="87" t="s">
        <v>6382</v>
      </c>
      <c r="O740" s="75">
        <v>40627</v>
      </c>
      <c r="P740" s="102" t="s">
        <v>3205</v>
      </c>
      <c r="Q740" s="88" t="s">
        <v>3205</v>
      </c>
      <c r="R740" s="102" t="s">
        <v>3205</v>
      </c>
      <c r="S740" s="57" t="s">
        <v>3205</v>
      </c>
      <c r="T740" s="73"/>
      <c r="U740" s="101">
        <v>-17342.98000000001</v>
      </c>
    </row>
    <row r="741" spans="1:21">
      <c r="A741" s="33" t="s">
        <v>565</v>
      </c>
      <c r="B741" s="73" t="s">
        <v>4687</v>
      </c>
      <c r="C741" s="73" t="s">
        <v>3158</v>
      </c>
      <c r="D741" s="73"/>
      <c r="E741" s="73"/>
      <c r="F741" s="75">
        <v>40284</v>
      </c>
      <c r="G741" s="96">
        <v>8536258.4900000002</v>
      </c>
      <c r="H741" s="57">
        <v>106.75000002255086</v>
      </c>
      <c r="I741" s="96">
        <v>9112455.9399999995</v>
      </c>
      <c r="J741" s="57" t="s">
        <v>3248</v>
      </c>
      <c r="K741" s="73"/>
      <c r="L741" s="101">
        <v>1886961.46</v>
      </c>
      <c r="M741" s="73"/>
      <c r="N741" s="87" t="s">
        <v>3156</v>
      </c>
      <c r="O741" s="75">
        <v>40718</v>
      </c>
      <c r="P741" s="96">
        <v>7200259.1299999999</v>
      </c>
      <c r="Q741" s="57">
        <v>111.38333322734178</v>
      </c>
      <c r="R741" s="96">
        <v>8019888.6200000001</v>
      </c>
      <c r="S741" s="57" t="s">
        <v>3266</v>
      </c>
      <c r="T741" s="73"/>
      <c r="U741" s="101">
        <v>794394.1400000006</v>
      </c>
    </row>
    <row r="742" spans="1:21">
      <c r="A742" s="33" t="s">
        <v>1691</v>
      </c>
      <c r="B742" s="73" t="s">
        <v>4688</v>
      </c>
      <c r="C742" s="73" t="s">
        <v>3158</v>
      </c>
      <c r="D742" s="73"/>
      <c r="E742" s="73"/>
      <c r="F742" s="75">
        <v>39821</v>
      </c>
      <c r="G742" s="96">
        <v>28128277.510000002</v>
      </c>
      <c r="H742" s="57">
        <v>4.1996493015970673</v>
      </c>
      <c r="I742" s="96">
        <v>1181289.01</v>
      </c>
      <c r="J742" s="57" t="s">
        <v>3251</v>
      </c>
      <c r="K742" s="73"/>
      <c r="L742" s="101">
        <v>2297552.4099999997</v>
      </c>
      <c r="M742" s="73"/>
      <c r="N742" s="87" t="s">
        <v>3156</v>
      </c>
      <c r="O742" s="75">
        <v>40687</v>
      </c>
      <c r="P742" s="96">
        <v>3806208.18</v>
      </c>
      <c r="Q742" s="57">
        <v>3.9662073870063508</v>
      </c>
      <c r="R742" s="96">
        <v>150962.10999999999</v>
      </c>
      <c r="S742" s="57" t="s">
        <v>3256</v>
      </c>
      <c r="T742" s="73"/>
      <c r="U742" s="101">
        <v>1267225.5099999995</v>
      </c>
    </row>
    <row r="743" spans="1:21">
      <c r="A743" s="33" t="s">
        <v>454</v>
      </c>
      <c r="B743" s="73" t="s">
        <v>4689</v>
      </c>
      <c r="C743" s="73" t="s">
        <v>3158</v>
      </c>
      <c r="D743" s="73"/>
      <c r="E743" s="73"/>
      <c r="F743" s="75">
        <v>39521</v>
      </c>
      <c r="G743" s="96">
        <v>2334674.0699999998</v>
      </c>
      <c r="H743" s="57">
        <v>123.16375021889033</v>
      </c>
      <c r="I743" s="96">
        <v>2875472.14</v>
      </c>
      <c r="J743" s="57" t="s">
        <v>3284</v>
      </c>
      <c r="K743" s="73"/>
      <c r="L743" s="101">
        <v>3281430.1100000003</v>
      </c>
      <c r="M743" s="73"/>
      <c r="N743" s="87" t="s">
        <v>3156</v>
      </c>
      <c r="O743" s="75">
        <v>40752</v>
      </c>
      <c r="P743" s="96">
        <v>319093.24</v>
      </c>
      <c r="Q743" s="57">
        <v>118.41289398672312</v>
      </c>
      <c r="R743" s="96">
        <v>377847.54</v>
      </c>
      <c r="S743" s="57" t="s">
        <v>3248</v>
      </c>
      <c r="T743" s="73"/>
      <c r="U743" s="101">
        <v>783805.51000000024</v>
      </c>
    </row>
    <row r="744" spans="1:21">
      <c r="A744" s="33" t="s">
        <v>334</v>
      </c>
      <c r="B744" s="73" t="s">
        <v>4690</v>
      </c>
      <c r="C744" s="73" t="s">
        <v>3158</v>
      </c>
      <c r="D744" s="73"/>
      <c r="E744" s="73"/>
      <c r="F744" s="75">
        <v>39521</v>
      </c>
      <c r="G744" s="96">
        <v>367649.28000000003</v>
      </c>
      <c r="H744" s="57">
        <v>107.64065143824027</v>
      </c>
      <c r="I744" s="96">
        <v>395740.08</v>
      </c>
      <c r="J744" s="57" t="s">
        <v>3284</v>
      </c>
      <c r="K744" s="73"/>
      <c r="L744" s="101">
        <v>187029.64000000004</v>
      </c>
      <c r="M744" s="73"/>
      <c r="N744" s="87" t="s">
        <v>3156</v>
      </c>
      <c r="O744" s="75">
        <v>40870</v>
      </c>
      <c r="P744" s="96">
        <v>180621.11</v>
      </c>
      <c r="Q744" s="57">
        <v>80.999994961829216</v>
      </c>
      <c r="R744" s="96">
        <v>146303.09</v>
      </c>
      <c r="S744" s="57" t="s">
        <v>3289</v>
      </c>
      <c r="T744" s="73"/>
      <c r="U744" s="101">
        <v>-62407.349999999977</v>
      </c>
    </row>
    <row r="745" spans="1:21">
      <c r="A745" s="33" t="s">
        <v>846</v>
      </c>
      <c r="B745" s="73" t="s">
        <v>4691</v>
      </c>
      <c r="C745" s="73" t="s">
        <v>3158</v>
      </c>
      <c r="D745" s="73"/>
      <c r="E745" s="73"/>
      <c r="F745" s="75">
        <v>39793</v>
      </c>
      <c r="G745" s="96">
        <v>30000000</v>
      </c>
      <c r="H745" s="57">
        <v>100.68402776666665</v>
      </c>
      <c r="I745" s="96">
        <v>30205208.329999998</v>
      </c>
      <c r="J745" s="57" t="s">
        <v>3254</v>
      </c>
      <c r="K745" s="73"/>
      <c r="L745" s="101">
        <v>20595872.830000002</v>
      </c>
      <c r="M745" s="73"/>
      <c r="N745" s="87" t="s">
        <v>3156</v>
      </c>
      <c r="O745" s="75">
        <v>40729</v>
      </c>
      <c r="P745" s="96">
        <v>12923672.699999999</v>
      </c>
      <c r="Q745" s="57">
        <v>105.59236114049841</v>
      </c>
      <c r="R745" s="96">
        <v>13646411.15</v>
      </c>
      <c r="S745" s="57" t="s">
        <v>3245</v>
      </c>
      <c r="T745" s="73"/>
      <c r="U745" s="101">
        <v>4037075.650000006</v>
      </c>
    </row>
    <row r="746" spans="1:21">
      <c r="A746" s="33" t="s">
        <v>2377</v>
      </c>
      <c r="B746" s="73" t="s">
        <v>4692</v>
      </c>
      <c r="C746" s="73" t="s">
        <v>6733</v>
      </c>
      <c r="D746" s="73"/>
      <c r="E746" s="73"/>
      <c r="F746" s="75">
        <v>39521</v>
      </c>
      <c r="G746" s="96">
        <v>659875.35</v>
      </c>
      <c r="H746" s="57">
        <v>36.507203974205133</v>
      </c>
      <c r="I746" s="96">
        <v>240902.04</v>
      </c>
      <c r="J746" s="57" t="s">
        <v>3284</v>
      </c>
      <c r="K746" s="73"/>
      <c r="L746" s="101">
        <v>90041.53</v>
      </c>
      <c r="M746" s="73"/>
      <c r="N746" s="87" t="s">
        <v>3156</v>
      </c>
      <c r="O746" s="75">
        <v>40724</v>
      </c>
      <c r="P746" s="96">
        <v>284114.59999999998</v>
      </c>
      <c r="Q746" s="57">
        <v>15.943056076667657</v>
      </c>
      <c r="R746" s="96">
        <v>45296.55</v>
      </c>
      <c r="S746" s="57" t="s">
        <v>3248</v>
      </c>
      <c r="T746" s="73"/>
      <c r="U746" s="101">
        <v>-105563.95999999999</v>
      </c>
    </row>
    <row r="747" spans="1:21">
      <c r="A747" s="33" t="s">
        <v>2378</v>
      </c>
      <c r="B747" s="73" t="s">
        <v>4693</v>
      </c>
      <c r="C747" s="73" t="s">
        <v>6733</v>
      </c>
      <c r="D747" s="73"/>
      <c r="E747" s="73"/>
      <c r="F747" s="75">
        <v>39521</v>
      </c>
      <c r="G747" s="96">
        <v>877642.36</v>
      </c>
      <c r="H747" s="57">
        <v>21.834374539533393</v>
      </c>
      <c r="I747" s="96">
        <v>191627.72</v>
      </c>
      <c r="J747" s="57" t="s">
        <v>3284</v>
      </c>
      <c r="K747" s="73"/>
      <c r="L747" s="101">
        <v>105681.54</v>
      </c>
      <c r="M747" s="73"/>
      <c r="N747" s="87" t="s">
        <v>3156</v>
      </c>
      <c r="O747" s="75">
        <v>40841</v>
      </c>
      <c r="P747" s="96">
        <v>325122.82</v>
      </c>
      <c r="Q747" s="57">
        <v>4.3312493414027351</v>
      </c>
      <c r="R747" s="96">
        <v>14081.880000000001</v>
      </c>
      <c r="S747" s="57" t="s">
        <v>3251</v>
      </c>
      <c r="T747" s="73"/>
      <c r="U747" s="101">
        <v>-71864.3</v>
      </c>
    </row>
    <row r="748" spans="1:21">
      <c r="A748" s="33" t="s">
        <v>2379</v>
      </c>
      <c r="B748" s="73" t="s">
        <v>4694</v>
      </c>
      <c r="C748" s="73" t="s">
        <v>6733</v>
      </c>
      <c r="D748" s="73"/>
      <c r="E748" s="73"/>
      <c r="F748" s="75">
        <v>39521</v>
      </c>
      <c r="G748" s="96">
        <v>29817283.5</v>
      </c>
      <c r="H748" s="57">
        <v>0.64070554918257394</v>
      </c>
      <c r="I748" s="96">
        <v>191040.99</v>
      </c>
      <c r="J748" s="57" t="s">
        <v>3284</v>
      </c>
      <c r="K748" s="73"/>
      <c r="L748" s="101">
        <v>0.72</v>
      </c>
      <c r="M748" s="73"/>
      <c r="N748" s="87" t="s">
        <v>6382</v>
      </c>
      <c r="O748" s="75">
        <v>40589</v>
      </c>
      <c r="P748" s="102" t="s">
        <v>3205</v>
      </c>
      <c r="Q748" s="88" t="s">
        <v>3205</v>
      </c>
      <c r="R748" s="102" t="s">
        <v>3205</v>
      </c>
      <c r="S748" s="57" t="s">
        <v>3205</v>
      </c>
      <c r="T748" s="73"/>
      <c r="U748" s="101">
        <v>-191040.27</v>
      </c>
    </row>
    <row r="749" spans="1:21">
      <c r="A749" s="33" t="s">
        <v>2380</v>
      </c>
      <c r="B749" s="73" t="s">
        <v>4695</v>
      </c>
      <c r="C749" s="73" t="s">
        <v>6733</v>
      </c>
      <c r="D749" s="73"/>
      <c r="E749" s="73"/>
      <c r="F749" s="75">
        <v>39521</v>
      </c>
      <c r="G749" s="96">
        <v>1327462.94</v>
      </c>
      <c r="H749" s="57">
        <v>13.762586095247226</v>
      </c>
      <c r="I749" s="96">
        <v>182693.23</v>
      </c>
      <c r="J749" s="57" t="s">
        <v>3284</v>
      </c>
      <c r="K749" s="73"/>
      <c r="L749" s="101">
        <v>84040.7</v>
      </c>
      <c r="M749" s="73"/>
      <c r="N749" s="87" t="s">
        <v>6382</v>
      </c>
      <c r="O749" s="75">
        <v>40299</v>
      </c>
      <c r="P749" s="102" t="s">
        <v>3205</v>
      </c>
      <c r="Q749" s="88" t="s">
        <v>3205</v>
      </c>
      <c r="R749" s="102" t="s">
        <v>3205</v>
      </c>
      <c r="S749" s="57" t="s">
        <v>3205</v>
      </c>
      <c r="T749" s="73"/>
      <c r="U749" s="101">
        <v>-98652.530000000013</v>
      </c>
    </row>
    <row r="750" spans="1:21">
      <c r="A750" s="33" t="s">
        <v>2381</v>
      </c>
      <c r="B750" s="73" t="s">
        <v>4696</v>
      </c>
      <c r="C750" s="73" t="s">
        <v>6733</v>
      </c>
      <c r="D750" s="73"/>
      <c r="E750" s="73"/>
      <c r="F750" s="75">
        <v>39521</v>
      </c>
      <c r="G750" s="96">
        <v>11663116.9</v>
      </c>
      <c r="H750" s="57">
        <v>91.180555602593685</v>
      </c>
      <c r="I750" s="96">
        <v>10634494.790000001</v>
      </c>
      <c r="J750" s="57" t="s">
        <v>3284</v>
      </c>
      <c r="K750" s="73"/>
      <c r="L750" s="101">
        <v>48596.320000000007</v>
      </c>
      <c r="M750" s="73"/>
      <c r="N750" s="87" t="s">
        <v>3156</v>
      </c>
      <c r="O750" s="75">
        <v>40431</v>
      </c>
      <c r="P750" s="96">
        <v>13212611.199999999</v>
      </c>
      <c r="Q750" s="57">
        <v>109.375</v>
      </c>
      <c r="R750" s="96">
        <v>14451293.5</v>
      </c>
      <c r="S750" s="57" t="s">
        <v>3250</v>
      </c>
      <c r="T750" s="73"/>
      <c r="U750" s="101">
        <v>3865395.0299999993</v>
      </c>
    </row>
    <row r="751" spans="1:21">
      <c r="A751" s="33" t="s">
        <v>1574</v>
      </c>
      <c r="B751" s="73" t="s">
        <v>4697</v>
      </c>
      <c r="C751" s="73" t="s">
        <v>6733</v>
      </c>
      <c r="D751" s="73"/>
      <c r="E751" s="73"/>
      <c r="F751" s="75">
        <v>40238</v>
      </c>
      <c r="G751" s="96">
        <v>14356000</v>
      </c>
      <c r="H751" s="57">
        <v>105.46875</v>
      </c>
      <c r="I751" s="96">
        <v>15141093.75</v>
      </c>
      <c r="J751" s="57" t="s">
        <v>3255</v>
      </c>
      <c r="K751" s="73"/>
      <c r="L751" s="101">
        <v>1016883.38</v>
      </c>
      <c r="M751" s="73"/>
      <c r="N751" s="87" t="s">
        <v>3156</v>
      </c>
      <c r="O751" s="75">
        <v>40770</v>
      </c>
      <c r="P751" s="96">
        <v>14356000</v>
      </c>
      <c r="Q751" s="57">
        <v>108.13194441348564</v>
      </c>
      <c r="R751" s="96">
        <v>15523421.939999999</v>
      </c>
      <c r="S751" s="57" t="s">
        <v>3264</v>
      </c>
      <c r="T751" s="73"/>
      <c r="U751" s="101">
        <v>1399211.5700000003</v>
      </c>
    </row>
    <row r="752" spans="1:21">
      <c r="A752" s="33" t="s">
        <v>1366</v>
      </c>
      <c r="B752" s="73" t="s">
        <v>4698</v>
      </c>
      <c r="C752" s="73" t="s">
        <v>6733</v>
      </c>
      <c r="D752" s="73"/>
      <c r="E752" s="73"/>
      <c r="F752" s="75">
        <v>39521</v>
      </c>
      <c r="G752" s="96">
        <v>247818.47</v>
      </c>
      <c r="H752" s="57">
        <v>97.265639643405109</v>
      </c>
      <c r="I752" s="96">
        <v>241042.22</v>
      </c>
      <c r="J752" s="57" t="s">
        <v>3284</v>
      </c>
      <c r="K752" s="73"/>
      <c r="L752" s="101">
        <v>247819.49</v>
      </c>
      <c r="M752" s="73"/>
      <c r="N752" s="87" t="s">
        <v>6382</v>
      </c>
      <c r="O752" s="75">
        <v>39934</v>
      </c>
      <c r="P752" s="102" t="s">
        <v>3205</v>
      </c>
      <c r="Q752" s="88" t="s">
        <v>3205</v>
      </c>
      <c r="R752" s="102" t="s">
        <v>3205</v>
      </c>
      <c r="S752" s="57" t="s">
        <v>3205</v>
      </c>
      <c r="T752" s="73"/>
      <c r="U752" s="101">
        <v>6777.2699999999895</v>
      </c>
    </row>
    <row r="753" spans="1:21">
      <c r="A753" s="33" t="s">
        <v>1585</v>
      </c>
      <c r="B753" s="73" t="s">
        <v>4699</v>
      </c>
      <c r="C753" s="73" t="s">
        <v>6733</v>
      </c>
      <c r="D753" s="73"/>
      <c r="E753" s="73"/>
      <c r="F753" s="75">
        <v>40340</v>
      </c>
      <c r="G753" s="96">
        <v>20000000</v>
      </c>
      <c r="H753" s="57">
        <v>108.84027779999998</v>
      </c>
      <c r="I753" s="96">
        <v>21768055.559999999</v>
      </c>
      <c r="J753" s="57" t="s">
        <v>3255</v>
      </c>
      <c r="K753" s="73"/>
      <c r="L753" s="101">
        <v>1375000.04</v>
      </c>
      <c r="M753" s="73"/>
      <c r="N753" s="87" t="s">
        <v>3156</v>
      </c>
      <c r="O753" s="75">
        <v>40813</v>
      </c>
      <c r="P753" s="96">
        <v>20000000</v>
      </c>
      <c r="Q753" s="57">
        <v>110.6472222</v>
      </c>
      <c r="R753" s="96">
        <v>22129444.440000001</v>
      </c>
      <c r="S753" s="57" t="s">
        <v>3307</v>
      </c>
      <c r="T753" s="73"/>
      <c r="U753" s="101">
        <v>1736388.9200000018</v>
      </c>
    </row>
    <row r="754" spans="1:21">
      <c r="A754" s="33" t="s">
        <v>397</v>
      </c>
      <c r="B754" s="73" t="s">
        <v>4700</v>
      </c>
      <c r="C754" s="73" t="s">
        <v>6733</v>
      </c>
      <c r="D754" s="73"/>
      <c r="E754" s="73"/>
      <c r="F754" s="75">
        <v>40120</v>
      </c>
      <c r="G754" s="96">
        <v>11041002.42</v>
      </c>
      <c r="H754" s="57">
        <v>103.77777772464249</v>
      </c>
      <c r="I754" s="96">
        <v>11458106.949999999</v>
      </c>
      <c r="J754" s="57" t="s">
        <v>3249</v>
      </c>
      <c r="K754" s="73"/>
      <c r="L754" s="101">
        <v>4278681.6900000004</v>
      </c>
      <c r="M754" s="73"/>
      <c r="N754" s="87" t="s">
        <v>3156</v>
      </c>
      <c r="O754" s="75">
        <v>40718</v>
      </c>
      <c r="P754" s="96">
        <v>7516904.8700000001</v>
      </c>
      <c r="Q754" s="57">
        <v>107.56944433700144</v>
      </c>
      <c r="R754" s="96">
        <v>8085892.7999999998</v>
      </c>
      <c r="S754" s="57" t="s">
        <v>3266</v>
      </c>
      <c r="T754" s="73"/>
      <c r="U754" s="101">
        <v>906467.54000000097</v>
      </c>
    </row>
    <row r="755" spans="1:21">
      <c r="A755" s="33" t="s">
        <v>2382</v>
      </c>
      <c r="B755" s="73" t="s">
        <v>4701</v>
      </c>
      <c r="C755" s="73" t="s">
        <v>6733</v>
      </c>
      <c r="D755" s="73"/>
      <c r="E755" s="73"/>
      <c r="F755" s="75">
        <v>39521</v>
      </c>
      <c r="G755" s="96">
        <v>454545</v>
      </c>
      <c r="H755" s="57">
        <v>6.1204853204853205</v>
      </c>
      <c r="I755" s="96">
        <v>27820.36</v>
      </c>
      <c r="J755" s="57" t="s">
        <v>3284</v>
      </c>
      <c r="K755" s="73"/>
      <c r="L755" s="101">
        <v>26047.489999999998</v>
      </c>
      <c r="M755" s="73"/>
      <c r="N755" s="87" t="s">
        <v>6382</v>
      </c>
      <c r="O755" s="75">
        <v>40238</v>
      </c>
      <c r="P755" s="102" t="s">
        <v>3205</v>
      </c>
      <c r="Q755" s="88" t="s">
        <v>3205</v>
      </c>
      <c r="R755" s="102" t="s">
        <v>3205</v>
      </c>
      <c r="S755" s="57" t="s">
        <v>3205</v>
      </c>
      <c r="T755" s="73"/>
      <c r="U755" s="101">
        <v>-1772.8700000000026</v>
      </c>
    </row>
    <row r="756" spans="1:21">
      <c r="A756" s="33" t="s">
        <v>494</v>
      </c>
      <c r="B756" s="73" t="s">
        <v>4702</v>
      </c>
      <c r="C756" s="73" t="s">
        <v>6733</v>
      </c>
      <c r="D756" s="73"/>
      <c r="E756" s="73"/>
      <c r="F756" s="75">
        <v>39521</v>
      </c>
      <c r="G756" s="96">
        <v>1912958.75</v>
      </c>
      <c r="H756" s="57">
        <v>91.625035824740081</v>
      </c>
      <c r="I756" s="96">
        <v>1752749.14</v>
      </c>
      <c r="J756" s="57" t="s">
        <v>3284</v>
      </c>
      <c r="K756" s="73"/>
      <c r="L756" s="101">
        <v>1912968.31</v>
      </c>
      <c r="M756" s="73"/>
      <c r="N756" s="87" t="s">
        <v>6382</v>
      </c>
      <c r="O756" s="75">
        <v>40544</v>
      </c>
      <c r="P756" s="102" t="s">
        <v>3205</v>
      </c>
      <c r="Q756" s="88" t="s">
        <v>3205</v>
      </c>
      <c r="R756" s="102" t="s">
        <v>3205</v>
      </c>
      <c r="S756" s="57" t="s">
        <v>3205</v>
      </c>
      <c r="T756" s="73"/>
      <c r="U756" s="101">
        <v>160219.17000000016</v>
      </c>
    </row>
    <row r="757" spans="1:21">
      <c r="A757" s="33" t="s">
        <v>908</v>
      </c>
      <c r="B757" s="73" t="s">
        <v>4703</v>
      </c>
      <c r="C757" s="73" t="s">
        <v>6733</v>
      </c>
      <c r="D757" s="73"/>
      <c r="E757" s="73"/>
      <c r="F757" s="75">
        <v>39521</v>
      </c>
      <c r="G757" s="96">
        <v>50000000</v>
      </c>
      <c r="H757" s="57">
        <v>94.740600000000001</v>
      </c>
      <c r="I757" s="96">
        <v>47370300</v>
      </c>
      <c r="J757" s="57" t="s">
        <v>3284</v>
      </c>
      <c r="K757" s="73"/>
      <c r="L757" s="101">
        <v>38138858.640000001</v>
      </c>
      <c r="M757" s="73"/>
      <c r="N757" s="87" t="s">
        <v>3156</v>
      </c>
      <c r="O757" s="75">
        <v>40868</v>
      </c>
      <c r="P757" s="96">
        <v>18905393.5</v>
      </c>
      <c r="Q757" s="57">
        <v>105.9375028083917</v>
      </c>
      <c r="R757" s="96">
        <v>20027901.77</v>
      </c>
      <c r="S757" s="57" t="s">
        <v>3278</v>
      </c>
      <c r="T757" s="73"/>
      <c r="U757" s="101">
        <v>10796460.409999996</v>
      </c>
    </row>
    <row r="758" spans="1:21">
      <c r="A758" s="33" t="s">
        <v>2383</v>
      </c>
      <c r="B758" s="73" t="s">
        <v>4704</v>
      </c>
      <c r="C758" s="73" t="s">
        <v>6733</v>
      </c>
      <c r="D758" s="73"/>
      <c r="E758" s="73"/>
      <c r="F758" s="75">
        <v>39521</v>
      </c>
      <c r="G758" s="96">
        <v>26536444</v>
      </c>
      <c r="H758" s="57">
        <v>0.62508051191787428</v>
      </c>
      <c r="I758" s="96">
        <v>165874.14000000001</v>
      </c>
      <c r="J758" s="57" t="s">
        <v>3284</v>
      </c>
      <c r="K758" s="73"/>
      <c r="L758" s="101">
        <v>0.88</v>
      </c>
      <c r="M758" s="73"/>
      <c r="N758" s="87" t="s">
        <v>6382</v>
      </c>
      <c r="O758" s="75">
        <v>40589</v>
      </c>
      <c r="P758" s="102" t="s">
        <v>3205</v>
      </c>
      <c r="Q758" s="88" t="s">
        <v>3205</v>
      </c>
      <c r="R758" s="102" t="s">
        <v>3205</v>
      </c>
      <c r="S758" s="57" t="s">
        <v>3205</v>
      </c>
      <c r="T758" s="73"/>
      <c r="U758" s="101">
        <v>-165873.26</v>
      </c>
    </row>
    <row r="759" spans="1:21">
      <c r="A759" s="33" t="s">
        <v>2384</v>
      </c>
      <c r="B759" s="73" t="s">
        <v>4705</v>
      </c>
      <c r="C759" s="73" t="s">
        <v>6733</v>
      </c>
      <c r="D759" s="73"/>
      <c r="E759" s="73"/>
      <c r="F759" s="75">
        <v>39521</v>
      </c>
      <c r="G759" s="96">
        <v>59606005</v>
      </c>
      <c r="H759" s="57">
        <v>0.17368055450117822</v>
      </c>
      <c r="I759" s="96">
        <v>103524.04000000001</v>
      </c>
      <c r="J759" s="57" t="s">
        <v>3284</v>
      </c>
      <c r="K759" s="73"/>
      <c r="L759" s="101">
        <v>60157.720000000008</v>
      </c>
      <c r="M759" s="73"/>
      <c r="N759" s="87" t="s">
        <v>6382</v>
      </c>
      <c r="O759" s="75">
        <v>40544</v>
      </c>
      <c r="P759" s="102" t="s">
        <v>3205</v>
      </c>
      <c r="Q759" s="88" t="s">
        <v>3205</v>
      </c>
      <c r="R759" s="102" t="s">
        <v>3205</v>
      </c>
      <c r="S759" s="57" t="s">
        <v>3205</v>
      </c>
      <c r="T759" s="73"/>
      <c r="U759" s="101">
        <v>-43366.32</v>
      </c>
    </row>
    <row r="760" spans="1:21">
      <c r="A760" s="33" t="s">
        <v>366</v>
      </c>
      <c r="B760" s="73" t="s">
        <v>4706</v>
      </c>
      <c r="C760" s="73" t="s">
        <v>6733</v>
      </c>
      <c r="D760" s="73"/>
      <c r="E760" s="73"/>
      <c r="F760" s="75">
        <v>39521</v>
      </c>
      <c r="G760" s="96">
        <v>416713.91</v>
      </c>
      <c r="H760" s="57">
        <v>74.086255004062622</v>
      </c>
      <c r="I760" s="96">
        <v>308727.73000000004</v>
      </c>
      <c r="J760" s="57" t="s">
        <v>3284</v>
      </c>
      <c r="K760" s="73"/>
      <c r="L760" s="101">
        <v>632676.10999999987</v>
      </c>
      <c r="M760" s="73"/>
      <c r="N760" s="87" t="s">
        <v>3156</v>
      </c>
      <c r="O760" s="75">
        <v>40752</v>
      </c>
      <c r="P760" s="96">
        <v>179110.2</v>
      </c>
      <c r="Q760" s="57">
        <v>168.5594287762506</v>
      </c>
      <c r="R760" s="96">
        <v>301907.13</v>
      </c>
      <c r="S760" s="57" t="s">
        <v>3248</v>
      </c>
      <c r="T760" s="73"/>
      <c r="U760" s="101">
        <v>625855.50999999978</v>
      </c>
    </row>
    <row r="761" spans="1:21">
      <c r="A761" s="33" t="s">
        <v>2385</v>
      </c>
      <c r="B761" s="73" t="s">
        <v>4707</v>
      </c>
      <c r="C761" s="73" t="s">
        <v>6733</v>
      </c>
      <c r="D761" s="73"/>
      <c r="E761" s="73"/>
      <c r="F761" s="75">
        <v>39521</v>
      </c>
      <c r="G761" s="96">
        <v>21472893.289999999</v>
      </c>
      <c r="H761" s="57">
        <v>9.9030909401962575</v>
      </c>
      <c r="I761" s="96">
        <v>2126480.15</v>
      </c>
      <c r="J761" s="57" t="s">
        <v>3284</v>
      </c>
      <c r="K761" s="73"/>
      <c r="L761" s="101">
        <v>2954452.43</v>
      </c>
      <c r="M761" s="73"/>
      <c r="N761" s="87" t="s">
        <v>3156</v>
      </c>
      <c r="O761" s="75">
        <v>40704</v>
      </c>
      <c r="P761" s="96">
        <v>10211860.699999999</v>
      </c>
      <c r="Q761" s="57">
        <v>11.048750008898967</v>
      </c>
      <c r="R761" s="96">
        <v>1128282.96</v>
      </c>
      <c r="S761" s="57" t="s">
        <v>3289</v>
      </c>
      <c r="T761" s="73"/>
      <c r="U761" s="101">
        <v>1956255.2400000002</v>
      </c>
    </row>
    <row r="762" spans="1:21">
      <c r="A762" s="33" t="s">
        <v>1647</v>
      </c>
      <c r="B762" s="73" t="s">
        <v>4708</v>
      </c>
      <c r="C762" s="73" t="s">
        <v>6733</v>
      </c>
      <c r="D762" s="73"/>
      <c r="E762" s="73"/>
      <c r="F762" s="75">
        <v>40009</v>
      </c>
      <c r="G762" s="96">
        <v>21646750</v>
      </c>
      <c r="H762" s="57">
        <v>105.46388889787148</v>
      </c>
      <c r="I762" s="96">
        <v>22829504.369999997</v>
      </c>
      <c r="J762" s="57" t="s">
        <v>3251</v>
      </c>
      <c r="K762" s="73"/>
      <c r="L762" s="101">
        <v>4753647.6400000006</v>
      </c>
      <c r="M762" s="73"/>
      <c r="N762" s="87" t="s">
        <v>3156</v>
      </c>
      <c r="O762" s="75">
        <v>40855</v>
      </c>
      <c r="P762" s="96">
        <v>19663122.57</v>
      </c>
      <c r="Q762" s="57">
        <v>106.48194449006073</v>
      </c>
      <c r="R762" s="96">
        <v>20937675.260000002</v>
      </c>
      <c r="S762" s="57" t="s">
        <v>3307</v>
      </c>
      <c r="T762" s="73"/>
      <c r="U762" s="101">
        <v>2861818.5300000049</v>
      </c>
    </row>
    <row r="763" spans="1:21">
      <c r="A763" s="33" t="s">
        <v>1397</v>
      </c>
      <c r="B763" s="73" t="s">
        <v>4709</v>
      </c>
      <c r="C763" s="73" t="s">
        <v>6733</v>
      </c>
      <c r="D763" s="73"/>
      <c r="E763" s="73"/>
      <c r="F763" s="75">
        <v>39919</v>
      </c>
      <c r="G763" s="96">
        <v>6104476.75</v>
      </c>
      <c r="H763" s="57">
        <v>100.52083333759934</v>
      </c>
      <c r="I763" s="96">
        <v>6136270.9000000004</v>
      </c>
      <c r="J763" s="57" t="s">
        <v>3247</v>
      </c>
      <c r="K763" s="73"/>
      <c r="L763" s="101">
        <v>6184916.9500000002</v>
      </c>
      <c r="M763" s="73"/>
      <c r="N763" s="87" t="s">
        <v>6382</v>
      </c>
      <c r="O763" s="75">
        <v>40132</v>
      </c>
      <c r="P763" s="102" t="s">
        <v>3205</v>
      </c>
      <c r="Q763" s="88" t="s">
        <v>3205</v>
      </c>
      <c r="R763" s="102" t="s">
        <v>3205</v>
      </c>
      <c r="S763" s="57" t="s">
        <v>3205</v>
      </c>
      <c r="T763" s="73"/>
      <c r="U763" s="101">
        <v>48646.049999999814</v>
      </c>
    </row>
    <row r="764" spans="1:21">
      <c r="A764" s="33" t="s">
        <v>764</v>
      </c>
      <c r="B764" s="73" t="s">
        <v>4710</v>
      </c>
      <c r="C764" s="73" t="s">
        <v>6733</v>
      </c>
      <c r="D764" s="73"/>
      <c r="E764" s="73"/>
      <c r="F764" s="75">
        <v>39986</v>
      </c>
      <c r="G764" s="96">
        <v>26489766.579999998</v>
      </c>
      <c r="H764" s="57">
        <v>105.16250000116084</v>
      </c>
      <c r="I764" s="96">
        <v>27857300.780000001</v>
      </c>
      <c r="J764" s="57" t="s">
        <v>3245</v>
      </c>
      <c r="K764" s="73"/>
      <c r="L764" s="101">
        <v>23568017.649999999</v>
      </c>
      <c r="M764" s="73"/>
      <c r="N764" s="87" t="s">
        <v>3156</v>
      </c>
      <c r="O764" s="75">
        <v>41212</v>
      </c>
      <c r="P764" s="96">
        <v>6173223.5599999996</v>
      </c>
      <c r="Q764" s="57">
        <v>103.76458340996808</v>
      </c>
      <c r="R764" s="96">
        <v>6405619.71</v>
      </c>
      <c r="S764" s="57" t="s">
        <v>3266</v>
      </c>
      <c r="T764" s="73"/>
      <c r="U764" s="101">
        <v>2116336.5799999982</v>
      </c>
    </row>
    <row r="765" spans="1:21">
      <c r="A765" s="33" t="s">
        <v>67</v>
      </c>
      <c r="B765" s="73" t="s">
        <v>4711</v>
      </c>
      <c r="C765" s="73" t="s">
        <v>6733</v>
      </c>
      <c r="D765" s="73"/>
      <c r="E765" s="73"/>
      <c r="F765" s="75">
        <v>39521</v>
      </c>
      <c r="G765" s="96">
        <v>6551320.4000000004</v>
      </c>
      <c r="H765" s="57">
        <v>83.648437344019982</v>
      </c>
      <c r="I765" s="96">
        <v>5480077.1399999997</v>
      </c>
      <c r="J765" s="57" t="s">
        <v>3284</v>
      </c>
      <c r="K765" s="73"/>
      <c r="L765" s="101">
        <v>3596711.0999999992</v>
      </c>
      <c r="M765" s="73"/>
      <c r="N765" s="87" t="s">
        <v>3156</v>
      </c>
      <c r="O765" s="75">
        <v>40870</v>
      </c>
      <c r="P765" s="96">
        <v>2954609.3</v>
      </c>
      <c r="Q765" s="57">
        <v>92.437499942885864</v>
      </c>
      <c r="R765" s="96">
        <v>2731166.97</v>
      </c>
      <c r="S765" s="57" t="s">
        <v>3263</v>
      </c>
      <c r="T765" s="73"/>
      <c r="U765" s="101">
        <v>847800.9299999997</v>
      </c>
    </row>
    <row r="766" spans="1:21">
      <c r="A766" s="33" t="s">
        <v>2386</v>
      </c>
      <c r="B766" s="73" t="s">
        <v>4712</v>
      </c>
      <c r="C766" s="73" t="s">
        <v>6733</v>
      </c>
      <c r="D766" s="73"/>
      <c r="E766" s="73"/>
      <c r="F766" s="75">
        <v>39521</v>
      </c>
      <c r="G766" s="96">
        <v>6354780.79</v>
      </c>
      <c r="H766" s="57">
        <v>16.657117923968549</v>
      </c>
      <c r="I766" s="96">
        <v>1058523.33</v>
      </c>
      <c r="J766" s="57" t="s">
        <v>3284</v>
      </c>
      <c r="K766" s="73"/>
      <c r="L766" s="101">
        <v>834841.52</v>
      </c>
      <c r="M766" s="73"/>
      <c r="N766" s="87" t="s">
        <v>3156</v>
      </c>
      <c r="O766" s="75">
        <v>40841</v>
      </c>
      <c r="P766" s="96">
        <v>2943549.09</v>
      </c>
      <c r="Q766" s="57">
        <v>10.333333357114149</v>
      </c>
      <c r="R766" s="96">
        <v>304166.74</v>
      </c>
      <c r="S766" s="57" t="s">
        <v>3245</v>
      </c>
      <c r="T766" s="73"/>
      <c r="U766" s="101">
        <v>80484.929999999935</v>
      </c>
    </row>
    <row r="767" spans="1:21">
      <c r="A767" s="33" t="s">
        <v>2387</v>
      </c>
      <c r="B767" s="73" t="s">
        <v>4713</v>
      </c>
      <c r="C767" s="73" t="s">
        <v>6733</v>
      </c>
      <c r="D767" s="73"/>
      <c r="E767" s="73"/>
      <c r="F767" s="75">
        <v>39521</v>
      </c>
      <c r="G767" s="96">
        <v>24716283.210000001</v>
      </c>
      <c r="H767" s="57">
        <v>91.930555565114034</v>
      </c>
      <c r="I767" s="96">
        <v>22721816.470000003</v>
      </c>
      <c r="J767" s="57" t="s">
        <v>3284</v>
      </c>
      <c r="K767" s="73"/>
      <c r="L767" s="101">
        <v>0.10000000009313226</v>
      </c>
      <c r="M767" s="73"/>
      <c r="N767" s="87" t="s">
        <v>3156</v>
      </c>
      <c r="O767" s="75">
        <v>40471</v>
      </c>
      <c r="P767" s="96">
        <v>28116612.100000001</v>
      </c>
      <c r="Q767" s="57">
        <v>109.60763889473013</v>
      </c>
      <c r="R767" s="96">
        <v>30817954.66</v>
      </c>
      <c r="S767" s="57" t="s">
        <v>3289</v>
      </c>
      <c r="T767" s="73"/>
      <c r="U767" s="101">
        <v>8096138.2899999991</v>
      </c>
    </row>
    <row r="768" spans="1:21">
      <c r="A768" s="33" t="s">
        <v>2388</v>
      </c>
      <c r="B768" s="73" t="s">
        <v>4714</v>
      </c>
      <c r="C768" s="73" t="s">
        <v>6733</v>
      </c>
      <c r="D768" s="73"/>
      <c r="E768" s="73"/>
      <c r="F768" s="75">
        <v>39521</v>
      </c>
      <c r="G768" s="96">
        <v>10867214.710000001</v>
      </c>
      <c r="H768" s="57">
        <v>18.314843620127569</v>
      </c>
      <c r="I768" s="96">
        <v>1990313.38</v>
      </c>
      <c r="J768" s="57" t="s">
        <v>3284</v>
      </c>
      <c r="K768" s="73"/>
      <c r="L768" s="101">
        <v>1208678.2400000002</v>
      </c>
      <c r="M768" s="73"/>
      <c r="N768" s="87" t="s">
        <v>3156</v>
      </c>
      <c r="O768" s="75">
        <v>40841</v>
      </c>
      <c r="P768" s="96">
        <v>2770077.26</v>
      </c>
      <c r="Q768" s="57">
        <v>3.3312500460727223</v>
      </c>
      <c r="R768" s="96">
        <v>92278.2</v>
      </c>
      <c r="S768" s="57" t="s">
        <v>3251</v>
      </c>
      <c r="T768" s="73"/>
      <c r="U768" s="101">
        <v>-689356.93999999971</v>
      </c>
    </row>
    <row r="769" spans="1:21">
      <c r="A769" s="33" t="s">
        <v>2389</v>
      </c>
      <c r="B769" s="73" t="s">
        <v>4715</v>
      </c>
      <c r="C769" s="73" t="s">
        <v>6733</v>
      </c>
      <c r="D769" s="73"/>
      <c r="E769" s="73"/>
      <c r="F769" s="75">
        <v>39521</v>
      </c>
      <c r="G769" s="96">
        <v>1292454.3899999999</v>
      </c>
      <c r="H769" s="57">
        <v>10.473159520932885</v>
      </c>
      <c r="I769" s="96">
        <v>135360.81000000003</v>
      </c>
      <c r="J769" s="57" t="s">
        <v>3284</v>
      </c>
      <c r="K769" s="73"/>
      <c r="L769" s="101">
        <v>167343.49</v>
      </c>
      <c r="M769" s="73"/>
      <c r="N769" s="87" t="s">
        <v>3156</v>
      </c>
      <c r="O769" s="75">
        <v>40704</v>
      </c>
      <c r="P769" s="96">
        <v>562584.63</v>
      </c>
      <c r="Q769" s="57">
        <v>13.948056135127615</v>
      </c>
      <c r="R769" s="96">
        <v>78469.62</v>
      </c>
      <c r="S769" s="57" t="s">
        <v>3245</v>
      </c>
      <c r="T769" s="73"/>
      <c r="U769" s="101">
        <v>110452.29999999996</v>
      </c>
    </row>
    <row r="770" spans="1:21">
      <c r="A770" s="33" t="s">
        <v>1045</v>
      </c>
      <c r="B770" s="73" t="s">
        <v>4716</v>
      </c>
      <c r="C770" s="73" t="s">
        <v>6733</v>
      </c>
      <c r="D770" s="73"/>
      <c r="E770" s="73"/>
      <c r="F770" s="75">
        <v>39521</v>
      </c>
      <c r="G770" s="96">
        <v>345330.09</v>
      </c>
      <c r="H770" s="57">
        <v>96.828133337584333</v>
      </c>
      <c r="I770" s="96">
        <v>334376.68</v>
      </c>
      <c r="J770" s="57" t="s">
        <v>3284</v>
      </c>
      <c r="K770" s="73"/>
      <c r="L770" s="101">
        <v>345331.76999999996</v>
      </c>
      <c r="M770" s="73"/>
      <c r="N770" s="87" t="s">
        <v>6382</v>
      </c>
      <c r="O770" s="75">
        <v>40238</v>
      </c>
      <c r="P770" s="102" t="s">
        <v>3205</v>
      </c>
      <c r="Q770" s="88" t="s">
        <v>3205</v>
      </c>
      <c r="R770" s="102" t="s">
        <v>3205</v>
      </c>
      <c r="S770" s="57" t="s">
        <v>3205</v>
      </c>
      <c r="T770" s="73"/>
      <c r="U770" s="101">
        <v>10955.089999999967</v>
      </c>
    </row>
    <row r="771" spans="1:21">
      <c r="A771" s="33" t="s">
        <v>1051</v>
      </c>
      <c r="B771" s="73" t="s">
        <v>4717</v>
      </c>
      <c r="C771" s="73" t="s">
        <v>6733</v>
      </c>
      <c r="D771" s="73"/>
      <c r="E771" s="73"/>
      <c r="F771" s="75">
        <v>39521</v>
      </c>
      <c r="G771" s="96">
        <v>940842.09</v>
      </c>
      <c r="H771" s="57">
        <v>97.358977636725413</v>
      </c>
      <c r="I771" s="96">
        <v>915994.24</v>
      </c>
      <c r="J771" s="57" t="s">
        <v>3284</v>
      </c>
      <c r="K771" s="73"/>
      <c r="L771" s="101">
        <v>1163572.33</v>
      </c>
      <c r="M771" s="73"/>
      <c r="N771" s="87" t="s">
        <v>6382</v>
      </c>
      <c r="O771" s="75">
        <v>40238</v>
      </c>
      <c r="P771" s="102" t="s">
        <v>3205</v>
      </c>
      <c r="Q771" s="88" t="s">
        <v>3205</v>
      </c>
      <c r="R771" s="102" t="s">
        <v>3205</v>
      </c>
      <c r="S771" s="57" t="s">
        <v>3205</v>
      </c>
      <c r="T771" s="73"/>
      <c r="U771" s="101">
        <v>247578.09000000008</v>
      </c>
    </row>
    <row r="772" spans="1:21">
      <c r="A772" s="33" t="s">
        <v>2390</v>
      </c>
      <c r="B772" s="73" t="s">
        <v>4718</v>
      </c>
      <c r="C772" s="73" t="s">
        <v>6733</v>
      </c>
      <c r="D772" s="73"/>
      <c r="E772" s="73"/>
      <c r="F772" s="75">
        <v>39521</v>
      </c>
      <c r="G772" s="96">
        <v>1372870.35</v>
      </c>
      <c r="H772" s="57">
        <v>30.286978664809826</v>
      </c>
      <c r="I772" s="96">
        <v>415800.95</v>
      </c>
      <c r="J772" s="57" t="s">
        <v>3284</v>
      </c>
      <c r="K772" s="73"/>
      <c r="L772" s="101">
        <v>186196.3</v>
      </c>
      <c r="M772" s="73"/>
      <c r="N772" s="87" t="s">
        <v>3156</v>
      </c>
      <c r="O772" s="75">
        <v>40828</v>
      </c>
      <c r="P772" s="96">
        <v>431518.32</v>
      </c>
      <c r="Q772" s="57">
        <v>5.9333332591765746</v>
      </c>
      <c r="R772" s="96">
        <v>25603.42</v>
      </c>
      <c r="S772" s="57" t="s">
        <v>3250</v>
      </c>
      <c r="T772" s="73"/>
      <c r="U772" s="101">
        <v>-204001.23000000004</v>
      </c>
    </row>
    <row r="773" spans="1:21">
      <c r="A773" s="33" t="s">
        <v>2391</v>
      </c>
      <c r="B773" s="73" t="s">
        <v>4719</v>
      </c>
      <c r="C773" s="73" t="s">
        <v>6733</v>
      </c>
      <c r="D773" s="73"/>
      <c r="E773" s="73"/>
      <c r="F773" s="75">
        <v>39521</v>
      </c>
      <c r="G773" s="96">
        <v>18514014.050000001</v>
      </c>
      <c r="H773" s="57">
        <v>0.32820548712935649</v>
      </c>
      <c r="I773" s="96">
        <v>60764.01</v>
      </c>
      <c r="J773" s="57" t="s">
        <v>3284</v>
      </c>
      <c r="K773" s="73"/>
      <c r="L773" s="101">
        <v>0.02</v>
      </c>
      <c r="M773" s="73"/>
      <c r="N773" s="87" t="s">
        <v>3156</v>
      </c>
      <c r="O773" s="75">
        <v>40771</v>
      </c>
      <c r="P773" s="96">
        <v>11110202.41</v>
      </c>
      <c r="Q773" s="57">
        <v>6.2500031446321769E-2</v>
      </c>
      <c r="R773" s="96">
        <v>6943.88</v>
      </c>
      <c r="S773" s="57" t="s">
        <v>3274</v>
      </c>
      <c r="T773" s="73"/>
      <c r="U773" s="101">
        <v>-53820.11</v>
      </c>
    </row>
    <row r="774" spans="1:21">
      <c r="A774" s="33" t="s">
        <v>2392</v>
      </c>
      <c r="B774" s="73" t="s">
        <v>4720</v>
      </c>
      <c r="C774" s="73" t="s">
        <v>6733</v>
      </c>
      <c r="D774" s="73"/>
      <c r="E774" s="73"/>
      <c r="F774" s="75">
        <v>39521</v>
      </c>
      <c r="G774" s="96">
        <v>2717450.23</v>
      </c>
      <c r="H774" s="57">
        <v>19.963940609134912</v>
      </c>
      <c r="I774" s="96">
        <v>542510.15</v>
      </c>
      <c r="J774" s="57" t="s">
        <v>3284</v>
      </c>
      <c r="K774" s="73"/>
      <c r="L774" s="101">
        <v>201902.64999999997</v>
      </c>
      <c r="M774" s="73"/>
      <c r="N774" s="87" t="s">
        <v>6382</v>
      </c>
      <c r="O774" s="75">
        <v>40269</v>
      </c>
      <c r="P774" s="102" t="s">
        <v>3205</v>
      </c>
      <c r="Q774" s="88" t="s">
        <v>3205</v>
      </c>
      <c r="R774" s="102" t="s">
        <v>3205</v>
      </c>
      <c r="S774" s="57" t="s">
        <v>3205</v>
      </c>
      <c r="T774" s="73"/>
      <c r="U774" s="101">
        <v>-340607.50000000006</v>
      </c>
    </row>
    <row r="775" spans="1:21">
      <c r="A775" s="33" t="s">
        <v>2393</v>
      </c>
      <c r="B775" s="73" t="s">
        <v>4721</v>
      </c>
      <c r="C775" s="73" t="s">
        <v>6733</v>
      </c>
      <c r="D775" s="73"/>
      <c r="E775" s="73"/>
      <c r="F775" s="75">
        <v>39521</v>
      </c>
      <c r="G775" s="96">
        <v>17294918.579999998</v>
      </c>
      <c r="H775" s="57">
        <v>8.7468409463885433</v>
      </c>
      <c r="I775" s="96">
        <v>1512759.02</v>
      </c>
      <c r="J775" s="57" t="s">
        <v>3284</v>
      </c>
      <c r="K775" s="73"/>
      <c r="L775" s="101">
        <v>2285521.44</v>
      </c>
      <c r="M775" s="73"/>
      <c r="N775" s="87" t="s">
        <v>3156</v>
      </c>
      <c r="O775" s="75">
        <v>40687</v>
      </c>
      <c r="P775" s="96">
        <v>5688137.5199999996</v>
      </c>
      <c r="Q775" s="57">
        <v>6.9137999673397497</v>
      </c>
      <c r="R775" s="96">
        <v>393266.45</v>
      </c>
      <c r="S775" s="57" t="s">
        <v>3256</v>
      </c>
      <c r="T775" s="73"/>
      <c r="U775" s="101">
        <v>1166028.8700000001</v>
      </c>
    </row>
    <row r="776" spans="1:21">
      <c r="A776" s="33" t="s">
        <v>1004</v>
      </c>
      <c r="B776" s="73" t="s">
        <v>4722</v>
      </c>
      <c r="C776" s="73" t="s">
        <v>6733</v>
      </c>
      <c r="D776" s="73"/>
      <c r="E776" s="73"/>
      <c r="F776" s="75">
        <v>40311</v>
      </c>
      <c r="G776" s="96">
        <v>55020000</v>
      </c>
      <c r="H776" s="57">
        <v>107.15208333333332</v>
      </c>
      <c r="I776" s="96">
        <v>58955076.25</v>
      </c>
      <c r="J776" s="57" t="s">
        <v>3263</v>
      </c>
      <c r="K776" s="73"/>
      <c r="L776" s="101">
        <v>11111734.289999999</v>
      </c>
      <c r="M776" s="73"/>
      <c r="N776" s="87" t="s">
        <v>3156</v>
      </c>
      <c r="O776" s="75">
        <v>40837</v>
      </c>
      <c r="P776" s="96">
        <v>48114291.240000002</v>
      </c>
      <c r="Q776" s="57">
        <v>105.99305556766214</v>
      </c>
      <c r="R776" s="96">
        <v>50997807.450000003</v>
      </c>
      <c r="S776" s="57" t="s">
        <v>3245</v>
      </c>
      <c r="T776" s="73"/>
      <c r="U776" s="101">
        <v>3154465.4900000021</v>
      </c>
    </row>
    <row r="777" spans="1:21">
      <c r="A777" s="33" t="s">
        <v>1672</v>
      </c>
      <c r="B777" s="73" t="s">
        <v>4723</v>
      </c>
      <c r="C777" s="73" t="s">
        <v>6733</v>
      </c>
      <c r="D777" s="73"/>
      <c r="E777" s="73"/>
      <c r="F777" s="75">
        <v>40155</v>
      </c>
      <c r="G777" s="96">
        <v>5000000</v>
      </c>
      <c r="H777" s="57">
        <v>106.6069444</v>
      </c>
      <c r="I777" s="96">
        <v>5330347.22</v>
      </c>
      <c r="J777" s="57" t="s">
        <v>3247</v>
      </c>
      <c r="K777" s="73"/>
      <c r="L777" s="101">
        <v>458333.39</v>
      </c>
      <c r="M777" s="73"/>
      <c r="N777" s="87" t="s">
        <v>3156</v>
      </c>
      <c r="O777" s="75">
        <v>40780</v>
      </c>
      <c r="P777" s="96">
        <v>5000000</v>
      </c>
      <c r="Q777" s="57">
        <v>109.67916660000002</v>
      </c>
      <c r="R777" s="96">
        <v>5483958.3300000001</v>
      </c>
      <c r="S777" s="57" t="s">
        <v>3307</v>
      </c>
      <c r="T777" s="73"/>
      <c r="U777" s="101">
        <v>611944.5</v>
      </c>
    </row>
    <row r="778" spans="1:21">
      <c r="A778" s="33" t="s">
        <v>1240</v>
      </c>
      <c r="B778" s="73" t="s">
        <v>4724</v>
      </c>
      <c r="C778" s="73" t="s">
        <v>6733</v>
      </c>
      <c r="D778" s="73"/>
      <c r="E778" s="73"/>
      <c r="F778" s="75" t="s">
        <v>6355</v>
      </c>
      <c r="G778" s="96">
        <v>30793000</v>
      </c>
      <c r="H778" s="57">
        <v>101.04495612639238</v>
      </c>
      <c r="I778" s="96">
        <v>31114773.340000004</v>
      </c>
      <c r="J778" s="57" t="s">
        <v>3254</v>
      </c>
      <c r="K778" s="73"/>
      <c r="L778" s="101">
        <v>5177223.7300000004</v>
      </c>
      <c r="M778" s="73"/>
      <c r="N778" s="87" t="s">
        <v>3156</v>
      </c>
      <c r="O778" s="75">
        <v>40491</v>
      </c>
      <c r="P778" s="96">
        <v>28563478.719999999</v>
      </c>
      <c r="Q778" s="57">
        <v>104.73611111328948</v>
      </c>
      <c r="R778" s="96">
        <v>29916276.809999999</v>
      </c>
      <c r="S778" s="57" t="s">
        <v>3248</v>
      </c>
      <c r="T778" s="73"/>
      <c r="U778" s="101">
        <v>3978727.1999999955</v>
      </c>
    </row>
    <row r="779" spans="1:21">
      <c r="A779" s="33" t="s">
        <v>2394</v>
      </c>
      <c r="B779" s="73" t="s">
        <v>4725</v>
      </c>
      <c r="C779" s="73" t="s">
        <v>6733</v>
      </c>
      <c r="D779" s="73"/>
      <c r="E779" s="73"/>
      <c r="F779" s="75">
        <v>39521</v>
      </c>
      <c r="G779" s="96">
        <v>2274218.33</v>
      </c>
      <c r="H779" s="57">
        <v>25.929079553237088</v>
      </c>
      <c r="I779" s="96">
        <v>589683.88</v>
      </c>
      <c r="J779" s="57" t="s">
        <v>3284</v>
      </c>
      <c r="K779" s="73"/>
      <c r="L779" s="101">
        <v>203909.35</v>
      </c>
      <c r="M779" s="73"/>
      <c r="N779" s="87" t="s">
        <v>6382</v>
      </c>
      <c r="O779" s="75">
        <v>40452</v>
      </c>
      <c r="P779" s="102" t="s">
        <v>3205</v>
      </c>
      <c r="Q779" s="88" t="s">
        <v>3205</v>
      </c>
      <c r="R779" s="102" t="s">
        <v>3205</v>
      </c>
      <c r="S779" s="57" t="s">
        <v>3205</v>
      </c>
      <c r="T779" s="73"/>
      <c r="U779" s="101">
        <v>-385774.53</v>
      </c>
    </row>
    <row r="780" spans="1:21">
      <c r="A780" s="33" t="s">
        <v>2395</v>
      </c>
      <c r="B780" s="73" t="s">
        <v>4726</v>
      </c>
      <c r="C780" s="73" t="s">
        <v>6733</v>
      </c>
      <c r="D780" s="73"/>
      <c r="E780" s="73"/>
      <c r="F780" s="75">
        <v>39521</v>
      </c>
      <c r="G780" s="96">
        <v>1413268.35</v>
      </c>
      <c r="H780" s="57">
        <v>24.526735492236838</v>
      </c>
      <c r="I780" s="96">
        <v>346628.58999999997</v>
      </c>
      <c r="J780" s="57" t="s">
        <v>3284</v>
      </c>
      <c r="K780" s="73"/>
      <c r="L780" s="101">
        <v>120232.73000000001</v>
      </c>
      <c r="M780" s="73"/>
      <c r="N780" s="87" t="s">
        <v>6382</v>
      </c>
      <c r="O780" s="75">
        <v>40452</v>
      </c>
      <c r="P780" s="102" t="s">
        <v>3205</v>
      </c>
      <c r="Q780" s="88" t="s">
        <v>3205</v>
      </c>
      <c r="R780" s="102" t="s">
        <v>3205</v>
      </c>
      <c r="S780" s="57" t="s">
        <v>3205</v>
      </c>
      <c r="T780" s="73"/>
      <c r="U780" s="101">
        <v>-226395.85999999996</v>
      </c>
    </row>
    <row r="781" spans="1:21">
      <c r="A781" s="33" t="s">
        <v>2396</v>
      </c>
      <c r="B781" s="73" t="s">
        <v>4727</v>
      </c>
      <c r="C781" s="73" t="s">
        <v>6733</v>
      </c>
      <c r="D781" s="73"/>
      <c r="E781" s="73"/>
      <c r="F781" s="75">
        <v>39521</v>
      </c>
      <c r="G781" s="96">
        <v>2643377.2000000002</v>
      </c>
      <c r="H781" s="57">
        <v>9.6297739876094859</v>
      </c>
      <c r="I781" s="96">
        <v>254551.25</v>
      </c>
      <c r="J781" s="57" t="s">
        <v>3284</v>
      </c>
      <c r="K781" s="73"/>
      <c r="L781" s="101">
        <v>191435.90999999997</v>
      </c>
      <c r="M781" s="73"/>
      <c r="N781" s="87" t="s">
        <v>6382</v>
      </c>
      <c r="O781" s="75">
        <v>40452</v>
      </c>
      <c r="P781" s="102" t="s">
        <v>3205</v>
      </c>
      <c r="Q781" s="88" t="s">
        <v>3205</v>
      </c>
      <c r="R781" s="102" t="s">
        <v>3205</v>
      </c>
      <c r="S781" s="57" t="s">
        <v>3205</v>
      </c>
      <c r="T781" s="73"/>
      <c r="U781" s="101">
        <v>-63115.340000000026</v>
      </c>
    </row>
    <row r="782" spans="1:21">
      <c r="A782" s="33" t="s">
        <v>2397</v>
      </c>
      <c r="B782" s="73" t="s">
        <v>4728</v>
      </c>
      <c r="C782" s="73" t="s">
        <v>6733</v>
      </c>
      <c r="D782" s="73"/>
      <c r="E782" s="73"/>
      <c r="F782" s="75">
        <v>39521</v>
      </c>
      <c r="G782" s="96">
        <v>2119358.86</v>
      </c>
      <c r="H782" s="57">
        <v>21.343141953788798</v>
      </c>
      <c r="I782" s="96">
        <v>452337.77</v>
      </c>
      <c r="J782" s="57" t="s">
        <v>3284</v>
      </c>
      <c r="K782" s="73"/>
      <c r="L782" s="101">
        <v>180264.56</v>
      </c>
      <c r="M782" s="73"/>
      <c r="N782" s="87" t="s">
        <v>6382</v>
      </c>
      <c r="O782" s="75">
        <v>40452</v>
      </c>
      <c r="P782" s="102" t="s">
        <v>3205</v>
      </c>
      <c r="Q782" s="88" t="s">
        <v>3205</v>
      </c>
      <c r="R782" s="102" t="s">
        <v>3205</v>
      </c>
      <c r="S782" s="57" t="s">
        <v>3205</v>
      </c>
      <c r="T782" s="73"/>
      <c r="U782" s="101">
        <v>-272073.21000000002</v>
      </c>
    </row>
    <row r="783" spans="1:21">
      <c r="A783" s="33" t="s">
        <v>975</v>
      </c>
      <c r="B783" s="73" t="s">
        <v>4729</v>
      </c>
      <c r="C783" s="73" t="s">
        <v>6733</v>
      </c>
      <c r="D783" s="73"/>
      <c r="E783" s="73"/>
      <c r="F783" s="75">
        <v>40025</v>
      </c>
      <c r="G783" s="96">
        <v>50031000</v>
      </c>
      <c r="H783" s="57">
        <v>104.86458333833022</v>
      </c>
      <c r="I783" s="96">
        <v>52464799.689999998</v>
      </c>
      <c r="J783" s="57" t="s">
        <v>3251</v>
      </c>
      <c r="K783" s="73"/>
      <c r="L783" s="101">
        <v>13774606.439999999</v>
      </c>
      <c r="M783" s="73"/>
      <c r="N783" s="87" t="s">
        <v>3156</v>
      </c>
      <c r="O783" s="75">
        <v>40822</v>
      </c>
      <c r="P783" s="96">
        <v>42336546.390000001</v>
      </c>
      <c r="Q783" s="57">
        <v>107.95138889929656</v>
      </c>
      <c r="R783" s="96">
        <v>45702889.840000004</v>
      </c>
      <c r="S783" s="57" t="s">
        <v>3248</v>
      </c>
      <c r="T783" s="73"/>
      <c r="U783" s="101">
        <v>7012696.5900000036</v>
      </c>
    </row>
    <row r="784" spans="1:21">
      <c r="A784" s="33" t="s">
        <v>1581</v>
      </c>
      <c r="B784" s="73" t="s">
        <v>4730</v>
      </c>
      <c r="C784" s="73" t="s">
        <v>6733</v>
      </c>
      <c r="D784" s="73"/>
      <c r="E784" s="73"/>
      <c r="F784" s="75">
        <v>40311</v>
      </c>
      <c r="G784" s="96">
        <v>75461000</v>
      </c>
      <c r="H784" s="57">
        <v>107.15208334106359</v>
      </c>
      <c r="I784" s="96">
        <v>80858033.609999999</v>
      </c>
      <c r="J784" s="57" t="s">
        <v>3263</v>
      </c>
      <c r="K784" s="73"/>
      <c r="L784" s="101">
        <v>13974532.42</v>
      </c>
      <c r="M784" s="73"/>
      <c r="N784" s="87" t="s">
        <v>3156</v>
      </c>
      <c r="O784" s="75">
        <v>40837</v>
      </c>
      <c r="P784" s="96">
        <v>67346598.680000007</v>
      </c>
      <c r="Q784" s="57">
        <v>105.83680555075657</v>
      </c>
      <c r="R784" s="96">
        <v>71277488.689999998</v>
      </c>
      <c r="S784" s="57" t="s">
        <v>3245</v>
      </c>
      <c r="T784" s="73"/>
      <c r="U784" s="101">
        <v>4393987.5</v>
      </c>
    </row>
    <row r="785" spans="1:21">
      <c r="A785" s="33" t="s">
        <v>1067</v>
      </c>
      <c r="B785" s="73" t="s">
        <v>4731</v>
      </c>
      <c r="C785" s="73" t="s">
        <v>6733</v>
      </c>
      <c r="D785" s="73"/>
      <c r="E785" s="73"/>
      <c r="F785" s="75">
        <v>39521</v>
      </c>
      <c r="G785" s="96">
        <v>327509.03000000003</v>
      </c>
      <c r="H785" s="57">
        <v>95.765637362731638</v>
      </c>
      <c r="I785" s="96">
        <v>313641.11</v>
      </c>
      <c r="J785" s="57" t="s">
        <v>3284</v>
      </c>
      <c r="K785" s="73"/>
      <c r="L785" s="101">
        <v>327510.61000000004</v>
      </c>
      <c r="M785" s="73"/>
      <c r="N785" s="87" t="s">
        <v>6382</v>
      </c>
      <c r="O785" s="75">
        <v>40483</v>
      </c>
      <c r="P785" s="102" t="s">
        <v>3205</v>
      </c>
      <c r="Q785" s="88" t="s">
        <v>3205</v>
      </c>
      <c r="R785" s="102" t="s">
        <v>3205</v>
      </c>
      <c r="S785" s="57" t="s">
        <v>3205</v>
      </c>
      <c r="T785" s="73"/>
      <c r="U785" s="101">
        <v>13869.500000000058</v>
      </c>
    </row>
    <row r="786" spans="1:21">
      <c r="A786" s="33" t="s">
        <v>2398</v>
      </c>
      <c r="B786" s="73" t="s">
        <v>4732</v>
      </c>
      <c r="C786" s="73" t="s">
        <v>6733</v>
      </c>
      <c r="D786" s="73"/>
      <c r="E786" s="73"/>
      <c r="F786" s="75">
        <v>39521</v>
      </c>
      <c r="G786" s="96">
        <v>20659693.809999999</v>
      </c>
      <c r="H786" s="57">
        <v>7.7413548076199685</v>
      </c>
      <c r="I786" s="96">
        <v>1599340.2</v>
      </c>
      <c r="J786" s="57" t="s">
        <v>3284</v>
      </c>
      <c r="K786" s="73"/>
      <c r="L786" s="101">
        <v>2567335</v>
      </c>
      <c r="M786" s="73"/>
      <c r="N786" s="87" t="s">
        <v>3156</v>
      </c>
      <c r="O786" s="75">
        <v>40703</v>
      </c>
      <c r="P786" s="96">
        <v>10767038.01</v>
      </c>
      <c r="Q786" s="57">
        <v>15.580966728657438</v>
      </c>
      <c r="R786" s="96">
        <v>1677608.61</v>
      </c>
      <c r="S786" s="57" t="s">
        <v>3250</v>
      </c>
      <c r="T786" s="73"/>
      <c r="U786" s="101">
        <v>2645603.41</v>
      </c>
    </row>
    <row r="787" spans="1:21">
      <c r="A787" s="33" t="s">
        <v>1565</v>
      </c>
      <c r="B787" s="73" t="s">
        <v>4733</v>
      </c>
      <c r="C787" s="73" t="s">
        <v>6733</v>
      </c>
      <c r="D787" s="73"/>
      <c r="E787" s="73"/>
      <c r="F787" s="75">
        <v>40190</v>
      </c>
      <c r="G787" s="96">
        <v>12261000</v>
      </c>
      <c r="H787" s="57">
        <v>104.66840274039637</v>
      </c>
      <c r="I787" s="96">
        <v>12833392.859999999</v>
      </c>
      <c r="J787" s="57" t="s">
        <v>3251</v>
      </c>
      <c r="K787" s="73"/>
      <c r="L787" s="101">
        <v>970662.49</v>
      </c>
      <c r="M787" s="73"/>
      <c r="N787" s="87" t="s">
        <v>3156</v>
      </c>
      <c r="O787" s="75">
        <v>40764</v>
      </c>
      <c r="P787" s="96">
        <v>12261000</v>
      </c>
      <c r="Q787" s="57">
        <v>109.17361104314493</v>
      </c>
      <c r="R787" s="96">
        <v>13385776.449999999</v>
      </c>
      <c r="S787" s="57" t="s">
        <v>3278</v>
      </c>
      <c r="T787" s="73"/>
      <c r="U787" s="101">
        <v>1523046.08</v>
      </c>
    </row>
    <row r="788" spans="1:21">
      <c r="A788" s="33" t="s">
        <v>462</v>
      </c>
      <c r="B788" s="73" t="s">
        <v>4734</v>
      </c>
      <c r="C788" s="73" t="s">
        <v>6733</v>
      </c>
      <c r="D788" s="73"/>
      <c r="E788" s="73"/>
      <c r="F788" s="75">
        <v>39821</v>
      </c>
      <c r="G788" s="96">
        <v>3431895.99</v>
      </c>
      <c r="H788" s="57">
        <v>109.13522527819963</v>
      </c>
      <c r="I788" s="96">
        <v>3745407.42</v>
      </c>
      <c r="J788" s="57" t="s">
        <v>3251</v>
      </c>
      <c r="K788" s="73"/>
      <c r="L788" s="101">
        <v>2616684.1500000004</v>
      </c>
      <c r="M788" s="73"/>
      <c r="N788" s="87" t="s">
        <v>3156</v>
      </c>
      <c r="O788" s="75">
        <v>40725</v>
      </c>
      <c r="P788" s="96">
        <v>1870961.14</v>
      </c>
      <c r="Q788" s="57">
        <v>124.97959524696489</v>
      </c>
      <c r="R788" s="96">
        <v>2338319.66</v>
      </c>
      <c r="S788" s="57" t="s">
        <v>3250</v>
      </c>
      <c r="T788" s="73"/>
      <c r="U788" s="101">
        <v>1209596.3900000006</v>
      </c>
    </row>
    <row r="789" spans="1:21">
      <c r="A789" s="33" t="s">
        <v>664</v>
      </c>
      <c r="B789" s="73" t="s">
        <v>4735</v>
      </c>
      <c r="C789" s="73" t="s">
        <v>6733</v>
      </c>
      <c r="D789" s="73"/>
      <c r="E789" s="73"/>
      <c r="F789" s="75">
        <v>40262</v>
      </c>
      <c r="G789" s="96">
        <v>13848914.93</v>
      </c>
      <c r="H789" s="57">
        <v>105.17604168718799</v>
      </c>
      <c r="I789" s="96">
        <v>14565740.540000001</v>
      </c>
      <c r="J789" s="57" t="s">
        <v>3250</v>
      </c>
      <c r="K789" s="73"/>
      <c r="L789" s="101">
        <v>4264549.01</v>
      </c>
      <c r="M789" s="73"/>
      <c r="N789" s="87" t="s">
        <v>3156</v>
      </c>
      <c r="O789" s="75">
        <v>40745</v>
      </c>
      <c r="P789" s="96">
        <v>10345429.890000001</v>
      </c>
      <c r="Q789" s="57">
        <v>107.29513899397756</v>
      </c>
      <c r="R789" s="96">
        <v>11100143.379999999</v>
      </c>
      <c r="S789" s="57" t="s">
        <v>3278</v>
      </c>
      <c r="T789" s="73"/>
      <c r="U789" s="101">
        <v>798951.84999999776</v>
      </c>
    </row>
    <row r="790" spans="1:21">
      <c r="A790" s="33" t="s">
        <v>2399</v>
      </c>
      <c r="B790" s="73" t="s">
        <v>4736</v>
      </c>
      <c r="C790" s="73" t="s">
        <v>6733</v>
      </c>
      <c r="D790" s="73"/>
      <c r="E790" s="73"/>
      <c r="F790" s="75">
        <v>39521</v>
      </c>
      <c r="G790" s="96">
        <v>31730842.5</v>
      </c>
      <c r="H790" s="57">
        <v>11.053888184658192</v>
      </c>
      <c r="I790" s="96">
        <v>3507491.85</v>
      </c>
      <c r="J790" s="57" t="s">
        <v>3284</v>
      </c>
      <c r="K790" s="73"/>
      <c r="L790" s="101">
        <v>4404349.9399999995</v>
      </c>
      <c r="M790" s="73"/>
      <c r="N790" s="87" t="s">
        <v>3156</v>
      </c>
      <c r="O790" s="75">
        <v>40620</v>
      </c>
      <c r="P790" s="96">
        <v>18733455.5</v>
      </c>
      <c r="Q790" s="57">
        <v>16.11620835248468</v>
      </c>
      <c r="R790" s="96">
        <v>3019122.72</v>
      </c>
      <c r="S790" s="57" t="s">
        <v>3276</v>
      </c>
      <c r="T790" s="73"/>
      <c r="U790" s="101">
        <v>3915980.81</v>
      </c>
    </row>
    <row r="791" spans="1:21">
      <c r="A791" s="33" t="s">
        <v>1653</v>
      </c>
      <c r="B791" s="73" t="s">
        <v>4737</v>
      </c>
      <c r="C791" s="73" t="s">
        <v>6733</v>
      </c>
      <c r="D791" s="73"/>
      <c r="E791" s="73"/>
      <c r="F791" s="75">
        <v>40106</v>
      </c>
      <c r="G791" s="96">
        <v>54050000</v>
      </c>
      <c r="H791" s="57">
        <v>105.70138888066604</v>
      </c>
      <c r="I791" s="96">
        <v>57131600.689999998</v>
      </c>
      <c r="J791" s="57" t="s">
        <v>3251</v>
      </c>
      <c r="K791" s="73"/>
      <c r="L791" s="101">
        <v>4729374.9400000004</v>
      </c>
      <c r="M791" s="73"/>
      <c r="N791" s="87" t="s">
        <v>3156</v>
      </c>
      <c r="O791" s="75">
        <v>40737</v>
      </c>
      <c r="P791" s="96">
        <v>54050000</v>
      </c>
      <c r="Q791" s="57">
        <v>108.76041666975023</v>
      </c>
      <c r="R791" s="96">
        <v>58785005.210000001</v>
      </c>
      <c r="S791" s="57" t="s">
        <v>3249</v>
      </c>
      <c r="T791" s="73"/>
      <c r="U791" s="101">
        <v>6382779.4600000009</v>
      </c>
    </row>
    <row r="792" spans="1:21">
      <c r="A792" s="33" t="s">
        <v>1651</v>
      </c>
      <c r="B792" s="73" t="s">
        <v>4738</v>
      </c>
      <c r="C792" s="73" t="s">
        <v>6733</v>
      </c>
      <c r="D792" s="73"/>
      <c r="E792" s="73"/>
      <c r="F792" s="75">
        <v>40051</v>
      </c>
      <c r="G792" s="96">
        <v>47399956.109999999</v>
      </c>
      <c r="H792" s="57">
        <v>104.50694444746395</v>
      </c>
      <c r="I792" s="96">
        <v>49536245.799999997</v>
      </c>
      <c r="J792" s="57" t="s">
        <v>3247</v>
      </c>
      <c r="K792" s="73"/>
      <c r="L792" s="101">
        <v>0</v>
      </c>
      <c r="M792" s="73"/>
      <c r="N792" s="87" t="s">
        <v>3156</v>
      </c>
      <c r="O792" s="75">
        <v>40822</v>
      </c>
      <c r="P792" s="96">
        <v>53384247.520000003</v>
      </c>
      <c r="Q792" s="57">
        <v>106.95138875678583</v>
      </c>
      <c r="R792" s="96">
        <v>57095194.100000001</v>
      </c>
      <c r="S792" s="57" t="s">
        <v>3307</v>
      </c>
      <c r="T792" s="73"/>
      <c r="U792" s="101">
        <v>7558948.3000000045</v>
      </c>
    </row>
    <row r="793" spans="1:21">
      <c r="A793" s="33" t="s">
        <v>3001</v>
      </c>
      <c r="B793" s="73" t="s">
        <v>4739</v>
      </c>
      <c r="C793" s="73" t="s">
        <v>6733</v>
      </c>
      <c r="D793" s="73"/>
      <c r="E793" s="73"/>
      <c r="F793" s="75">
        <v>39762</v>
      </c>
      <c r="G793" s="96">
        <v>14684336.609999999</v>
      </c>
      <c r="H793" s="57">
        <v>7.4071179985024864</v>
      </c>
      <c r="I793" s="96">
        <v>1087686.1399999999</v>
      </c>
      <c r="J793" s="57" t="s">
        <v>3251</v>
      </c>
      <c r="K793" s="73"/>
      <c r="L793" s="101">
        <v>1695408.7399999998</v>
      </c>
      <c r="M793" s="73"/>
      <c r="N793" s="87" t="s">
        <v>3156</v>
      </c>
      <c r="O793" s="75">
        <v>40687</v>
      </c>
      <c r="P793" s="96">
        <v>6443996.2400000002</v>
      </c>
      <c r="Q793" s="57">
        <v>11.416300112552516</v>
      </c>
      <c r="R793" s="96">
        <v>735665.95</v>
      </c>
      <c r="S793" s="57" t="s">
        <v>3263</v>
      </c>
      <c r="T793" s="73"/>
      <c r="U793" s="101">
        <v>1343388.5499999996</v>
      </c>
    </row>
    <row r="794" spans="1:21">
      <c r="A794" s="33" t="s">
        <v>464</v>
      </c>
      <c r="B794" s="73" t="s">
        <v>4740</v>
      </c>
      <c r="C794" s="73" t="s">
        <v>6733</v>
      </c>
      <c r="D794" s="73"/>
      <c r="E794" s="73"/>
      <c r="F794" s="75">
        <v>39521</v>
      </c>
      <c r="G794" s="96">
        <v>2958564.34</v>
      </c>
      <c r="H794" s="57">
        <v>91.25100622283577</v>
      </c>
      <c r="I794" s="96">
        <v>2699719.73</v>
      </c>
      <c r="J794" s="57" t="s">
        <v>3284</v>
      </c>
      <c r="K794" s="73"/>
      <c r="L794" s="101">
        <v>2989666.1600000006</v>
      </c>
      <c r="M794" s="73"/>
      <c r="N794" s="87" t="s">
        <v>3156</v>
      </c>
      <c r="O794" s="75">
        <v>40778</v>
      </c>
      <c r="P794" s="96">
        <v>52106.1</v>
      </c>
      <c r="Q794" s="57">
        <v>99.513511853698517</v>
      </c>
      <c r="R794" s="96">
        <v>51852.61</v>
      </c>
      <c r="S794" s="57" t="s">
        <v>3257</v>
      </c>
      <c r="T794" s="73"/>
      <c r="U794" s="101">
        <v>341799.0400000005</v>
      </c>
    </row>
    <row r="795" spans="1:21">
      <c r="A795" s="33" t="s">
        <v>482</v>
      </c>
      <c r="B795" s="73" t="s">
        <v>4741</v>
      </c>
      <c r="C795" s="73" t="s">
        <v>6733</v>
      </c>
      <c r="D795" s="73"/>
      <c r="E795" s="73"/>
      <c r="F795" s="75">
        <v>39521</v>
      </c>
      <c r="G795" s="96">
        <v>711939.02</v>
      </c>
      <c r="H795" s="57">
        <v>118.0188002618539</v>
      </c>
      <c r="I795" s="96">
        <v>840221.89</v>
      </c>
      <c r="J795" s="57" t="s">
        <v>3284</v>
      </c>
      <c r="K795" s="73"/>
      <c r="L795" s="101">
        <v>959085.17999999993</v>
      </c>
      <c r="M795" s="73"/>
      <c r="N795" s="87" t="s">
        <v>6382</v>
      </c>
      <c r="O795" s="75">
        <v>40589</v>
      </c>
      <c r="P795" s="102" t="s">
        <v>3205</v>
      </c>
      <c r="Q795" s="88" t="s">
        <v>3205</v>
      </c>
      <c r="R795" s="102" t="s">
        <v>3205</v>
      </c>
      <c r="S795" s="57" t="s">
        <v>3205</v>
      </c>
      <c r="T795" s="73"/>
      <c r="U795" s="101">
        <v>118863.28999999992</v>
      </c>
    </row>
    <row r="796" spans="1:21">
      <c r="A796" s="33" t="s">
        <v>2400</v>
      </c>
      <c r="B796" s="73" t="s">
        <v>4742</v>
      </c>
      <c r="C796" s="73" t="s">
        <v>6733</v>
      </c>
      <c r="D796" s="73"/>
      <c r="E796" s="73"/>
      <c r="F796" s="75">
        <v>39521</v>
      </c>
      <c r="G796" s="96">
        <v>1427150.38</v>
      </c>
      <c r="H796" s="57">
        <v>95.1624999742494</v>
      </c>
      <c r="I796" s="96">
        <v>1358111.9800000002</v>
      </c>
      <c r="J796" s="57" t="s">
        <v>3284</v>
      </c>
      <c r="K796" s="73"/>
      <c r="L796" s="101">
        <v>9.9999998181010599E-4</v>
      </c>
      <c r="M796" s="73"/>
      <c r="N796" s="87" t="s">
        <v>3156</v>
      </c>
      <c r="O796" s="75">
        <v>40624</v>
      </c>
      <c r="P796" s="96">
        <v>1633013.72</v>
      </c>
      <c r="Q796" s="57">
        <v>91.262500231780038</v>
      </c>
      <c r="R796" s="96">
        <v>1490329.15</v>
      </c>
      <c r="S796" s="57" t="s">
        <v>3245</v>
      </c>
      <c r="T796" s="73"/>
      <c r="U796" s="101">
        <v>132217.17099999962</v>
      </c>
    </row>
    <row r="797" spans="1:21">
      <c r="A797" s="33" t="s">
        <v>615</v>
      </c>
      <c r="B797" s="73" t="s">
        <v>4743</v>
      </c>
      <c r="C797" s="73" t="s">
        <v>6733</v>
      </c>
      <c r="D797" s="73"/>
      <c r="E797" s="73"/>
      <c r="F797" s="75">
        <v>39521</v>
      </c>
      <c r="G797" s="96">
        <v>2015720.45</v>
      </c>
      <c r="H797" s="57">
        <v>86.062536102166348</v>
      </c>
      <c r="I797" s="96">
        <v>1734780.14</v>
      </c>
      <c r="J797" s="57" t="s">
        <v>3284</v>
      </c>
      <c r="K797" s="73"/>
      <c r="L797" s="101">
        <v>2015730.5300000003</v>
      </c>
      <c r="M797" s="73"/>
      <c r="N797" s="87" t="s">
        <v>6382</v>
      </c>
      <c r="O797" s="75">
        <v>40770</v>
      </c>
      <c r="P797" s="102" t="s">
        <v>3205</v>
      </c>
      <c r="Q797" s="88" t="s">
        <v>3205</v>
      </c>
      <c r="R797" s="102" t="s">
        <v>3205</v>
      </c>
      <c r="S797" s="57" t="s">
        <v>3205</v>
      </c>
      <c r="T797" s="73"/>
      <c r="U797" s="101">
        <v>280950.39000000036</v>
      </c>
    </row>
    <row r="798" spans="1:21">
      <c r="A798" s="33" t="s">
        <v>707</v>
      </c>
      <c r="B798" s="73" t="s">
        <v>4744</v>
      </c>
      <c r="C798" s="73" t="s">
        <v>6733</v>
      </c>
      <c r="D798" s="73"/>
      <c r="E798" s="73"/>
      <c r="F798" s="75">
        <v>39631</v>
      </c>
      <c r="G798" s="96">
        <v>15838735.5</v>
      </c>
      <c r="H798" s="57">
        <v>101.42152781072707</v>
      </c>
      <c r="I798" s="96">
        <v>16063887.530000001</v>
      </c>
      <c r="J798" s="57" t="s">
        <v>3251</v>
      </c>
      <c r="K798" s="73"/>
      <c r="L798" s="101">
        <v>15552905.470000003</v>
      </c>
      <c r="M798" s="73"/>
      <c r="N798" s="87" t="s">
        <v>3156</v>
      </c>
      <c r="O798" s="75">
        <v>40737</v>
      </c>
      <c r="P798" s="96">
        <v>1749875.1</v>
      </c>
      <c r="Q798" s="57">
        <v>101.52708327582923</v>
      </c>
      <c r="R798" s="96">
        <v>1776597.1500000001</v>
      </c>
      <c r="S798" s="57" t="s">
        <v>3289</v>
      </c>
      <c r="T798" s="73"/>
      <c r="U798" s="101">
        <v>1265615.0899999999</v>
      </c>
    </row>
    <row r="799" spans="1:21">
      <c r="A799" s="33" t="s">
        <v>2401</v>
      </c>
      <c r="B799" s="73" t="s">
        <v>4745</v>
      </c>
      <c r="C799" s="73" t="s">
        <v>6733</v>
      </c>
      <c r="D799" s="73"/>
      <c r="E799" s="73"/>
      <c r="F799" s="75">
        <v>39521</v>
      </c>
      <c r="G799" s="96">
        <v>1400000</v>
      </c>
      <c r="H799" s="57">
        <v>92.756299999999996</v>
      </c>
      <c r="I799" s="96">
        <v>1298588.2</v>
      </c>
      <c r="J799" s="57" t="s">
        <v>3284</v>
      </c>
      <c r="K799" s="73"/>
      <c r="L799" s="101">
        <v>189000</v>
      </c>
      <c r="M799" s="73"/>
      <c r="N799" s="87" t="s">
        <v>3156</v>
      </c>
      <c r="O799" s="75">
        <v>40620</v>
      </c>
      <c r="P799" s="96">
        <v>1400000</v>
      </c>
      <c r="Q799" s="57">
        <v>99.462499999999991</v>
      </c>
      <c r="R799" s="96">
        <v>1392475</v>
      </c>
      <c r="S799" s="57" t="s">
        <v>3266</v>
      </c>
      <c r="T799" s="73"/>
      <c r="U799" s="101">
        <v>282886.80000000005</v>
      </c>
    </row>
    <row r="800" spans="1:21">
      <c r="A800" s="33" t="s">
        <v>2402</v>
      </c>
      <c r="B800" s="73" t="s">
        <v>4746</v>
      </c>
      <c r="C800" s="73" t="s">
        <v>6733</v>
      </c>
      <c r="D800" s="73"/>
      <c r="E800" s="73"/>
      <c r="F800" s="75">
        <v>39521</v>
      </c>
      <c r="G800" s="96">
        <v>3464580.4</v>
      </c>
      <c r="H800" s="57">
        <v>16.740624636680387</v>
      </c>
      <c r="I800" s="96">
        <v>579992.39999999991</v>
      </c>
      <c r="J800" s="57" t="s">
        <v>3284</v>
      </c>
      <c r="K800" s="73"/>
      <c r="L800" s="101">
        <v>373425.77999999997</v>
      </c>
      <c r="M800" s="73"/>
      <c r="N800" s="87" t="s">
        <v>3156</v>
      </c>
      <c r="O800" s="75">
        <v>40841</v>
      </c>
      <c r="P800" s="96">
        <v>638024.37</v>
      </c>
      <c r="Q800" s="57">
        <v>3.3312489301936852</v>
      </c>
      <c r="R800" s="96">
        <v>21254.18</v>
      </c>
      <c r="S800" s="57" t="s">
        <v>3251</v>
      </c>
      <c r="T800" s="73"/>
      <c r="U800" s="101">
        <v>-185312.43999999994</v>
      </c>
    </row>
    <row r="801" spans="1:21">
      <c r="A801" s="33" t="s">
        <v>2403</v>
      </c>
      <c r="B801" s="73" t="s">
        <v>4747</v>
      </c>
      <c r="C801" s="73" t="s">
        <v>6733</v>
      </c>
      <c r="D801" s="73"/>
      <c r="E801" s="73"/>
      <c r="F801" s="75">
        <v>39521</v>
      </c>
      <c r="G801" s="96">
        <v>773096.21</v>
      </c>
      <c r="H801" s="57">
        <v>82.845088582183067</v>
      </c>
      <c r="I801" s="96">
        <v>640472.24</v>
      </c>
      <c r="J801" s="57" t="s">
        <v>3284</v>
      </c>
      <c r="K801" s="73"/>
      <c r="L801" s="101">
        <v>9.9999999272404241E-4</v>
      </c>
      <c r="M801" s="73"/>
      <c r="N801" s="87" t="s">
        <v>3156</v>
      </c>
      <c r="O801" s="75">
        <v>40623</v>
      </c>
      <c r="P801" s="96">
        <v>858554.92</v>
      </c>
      <c r="Q801" s="57">
        <v>83.194443752066547</v>
      </c>
      <c r="R801" s="96">
        <v>714269.99</v>
      </c>
      <c r="S801" s="57" t="s">
        <v>3252</v>
      </c>
      <c r="T801" s="73"/>
      <c r="U801" s="101">
        <v>73797.751000000047</v>
      </c>
    </row>
    <row r="802" spans="1:21">
      <c r="A802" s="33" t="s">
        <v>1106</v>
      </c>
      <c r="B802" s="73" t="s">
        <v>4748</v>
      </c>
      <c r="C802" s="73" t="s">
        <v>6733</v>
      </c>
      <c r="D802" s="73"/>
      <c r="E802" s="73"/>
      <c r="F802" s="75">
        <v>39521</v>
      </c>
      <c r="G802" s="96">
        <v>8118986.8499999996</v>
      </c>
      <c r="H802" s="57">
        <v>101.66249992140337</v>
      </c>
      <c r="I802" s="96">
        <v>8253965</v>
      </c>
      <c r="J802" s="57" t="s">
        <v>3284</v>
      </c>
      <c r="K802" s="73"/>
      <c r="L802" s="101">
        <v>8554232.3900000006</v>
      </c>
      <c r="M802" s="73"/>
      <c r="N802" s="87" t="s">
        <v>6382</v>
      </c>
      <c r="O802" s="75">
        <v>40405</v>
      </c>
      <c r="P802" s="102" t="s">
        <v>3205</v>
      </c>
      <c r="Q802" s="88" t="s">
        <v>3205</v>
      </c>
      <c r="R802" s="102" t="s">
        <v>3205</v>
      </c>
      <c r="S802" s="57" t="s">
        <v>3205</v>
      </c>
      <c r="T802" s="73"/>
      <c r="U802" s="101">
        <v>300267.3900000006</v>
      </c>
    </row>
    <row r="803" spans="1:21">
      <c r="A803" s="33" t="s">
        <v>1649</v>
      </c>
      <c r="B803" s="73" t="s">
        <v>4749</v>
      </c>
      <c r="C803" s="73" t="s">
        <v>6733</v>
      </c>
      <c r="D803" s="73"/>
      <c r="E803" s="73"/>
      <c r="F803" s="75">
        <v>40032</v>
      </c>
      <c r="G803" s="96">
        <v>62215000</v>
      </c>
      <c r="H803" s="57">
        <v>102.95833332797557</v>
      </c>
      <c r="I803" s="96">
        <v>64055527.079999998</v>
      </c>
      <c r="J803" s="57" t="s">
        <v>3251</v>
      </c>
      <c r="K803" s="73"/>
      <c r="L803" s="101">
        <v>6480729.2300000004</v>
      </c>
      <c r="M803" s="73"/>
      <c r="N803" s="87" t="s">
        <v>3156</v>
      </c>
      <c r="O803" s="75">
        <v>40788</v>
      </c>
      <c r="P803" s="96">
        <v>62215000</v>
      </c>
      <c r="Q803" s="57">
        <v>107.63888888531706</v>
      </c>
      <c r="R803" s="96">
        <v>66967534.719999999</v>
      </c>
      <c r="S803" s="57" t="s">
        <v>3245</v>
      </c>
      <c r="T803" s="73"/>
      <c r="U803" s="101">
        <v>9392736.8700000048</v>
      </c>
    </row>
    <row r="804" spans="1:21">
      <c r="A804" s="33" t="s">
        <v>571</v>
      </c>
      <c r="B804" s="73" t="s">
        <v>4750</v>
      </c>
      <c r="C804" s="73" t="s">
        <v>6733</v>
      </c>
      <c r="D804" s="73"/>
      <c r="E804" s="73"/>
      <c r="F804" s="75">
        <v>39681</v>
      </c>
      <c r="G804" s="96">
        <v>5707195.1799999997</v>
      </c>
      <c r="H804" s="57">
        <v>103.6763799621796</v>
      </c>
      <c r="I804" s="96">
        <v>5917013.3599999994</v>
      </c>
      <c r="J804" s="57" t="s">
        <v>3251</v>
      </c>
      <c r="K804" s="73"/>
      <c r="L804" s="101">
        <v>5283908.5600000005</v>
      </c>
      <c r="M804" s="73"/>
      <c r="N804" s="87" t="s">
        <v>3156</v>
      </c>
      <c r="O804" s="75">
        <v>40725</v>
      </c>
      <c r="P804" s="96">
        <v>2051421.94</v>
      </c>
      <c r="Q804" s="57">
        <v>119.78616110540379</v>
      </c>
      <c r="R804" s="96">
        <v>2457319.59</v>
      </c>
      <c r="S804" s="57" t="s">
        <v>3250</v>
      </c>
      <c r="T804" s="73"/>
      <c r="U804" s="101">
        <v>1824214.790000001</v>
      </c>
    </row>
    <row r="805" spans="1:21">
      <c r="A805" s="33" t="s">
        <v>697</v>
      </c>
      <c r="B805" s="73" t="s">
        <v>4751</v>
      </c>
      <c r="C805" s="73" t="s">
        <v>6733</v>
      </c>
      <c r="D805" s="73"/>
      <c r="E805" s="73"/>
      <c r="F805" s="75">
        <v>39521</v>
      </c>
      <c r="G805" s="96">
        <v>859965.72</v>
      </c>
      <c r="H805" s="57">
        <v>87.26563542556093</v>
      </c>
      <c r="I805" s="96">
        <v>750454.55</v>
      </c>
      <c r="J805" s="57" t="s">
        <v>3284</v>
      </c>
      <c r="K805" s="73"/>
      <c r="L805" s="101">
        <v>859970.02</v>
      </c>
      <c r="M805" s="73"/>
      <c r="N805" s="87" t="s">
        <v>6382</v>
      </c>
      <c r="O805" s="75">
        <v>40634</v>
      </c>
      <c r="P805" s="102" t="s">
        <v>3205</v>
      </c>
      <c r="Q805" s="88" t="s">
        <v>3205</v>
      </c>
      <c r="R805" s="102" t="s">
        <v>3205</v>
      </c>
      <c r="S805" s="57" t="s">
        <v>3205</v>
      </c>
      <c r="T805" s="73"/>
      <c r="U805" s="101">
        <v>109515.46999999997</v>
      </c>
    </row>
    <row r="806" spans="1:21">
      <c r="A806" s="33" t="s">
        <v>420</v>
      </c>
      <c r="B806" s="73" t="s">
        <v>4752</v>
      </c>
      <c r="C806" s="73" t="s">
        <v>6733</v>
      </c>
      <c r="D806" s="73"/>
      <c r="E806" s="73"/>
      <c r="F806" s="75">
        <v>39521</v>
      </c>
      <c r="G806" s="96">
        <v>843745.29</v>
      </c>
      <c r="H806" s="57">
        <v>89.937535532790946</v>
      </c>
      <c r="I806" s="96">
        <v>758843.72000000009</v>
      </c>
      <c r="J806" s="57" t="s">
        <v>3284</v>
      </c>
      <c r="K806" s="73"/>
      <c r="L806" s="101">
        <v>843749.50000000012</v>
      </c>
      <c r="M806" s="73"/>
      <c r="N806" s="87" t="s">
        <v>6382</v>
      </c>
      <c r="O806" s="75">
        <v>40603</v>
      </c>
      <c r="P806" s="102" t="s">
        <v>3205</v>
      </c>
      <c r="Q806" s="88" t="s">
        <v>3205</v>
      </c>
      <c r="R806" s="102" t="s">
        <v>3205</v>
      </c>
      <c r="S806" s="57" t="s">
        <v>3205</v>
      </c>
      <c r="T806" s="73"/>
      <c r="U806" s="101">
        <v>84905.780000000028</v>
      </c>
    </row>
    <row r="807" spans="1:21">
      <c r="A807" s="33" t="s">
        <v>2404</v>
      </c>
      <c r="B807" s="73" t="s">
        <v>4753</v>
      </c>
      <c r="C807" s="73" t="s">
        <v>6733</v>
      </c>
      <c r="D807" s="73"/>
      <c r="E807" s="73"/>
      <c r="F807" s="75">
        <v>39521</v>
      </c>
      <c r="G807" s="96">
        <v>8916786.9499999993</v>
      </c>
      <c r="H807" s="57">
        <v>40.111111099273266</v>
      </c>
      <c r="I807" s="96">
        <v>3576622.32</v>
      </c>
      <c r="J807" s="57" t="s">
        <v>3284</v>
      </c>
      <c r="K807" s="73"/>
      <c r="L807" s="101">
        <v>1535303.44</v>
      </c>
      <c r="M807" s="73"/>
      <c r="N807" s="87" t="s">
        <v>6382</v>
      </c>
      <c r="O807" s="75">
        <v>40483</v>
      </c>
      <c r="P807" s="102" t="s">
        <v>3205</v>
      </c>
      <c r="Q807" s="88" t="s">
        <v>3205</v>
      </c>
      <c r="R807" s="102" t="s">
        <v>3205</v>
      </c>
      <c r="S807" s="57" t="s">
        <v>3205</v>
      </c>
      <c r="T807" s="73"/>
      <c r="U807" s="101">
        <v>-2041318.88</v>
      </c>
    </row>
    <row r="808" spans="1:21">
      <c r="A808" s="33" t="s">
        <v>696</v>
      </c>
      <c r="B808" s="73" t="s">
        <v>4754</v>
      </c>
      <c r="C808" s="73" t="s">
        <v>6733</v>
      </c>
      <c r="D808" s="73"/>
      <c r="E808" s="73"/>
      <c r="F808" s="75">
        <v>39750</v>
      </c>
      <c r="G808" s="96">
        <v>4524857.7699999996</v>
      </c>
      <c r="H808" s="57">
        <v>83.924778921835596</v>
      </c>
      <c r="I808" s="96">
        <v>3797476.88</v>
      </c>
      <c r="J808" s="57" t="s">
        <v>3261</v>
      </c>
      <c r="K808" s="73"/>
      <c r="L808" s="101">
        <v>5721149.6600000001</v>
      </c>
      <c r="M808" s="73"/>
      <c r="N808" s="87" t="s">
        <v>6382</v>
      </c>
      <c r="O808" s="75">
        <v>40678</v>
      </c>
      <c r="P808" s="102" t="s">
        <v>3205</v>
      </c>
      <c r="Q808" s="88" t="s">
        <v>3205</v>
      </c>
      <c r="R808" s="102" t="s">
        <v>3205</v>
      </c>
      <c r="S808" s="57" t="s">
        <v>3205</v>
      </c>
      <c r="T808" s="73"/>
      <c r="U808" s="101">
        <v>1923672.7800000003</v>
      </c>
    </row>
    <row r="809" spans="1:21">
      <c r="A809" s="33" t="s">
        <v>561</v>
      </c>
      <c r="B809" s="73" t="s">
        <v>4755</v>
      </c>
      <c r="C809" s="73" t="s">
        <v>6733</v>
      </c>
      <c r="D809" s="73"/>
      <c r="E809" s="73"/>
      <c r="F809" s="75">
        <v>39951</v>
      </c>
      <c r="G809" s="96">
        <v>6864585.25</v>
      </c>
      <c r="H809" s="57">
        <v>115.44595050371034</v>
      </c>
      <c r="I809" s="96">
        <v>7924885.6900000004</v>
      </c>
      <c r="J809" s="57" t="s">
        <v>3250</v>
      </c>
      <c r="K809" s="73"/>
      <c r="L809" s="101">
        <v>4109164.58</v>
      </c>
      <c r="M809" s="73"/>
      <c r="N809" s="87" t="s">
        <v>3156</v>
      </c>
      <c r="O809" s="75">
        <v>40725</v>
      </c>
      <c r="P809" s="96">
        <v>4721841.16</v>
      </c>
      <c r="Q809" s="57">
        <v>126.29171668282038</v>
      </c>
      <c r="R809" s="96">
        <v>5963294.2599999998</v>
      </c>
      <c r="S809" s="57" t="s">
        <v>3252</v>
      </c>
      <c r="T809" s="73"/>
      <c r="U809" s="101">
        <v>2147573.1499999994</v>
      </c>
    </row>
    <row r="810" spans="1:21">
      <c r="A810" s="33" t="s">
        <v>2405</v>
      </c>
      <c r="B810" s="73" t="s">
        <v>4756</v>
      </c>
      <c r="C810" s="73" t="s">
        <v>6733</v>
      </c>
      <c r="D810" s="73"/>
      <c r="E810" s="73"/>
      <c r="F810" s="75">
        <v>39521</v>
      </c>
      <c r="G810" s="96">
        <v>6967933.04</v>
      </c>
      <c r="H810" s="57">
        <v>14.392465947118231</v>
      </c>
      <c r="I810" s="96">
        <v>1002857.39</v>
      </c>
      <c r="J810" s="57" t="s">
        <v>3284</v>
      </c>
      <c r="K810" s="73"/>
      <c r="L810" s="101">
        <v>1097471.79</v>
      </c>
      <c r="M810" s="73"/>
      <c r="N810" s="87" t="s">
        <v>3156</v>
      </c>
      <c r="O810" s="75">
        <v>40722</v>
      </c>
      <c r="P810" s="96">
        <v>3334975.97</v>
      </c>
      <c r="Q810" s="57">
        <v>17.378245157190744</v>
      </c>
      <c r="R810" s="96">
        <v>579560.30000000005</v>
      </c>
      <c r="S810" s="57" t="s">
        <v>3248</v>
      </c>
      <c r="T810" s="73"/>
      <c r="U810" s="101">
        <v>674174.70000000007</v>
      </c>
    </row>
    <row r="811" spans="1:21">
      <c r="A811" s="33" t="s">
        <v>731</v>
      </c>
      <c r="B811" s="73" t="s">
        <v>4757</v>
      </c>
      <c r="C811" s="73" t="s">
        <v>6733</v>
      </c>
      <c r="D811" s="73"/>
      <c r="E811" s="73"/>
      <c r="F811" s="75">
        <v>39521</v>
      </c>
      <c r="G811" s="96">
        <v>16590680.77</v>
      </c>
      <c r="H811" s="57">
        <v>101.81869999298408</v>
      </c>
      <c r="I811" s="96">
        <v>16892415.48</v>
      </c>
      <c r="J811" s="57" t="s">
        <v>3284</v>
      </c>
      <c r="K811" s="73"/>
      <c r="L811" s="101">
        <v>17689198.699999996</v>
      </c>
      <c r="M811" s="73"/>
      <c r="N811" s="87" t="s">
        <v>6382</v>
      </c>
      <c r="O811" s="75">
        <v>40603</v>
      </c>
      <c r="P811" s="102" t="s">
        <v>3205</v>
      </c>
      <c r="Q811" s="88" t="s">
        <v>3205</v>
      </c>
      <c r="R811" s="102" t="s">
        <v>3205</v>
      </c>
      <c r="S811" s="57" t="s">
        <v>3205</v>
      </c>
      <c r="T811" s="73"/>
      <c r="U811" s="101">
        <v>796783.21999999508</v>
      </c>
    </row>
    <row r="812" spans="1:21">
      <c r="A812" s="33" t="s">
        <v>1645</v>
      </c>
      <c r="B812" s="73" t="s">
        <v>4758</v>
      </c>
      <c r="C812" s="73" t="s">
        <v>6733</v>
      </c>
      <c r="D812" s="73"/>
      <c r="E812" s="73"/>
      <c r="F812" s="75">
        <v>40170</v>
      </c>
      <c r="G812" s="96">
        <v>5000000</v>
      </c>
      <c r="H812" s="57">
        <v>104.55555560000001</v>
      </c>
      <c r="I812" s="96">
        <v>5227777.78</v>
      </c>
      <c r="J812" s="57" t="s">
        <v>3249</v>
      </c>
      <c r="K812" s="73"/>
      <c r="L812" s="101">
        <v>416666.61</v>
      </c>
      <c r="M812" s="73"/>
      <c r="N812" s="87" t="s">
        <v>3156</v>
      </c>
      <c r="O812" s="75">
        <v>40756</v>
      </c>
      <c r="P812" s="96">
        <v>5000000</v>
      </c>
      <c r="Q812" s="57">
        <v>108.87500000000001</v>
      </c>
      <c r="R812" s="96">
        <v>5443750</v>
      </c>
      <c r="S812" s="57" t="s">
        <v>3245</v>
      </c>
      <c r="T812" s="73"/>
      <c r="U812" s="101">
        <v>632638.83000000007</v>
      </c>
    </row>
    <row r="813" spans="1:21">
      <c r="A813" s="33" t="s">
        <v>68</v>
      </c>
      <c r="B813" s="73" t="s">
        <v>4759</v>
      </c>
      <c r="C813" s="73" t="s">
        <v>6733</v>
      </c>
      <c r="D813" s="73"/>
      <c r="E813" s="73"/>
      <c r="F813" s="75">
        <v>39521</v>
      </c>
      <c r="G813" s="96">
        <v>1484169</v>
      </c>
      <c r="H813" s="57">
        <v>54.859374505194495</v>
      </c>
      <c r="I813" s="96">
        <v>814205.83</v>
      </c>
      <c r="J813" s="57" t="s">
        <v>3284</v>
      </c>
      <c r="K813" s="73"/>
      <c r="L813" s="101">
        <v>881189.08000000007</v>
      </c>
      <c r="M813" s="73"/>
      <c r="N813" s="87" t="s">
        <v>3156</v>
      </c>
      <c r="O813" s="75">
        <v>40752</v>
      </c>
      <c r="P813" s="96">
        <v>602979.91</v>
      </c>
      <c r="Q813" s="57">
        <v>67.00000170818295</v>
      </c>
      <c r="R813" s="96">
        <v>403996.55</v>
      </c>
      <c r="S813" s="57" t="s">
        <v>3245</v>
      </c>
      <c r="T813" s="73"/>
      <c r="U813" s="101">
        <v>470979.80000000016</v>
      </c>
    </row>
    <row r="814" spans="1:21">
      <c r="A814" s="33" t="s">
        <v>680</v>
      </c>
      <c r="B814" s="73" t="s">
        <v>4760</v>
      </c>
      <c r="C814" s="73" t="s">
        <v>6733</v>
      </c>
      <c r="D814" s="73"/>
      <c r="E814" s="73"/>
      <c r="F814" s="75">
        <v>39738</v>
      </c>
      <c r="G814" s="96">
        <v>23846446.27</v>
      </c>
      <c r="H814" s="57">
        <v>101.22053821648957</v>
      </c>
      <c r="I814" s="96">
        <v>24137501.260000002</v>
      </c>
      <c r="J814" s="57" t="s">
        <v>3251</v>
      </c>
      <c r="K814" s="73"/>
      <c r="L814" s="101">
        <v>19600413.079999998</v>
      </c>
      <c r="M814" s="73"/>
      <c r="N814" s="87" t="s">
        <v>3156</v>
      </c>
      <c r="O814" s="75">
        <v>40819</v>
      </c>
      <c r="P814" s="96">
        <v>13492041.449999999</v>
      </c>
      <c r="Q814" s="57">
        <v>132.9903876777669</v>
      </c>
      <c r="R814" s="96">
        <v>17943118.23</v>
      </c>
      <c r="S814" s="57" t="s">
        <v>3263</v>
      </c>
      <c r="T814" s="73"/>
      <c r="U814" s="101">
        <v>13406030.050000001</v>
      </c>
    </row>
    <row r="815" spans="1:21">
      <c r="A815" s="33" t="s">
        <v>1069</v>
      </c>
      <c r="B815" s="73" t="s">
        <v>4761</v>
      </c>
      <c r="C815" s="73" t="s">
        <v>6733</v>
      </c>
      <c r="D815" s="73"/>
      <c r="E815" s="73"/>
      <c r="F815" s="75">
        <v>39756</v>
      </c>
      <c r="G815" s="96">
        <v>2635656.86</v>
      </c>
      <c r="H815" s="57">
        <v>80.127344042805333</v>
      </c>
      <c r="I815" s="96">
        <v>2111881.84</v>
      </c>
      <c r="J815" s="57" t="s">
        <v>3261</v>
      </c>
      <c r="K815" s="73"/>
      <c r="L815" s="101">
        <v>3033367.29</v>
      </c>
      <c r="M815" s="73"/>
      <c r="N815" s="87" t="s">
        <v>6382</v>
      </c>
      <c r="O815" s="75">
        <v>40405</v>
      </c>
      <c r="P815" s="102" t="s">
        <v>3205</v>
      </c>
      <c r="Q815" s="88" t="s">
        <v>3205</v>
      </c>
      <c r="R815" s="102" t="s">
        <v>3205</v>
      </c>
      <c r="S815" s="57" t="s">
        <v>3205</v>
      </c>
      <c r="T815" s="73"/>
      <c r="U815" s="101">
        <v>921485.45000000019</v>
      </c>
    </row>
    <row r="816" spans="1:21">
      <c r="A816" s="33" t="s">
        <v>1157</v>
      </c>
      <c r="B816" s="73" t="s">
        <v>4762</v>
      </c>
      <c r="C816" s="73" t="s">
        <v>6733</v>
      </c>
      <c r="D816" s="73"/>
      <c r="E816" s="73"/>
      <c r="F816" s="75">
        <v>39521</v>
      </c>
      <c r="G816" s="96">
        <v>54386916.770000003</v>
      </c>
      <c r="H816" s="57">
        <v>97.508655554551666</v>
      </c>
      <c r="I816" s="96">
        <v>53031951.340000004</v>
      </c>
      <c r="J816" s="57" t="s">
        <v>3284</v>
      </c>
      <c r="K816" s="73"/>
      <c r="L816" s="101">
        <v>58441602.799999997</v>
      </c>
      <c r="M816" s="73"/>
      <c r="N816" s="87" t="s">
        <v>6382</v>
      </c>
      <c r="O816" s="75">
        <v>40269</v>
      </c>
      <c r="P816" s="102" t="s">
        <v>3205</v>
      </c>
      <c r="Q816" s="88" t="s">
        <v>3205</v>
      </c>
      <c r="R816" s="102" t="s">
        <v>3205</v>
      </c>
      <c r="S816" s="57" t="s">
        <v>3205</v>
      </c>
      <c r="T816" s="73"/>
      <c r="U816" s="101">
        <v>5409651.4599999934</v>
      </c>
    </row>
    <row r="817" spans="1:21">
      <c r="A817" s="33" t="s">
        <v>2406</v>
      </c>
      <c r="B817" s="73" t="s">
        <v>4763</v>
      </c>
      <c r="C817" s="73" t="s">
        <v>6733</v>
      </c>
      <c r="D817" s="73"/>
      <c r="E817" s="73"/>
      <c r="F817" s="75">
        <v>39521</v>
      </c>
      <c r="G817" s="96">
        <v>7779857.8200000003</v>
      </c>
      <c r="H817" s="57">
        <v>98.180555567016768</v>
      </c>
      <c r="I817" s="96">
        <v>7638307.6299999999</v>
      </c>
      <c r="J817" s="57" t="s">
        <v>3284</v>
      </c>
      <c r="K817" s="73"/>
      <c r="L817" s="101">
        <v>1166978.53</v>
      </c>
      <c r="M817" s="73"/>
      <c r="N817" s="87" t="s">
        <v>3156</v>
      </c>
      <c r="O817" s="75">
        <v>40624</v>
      </c>
      <c r="P817" s="96">
        <v>7779857.8200000003</v>
      </c>
      <c r="Q817" s="57">
        <v>103.29166658215354</v>
      </c>
      <c r="R817" s="96">
        <v>8035944.7999999998</v>
      </c>
      <c r="S817" s="57" t="s">
        <v>3266</v>
      </c>
      <c r="T817" s="73"/>
      <c r="U817" s="101">
        <v>1564615.7000000002</v>
      </c>
    </row>
    <row r="818" spans="1:21">
      <c r="A818" s="33" t="s">
        <v>69</v>
      </c>
      <c r="B818" s="73" t="s">
        <v>4764</v>
      </c>
      <c r="C818" s="73" t="s">
        <v>6733</v>
      </c>
      <c r="D818" s="73"/>
      <c r="E818" s="73"/>
      <c r="F818" s="75">
        <v>39521</v>
      </c>
      <c r="G818" s="96">
        <v>2295501.94</v>
      </c>
      <c r="H818" s="57">
        <v>81.910156434021573</v>
      </c>
      <c r="I818" s="96">
        <v>1880249.23</v>
      </c>
      <c r="J818" s="57" t="s">
        <v>3284</v>
      </c>
      <c r="K818" s="73"/>
      <c r="L818" s="101">
        <v>1407555.0899999996</v>
      </c>
      <c r="M818" s="73"/>
      <c r="N818" s="87" t="s">
        <v>3156</v>
      </c>
      <c r="O818" s="75">
        <v>40760</v>
      </c>
      <c r="P818" s="96">
        <v>887946.85</v>
      </c>
      <c r="Q818" s="57">
        <v>90.968751113875797</v>
      </c>
      <c r="R818" s="96">
        <v>807754.16</v>
      </c>
      <c r="S818" s="57" t="s">
        <v>3249</v>
      </c>
      <c r="T818" s="73"/>
      <c r="U818" s="101">
        <v>335060.01999999955</v>
      </c>
    </row>
    <row r="819" spans="1:21">
      <c r="A819" s="33" t="s">
        <v>1540</v>
      </c>
      <c r="B819" s="73" t="s">
        <v>4765</v>
      </c>
      <c r="C819" s="73" t="s">
        <v>6733</v>
      </c>
      <c r="D819" s="73"/>
      <c r="E819" s="73"/>
      <c r="F819" s="75">
        <v>39521</v>
      </c>
      <c r="G819" s="96">
        <v>3807148.16</v>
      </c>
      <c r="H819" s="57">
        <v>92.162500184915316</v>
      </c>
      <c r="I819" s="96">
        <v>3508762.93</v>
      </c>
      <c r="J819" s="57" t="s">
        <v>3284</v>
      </c>
      <c r="K819" s="73"/>
      <c r="L819" s="101">
        <v>14655.820000000022</v>
      </c>
      <c r="M819" s="73"/>
      <c r="N819" s="87" t="s">
        <v>3156</v>
      </c>
      <c r="O819" s="75">
        <v>40623</v>
      </c>
      <c r="P819" s="96">
        <v>4356321.05</v>
      </c>
      <c r="Q819" s="57">
        <v>97.249999974175466</v>
      </c>
      <c r="R819" s="96">
        <v>4236522.22</v>
      </c>
      <c r="S819" s="57" t="s">
        <v>3245</v>
      </c>
      <c r="T819" s="73"/>
      <c r="U819" s="101">
        <v>742415.10999999987</v>
      </c>
    </row>
    <row r="820" spans="1:21">
      <c r="A820" s="33" t="s">
        <v>927</v>
      </c>
      <c r="B820" s="73" t="s">
        <v>4766</v>
      </c>
      <c r="C820" s="73" t="s">
        <v>6733</v>
      </c>
      <c r="D820" s="73"/>
      <c r="E820" s="73"/>
      <c r="F820" s="75">
        <v>39521</v>
      </c>
      <c r="G820" s="96">
        <v>7746341.4800000004</v>
      </c>
      <c r="H820" s="57">
        <v>91.008655611190534</v>
      </c>
      <c r="I820" s="96">
        <v>7049841.2400000002</v>
      </c>
      <c r="J820" s="57" t="s">
        <v>3284</v>
      </c>
      <c r="K820" s="73"/>
      <c r="L820" s="101">
        <v>8949339.4700000007</v>
      </c>
      <c r="M820" s="73"/>
      <c r="N820" s="87" t="s">
        <v>6382</v>
      </c>
      <c r="O820" s="75">
        <v>40634</v>
      </c>
      <c r="P820" s="102" t="s">
        <v>3205</v>
      </c>
      <c r="Q820" s="88" t="s">
        <v>3205</v>
      </c>
      <c r="R820" s="102" t="s">
        <v>3205</v>
      </c>
      <c r="S820" s="57" t="s">
        <v>3205</v>
      </c>
      <c r="T820" s="73"/>
      <c r="U820" s="101">
        <v>1899498.2300000004</v>
      </c>
    </row>
    <row r="821" spans="1:21">
      <c r="A821" s="33" t="s">
        <v>507</v>
      </c>
      <c r="B821" s="73" t="s">
        <v>4767</v>
      </c>
      <c r="C821" s="73" t="s">
        <v>6733</v>
      </c>
      <c r="D821" s="73"/>
      <c r="E821" s="73"/>
      <c r="F821" s="75">
        <v>39953</v>
      </c>
      <c r="G821" s="96">
        <v>4621269.3</v>
      </c>
      <c r="H821" s="57">
        <v>112.72241741029893</v>
      </c>
      <c r="I821" s="96">
        <v>5209206.47</v>
      </c>
      <c r="J821" s="57" t="s">
        <v>3258</v>
      </c>
      <c r="K821" s="73"/>
      <c r="L821" s="101">
        <v>2827987.5</v>
      </c>
      <c r="M821" s="73"/>
      <c r="N821" s="87" t="s">
        <v>3156</v>
      </c>
      <c r="O821" s="75">
        <v>40725</v>
      </c>
      <c r="P821" s="96">
        <v>3100797.18</v>
      </c>
      <c r="Q821" s="57">
        <v>126.97921668001517</v>
      </c>
      <c r="R821" s="96">
        <v>3937367.97</v>
      </c>
      <c r="S821" s="57" t="s">
        <v>3266</v>
      </c>
      <c r="T821" s="73"/>
      <c r="U821" s="101">
        <v>1556149.0000000009</v>
      </c>
    </row>
    <row r="822" spans="1:21">
      <c r="A822" s="33" t="s">
        <v>679</v>
      </c>
      <c r="B822" s="73" t="s">
        <v>4768</v>
      </c>
      <c r="C822" s="73" t="s">
        <v>6733</v>
      </c>
      <c r="D822" s="73"/>
      <c r="E822" s="73"/>
      <c r="F822" s="75">
        <v>39658</v>
      </c>
      <c r="G822" s="96">
        <v>12421890.960000001</v>
      </c>
      <c r="H822" s="57">
        <v>102.95104160212335</v>
      </c>
      <c r="I822" s="96">
        <v>12788466.130000001</v>
      </c>
      <c r="J822" s="57" t="s">
        <v>3245</v>
      </c>
      <c r="K822" s="73"/>
      <c r="L822" s="101">
        <v>9662839.4800000004</v>
      </c>
      <c r="M822" s="73"/>
      <c r="N822" s="87" t="s">
        <v>3156</v>
      </c>
      <c r="O822" s="75">
        <v>40737</v>
      </c>
      <c r="P822" s="96">
        <v>4266782.71</v>
      </c>
      <c r="Q822" s="57">
        <v>106.51250014088485</v>
      </c>
      <c r="R822" s="96">
        <v>4544656.9400000004</v>
      </c>
      <c r="S822" s="57" t="s">
        <v>3256</v>
      </c>
      <c r="T822" s="73"/>
      <c r="U822" s="101">
        <v>1419030.290000001</v>
      </c>
    </row>
    <row r="823" spans="1:21">
      <c r="A823" s="33" t="s">
        <v>2407</v>
      </c>
      <c r="B823" s="73" t="s">
        <v>4769</v>
      </c>
      <c r="C823" s="73" t="s">
        <v>6733</v>
      </c>
      <c r="D823" s="73"/>
      <c r="E823" s="73"/>
      <c r="F823" s="75">
        <v>39521</v>
      </c>
      <c r="G823" s="96">
        <v>31603620.41</v>
      </c>
      <c r="H823" s="57">
        <v>7.9213466606751979</v>
      </c>
      <c r="I823" s="96">
        <v>2503432.33</v>
      </c>
      <c r="J823" s="57" t="s">
        <v>3284</v>
      </c>
      <c r="K823" s="73"/>
      <c r="L823" s="101">
        <v>3110168.0300000003</v>
      </c>
      <c r="M823" s="73"/>
      <c r="N823" s="87" t="s">
        <v>3156</v>
      </c>
      <c r="O823" s="75">
        <v>40687</v>
      </c>
      <c r="P823" s="96">
        <v>4666213.78</v>
      </c>
      <c r="Q823" s="57">
        <v>3.2900509329000349</v>
      </c>
      <c r="R823" s="96">
        <v>153520.81</v>
      </c>
      <c r="S823" s="57" t="s">
        <v>3274</v>
      </c>
      <c r="T823" s="73"/>
      <c r="U823" s="101">
        <v>760256.51000000024</v>
      </c>
    </row>
    <row r="824" spans="1:21">
      <c r="A824" s="33" t="s">
        <v>70</v>
      </c>
      <c r="B824" s="73" t="s">
        <v>4770</v>
      </c>
      <c r="C824" s="73" t="s">
        <v>6733</v>
      </c>
      <c r="D824" s="73"/>
      <c r="E824" s="73"/>
      <c r="F824" s="75">
        <v>39521</v>
      </c>
      <c r="G824" s="96">
        <v>3526561.53</v>
      </c>
      <c r="H824" s="57">
        <v>64.644531241171904</v>
      </c>
      <c r="I824" s="96">
        <v>2279729.17</v>
      </c>
      <c r="J824" s="57" t="s">
        <v>3284</v>
      </c>
      <c r="K824" s="73"/>
      <c r="L824" s="101">
        <v>971146.9099999998</v>
      </c>
      <c r="M824" s="73"/>
      <c r="N824" s="87" t="s">
        <v>3156</v>
      </c>
      <c r="O824" s="75">
        <v>40752</v>
      </c>
      <c r="P824" s="96">
        <v>2555414.62</v>
      </c>
      <c r="Q824" s="57">
        <v>67.031249903391412</v>
      </c>
      <c r="R824" s="96">
        <v>1712926.36</v>
      </c>
      <c r="S824" s="57" t="s">
        <v>3264</v>
      </c>
      <c r="T824" s="73"/>
      <c r="U824" s="101">
        <v>404344.10000000009</v>
      </c>
    </row>
    <row r="825" spans="1:21">
      <c r="A825" s="33" t="s">
        <v>2408</v>
      </c>
      <c r="B825" s="73" t="s">
        <v>4771</v>
      </c>
      <c r="C825" s="73" t="s">
        <v>6733</v>
      </c>
      <c r="D825" s="73"/>
      <c r="E825" s="73"/>
      <c r="F825" s="75">
        <v>39521</v>
      </c>
      <c r="G825" s="96">
        <v>1169933.7</v>
      </c>
      <c r="H825" s="57">
        <v>89.555555156672568</v>
      </c>
      <c r="I825" s="96">
        <v>1047740.62</v>
      </c>
      <c r="J825" s="57" t="s">
        <v>3284</v>
      </c>
      <c r="K825" s="73"/>
      <c r="L825" s="101">
        <v>0.10999999999330612</v>
      </c>
      <c r="M825" s="73"/>
      <c r="N825" s="87" t="s">
        <v>3156</v>
      </c>
      <c r="O825" s="75">
        <v>40623</v>
      </c>
      <c r="P825" s="96">
        <v>1358845.44</v>
      </c>
      <c r="Q825" s="57">
        <v>98.277777640406256</v>
      </c>
      <c r="R825" s="96">
        <v>1335443.1000000001</v>
      </c>
      <c r="S825" s="57" t="s">
        <v>3289</v>
      </c>
      <c r="T825" s="73"/>
      <c r="U825" s="101">
        <v>287702.5900000002</v>
      </c>
    </row>
    <row r="826" spans="1:21">
      <c r="A826" s="33" t="s">
        <v>891</v>
      </c>
      <c r="B826" s="73" t="s">
        <v>4772</v>
      </c>
      <c r="C826" s="73" t="s">
        <v>6733</v>
      </c>
      <c r="D826" s="73"/>
      <c r="E826" s="73"/>
      <c r="F826" s="75">
        <v>39521</v>
      </c>
      <c r="G826" s="96">
        <v>5594184.0499999998</v>
      </c>
      <c r="H826" s="57">
        <v>91.787500091277835</v>
      </c>
      <c r="I826" s="96">
        <v>5134761.6899999995</v>
      </c>
      <c r="J826" s="57" t="s">
        <v>3284</v>
      </c>
      <c r="K826" s="73"/>
      <c r="L826" s="101">
        <v>5087584.22</v>
      </c>
      <c r="M826" s="73"/>
      <c r="N826" s="87" t="s">
        <v>3156</v>
      </c>
      <c r="O826" s="75">
        <v>40570</v>
      </c>
      <c r="P826" s="96">
        <v>1250944</v>
      </c>
      <c r="Q826" s="57">
        <v>100.35625015987925</v>
      </c>
      <c r="R826" s="96">
        <v>1255400.49</v>
      </c>
      <c r="S826" s="57" t="s">
        <v>3245</v>
      </c>
      <c r="T826" s="73"/>
      <c r="U826" s="101">
        <v>1208223.0200000005</v>
      </c>
    </row>
    <row r="827" spans="1:21">
      <c r="A827" s="33" t="s">
        <v>1570</v>
      </c>
      <c r="B827" s="73" t="s">
        <v>4773</v>
      </c>
      <c r="C827" s="73" t="s">
        <v>6733</v>
      </c>
      <c r="D827" s="73"/>
      <c r="E827" s="73"/>
      <c r="F827" s="75">
        <v>40207</v>
      </c>
      <c r="G827" s="96">
        <v>24000000</v>
      </c>
      <c r="H827" s="57">
        <v>107.24027779166667</v>
      </c>
      <c r="I827" s="96">
        <v>25737666.670000002</v>
      </c>
      <c r="J827" s="57" t="s">
        <v>3247</v>
      </c>
      <c r="K827" s="73"/>
      <c r="L827" s="101">
        <v>1980000</v>
      </c>
      <c r="M827" s="73"/>
      <c r="N827" s="87" t="s">
        <v>3156</v>
      </c>
      <c r="O827" s="75">
        <v>40729</v>
      </c>
      <c r="P827" s="96">
        <v>24000000</v>
      </c>
      <c r="Q827" s="57">
        <v>104.68611112500001</v>
      </c>
      <c r="R827" s="96">
        <v>25124666.670000002</v>
      </c>
      <c r="S827" s="57" t="s">
        <v>3249</v>
      </c>
      <c r="T827" s="73"/>
      <c r="U827" s="101">
        <v>1367000</v>
      </c>
    </row>
    <row r="828" spans="1:21">
      <c r="A828" s="33" t="s">
        <v>1123</v>
      </c>
      <c r="B828" s="73" t="s">
        <v>4774</v>
      </c>
      <c r="C828" s="73" t="s">
        <v>6733</v>
      </c>
      <c r="D828" s="73"/>
      <c r="E828" s="73"/>
      <c r="F828" s="75">
        <v>39521</v>
      </c>
      <c r="G828" s="96">
        <v>16746932.83</v>
      </c>
      <c r="H828" s="57">
        <v>102.35245554513877</v>
      </c>
      <c r="I828" s="96">
        <v>17140896.98</v>
      </c>
      <c r="J828" s="57" t="s">
        <v>3284</v>
      </c>
      <c r="K828" s="73"/>
      <c r="L828" s="101">
        <v>17815563.460000001</v>
      </c>
      <c r="M828" s="73"/>
      <c r="N828" s="87" t="s">
        <v>6382</v>
      </c>
      <c r="O828" s="75">
        <v>40466</v>
      </c>
      <c r="P828" s="102" t="s">
        <v>3205</v>
      </c>
      <c r="Q828" s="88" t="s">
        <v>3205</v>
      </c>
      <c r="R828" s="102" t="s">
        <v>3205</v>
      </c>
      <c r="S828" s="57" t="s">
        <v>3205</v>
      </c>
      <c r="T828" s="73"/>
      <c r="U828" s="101">
        <v>674666.48000000045</v>
      </c>
    </row>
    <row r="829" spans="1:21">
      <c r="A829" s="33" t="s">
        <v>71</v>
      </c>
      <c r="B829" s="73" t="s">
        <v>4775</v>
      </c>
      <c r="C829" s="73" t="s">
        <v>6733</v>
      </c>
      <c r="D829" s="73"/>
      <c r="E829" s="73"/>
      <c r="F829" s="75">
        <v>39521</v>
      </c>
      <c r="G829" s="96">
        <v>14818591.699999999</v>
      </c>
      <c r="H829" s="57">
        <v>78.210937480651424</v>
      </c>
      <c r="I829" s="96">
        <v>11589759.49</v>
      </c>
      <c r="J829" s="57" t="s">
        <v>3284</v>
      </c>
      <c r="K829" s="73"/>
      <c r="L829" s="101">
        <v>7857618.9699999988</v>
      </c>
      <c r="M829" s="73"/>
      <c r="N829" s="87" t="s">
        <v>3156</v>
      </c>
      <c r="O829" s="75">
        <v>40750</v>
      </c>
      <c r="P829" s="96">
        <v>6960972.7300000004</v>
      </c>
      <c r="Q829" s="57">
        <v>84.093750069898633</v>
      </c>
      <c r="R829" s="96">
        <v>5853743.0099999998</v>
      </c>
      <c r="S829" s="57" t="s">
        <v>3263</v>
      </c>
      <c r="T829" s="73"/>
      <c r="U829" s="101">
        <v>2121602.4899999984</v>
      </c>
    </row>
    <row r="830" spans="1:21">
      <c r="A830" s="33" t="s">
        <v>1685</v>
      </c>
      <c r="B830" s="73" t="s">
        <v>4776</v>
      </c>
      <c r="C830" s="73" t="s">
        <v>6733</v>
      </c>
      <c r="D830" s="73"/>
      <c r="E830" s="73"/>
      <c r="F830" s="75">
        <v>39926</v>
      </c>
      <c r="G830" s="96">
        <v>69535181</v>
      </c>
      <c r="H830" s="57">
        <v>105.1486111181619</v>
      </c>
      <c r="I830" s="96">
        <v>73115277.060000002</v>
      </c>
      <c r="J830" s="57" t="s">
        <v>3256</v>
      </c>
      <c r="K830" s="73"/>
      <c r="L830" s="101">
        <v>9242384.3999999985</v>
      </c>
      <c r="M830" s="73"/>
      <c r="N830" s="87" t="s">
        <v>3156</v>
      </c>
      <c r="O830" s="75">
        <v>40813</v>
      </c>
      <c r="P830" s="96">
        <v>69535181</v>
      </c>
      <c r="Q830" s="57">
        <v>109.64722221690914</v>
      </c>
      <c r="R830" s="96">
        <v>76243394.429999992</v>
      </c>
      <c r="S830" s="57" t="s">
        <v>3249</v>
      </c>
      <c r="T830" s="73"/>
      <c r="U830" s="101">
        <v>12370501.769999981</v>
      </c>
    </row>
    <row r="831" spans="1:21">
      <c r="A831" s="33" t="s">
        <v>635</v>
      </c>
      <c r="B831" s="73" t="s">
        <v>4777</v>
      </c>
      <c r="C831" s="73" t="s">
        <v>6733</v>
      </c>
      <c r="D831" s="73"/>
      <c r="E831" s="73"/>
      <c r="F831" s="75">
        <v>39910</v>
      </c>
      <c r="G831" s="96">
        <v>16453505.92</v>
      </c>
      <c r="H831" s="57">
        <v>114.75876735211943</v>
      </c>
      <c r="I831" s="96">
        <v>18881840.579999998</v>
      </c>
      <c r="J831" s="57" t="s">
        <v>3251</v>
      </c>
      <c r="K831" s="73"/>
      <c r="L831" s="101">
        <v>10489918.530000001</v>
      </c>
      <c r="M831" s="73"/>
      <c r="N831" s="87" t="s">
        <v>3156</v>
      </c>
      <c r="O831" s="75">
        <v>40819</v>
      </c>
      <c r="P831" s="96">
        <v>11655302.970000001</v>
      </c>
      <c r="Q831" s="57">
        <v>127.3151255543896</v>
      </c>
      <c r="R831" s="96">
        <v>14838963.609999999</v>
      </c>
      <c r="S831" s="57" t="s">
        <v>3266</v>
      </c>
      <c r="T831" s="73"/>
      <c r="U831" s="101">
        <v>6447041.5600000024</v>
      </c>
    </row>
    <row r="832" spans="1:21">
      <c r="A832" s="33" t="s">
        <v>2409</v>
      </c>
      <c r="B832" s="73" t="s">
        <v>4778</v>
      </c>
      <c r="C832" s="73" t="s">
        <v>6733</v>
      </c>
      <c r="D832" s="73"/>
      <c r="E832" s="73"/>
      <c r="F832" s="75">
        <v>39521</v>
      </c>
      <c r="G832" s="96">
        <v>45593069.530000001</v>
      </c>
      <c r="H832" s="57">
        <v>12.748932633665561</v>
      </c>
      <c r="I832" s="96">
        <v>5812629.7199999997</v>
      </c>
      <c r="J832" s="57" t="s">
        <v>3284</v>
      </c>
      <c r="K832" s="73"/>
      <c r="L832" s="101">
        <v>6761052.1500000004</v>
      </c>
      <c r="M832" s="73"/>
      <c r="N832" s="87" t="s">
        <v>3156</v>
      </c>
      <c r="O832" s="75">
        <v>40701</v>
      </c>
      <c r="P832" s="96">
        <v>29476621.030000001</v>
      </c>
      <c r="Q832" s="57">
        <v>17.453733332473487</v>
      </c>
      <c r="R832" s="96">
        <v>5144770.83</v>
      </c>
      <c r="S832" s="57" t="s">
        <v>3256</v>
      </c>
      <c r="T832" s="73"/>
      <c r="U832" s="101">
        <v>6093193.2600000007</v>
      </c>
    </row>
    <row r="833" spans="1:21">
      <c r="A833" s="33" t="s">
        <v>1667</v>
      </c>
      <c r="B833" s="73" t="s">
        <v>4779</v>
      </c>
      <c r="C833" s="73" t="s">
        <v>6733</v>
      </c>
      <c r="D833" s="73"/>
      <c r="E833" s="73"/>
      <c r="F833" s="75">
        <v>40150</v>
      </c>
      <c r="G833" s="96">
        <v>18767383.199999999</v>
      </c>
      <c r="H833" s="57">
        <v>108.31180555848618</v>
      </c>
      <c r="I833" s="96">
        <v>20327291.600000001</v>
      </c>
      <c r="J833" s="57" t="s">
        <v>3247</v>
      </c>
      <c r="K833" s="73"/>
      <c r="L833" s="101">
        <v>0</v>
      </c>
      <c r="M833" s="73"/>
      <c r="N833" s="87" t="s">
        <v>3156</v>
      </c>
      <c r="O833" s="75">
        <v>40737</v>
      </c>
      <c r="P833" s="96">
        <v>20470908.899999999</v>
      </c>
      <c r="Q833" s="57">
        <v>112.07395832824992</v>
      </c>
      <c r="R833" s="96">
        <v>22942557.91</v>
      </c>
      <c r="S833" s="57" t="s">
        <v>3245</v>
      </c>
      <c r="T833" s="73"/>
      <c r="U833" s="101">
        <v>2615266.3099999987</v>
      </c>
    </row>
    <row r="834" spans="1:21">
      <c r="A834" s="33" t="s">
        <v>2410</v>
      </c>
      <c r="B834" s="73" t="s">
        <v>4780</v>
      </c>
      <c r="C834" s="73" t="s">
        <v>6733</v>
      </c>
      <c r="D834" s="73"/>
      <c r="E834" s="73"/>
      <c r="F834" s="75">
        <v>39521</v>
      </c>
      <c r="G834" s="96">
        <v>2433930.71</v>
      </c>
      <c r="H834" s="57">
        <v>10.747916484442568</v>
      </c>
      <c r="I834" s="96">
        <v>261596.84</v>
      </c>
      <c r="J834" s="57" t="s">
        <v>3284</v>
      </c>
      <c r="K834" s="73"/>
      <c r="L834" s="101">
        <v>300723.61999999994</v>
      </c>
      <c r="M834" s="73"/>
      <c r="N834" s="87" t="s">
        <v>3156</v>
      </c>
      <c r="O834" s="75">
        <v>40828</v>
      </c>
      <c r="P834" s="96">
        <v>375802.02</v>
      </c>
      <c r="Q834" s="57">
        <v>2.1833331284382131</v>
      </c>
      <c r="R834" s="96">
        <v>8205.01</v>
      </c>
      <c r="S834" s="57" t="s">
        <v>3250</v>
      </c>
      <c r="T834" s="73"/>
      <c r="U834" s="101">
        <v>47331.78999999995</v>
      </c>
    </row>
    <row r="835" spans="1:21">
      <c r="A835" s="33" t="s">
        <v>2411</v>
      </c>
      <c r="B835" s="73" t="s">
        <v>4781</v>
      </c>
      <c r="C835" s="73" t="s">
        <v>6733</v>
      </c>
      <c r="D835" s="73"/>
      <c r="E835" s="73"/>
      <c r="F835" s="75">
        <v>39521</v>
      </c>
      <c r="G835" s="96">
        <v>40308749.25</v>
      </c>
      <c r="H835" s="57">
        <v>2.7087937490394847</v>
      </c>
      <c r="I835" s="96">
        <v>1091880.8800000001</v>
      </c>
      <c r="J835" s="57" t="s">
        <v>3284</v>
      </c>
      <c r="K835" s="73"/>
      <c r="L835" s="101">
        <v>1620723.9300000002</v>
      </c>
      <c r="M835" s="73"/>
      <c r="N835" s="87" t="s">
        <v>3156</v>
      </c>
      <c r="O835" s="75">
        <v>40745</v>
      </c>
      <c r="P835" s="96">
        <v>822165.75</v>
      </c>
      <c r="Q835" s="57">
        <v>0.79147544153961646</v>
      </c>
      <c r="R835" s="96">
        <v>6507.24</v>
      </c>
      <c r="S835" s="57" t="s">
        <v>3276</v>
      </c>
      <c r="T835" s="73"/>
      <c r="U835" s="101">
        <v>535350.29</v>
      </c>
    </row>
    <row r="836" spans="1:21">
      <c r="A836" s="33" t="s">
        <v>2412</v>
      </c>
      <c r="B836" s="73" t="s">
        <v>4782</v>
      </c>
      <c r="C836" s="73" t="s">
        <v>6733</v>
      </c>
      <c r="D836" s="73"/>
      <c r="E836" s="73"/>
      <c r="F836" s="75">
        <v>39521</v>
      </c>
      <c r="G836" s="96">
        <v>3193581</v>
      </c>
      <c r="H836" s="57">
        <v>13.055555503367536</v>
      </c>
      <c r="I836" s="96">
        <v>416939.74</v>
      </c>
      <c r="J836" s="57" t="s">
        <v>3284</v>
      </c>
      <c r="K836" s="73"/>
      <c r="L836" s="101">
        <v>215498.33999999997</v>
      </c>
      <c r="M836" s="73"/>
      <c r="N836" s="87" t="s">
        <v>6382</v>
      </c>
      <c r="O836" s="75">
        <v>40238</v>
      </c>
      <c r="P836" s="102" t="s">
        <v>3205</v>
      </c>
      <c r="Q836" s="88" t="s">
        <v>3205</v>
      </c>
      <c r="R836" s="102" t="s">
        <v>3205</v>
      </c>
      <c r="S836" s="57" t="s">
        <v>3205</v>
      </c>
      <c r="T836" s="73"/>
      <c r="U836" s="101">
        <v>-201441.40000000002</v>
      </c>
    </row>
    <row r="837" spans="1:21">
      <c r="A837" s="33" t="s">
        <v>72</v>
      </c>
      <c r="B837" s="73" t="s">
        <v>4783</v>
      </c>
      <c r="C837" s="73" t="s">
        <v>6733</v>
      </c>
      <c r="D837" s="73"/>
      <c r="E837" s="73"/>
      <c r="F837" s="75">
        <v>39521</v>
      </c>
      <c r="G837" s="96">
        <v>2953222</v>
      </c>
      <c r="H837" s="57">
        <v>48.74999983069339</v>
      </c>
      <c r="I837" s="96">
        <v>1439695.72</v>
      </c>
      <c r="J837" s="57" t="s">
        <v>3284</v>
      </c>
      <c r="K837" s="73"/>
      <c r="L837" s="101">
        <v>0</v>
      </c>
      <c r="M837" s="73"/>
      <c r="N837" s="87" t="s">
        <v>3156</v>
      </c>
      <c r="O837" s="75">
        <v>40868</v>
      </c>
      <c r="P837" s="96">
        <v>2953222</v>
      </c>
      <c r="Q837" s="57">
        <v>78.015624968255011</v>
      </c>
      <c r="R837" s="96">
        <v>2303974.6</v>
      </c>
      <c r="S837" s="57" t="s">
        <v>3245</v>
      </c>
      <c r="T837" s="73"/>
      <c r="U837" s="101">
        <v>864278.88000000012</v>
      </c>
    </row>
    <row r="838" spans="1:21">
      <c r="A838" s="33" t="s">
        <v>1100</v>
      </c>
      <c r="B838" s="73" t="s">
        <v>4784</v>
      </c>
      <c r="C838" s="73" t="s">
        <v>6733</v>
      </c>
      <c r="D838" s="73"/>
      <c r="E838" s="73"/>
      <c r="F838" s="75">
        <v>39885</v>
      </c>
      <c r="G838" s="96">
        <v>3462421.04</v>
      </c>
      <c r="H838" s="57">
        <v>113.1176666486523</v>
      </c>
      <c r="I838" s="96">
        <v>3916609.89</v>
      </c>
      <c r="J838" s="57" t="s">
        <v>3251</v>
      </c>
      <c r="K838" s="73"/>
      <c r="L838" s="101">
        <v>4247766.1499999994</v>
      </c>
      <c r="M838" s="73"/>
      <c r="N838" s="87" t="s">
        <v>6382</v>
      </c>
      <c r="O838" s="75">
        <v>40374</v>
      </c>
      <c r="P838" s="102" t="s">
        <v>3205</v>
      </c>
      <c r="Q838" s="88" t="s">
        <v>3205</v>
      </c>
      <c r="R838" s="102" t="s">
        <v>3205</v>
      </c>
      <c r="S838" s="57" t="s">
        <v>3205</v>
      </c>
      <c r="T838" s="73"/>
      <c r="U838" s="101">
        <v>331156.25999999931</v>
      </c>
    </row>
    <row r="839" spans="1:21">
      <c r="A839" s="33" t="s">
        <v>1351</v>
      </c>
      <c r="B839" s="73" t="s">
        <v>4785</v>
      </c>
      <c r="C839" s="73" t="s">
        <v>6733</v>
      </c>
      <c r="D839" s="73"/>
      <c r="E839" s="73"/>
      <c r="F839" s="75">
        <v>39836</v>
      </c>
      <c r="G839" s="96">
        <v>2310580.56</v>
      </c>
      <c r="H839" s="57">
        <v>101.8509374111587</v>
      </c>
      <c r="I839" s="96">
        <v>2353347.96</v>
      </c>
      <c r="J839" s="57" t="s">
        <v>3251</v>
      </c>
      <c r="K839" s="73"/>
      <c r="L839" s="101">
        <v>2436765.2599999998</v>
      </c>
      <c r="M839" s="73"/>
      <c r="N839" s="87" t="s">
        <v>6382</v>
      </c>
      <c r="O839" s="75">
        <v>39979</v>
      </c>
      <c r="P839" s="102" t="s">
        <v>3205</v>
      </c>
      <c r="Q839" s="88" t="s">
        <v>3205</v>
      </c>
      <c r="R839" s="102" t="s">
        <v>3205</v>
      </c>
      <c r="S839" s="57" t="s">
        <v>3205</v>
      </c>
      <c r="T839" s="73"/>
      <c r="U839" s="101">
        <v>83417.299999999814</v>
      </c>
    </row>
    <row r="840" spans="1:21">
      <c r="A840" s="33" t="s">
        <v>1200</v>
      </c>
      <c r="B840" s="73" t="s">
        <v>4786</v>
      </c>
      <c r="C840" s="73" t="s">
        <v>6733</v>
      </c>
      <c r="D840" s="73"/>
      <c r="E840" s="73"/>
      <c r="F840" s="75">
        <v>39521</v>
      </c>
      <c r="G840" s="96">
        <v>12662397.18</v>
      </c>
      <c r="H840" s="57">
        <v>101.84166660297416</v>
      </c>
      <c r="I840" s="96">
        <v>12895596.32</v>
      </c>
      <c r="J840" s="57" t="s">
        <v>3284</v>
      </c>
      <c r="K840" s="73"/>
      <c r="L840" s="101">
        <v>14479011.690000001</v>
      </c>
      <c r="M840" s="73"/>
      <c r="N840" s="87" t="s">
        <v>6382</v>
      </c>
      <c r="O840" s="75">
        <v>40422</v>
      </c>
      <c r="P840" s="102" t="s">
        <v>3205</v>
      </c>
      <c r="Q840" s="88" t="s">
        <v>3205</v>
      </c>
      <c r="R840" s="102" t="s">
        <v>3205</v>
      </c>
      <c r="S840" s="57" t="s">
        <v>3205</v>
      </c>
      <c r="T840" s="73"/>
      <c r="U840" s="101">
        <v>1583415.370000001</v>
      </c>
    </row>
    <row r="841" spans="1:21">
      <c r="A841" s="33" t="s">
        <v>1389</v>
      </c>
      <c r="B841" s="73" t="s">
        <v>4787</v>
      </c>
      <c r="C841" s="73" t="s">
        <v>6733</v>
      </c>
      <c r="D841" s="73"/>
      <c r="E841" s="73"/>
      <c r="F841" s="75">
        <v>39910</v>
      </c>
      <c r="G841" s="96">
        <v>36289842</v>
      </c>
      <c r="H841" s="57">
        <v>100.19664070182503</v>
      </c>
      <c r="I841" s="96">
        <v>36361202.599999994</v>
      </c>
      <c r="J841" s="57" t="s">
        <v>3247</v>
      </c>
      <c r="K841" s="73"/>
      <c r="L841" s="101">
        <v>1894712.52</v>
      </c>
      <c r="M841" s="73"/>
      <c r="N841" s="87" t="s">
        <v>3156</v>
      </c>
      <c r="O841" s="75">
        <v>40086</v>
      </c>
      <c r="P841" s="96">
        <v>35001203.399999999</v>
      </c>
      <c r="Q841" s="57">
        <v>101.62071807508195</v>
      </c>
      <c r="R841" s="96">
        <v>35568474.229999997</v>
      </c>
      <c r="S841" s="57" t="s">
        <v>3247</v>
      </c>
      <c r="T841" s="73"/>
      <c r="U841" s="101">
        <v>1101984.150000006</v>
      </c>
    </row>
    <row r="842" spans="1:21">
      <c r="A842" s="33" t="s">
        <v>1590</v>
      </c>
      <c r="B842" s="73" t="s">
        <v>4788</v>
      </c>
      <c r="C842" s="73" t="s">
        <v>6733</v>
      </c>
      <c r="D842" s="73"/>
      <c r="E842" s="73"/>
      <c r="F842" s="75">
        <v>40359</v>
      </c>
      <c r="G842" s="96">
        <v>7000000</v>
      </c>
      <c r="H842" s="57">
        <v>109.06805557142856</v>
      </c>
      <c r="I842" s="96">
        <v>7634763.8899999997</v>
      </c>
      <c r="J842" s="57" t="s">
        <v>3247</v>
      </c>
      <c r="K842" s="73"/>
      <c r="L842" s="101">
        <v>449166.65</v>
      </c>
      <c r="M842" s="73"/>
      <c r="N842" s="87" t="s">
        <v>3156</v>
      </c>
      <c r="O842" s="75">
        <v>40780</v>
      </c>
      <c r="P842" s="96">
        <v>7000000</v>
      </c>
      <c r="Q842" s="57">
        <v>110.74166671428571</v>
      </c>
      <c r="R842" s="96">
        <v>7751916.6699999999</v>
      </c>
      <c r="S842" s="57" t="s">
        <v>3307</v>
      </c>
      <c r="T842" s="73"/>
      <c r="U842" s="101">
        <v>566319.43000000063</v>
      </c>
    </row>
    <row r="843" spans="1:21">
      <c r="A843" s="33" t="s">
        <v>2413</v>
      </c>
      <c r="B843" s="73" t="s">
        <v>4789</v>
      </c>
      <c r="C843" s="73" t="s">
        <v>6733</v>
      </c>
      <c r="D843" s="73"/>
      <c r="E843" s="73"/>
      <c r="F843" s="75">
        <v>39521</v>
      </c>
      <c r="G843" s="96">
        <v>27985875.609999999</v>
      </c>
      <c r="H843" s="57">
        <v>11.006340816077115</v>
      </c>
      <c r="I843" s="96">
        <v>3080220.85</v>
      </c>
      <c r="J843" s="57" t="s">
        <v>3284</v>
      </c>
      <c r="K843" s="73"/>
      <c r="L843" s="101">
        <v>3981299.8600000003</v>
      </c>
      <c r="M843" s="73"/>
      <c r="N843" s="87" t="s">
        <v>3156</v>
      </c>
      <c r="O843" s="75">
        <v>40690</v>
      </c>
      <c r="P843" s="96">
        <v>16742209.15</v>
      </c>
      <c r="Q843" s="57">
        <v>17.334400042422118</v>
      </c>
      <c r="R843" s="96">
        <v>2902161.51</v>
      </c>
      <c r="S843" s="57" t="s">
        <v>3256</v>
      </c>
      <c r="T843" s="73"/>
      <c r="U843" s="101">
        <v>3803240.52</v>
      </c>
    </row>
    <row r="844" spans="1:21">
      <c r="A844" s="33" t="s">
        <v>988</v>
      </c>
      <c r="B844" s="73" t="s">
        <v>4790</v>
      </c>
      <c r="C844" s="73" t="s">
        <v>6733</v>
      </c>
      <c r="D844" s="73"/>
      <c r="E844" s="73"/>
      <c r="F844" s="75">
        <v>39930</v>
      </c>
      <c r="G844" s="96">
        <v>30200000</v>
      </c>
      <c r="H844" s="57">
        <v>104.17361112582782</v>
      </c>
      <c r="I844" s="96">
        <v>31460430.559999999</v>
      </c>
      <c r="J844" s="57" t="s">
        <v>3248</v>
      </c>
      <c r="K844" s="73"/>
      <c r="L844" s="101">
        <v>5191827.42</v>
      </c>
      <c r="M844" s="73"/>
      <c r="N844" s="87" t="s">
        <v>3156</v>
      </c>
      <c r="O844" s="75">
        <v>40742</v>
      </c>
      <c r="P844" s="96">
        <v>28397694.5</v>
      </c>
      <c r="Q844" s="57">
        <v>108.20486110236871</v>
      </c>
      <c r="R844" s="96">
        <v>30727685.890000001</v>
      </c>
      <c r="S844" s="57" t="s">
        <v>3266</v>
      </c>
      <c r="T844" s="73"/>
      <c r="U844" s="101">
        <v>4459082.7500000037</v>
      </c>
    </row>
    <row r="845" spans="1:21">
      <c r="A845" s="33" t="s">
        <v>402</v>
      </c>
      <c r="B845" s="73" t="s">
        <v>4791</v>
      </c>
      <c r="C845" s="73" t="s">
        <v>6733</v>
      </c>
      <c r="D845" s="73"/>
      <c r="E845" s="73"/>
      <c r="F845" s="75">
        <v>39521</v>
      </c>
      <c r="G845" s="96">
        <v>1178394.0900000001</v>
      </c>
      <c r="H845" s="57">
        <v>93.890636365971574</v>
      </c>
      <c r="I845" s="96">
        <v>1106401.71</v>
      </c>
      <c r="J845" s="57" t="s">
        <v>3284</v>
      </c>
      <c r="K845" s="73"/>
      <c r="L845" s="101">
        <v>1178399.7999999996</v>
      </c>
      <c r="M845" s="73"/>
      <c r="N845" s="87" t="s">
        <v>6382</v>
      </c>
      <c r="O845" s="75">
        <v>40544</v>
      </c>
      <c r="P845" s="102" t="s">
        <v>3205</v>
      </c>
      <c r="Q845" s="88" t="s">
        <v>3205</v>
      </c>
      <c r="R845" s="102" t="s">
        <v>3205</v>
      </c>
      <c r="S845" s="57" t="s">
        <v>3205</v>
      </c>
      <c r="T845" s="73"/>
      <c r="U845" s="101">
        <v>71998.089999999618</v>
      </c>
    </row>
    <row r="846" spans="1:21">
      <c r="A846" s="33" t="s">
        <v>73</v>
      </c>
      <c r="B846" s="73" t="s">
        <v>4792</v>
      </c>
      <c r="C846" s="73" t="s">
        <v>6733</v>
      </c>
      <c r="D846" s="73"/>
      <c r="E846" s="73"/>
      <c r="F846" s="75">
        <v>39521</v>
      </c>
      <c r="G846" s="96">
        <v>18602992.030000001</v>
      </c>
      <c r="H846" s="57">
        <v>65.925781133606179</v>
      </c>
      <c r="I846" s="96">
        <v>12264167.810000001</v>
      </c>
      <c r="J846" s="57" t="s">
        <v>3284</v>
      </c>
      <c r="K846" s="73"/>
      <c r="L846" s="101">
        <v>18602992.029999997</v>
      </c>
      <c r="M846" s="73"/>
      <c r="N846" s="87" t="s">
        <v>6382</v>
      </c>
      <c r="O846" s="75">
        <v>40770</v>
      </c>
      <c r="P846" s="102" t="s">
        <v>3205</v>
      </c>
      <c r="Q846" s="88" t="s">
        <v>3205</v>
      </c>
      <c r="R846" s="102" t="s">
        <v>3205</v>
      </c>
      <c r="S846" s="57" t="s">
        <v>3205</v>
      </c>
      <c r="T846" s="73"/>
      <c r="U846" s="101">
        <v>6338824.2199999969</v>
      </c>
    </row>
    <row r="847" spans="1:21">
      <c r="A847" s="33" t="s">
        <v>1384</v>
      </c>
      <c r="B847" s="73" t="s">
        <v>4793</v>
      </c>
      <c r="C847" s="73" t="s">
        <v>6733</v>
      </c>
      <c r="D847" s="73"/>
      <c r="E847" s="73"/>
      <c r="F847" s="75">
        <v>39911</v>
      </c>
      <c r="G847" s="96">
        <v>5478200.6799999997</v>
      </c>
      <c r="H847" s="57">
        <v>101.59253475905889</v>
      </c>
      <c r="I847" s="96">
        <v>5565442.9300000006</v>
      </c>
      <c r="J847" s="57" t="s">
        <v>3251</v>
      </c>
      <c r="K847" s="73"/>
      <c r="L847" s="101">
        <v>5677093.7999999989</v>
      </c>
      <c r="M847" s="73"/>
      <c r="N847" s="87" t="s">
        <v>6382</v>
      </c>
      <c r="O847" s="75">
        <v>40071</v>
      </c>
      <c r="P847" s="102" t="s">
        <v>3205</v>
      </c>
      <c r="Q847" s="88" t="s">
        <v>3205</v>
      </c>
      <c r="R847" s="102" t="s">
        <v>3205</v>
      </c>
      <c r="S847" s="57" t="s">
        <v>3205</v>
      </c>
      <c r="T847" s="73"/>
      <c r="U847" s="101">
        <v>111650.86999999825</v>
      </c>
    </row>
    <row r="848" spans="1:21">
      <c r="A848" s="33" t="s">
        <v>2414</v>
      </c>
      <c r="B848" s="73" t="s">
        <v>4794</v>
      </c>
      <c r="C848" s="73" t="s">
        <v>6733</v>
      </c>
      <c r="D848" s="73"/>
      <c r="E848" s="73"/>
      <c r="F848" s="75">
        <v>39521</v>
      </c>
      <c r="G848" s="96">
        <v>21872297.550000001</v>
      </c>
      <c r="H848" s="57">
        <v>18.85941113671435</v>
      </c>
      <c r="I848" s="96">
        <v>4124986.52</v>
      </c>
      <c r="J848" s="57" t="s">
        <v>3284</v>
      </c>
      <c r="K848" s="73"/>
      <c r="L848" s="101">
        <v>0</v>
      </c>
      <c r="M848" s="73"/>
      <c r="N848" s="87" t="s">
        <v>6382</v>
      </c>
      <c r="O848" s="75">
        <v>40252</v>
      </c>
      <c r="P848" s="102" t="s">
        <v>3205</v>
      </c>
      <c r="Q848" s="88" t="s">
        <v>3205</v>
      </c>
      <c r="R848" s="102" t="s">
        <v>3205</v>
      </c>
      <c r="S848" s="57" t="s">
        <v>3205</v>
      </c>
      <c r="T848" s="73"/>
      <c r="U848" s="101">
        <v>-4124986.52</v>
      </c>
    </row>
    <row r="849" spans="1:21">
      <c r="A849" s="33" t="s">
        <v>74</v>
      </c>
      <c r="B849" s="73" t="s">
        <v>4795</v>
      </c>
      <c r="C849" s="73" t="s">
        <v>6733</v>
      </c>
      <c r="D849" s="73"/>
      <c r="E849" s="73"/>
      <c r="F849" s="75">
        <v>39521</v>
      </c>
      <c r="G849" s="96">
        <v>3341414.66</v>
      </c>
      <c r="H849" s="57">
        <v>75.222656142892475</v>
      </c>
      <c r="I849" s="96">
        <v>2513500.86</v>
      </c>
      <c r="J849" s="57" t="s">
        <v>3284</v>
      </c>
      <c r="K849" s="73"/>
      <c r="L849" s="101">
        <v>1833040.0599999996</v>
      </c>
      <c r="M849" s="73"/>
      <c r="N849" s="87" t="s">
        <v>3156</v>
      </c>
      <c r="O849" s="75">
        <v>40752</v>
      </c>
      <c r="P849" s="96">
        <v>1508374.59</v>
      </c>
      <c r="Q849" s="57">
        <v>84.000000291704708</v>
      </c>
      <c r="R849" s="96">
        <v>1267034.6599999999</v>
      </c>
      <c r="S849" s="57" t="s">
        <v>3289</v>
      </c>
      <c r="T849" s="73"/>
      <c r="U849" s="101">
        <v>586573.85999999987</v>
      </c>
    </row>
    <row r="850" spans="1:21">
      <c r="A850" s="33" t="s">
        <v>433</v>
      </c>
      <c r="B850" s="73" t="s">
        <v>4796</v>
      </c>
      <c r="C850" s="73" t="s">
        <v>6733</v>
      </c>
      <c r="D850" s="73"/>
      <c r="E850" s="73"/>
      <c r="F850" s="75">
        <v>39521</v>
      </c>
      <c r="G850" s="96">
        <v>1079224.45</v>
      </c>
      <c r="H850" s="57">
        <v>124.1406808379851</v>
      </c>
      <c r="I850" s="96">
        <v>1339756.58</v>
      </c>
      <c r="J850" s="57" t="s">
        <v>3284</v>
      </c>
      <c r="K850" s="73"/>
      <c r="L850" s="101">
        <v>592554.81999999995</v>
      </c>
      <c r="M850" s="73"/>
      <c r="N850" s="87" t="s">
        <v>3156</v>
      </c>
      <c r="O850" s="75">
        <v>40870</v>
      </c>
      <c r="P850" s="96">
        <v>486674.08</v>
      </c>
      <c r="Q850" s="57">
        <v>87.249998806494617</v>
      </c>
      <c r="R850" s="96">
        <v>424623.12899151864</v>
      </c>
      <c r="S850" s="57" t="s">
        <v>3245</v>
      </c>
      <c r="T850" s="73"/>
      <c r="U850" s="101">
        <v>-322578.63100848149</v>
      </c>
    </row>
    <row r="851" spans="1:21">
      <c r="A851" s="33" t="s">
        <v>492</v>
      </c>
      <c r="B851" s="73" t="s">
        <v>4797</v>
      </c>
      <c r="C851" s="73" t="s">
        <v>6733</v>
      </c>
      <c r="D851" s="73"/>
      <c r="E851" s="73"/>
      <c r="F851" s="75">
        <v>39521</v>
      </c>
      <c r="G851" s="96">
        <v>1439745.56</v>
      </c>
      <c r="H851" s="57">
        <v>127.68758043608761</v>
      </c>
      <c r="I851" s="96">
        <v>1838376.27</v>
      </c>
      <c r="J851" s="57" t="s">
        <v>3284</v>
      </c>
      <c r="K851" s="73"/>
      <c r="L851" s="101">
        <v>1085803.9600000004</v>
      </c>
      <c r="M851" s="73"/>
      <c r="N851" s="87" t="s">
        <v>3156</v>
      </c>
      <c r="O851" s="75">
        <v>40865</v>
      </c>
      <c r="P851" s="96">
        <v>353947.42</v>
      </c>
      <c r="Q851" s="57">
        <v>90.374999766914527</v>
      </c>
      <c r="R851" s="96">
        <v>319879.98</v>
      </c>
      <c r="S851" s="57" t="s">
        <v>3274</v>
      </c>
      <c r="T851" s="73"/>
      <c r="U851" s="101">
        <v>-432692.32999999961</v>
      </c>
    </row>
    <row r="852" spans="1:21">
      <c r="A852" s="33" t="s">
        <v>2415</v>
      </c>
      <c r="B852" s="73" t="s">
        <v>4798</v>
      </c>
      <c r="C852" s="73" t="s">
        <v>6733</v>
      </c>
      <c r="D852" s="73"/>
      <c r="E852" s="73"/>
      <c r="F852" s="75">
        <v>39521</v>
      </c>
      <c r="G852" s="96">
        <v>9234994.0099999998</v>
      </c>
      <c r="H852" s="57">
        <v>11.742813139085079</v>
      </c>
      <c r="I852" s="96">
        <v>1084448.0900000001</v>
      </c>
      <c r="J852" s="57" t="s">
        <v>3284</v>
      </c>
      <c r="K852" s="73"/>
      <c r="L852" s="101">
        <v>1239936.8400000001</v>
      </c>
      <c r="M852" s="73"/>
      <c r="N852" s="87" t="s">
        <v>3156</v>
      </c>
      <c r="O852" s="75">
        <v>40687</v>
      </c>
      <c r="P852" s="96">
        <v>4224035.3099999996</v>
      </c>
      <c r="Q852" s="57">
        <v>14.912550056310966</v>
      </c>
      <c r="R852" s="96">
        <v>629911.38</v>
      </c>
      <c r="S852" s="57" t="s">
        <v>3256</v>
      </c>
      <c r="T852" s="73"/>
      <c r="U852" s="101">
        <v>785400.13000000012</v>
      </c>
    </row>
    <row r="853" spans="1:21">
      <c r="A853" s="33" t="s">
        <v>2416</v>
      </c>
      <c r="B853" s="73" t="s">
        <v>4799</v>
      </c>
      <c r="C853" s="73" t="s">
        <v>6733</v>
      </c>
      <c r="D853" s="73"/>
      <c r="E853" s="73"/>
      <c r="F853" s="75">
        <v>39521</v>
      </c>
      <c r="G853" s="96">
        <v>16861602.27</v>
      </c>
      <c r="H853" s="57">
        <v>43.900756710234042</v>
      </c>
      <c r="I853" s="96">
        <v>7402370.9900000002</v>
      </c>
      <c r="J853" s="57" t="s">
        <v>3284</v>
      </c>
      <c r="K853" s="73"/>
      <c r="L853" s="101">
        <v>8867752.8300000019</v>
      </c>
      <c r="M853" s="73"/>
      <c r="N853" s="87" t="s">
        <v>3156</v>
      </c>
      <c r="O853" s="75">
        <v>40700</v>
      </c>
      <c r="P853" s="96">
        <v>9614978.7100000009</v>
      </c>
      <c r="Q853" s="57">
        <v>57.671955573160069</v>
      </c>
      <c r="R853" s="96">
        <v>5545146.25</v>
      </c>
      <c r="S853" s="57" t="s">
        <v>3250</v>
      </c>
      <c r="T853" s="73"/>
      <c r="U853" s="101">
        <v>7010528.0900000017</v>
      </c>
    </row>
    <row r="854" spans="1:21">
      <c r="A854" s="33" t="s">
        <v>2417</v>
      </c>
      <c r="B854" s="73" t="s">
        <v>4800</v>
      </c>
      <c r="C854" s="73" t="s">
        <v>6733</v>
      </c>
      <c r="D854" s="73"/>
      <c r="E854" s="73"/>
      <c r="F854" s="75">
        <v>39521</v>
      </c>
      <c r="G854" s="96">
        <v>22000000</v>
      </c>
      <c r="H854" s="57">
        <v>103.22745554545453</v>
      </c>
      <c r="I854" s="96">
        <v>22710040.219999999</v>
      </c>
      <c r="J854" s="57" t="s">
        <v>3284</v>
      </c>
      <c r="K854" s="73"/>
      <c r="L854" s="101">
        <v>2933333.43</v>
      </c>
      <c r="M854" s="73"/>
      <c r="N854" s="87" t="s">
        <v>3156</v>
      </c>
      <c r="O854" s="75">
        <v>40485</v>
      </c>
      <c r="P854" s="96">
        <v>22000000</v>
      </c>
      <c r="Q854" s="57">
        <v>102.66840277272726</v>
      </c>
      <c r="R854" s="96">
        <v>22587048.609999999</v>
      </c>
      <c r="S854" s="57" t="s">
        <v>3289</v>
      </c>
      <c r="T854" s="73"/>
      <c r="U854" s="101">
        <v>2810341.8200000003</v>
      </c>
    </row>
    <row r="855" spans="1:21">
      <c r="A855" s="33" t="s">
        <v>1665</v>
      </c>
      <c r="B855" s="73" t="s">
        <v>4801</v>
      </c>
      <c r="C855" s="73" t="s">
        <v>6733</v>
      </c>
      <c r="D855" s="73"/>
      <c r="E855" s="73"/>
      <c r="F855" s="75">
        <v>40150</v>
      </c>
      <c r="G855" s="96">
        <v>64611000</v>
      </c>
      <c r="H855" s="57">
        <v>106.18402778164709</v>
      </c>
      <c r="I855" s="96">
        <v>68606562.189999998</v>
      </c>
      <c r="J855" s="57" t="s">
        <v>3289</v>
      </c>
      <c r="K855" s="73"/>
      <c r="L855" s="101">
        <v>5384249.9900000002</v>
      </c>
      <c r="M855" s="73"/>
      <c r="N855" s="87" t="s">
        <v>3156</v>
      </c>
      <c r="O855" s="75">
        <v>40778</v>
      </c>
      <c r="P855" s="96">
        <v>64611000</v>
      </c>
      <c r="Q855" s="57">
        <v>109.80555555555556</v>
      </c>
      <c r="R855" s="96">
        <v>70946467.5</v>
      </c>
      <c r="S855" s="57" t="s">
        <v>3263</v>
      </c>
      <c r="T855" s="73"/>
      <c r="U855" s="101">
        <v>7724155.299999997</v>
      </c>
    </row>
    <row r="856" spans="1:21">
      <c r="A856" s="33" t="s">
        <v>518</v>
      </c>
      <c r="B856" s="73" t="s">
        <v>4802</v>
      </c>
      <c r="C856" s="73" t="s">
        <v>6733</v>
      </c>
      <c r="D856" s="73"/>
      <c r="E856" s="73"/>
      <c r="F856" s="75">
        <v>39521</v>
      </c>
      <c r="G856" s="96">
        <v>4575744.5999999996</v>
      </c>
      <c r="H856" s="57">
        <v>84.846239669932629</v>
      </c>
      <c r="I856" s="96">
        <v>3882347.23</v>
      </c>
      <c r="J856" s="57" t="s">
        <v>3284</v>
      </c>
      <c r="K856" s="73"/>
      <c r="L856" s="101">
        <v>2860249.9</v>
      </c>
      <c r="M856" s="73"/>
      <c r="N856" s="87" t="s">
        <v>3156</v>
      </c>
      <c r="O856" s="75">
        <v>40875</v>
      </c>
      <c r="P856" s="96">
        <v>1960991.97</v>
      </c>
      <c r="Q856" s="57">
        <v>93.170062802449934</v>
      </c>
      <c r="R856" s="96">
        <v>1827057.45</v>
      </c>
      <c r="S856" s="57" t="s">
        <v>3251</v>
      </c>
      <c r="T856" s="73"/>
      <c r="U856" s="101">
        <v>804960.11999999965</v>
      </c>
    </row>
    <row r="857" spans="1:21">
      <c r="A857" s="33" t="s">
        <v>2418</v>
      </c>
      <c r="B857" s="73" t="s">
        <v>4803</v>
      </c>
      <c r="C857" s="73" t="s">
        <v>6733</v>
      </c>
      <c r="D857" s="73"/>
      <c r="E857" s="73"/>
      <c r="F857" s="75">
        <v>39521</v>
      </c>
      <c r="G857" s="96">
        <v>3784472.35</v>
      </c>
      <c r="H857" s="57">
        <v>1.1647914404765041</v>
      </c>
      <c r="I857" s="96">
        <v>44081.21</v>
      </c>
      <c r="J857" s="57" t="s">
        <v>3284</v>
      </c>
      <c r="K857" s="73"/>
      <c r="L857" s="101">
        <v>25527.770000000004</v>
      </c>
      <c r="M857" s="73"/>
      <c r="N857" s="87" t="s">
        <v>3156</v>
      </c>
      <c r="O857" s="75">
        <v>40745</v>
      </c>
      <c r="P857" s="96">
        <v>1080374.92</v>
      </c>
      <c r="Q857" s="57">
        <v>0.94249966483857306</v>
      </c>
      <c r="R857" s="96">
        <v>10182.530000000001</v>
      </c>
      <c r="S857" s="57" t="s">
        <v>3257</v>
      </c>
      <c r="T857" s="73"/>
      <c r="U857" s="101">
        <v>-8370.9099999999962</v>
      </c>
    </row>
    <row r="858" spans="1:21">
      <c r="A858" s="33" t="s">
        <v>2419</v>
      </c>
      <c r="B858" s="73" t="s">
        <v>4804</v>
      </c>
      <c r="C858" s="73" t="s">
        <v>6733</v>
      </c>
      <c r="D858" s="73"/>
      <c r="E858" s="73"/>
      <c r="F858" s="75">
        <v>39521</v>
      </c>
      <c r="G858" s="96">
        <v>26434435.420000002</v>
      </c>
      <c r="H858" s="57">
        <v>1.0710416375520231</v>
      </c>
      <c r="I858" s="96">
        <v>283123.81</v>
      </c>
      <c r="J858" s="57" t="s">
        <v>3284</v>
      </c>
      <c r="K858" s="73"/>
      <c r="L858" s="101">
        <v>194946.95</v>
      </c>
      <c r="M858" s="73"/>
      <c r="N858" s="87" t="s">
        <v>3156</v>
      </c>
      <c r="O858" s="75">
        <v>40732</v>
      </c>
      <c r="P858" s="96">
        <v>11764566.43</v>
      </c>
      <c r="Q858" s="57">
        <v>1.2379166785834539</v>
      </c>
      <c r="R858" s="96">
        <v>145635.53</v>
      </c>
      <c r="S858" s="57" t="s">
        <v>3257</v>
      </c>
      <c r="T858" s="73"/>
      <c r="U858" s="101">
        <v>57458.669999999984</v>
      </c>
    </row>
    <row r="859" spans="1:21">
      <c r="A859" s="33" t="s">
        <v>2420</v>
      </c>
      <c r="B859" s="73" t="s">
        <v>4805</v>
      </c>
      <c r="C859" s="73" t="s">
        <v>6733</v>
      </c>
      <c r="D859" s="73"/>
      <c r="E859" s="73"/>
      <c r="F859" s="75">
        <v>39521</v>
      </c>
      <c r="G859" s="96">
        <v>1120340.07</v>
      </c>
      <c r="H859" s="57">
        <v>14.323610687244273</v>
      </c>
      <c r="I859" s="96">
        <v>160473.15</v>
      </c>
      <c r="J859" s="57" t="s">
        <v>3284</v>
      </c>
      <c r="K859" s="73"/>
      <c r="L859" s="101">
        <v>112950.86000000003</v>
      </c>
      <c r="M859" s="73"/>
      <c r="N859" s="87" t="s">
        <v>6382</v>
      </c>
      <c r="O859" s="75">
        <v>40452</v>
      </c>
      <c r="P859" s="102" t="s">
        <v>3205</v>
      </c>
      <c r="Q859" s="88" t="s">
        <v>3205</v>
      </c>
      <c r="R859" s="102" t="s">
        <v>3205</v>
      </c>
      <c r="S859" s="57" t="s">
        <v>3205</v>
      </c>
      <c r="T859" s="73"/>
      <c r="U859" s="101">
        <v>-47522.289999999964</v>
      </c>
    </row>
    <row r="860" spans="1:21">
      <c r="A860" s="33" t="s">
        <v>479</v>
      </c>
      <c r="B860" s="73" t="s">
        <v>4806</v>
      </c>
      <c r="C860" s="73" t="s">
        <v>6733</v>
      </c>
      <c r="D860" s="73"/>
      <c r="E860" s="73"/>
      <c r="F860" s="75">
        <v>39521</v>
      </c>
      <c r="G860" s="96">
        <v>4063378.17</v>
      </c>
      <c r="H860" s="57">
        <v>102.25138902097316</v>
      </c>
      <c r="I860" s="96">
        <v>4154860.62</v>
      </c>
      <c r="J860" s="57" t="s">
        <v>3284</v>
      </c>
      <c r="K860" s="73"/>
      <c r="L860" s="101">
        <v>3310873.1999999993</v>
      </c>
      <c r="M860" s="73"/>
      <c r="N860" s="87" t="s">
        <v>3156</v>
      </c>
      <c r="O860" s="75">
        <v>40725</v>
      </c>
      <c r="P860" s="96">
        <v>1401751.36</v>
      </c>
      <c r="Q860" s="57">
        <v>100.81111103755234</v>
      </c>
      <c r="R860" s="96">
        <v>1413121.12</v>
      </c>
      <c r="S860" s="57" t="s">
        <v>3251</v>
      </c>
      <c r="T860" s="73"/>
      <c r="U860" s="101">
        <v>569133.69999999925</v>
      </c>
    </row>
    <row r="861" spans="1:21">
      <c r="A861" s="33" t="s">
        <v>179</v>
      </c>
      <c r="B861" s="73" t="s">
        <v>4807</v>
      </c>
      <c r="C861" s="73" t="s">
        <v>6733</v>
      </c>
      <c r="D861" s="73"/>
      <c r="E861" s="73"/>
      <c r="F861" s="75">
        <v>40144</v>
      </c>
      <c r="G861" s="96">
        <v>11394503.4</v>
      </c>
      <c r="H861" s="57">
        <v>86.781249984093208</v>
      </c>
      <c r="I861" s="96">
        <v>9888292.4800000004</v>
      </c>
      <c r="J861" s="57" t="s">
        <v>3249</v>
      </c>
      <c r="K861" s="73"/>
      <c r="L861" s="101">
        <v>3695707.3500000006</v>
      </c>
      <c r="M861" s="73"/>
      <c r="N861" s="87" t="s">
        <v>3156</v>
      </c>
      <c r="O861" s="75">
        <v>40868</v>
      </c>
      <c r="P861" s="96">
        <v>7698796.0499999998</v>
      </c>
      <c r="Q861" s="57">
        <v>90.000000064945226</v>
      </c>
      <c r="R861" s="96">
        <v>6928916.4500000002</v>
      </c>
      <c r="S861" s="57" t="s">
        <v>3249</v>
      </c>
      <c r="T861" s="73"/>
      <c r="U861" s="101">
        <v>736331.3200000003</v>
      </c>
    </row>
    <row r="862" spans="1:21">
      <c r="A862" s="33" t="s">
        <v>1666</v>
      </c>
      <c r="B862" s="73" t="s">
        <v>4808</v>
      </c>
      <c r="C862" s="73" t="s">
        <v>6733</v>
      </c>
      <c r="D862" s="73"/>
      <c r="E862" s="73"/>
      <c r="F862" s="75">
        <v>40150</v>
      </c>
      <c r="G862" s="96">
        <v>89077000</v>
      </c>
      <c r="H862" s="57">
        <v>106.18402777372387</v>
      </c>
      <c r="I862" s="96">
        <v>94585546.420000002</v>
      </c>
      <c r="J862" s="57" t="s">
        <v>3289</v>
      </c>
      <c r="K862" s="73"/>
      <c r="L862" s="101">
        <v>7794237.5499999998</v>
      </c>
      <c r="M862" s="73"/>
      <c r="N862" s="87" t="s">
        <v>3156</v>
      </c>
      <c r="O862" s="75">
        <v>40788</v>
      </c>
      <c r="P862" s="96">
        <v>89077000</v>
      </c>
      <c r="Q862" s="57">
        <v>109.01388889387833</v>
      </c>
      <c r="R862" s="96">
        <v>97106301.810000002</v>
      </c>
      <c r="S862" s="57" t="s">
        <v>3249</v>
      </c>
      <c r="T862" s="73"/>
      <c r="U862" s="101">
        <v>10314992.939999998</v>
      </c>
    </row>
    <row r="863" spans="1:21">
      <c r="A863" s="33" t="s">
        <v>2421</v>
      </c>
      <c r="B863" s="73" t="s">
        <v>4809</v>
      </c>
      <c r="C863" s="73" t="s">
        <v>6733</v>
      </c>
      <c r="D863" s="73"/>
      <c r="E863" s="73"/>
      <c r="F863" s="75">
        <v>39521</v>
      </c>
      <c r="G863" s="96">
        <v>38275134.5</v>
      </c>
      <c r="H863" s="57">
        <v>10.381988180864523</v>
      </c>
      <c r="I863" s="96">
        <v>3973719.94</v>
      </c>
      <c r="J863" s="57" t="s">
        <v>3284</v>
      </c>
      <c r="K863" s="73"/>
      <c r="L863" s="101">
        <v>5333273.9499999993</v>
      </c>
      <c r="M863" s="73"/>
      <c r="N863" s="87" t="s">
        <v>3156</v>
      </c>
      <c r="O863" s="75">
        <v>40687</v>
      </c>
      <c r="P863" s="96">
        <v>19736435</v>
      </c>
      <c r="Q863" s="57">
        <v>17.287550005864787</v>
      </c>
      <c r="R863" s="96">
        <v>3411946.07</v>
      </c>
      <c r="S863" s="57" t="s">
        <v>3256</v>
      </c>
      <c r="T863" s="73"/>
      <c r="U863" s="101">
        <v>4771500.08</v>
      </c>
    </row>
    <row r="864" spans="1:21">
      <c r="A864" s="33" t="s">
        <v>75</v>
      </c>
      <c r="B864" s="73" t="s">
        <v>4810</v>
      </c>
      <c r="C864" s="73" t="s">
        <v>6733</v>
      </c>
      <c r="D864" s="73"/>
      <c r="E864" s="73"/>
      <c r="F864" s="75">
        <v>39521</v>
      </c>
      <c r="G864" s="96">
        <v>7809730.6399999997</v>
      </c>
      <c r="H864" s="57">
        <v>71.730468542766545</v>
      </c>
      <c r="I864" s="96">
        <v>5601956.3799999999</v>
      </c>
      <c r="J864" s="57" t="s">
        <v>3284</v>
      </c>
      <c r="K864" s="73"/>
      <c r="L864" s="101">
        <v>4382545.1399999987</v>
      </c>
      <c r="M864" s="73"/>
      <c r="N864" s="87" t="s">
        <v>3156</v>
      </c>
      <c r="O864" s="75">
        <v>40868</v>
      </c>
      <c r="P864" s="96">
        <v>3427185.5</v>
      </c>
      <c r="Q864" s="57">
        <v>78</v>
      </c>
      <c r="R864" s="96">
        <v>2673204.69</v>
      </c>
      <c r="S864" s="57" t="s">
        <v>3245</v>
      </c>
      <c r="T864" s="73"/>
      <c r="U864" s="101">
        <v>1453793.4499999983</v>
      </c>
    </row>
    <row r="865" spans="1:21">
      <c r="A865" s="33" t="s">
        <v>2422</v>
      </c>
      <c r="B865" s="73" t="s">
        <v>4811</v>
      </c>
      <c r="C865" s="73" t="s">
        <v>6733</v>
      </c>
      <c r="D865" s="73"/>
      <c r="E865" s="73"/>
      <c r="F865" s="75">
        <v>39521</v>
      </c>
      <c r="G865" s="96">
        <v>46036305.880000003</v>
      </c>
      <c r="H865" s="57">
        <v>1.0554166558596165</v>
      </c>
      <c r="I865" s="96">
        <v>485874.84</v>
      </c>
      <c r="J865" s="57" t="s">
        <v>3284</v>
      </c>
      <c r="K865" s="73"/>
      <c r="L865" s="101">
        <v>339683.35</v>
      </c>
      <c r="M865" s="73"/>
      <c r="N865" s="87" t="s">
        <v>3156</v>
      </c>
      <c r="O865" s="75">
        <v>40732</v>
      </c>
      <c r="P865" s="96">
        <v>20926951.039999999</v>
      </c>
      <c r="Q865" s="57">
        <v>1.2066666544846087</v>
      </c>
      <c r="R865" s="96">
        <v>252518.54</v>
      </c>
      <c r="S865" s="57" t="s">
        <v>3249</v>
      </c>
      <c r="T865" s="73"/>
      <c r="U865" s="101">
        <v>106327.04999999999</v>
      </c>
    </row>
    <row r="866" spans="1:21">
      <c r="A866" s="33" t="s">
        <v>1383</v>
      </c>
      <c r="B866" s="73" t="s">
        <v>4812</v>
      </c>
      <c r="C866" s="73" t="s">
        <v>6733</v>
      </c>
      <c r="D866" s="73"/>
      <c r="E866" s="73"/>
      <c r="F866" s="75" t="s">
        <v>6355</v>
      </c>
      <c r="G866" s="96">
        <v>111453243.67</v>
      </c>
      <c r="H866" s="57">
        <v>100.76849287808618</v>
      </c>
      <c r="I866" s="96">
        <v>112309753.91</v>
      </c>
      <c r="J866" s="57" t="s">
        <v>3247</v>
      </c>
      <c r="K866" s="73"/>
      <c r="L866" s="101">
        <v>4078499.8599999938</v>
      </c>
      <c r="M866" s="73"/>
      <c r="N866" s="87" t="s">
        <v>3156</v>
      </c>
      <c r="O866" s="75">
        <v>40077</v>
      </c>
      <c r="P866" s="96">
        <v>108569987.34</v>
      </c>
      <c r="Q866" s="57">
        <v>101.46607205084712</v>
      </c>
      <c r="R866" s="96">
        <v>110161701.58</v>
      </c>
      <c r="S866" s="57" t="s">
        <v>3247</v>
      </c>
      <c r="T866" s="73"/>
      <c r="U866" s="101">
        <v>1930447.5300000012</v>
      </c>
    </row>
    <row r="867" spans="1:21">
      <c r="A867" s="33" t="s">
        <v>76</v>
      </c>
      <c r="B867" s="73" t="s">
        <v>4813</v>
      </c>
      <c r="C867" s="73" t="s">
        <v>6733</v>
      </c>
      <c r="D867" s="73"/>
      <c r="E867" s="73"/>
      <c r="F867" s="75">
        <v>39521</v>
      </c>
      <c r="G867" s="96">
        <v>2603056.85</v>
      </c>
      <c r="H867" s="57">
        <v>76.726562464434849</v>
      </c>
      <c r="I867" s="96">
        <v>1997236.04</v>
      </c>
      <c r="J867" s="57" t="s">
        <v>3284</v>
      </c>
      <c r="K867" s="73"/>
      <c r="L867" s="101">
        <v>1467027.0300000003</v>
      </c>
      <c r="M867" s="73"/>
      <c r="N867" s="87" t="s">
        <v>3156</v>
      </c>
      <c r="O867" s="75">
        <v>40760</v>
      </c>
      <c r="P867" s="96">
        <v>1136029.82</v>
      </c>
      <c r="Q867" s="57">
        <v>84.468750124886668</v>
      </c>
      <c r="R867" s="96">
        <v>959590.19</v>
      </c>
      <c r="S867" s="57" t="s">
        <v>3249</v>
      </c>
      <c r="T867" s="73"/>
      <c r="U867" s="101">
        <v>429381.18000000017</v>
      </c>
    </row>
    <row r="868" spans="1:21">
      <c r="A868" s="33" t="s">
        <v>1152</v>
      </c>
      <c r="B868" s="73" t="s">
        <v>4814</v>
      </c>
      <c r="C868" s="73" t="s">
        <v>6733</v>
      </c>
      <c r="D868" s="73"/>
      <c r="E868" s="73"/>
      <c r="F868" s="75">
        <v>39696</v>
      </c>
      <c r="G868" s="96">
        <v>57836880</v>
      </c>
      <c r="H868" s="57">
        <v>101.3451388975339</v>
      </c>
      <c r="I868" s="96">
        <v>58614866.370000005</v>
      </c>
      <c r="J868" s="57" t="s">
        <v>3289</v>
      </c>
      <c r="K868" s="73"/>
      <c r="L868" s="101">
        <v>43928974.700000003</v>
      </c>
      <c r="M868" s="73"/>
      <c r="N868" s="87" t="s">
        <v>3156</v>
      </c>
      <c r="O868" s="75">
        <v>40485</v>
      </c>
      <c r="P868" s="96">
        <v>19018388</v>
      </c>
      <c r="Q868" s="57">
        <v>103.78194445291578</v>
      </c>
      <c r="R868" s="96">
        <v>19737652.870000001</v>
      </c>
      <c r="S868" s="57" t="s">
        <v>3248</v>
      </c>
      <c r="T868" s="73"/>
      <c r="U868" s="101">
        <v>5051761.200000003</v>
      </c>
    </row>
    <row r="869" spans="1:21">
      <c r="A869" s="33" t="s">
        <v>721</v>
      </c>
      <c r="B869" s="73" t="s">
        <v>4815</v>
      </c>
      <c r="C869" s="73" t="s">
        <v>6733</v>
      </c>
      <c r="D869" s="73"/>
      <c r="E869" s="73"/>
      <c r="F869" s="75">
        <v>39664</v>
      </c>
      <c r="G869" s="96">
        <v>19656984.699999999</v>
      </c>
      <c r="H869" s="57">
        <v>100.29583336858374</v>
      </c>
      <c r="I869" s="96">
        <v>19715136.620000001</v>
      </c>
      <c r="J869" s="57" t="s">
        <v>3289</v>
      </c>
      <c r="K869" s="73"/>
      <c r="L869" s="101">
        <v>16571048.160000004</v>
      </c>
      <c r="M869" s="73"/>
      <c r="N869" s="87" t="s">
        <v>3156</v>
      </c>
      <c r="O869" s="75">
        <v>40799</v>
      </c>
      <c r="P869" s="96">
        <v>5149441.75</v>
      </c>
      <c r="Q869" s="57">
        <v>104.6520835001192</v>
      </c>
      <c r="R869" s="96">
        <v>5388998.0800000001</v>
      </c>
      <c r="S869" s="57" t="s">
        <v>3264</v>
      </c>
      <c r="T869" s="73"/>
      <c r="U869" s="101">
        <v>2244909.620000001</v>
      </c>
    </row>
    <row r="870" spans="1:21">
      <c r="A870" s="33" t="s">
        <v>2423</v>
      </c>
      <c r="B870" s="73" t="s">
        <v>4816</v>
      </c>
      <c r="C870" s="73" t="s">
        <v>6733</v>
      </c>
      <c r="D870" s="73"/>
      <c r="E870" s="73"/>
      <c r="F870" s="75">
        <v>39521</v>
      </c>
      <c r="G870" s="96">
        <v>27240050.289999999</v>
      </c>
      <c r="H870" s="57">
        <v>11.742813159101551</v>
      </c>
      <c r="I870" s="96">
        <v>3198748.2100000004</v>
      </c>
      <c r="J870" s="57" t="s">
        <v>3284</v>
      </c>
      <c r="K870" s="73"/>
      <c r="L870" s="101">
        <v>3896383.81</v>
      </c>
      <c r="M870" s="73"/>
      <c r="N870" s="87" t="s">
        <v>3156</v>
      </c>
      <c r="O870" s="75">
        <v>40690</v>
      </c>
      <c r="P870" s="96">
        <v>15552039.09</v>
      </c>
      <c r="Q870" s="57">
        <v>16.247983337598466</v>
      </c>
      <c r="R870" s="96">
        <v>2526892.7200000002</v>
      </c>
      <c r="S870" s="57" t="s">
        <v>3252</v>
      </c>
      <c r="T870" s="73"/>
      <c r="U870" s="101">
        <v>3224528.32</v>
      </c>
    </row>
    <row r="871" spans="1:21">
      <c r="A871" s="33" t="s">
        <v>524</v>
      </c>
      <c r="B871" s="73" t="s">
        <v>4817</v>
      </c>
      <c r="C871" s="73" t="s">
        <v>6733</v>
      </c>
      <c r="D871" s="73"/>
      <c r="E871" s="73"/>
      <c r="F871" s="75">
        <v>39521</v>
      </c>
      <c r="G871" s="96">
        <v>1086321.96</v>
      </c>
      <c r="H871" s="57">
        <v>118.1719358780154</v>
      </c>
      <c r="I871" s="96">
        <v>1283727.69</v>
      </c>
      <c r="J871" s="57" t="s">
        <v>3284</v>
      </c>
      <c r="K871" s="73"/>
      <c r="L871" s="101">
        <v>1086327.0400000003</v>
      </c>
      <c r="M871" s="73"/>
      <c r="N871" s="87" t="s">
        <v>6382</v>
      </c>
      <c r="O871" s="75">
        <v>40544</v>
      </c>
      <c r="P871" s="102" t="s">
        <v>3205</v>
      </c>
      <c r="Q871" s="88" t="s">
        <v>3205</v>
      </c>
      <c r="R871" s="102" t="s">
        <v>3205</v>
      </c>
      <c r="S871" s="57" t="s">
        <v>3205</v>
      </c>
      <c r="T871" s="73"/>
      <c r="U871" s="101">
        <v>-197400.64999999967</v>
      </c>
    </row>
    <row r="872" spans="1:21">
      <c r="A872" s="33" t="s">
        <v>785</v>
      </c>
      <c r="B872" s="73" t="s">
        <v>4818</v>
      </c>
      <c r="C872" s="73" t="s">
        <v>6733</v>
      </c>
      <c r="D872" s="73"/>
      <c r="E872" s="73"/>
      <c r="F872" s="75">
        <v>39521</v>
      </c>
      <c r="G872" s="96">
        <v>4823000</v>
      </c>
      <c r="H872" s="57">
        <v>103.11805556707445</v>
      </c>
      <c r="I872" s="96">
        <v>4973383.82</v>
      </c>
      <c r="J872" s="57" t="s">
        <v>3284</v>
      </c>
      <c r="K872" s="73"/>
      <c r="L872" s="101">
        <v>3779439.1700000009</v>
      </c>
      <c r="M872" s="73"/>
      <c r="N872" s="87" t="s">
        <v>3156</v>
      </c>
      <c r="O872" s="75">
        <v>40764</v>
      </c>
      <c r="P872" s="96">
        <v>1816131.32</v>
      </c>
      <c r="Q872" s="57">
        <v>101.07986133954235</v>
      </c>
      <c r="R872" s="96">
        <v>1835743.02</v>
      </c>
      <c r="S872" s="57" t="s">
        <v>3278</v>
      </c>
      <c r="T872" s="73"/>
      <c r="U872" s="101">
        <v>641798.37000000104</v>
      </c>
    </row>
    <row r="873" spans="1:21">
      <c r="A873" s="33" t="s">
        <v>1479</v>
      </c>
      <c r="B873" s="73" t="s">
        <v>4819</v>
      </c>
      <c r="C873" s="73" t="s">
        <v>6733</v>
      </c>
      <c r="D873" s="73"/>
      <c r="E873" s="73"/>
      <c r="F873" s="75">
        <v>39521</v>
      </c>
      <c r="G873" s="96">
        <v>15645594</v>
      </c>
      <c r="H873" s="57">
        <v>112.0937805237692</v>
      </c>
      <c r="I873" s="96">
        <v>17537737.800000001</v>
      </c>
      <c r="J873" s="57" t="s">
        <v>3284</v>
      </c>
      <c r="K873" s="73"/>
      <c r="L873" s="101">
        <v>1764656.68</v>
      </c>
      <c r="M873" s="73"/>
      <c r="N873" s="87" t="s">
        <v>3156</v>
      </c>
      <c r="O873" s="75">
        <v>39717</v>
      </c>
      <c r="P873" s="96">
        <v>13909714</v>
      </c>
      <c r="Q873" s="57">
        <v>103.49999999999999</v>
      </c>
      <c r="R873" s="96">
        <v>14396553.99</v>
      </c>
      <c r="S873" s="57" t="s">
        <v>3245</v>
      </c>
      <c r="T873" s="73"/>
      <c r="U873" s="101">
        <v>-1376527.1300000008</v>
      </c>
    </row>
    <row r="874" spans="1:21">
      <c r="A874" s="33" t="s">
        <v>1705</v>
      </c>
      <c r="B874" s="73" t="s">
        <v>4820</v>
      </c>
      <c r="C874" s="73" t="s">
        <v>6733</v>
      </c>
      <c r="D874" s="73"/>
      <c r="E874" s="73"/>
      <c r="F874" s="75">
        <v>39892</v>
      </c>
      <c r="G874" s="96">
        <v>76394414.370000005</v>
      </c>
      <c r="H874" s="57">
        <v>8.0697048610675797</v>
      </c>
      <c r="I874" s="96">
        <v>6164803.7699999996</v>
      </c>
      <c r="J874" s="57" t="s">
        <v>3253</v>
      </c>
      <c r="K874" s="73"/>
      <c r="L874" s="101">
        <v>8401832.7300000004</v>
      </c>
      <c r="M874" s="73"/>
      <c r="N874" s="87" t="s">
        <v>3156</v>
      </c>
      <c r="O874" s="75">
        <v>40700</v>
      </c>
      <c r="P874" s="96">
        <v>45850613.039999999</v>
      </c>
      <c r="Q874" s="57">
        <v>18.25428332375466</v>
      </c>
      <c r="R874" s="96">
        <v>8369700.8099999996</v>
      </c>
      <c r="S874" s="57" t="s">
        <v>3245</v>
      </c>
      <c r="T874" s="73"/>
      <c r="U874" s="101">
        <v>10606729.77</v>
      </c>
    </row>
    <row r="875" spans="1:21">
      <c r="A875" s="33" t="s">
        <v>77</v>
      </c>
      <c r="B875" s="73" t="s">
        <v>4821</v>
      </c>
      <c r="C875" s="73" t="s">
        <v>6733</v>
      </c>
      <c r="D875" s="73"/>
      <c r="E875" s="73"/>
      <c r="F875" s="75">
        <v>39521</v>
      </c>
      <c r="G875" s="96">
        <v>9344317.0500000007</v>
      </c>
      <c r="H875" s="57">
        <v>69.320312285422716</v>
      </c>
      <c r="I875" s="96">
        <v>6477509.7599999998</v>
      </c>
      <c r="J875" s="57" t="s">
        <v>3284</v>
      </c>
      <c r="K875" s="73"/>
      <c r="L875" s="101">
        <v>5270151.9600000009</v>
      </c>
      <c r="M875" s="73"/>
      <c r="N875" s="87" t="s">
        <v>3156</v>
      </c>
      <c r="O875" s="75">
        <v>40865</v>
      </c>
      <c r="P875" s="96">
        <v>4074165.09</v>
      </c>
      <c r="Q875" s="57">
        <v>78.674999888136583</v>
      </c>
      <c r="R875" s="96">
        <v>3205349.38</v>
      </c>
      <c r="S875" s="57" t="s">
        <v>3245</v>
      </c>
      <c r="T875" s="73"/>
      <c r="U875" s="101">
        <v>1997991.58</v>
      </c>
    </row>
    <row r="876" spans="1:21">
      <c r="A876" s="33" t="s">
        <v>2424</v>
      </c>
      <c r="B876" s="73" t="s">
        <v>4822</v>
      </c>
      <c r="C876" s="73" t="s">
        <v>6733</v>
      </c>
      <c r="D876" s="73"/>
      <c r="E876" s="73"/>
      <c r="F876" s="75">
        <v>39521</v>
      </c>
      <c r="G876" s="96">
        <v>52430507</v>
      </c>
      <c r="H876" s="57">
        <v>12.460188187766331</v>
      </c>
      <c r="I876" s="96">
        <v>6532939.8399999999</v>
      </c>
      <c r="J876" s="57" t="s">
        <v>3284</v>
      </c>
      <c r="K876" s="73"/>
      <c r="L876" s="101">
        <v>7637181.2700000005</v>
      </c>
      <c r="M876" s="73"/>
      <c r="N876" s="87" t="s">
        <v>3156</v>
      </c>
      <c r="O876" s="75">
        <v>40700</v>
      </c>
      <c r="P876" s="96">
        <v>30519276.440000001</v>
      </c>
      <c r="Q876" s="57">
        <v>15.816783335247381</v>
      </c>
      <c r="R876" s="96">
        <v>4827167.83</v>
      </c>
      <c r="S876" s="57" t="s">
        <v>3250</v>
      </c>
      <c r="T876" s="73"/>
      <c r="U876" s="101">
        <v>5931409.2600000016</v>
      </c>
    </row>
    <row r="877" spans="1:21">
      <c r="A877" s="33" t="s">
        <v>176</v>
      </c>
      <c r="B877" s="73" t="s">
        <v>4823</v>
      </c>
      <c r="C877" s="73" t="s">
        <v>6733</v>
      </c>
      <c r="D877" s="73"/>
      <c r="E877" s="73"/>
      <c r="F877" s="75">
        <v>39784</v>
      </c>
      <c r="G877" s="96">
        <v>13599861.5</v>
      </c>
      <c r="H877" s="57">
        <v>69.124999986213098</v>
      </c>
      <c r="I877" s="96">
        <v>9400904.2599999998</v>
      </c>
      <c r="J877" s="57" t="s">
        <v>3245</v>
      </c>
      <c r="K877" s="73"/>
      <c r="L877" s="101">
        <v>8111144</v>
      </c>
      <c r="M877" s="73"/>
      <c r="N877" s="87" t="s">
        <v>3156</v>
      </c>
      <c r="O877" s="75">
        <v>40865</v>
      </c>
      <c r="P877" s="96">
        <v>5488717.5</v>
      </c>
      <c r="Q877" s="57">
        <v>75.675000034160988</v>
      </c>
      <c r="R877" s="96">
        <v>4153586.97</v>
      </c>
      <c r="S877" s="57" t="s">
        <v>3245</v>
      </c>
      <c r="T877" s="73"/>
      <c r="U877" s="101">
        <v>2863826.7100000009</v>
      </c>
    </row>
    <row r="878" spans="1:21">
      <c r="A878" s="33" t="s">
        <v>761</v>
      </c>
      <c r="B878" s="73" t="s">
        <v>4824</v>
      </c>
      <c r="C878" s="73" t="s">
        <v>6733</v>
      </c>
      <c r="D878" s="73"/>
      <c r="E878" s="73"/>
      <c r="F878" s="75">
        <v>39661</v>
      </c>
      <c r="G878" s="96">
        <v>20480988.68</v>
      </c>
      <c r="H878" s="57">
        <v>98.625000021239202</v>
      </c>
      <c r="I878" s="96">
        <v>20199375.09</v>
      </c>
      <c r="J878" s="57" t="s">
        <v>3248</v>
      </c>
      <c r="K878" s="73"/>
      <c r="L878" s="101">
        <v>15776963.390000001</v>
      </c>
      <c r="M878" s="73"/>
      <c r="N878" s="87" t="s">
        <v>3156</v>
      </c>
      <c r="O878" s="75">
        <v>40742</v>
      </c>
      <c r="P878" s="96">
        <v>6729691.4900000002</v>
      </c>
      <c r="Q878" s="57">
        <v>106.01736128025685</v>
      </c>
      <c r="R878" s="96">
        <v>7134641.3399999999</v>
      </c>
      <c r="S878" s="57" t="s">
        <v>3251</v>
      </c>
      <c r="T878" s="73"/>
      <c r="U878" s="101">
        <v>2712229.6400000006</v>
      </c>
    </row>
    <row r="879" spans="1:21">
      <c r="A879" s="33" t="s">
        <v>1648</v>
      </c>
      <c r="B879" s="73" t="s">
        <v>4825</v>
      </c>
      <c r="C879" s="73" t="s">
        <v>3158</v>
      </c>
      <c r="D879" s="73"/>
      <c r="E879" s="73"/>
      <c r="F879" s="75">
        <v>40018</v>
      </c>
      <c r="G879" s="96">
        <v>22731986</v>
      </c>
      <c r="H879" s="57">
        <v>108.91527779402996</v>
      </c>
      <c r="I879" s="96">
        <v>24758605.699999999</v>
      </c>
      <c r="J879" s="57" t="s">
        <v>3285</v>
      </c>
      <c r="K879" s="73"/>
      <c r="L879" s="101">
        <v>3324552.9299999997</v>
      </c>
      <c r="M879" s="73"/>
      <c r="N879" s="87" t="s">
        <v>3156</v>
      </c>
      <c r="O879" s="75">
        <v>40840</v>
      </c>
      <c r="P879" s="96">
        <v>22731986</v>
      </c>
      <c r="Q879" s="57">
        <v>108.47777778853111</v>
      </c>
      <c r="R879" s="96">
        <v>24659153.260000002</v>
      </c>
      <c r="S879" s="57" t="s">
        <v>3278</v>
      </c>
      <c r="T879" s="73"/>
      <c r="U879" s="101">
        <v>3225100.4900000021</v>
      </c>
    </row>
    <row r="880" spans="1:21">
      <c r="A880" s="33" t="s">
        <v>78</v>
      </c>
      <c r="B880" s="73" t="s">
        <v>4826</v>
      </c>
      <c r="C880" s="73" t="s">
        <v>3158</v>
      </c>
      <c r="D880" s="73"/>
      <c r="E880" s="73"/>
      <c r="F880" s="75">
        <v>39521</v>
      </c>
      <c r="G880" s="96">
        <v>4293627.92</v>
      </c>
      <c r="H880" s="57">
        <v>91.718750049491945</v>
      </c>
      <c r="I880" s="96">
        <v>3938061.86</v>
      </c>
      <c r="J880" s="57" t="s">
        <v>3284</v>
      </c>
      <c r="K880" s="73"/>
      <c r="L880" s="101">
        <v>4293627.9200000009</v>
      </c>
      <c r="M880" s="73"/>
      <c r="N880" s="87" t="s">
        <v>6382</v>
      </c>
      <c r="O880" s="75">
        <v>40627</v>
      </c>
      <c r="P880" s="102" t="s">
        <v>3205</v>
      </c>
      <c r="Q880" s="88" t="s">
        <v>3205</v>
      </c>
      <c r="R880" s="102" t="s">
        <v>3205</v>
      </c>
      <c r="S880" s="57" t="s">
        <v>3205</v>
      </c>
      <c r="T880" s="73"/>
      <c r="U880" s="101">
        <v>355566.06000000099</v>
      </c>
    </row>
    <row r="881" spans="1:21">
      <c r="A881" s="33" t="s">
        <v>289</v>
      </c>
      <c r="B881" s="73" t="s">
        <v>4827</v>
      </c>
      <c r="C881" s="73" t="s">
        <v>3158</v>
      </c>
      <c r="D881" s="73"/>
      <c r="E881" s="73"/>
      <c r="F881" s="75">
        <v>39521</v>
      </c>
      <c r="G881" s="96">
        <v>63242.63</v>
      </c>
      <c r="H881" s="57">
        <v>113.44989922145869</v>
      </c>
      <c r="I881" s="96">
        <v>71748.7</v>
      </c>
      <c r="J881" s="57" t="s">
        <v>3284</v>
      </c>
      <c r="K881" s="73"/>
      <c r="L881" s="101">
        <v>84091.87</v>
      </c>
      <c r="M881" s="73"/>
      <c r="N881" s="87" t="s">
        <v>6382</v>
      </c>
      <c r="O881" s="75">
        <v>40627</v>
      </c>
      <c r="P881" s="102" t="s">
        <v>3205</v>
      </c>
      <c r="Q881" s="88" t="s">
        <v>3205</v>
      </c>
      <c r="R881" s="102" t="s">
        <v>3205</v>
      </c>
      <c r="S881" s="57" t="s">
        <v>3205</v>
      </c>
      <c r="T881" s="73"/>
      <c r="U881" s="101">
        <v>12343.169999999998</v>
      </c>
    </row>
    <row r="882" spans="1:21">
      <c r="A882" s="33" t="s">
        <v>1164</v>
      </c>
      <c r="B882" s="73" t="s">
        <v>4828</v>
      </c>
      <c r="C882" s="73" t="s">
        <v>3158</v>
      </c>
      <c r="D882" s="73"/>
      <c r="E882" s="73"/>
      <c r="F882" s="75">
        <v>39790</v>
      </c>
      <c r="G882" s="96">
        <v>72735197.049999997</v>
      </c>
      <c r="H882" s="57">
        <v>101.36666666251921</v>
      </c>
      <c r="I882" s="96">
        <v>73729244.74000001</v>
      </c>
      <c r="J882" s="57" t="s">
        <v>3247</v>
      </c>
      <c r="K882" s="73"/>
      <c r="L882" s="101">
        <v>51060372.630000003</v>
      </c>
      <c r="M882" s="73"/>
      <c r="N882" s="87" t="s">
        <v>3156</v>
      </c>
      <c r="O882" s="75">
        <v>40487</v>
      </c>
      <c r="P882" s="96">
        <v>27693654.420000002</v>
      </c>
      <c r="Q882" s="57">
        <v>103.94166668452274</v>
      </c>
      <c r="R882" s="96">
        <v>28785245.969999999</v>
      </c>
      <c r="S882" s="57" t="s">
        <v>3245</v>
      </c>
      <c r="T882" s="73"/>
      <c r="U882" s="101">
        <v>6116373.8599999845</v>
      </c>
    </row>
    <row r="883" spans="1:21">
      <c r="A883" s="33" t="s">
        <v>630</v>
      </c>
      <c r="B883" s="73" t="s">
        <v>4829</v>
      </c>
      <c r="C883" s="73" t="s">
        <v>3158</v>
      </c>
      <c r="D883" s="73"/>
      <c r="E883" s="73"/>
      <c r="F883" s="75">
        <v>39724</v>
      </c>
      <c r="G883" s="96">
        <v>15040939.720000001</v>
      </c>
      <c r="H883" s="57">
        <v>102.84861111058292</v>
      </c>
      <c r="I883" s="96">
        <v>15469397.6</v>
      </c>
      <c r="J883" s="57" t="s">
        <v>3247</v>
      </c>
      <c r="K883" s="73"/>
      <c r="L883" s="101">
        <v>14719071.76</v>
      </c>
      <c r="M883" s="73"/>
      <c r="N883" s="87" t="s">
        <v>3156</v>
      </c>
      <c r="O883" s="75">
        <v>40840</v>
      </c>
      <c r="P883" s="96">
        <v>1976408.45</v>
      </c>
      <c r="Q883" s="57">
        <v>102.16527863964558</v>
      </c>
      <c r="R883" s="96">
        <v>2019203.2000000002</v>
      </c>
      <c r="S883" s="57" t="s">
        <v>3289</v>
      </c>
      <c r="T883" s="73"/>
      <c r="U883" s="101">
        <v>1268877.3600000013</v>
      </c>
    </row>
    <row r="884" spans="1:21">
      <c r="A884" s="33" t="s">
        <v>1118</v>
      </c>
      <c r="B884" s="73" t="s">
        <v>4830</v>
      </c>
      <c r="C884" s="73" t="s">
        <v>3158</v>
      </c>
      <c r="D884" s="73"/>
      <c r="E884" s="73"/>
      <c r="F884" s="75">
        <v>39954</v>
      </c>
      <c r="G884" s="96">
        <v>12398026.09</v>
      </c>
      <c r="H884" s="57">
        <v>107.73043937028849</v>
      </c>
      <c r="I884" s="96">
        <v>13356447.979999999</v>
      </c>
      <c r="J884" s="57" t="s">
        <v>3251</v>
      </c>
      <c r="K884" s="73"/>
      <c r="L884" s="101">
        <v>15050413.960000001</v>
      </c>
      <c r="M884" s="73"/>
      <c r="N884" s="87" t="s">
        <v>6382</v>
      </c>
      <c r="O884" s="75">
        <v>40507</v>
      </c>
      <c r="P884" s="102" t="s">
        <v>3205</v>
      </c>
      <c r="Q884" s="88" t="s">
        <v>3205</v>
      </c>
      <c r="R884" s="102" t="s">
        <v>3205</v>
      </c>
      <c r="S884" s="57" t="s">
        <v>3205</v>
      </c>
      <c r="T884" s="73"/>
      <c r="U884" s="101">
        <v>1693965.9800000023</v>
      </c>
    </row>
    <row r="885" spans="1:21">
      <c r="A885" s="33" t="s">
        <v>1114</v>
      </c>
      <c r="B885" s="73" t="s">
        <v>4831</v>
      </c>
      <c r="C885" s="73" t="s">
        <v>3158</v>
      </c>
      <c r="D885" s="73"/>
      <c r="E885" s="73"/>
      <c r="F885" s="75">
        <v>39926</v>
      </c>
      <c r="G885" s="96">
        <v>7729587.7400000002</v>
      </c>
      <c r="H885" s="57">
        <v>106.20487102459619</v>
      </c>
      <c r="I885" s="96">
        <v>8209198.6900000004</v>
      </c>
      <c r="J885" s="57" t="s">
        <v>3245</v>
      </c>
      <c r="K885" s="73"/>
      <c r="L885" s="101">
        <v>8863351.0300000012</v>
      </c>
      <c r="M885" s="73"/>
      <c r="N885" s="87" t="s">
        <v>6382</v>
      </c>
      <c r="O885" s="75">
        <v>40507</v>
      </c>
      <c r="P885" s="102" t="s">
        <v>3205</v>
      </c>
      <c r="Q885" s="88" t="s">
        <v>3205</v>
      </c>
      <c r="R885" s="102" t="s">
        <v>3205</v>
      </c>
      <c r="S885" s="57" t="s">
        <v>3205</v>
      </c>
      <c r="T885" s="73"/>
      <c r="U885" s="101">
        <v>654152.34000000078</v>
      </c>
    </row>
    <row r="886" spans="1:21">
      <c r="A886" s="33" t="s">
        <v>519</v>
      </c>
      <c r="B886" s="73" t="s">
        <v>4832</v>
      </c>
      <c r="C886" s="73" t="s">
        <v>3158</v>
      </c>
      <c r="D886" s="73"/>
      <c r="E886" s="73"/>
      <c r="F886" s="75">
        <v>39903</v>
      </c>
      <c r="G886" s="96">
        <v>2360995.04</v>
      </c>
      <c r="H886" s="57">
        <v>111.17477273480422</v>
      </c>
      <c r="I886" s="96">
        <v>2624830.87</v>
      </c>
      <c r="J886" s="57" t="s">
        <v>3251</v>
      </c>
      <c r="K886" s="73"/>
      <c r="L886" s="101">
        <v>3362600.42</v>
      </c>
      <c r="M886" s="73"/>
      <c r="N886" s="87" t="s">
        <v>3156</v>
      </c>
      <c r="O886" s="75">
        <v>40772</v>
      </c>
      <c r="P886" s="96">
        <v>105288.56</v>
      </c>
      <c r="Q886" s="57">
        <v>109.37260420315368</v>
      </c>
      <c r="R886" s="96">
        <v>115156.84</v>
      </c>
      <c r="S886" s="57" t="s">
        <v>3266</v>
      </c>
      <c r="T886" s="73"/>
      <c r="U886" s="101">
        <v>852926.38999999966</v>
      </c>
    </row>
    <row r="887" spans="1:21">
      <c r="A887" s="33" t="s">
        <v>1166</v>
      </c>
      <c r="B887" s="73" t="s">
        <v>4833</v>
      </c>
      <c r="C887" s="73" t="s">
        <v>3158</v>
      </c>
      <c r="D887" s="73"/>
      <c r="E887" s="73"/>
      <c r="F887" s="75">
        <v>39743</v>
      </c>
      <c r="G887" s="96">
        <v>65048785.659999996</v>
      </c>
      <c r="H887" s="57">
        <v>101.03749999812067</v>
      </c>
      <c r="I887" s="96">
        <v>65723666.810000002</v>
      </c>
      <c r="J887" s="57" t="s">
        <v>3247</v>
      </c>
      <c r="K887" s="73"/>
      <c r="L887" s="101">
        <v>66182500.750000015</v>
      </c>
      <c r="M887" s="73"/>
      <c r="N887" s="87" t="s">
        <v>3156</v>
      </c>
      <c r="O887" s="75">
        <v>40487</v>
      </c>
      <c r="P887" s="96">
        <v>3574765.71</v>
      </c>
      <c r="Q887" s="57">
        <v>100.64479162747703</v>
      </c>
      <c r="R887" s="96">
        <v>3597815.5</v>
      </c>
      <c r="S887" s="57" t="s">
        <v>3260</v>
      </c>
      <c r="T887" s="73"/>
      <c r="U887" s="101">
        <v>4056649.4400000125</v>
      </c>
    </row>
    <row r="888" spans="1:21">
      <c r="A888" s="33" t="s">
        <v>79</v>
      </c>
      <c r="B888" s="73" t="s">
        <v>4834</v>
      </c>
      <c r="C888" s="73" t="s">
        <v>3158</v>
      </c>
      <c r="D888" s="73"/>
      <c r="E888" s="73"/>
      <c r="F888" s="75">
        <v>39521</v>
      </c>
      <c r="G888" s="96">
        <v>5124440.25</v>
      </c>
      <c r="H888" s="57">
        <v>88.67187494282912</v>
      </c>
      <c r="I888" s="96">
        <v>4543937.25</v>
      </c>
      <c r="J888" s="57" t="s">
        <v>3284</v>
      </c>
      <c r="K888" s="73"/>
      <c r="L888" s="101">
        <v>3435185.42</v>
      </c>
      <c r="M888" s="73"/>
      <c r="N888" s="87" t="s">
        <v>3156</v>
      </c>
      <c r="O888" s="75">
        <v>40750</v>
      </c>
      <c r="P888" s="96">
        <v>1689254.83</v>
      </c>
      <c r="Q888" s="57">
        <v>93.750000406984185</v>
      </c>
      <c r="R888" s="96">
        <v>1583676.41</v>
      </c>
      <c r="S888" s="57" t="s">
        <v>3289</v>
      </c>
      <c r="T888" s="73"/>
      <c r="U888" s="101">
        <v>474924.58000000007</v>
      </c>
    </row>
    <row r="889" spans="1:21">
      <c r="A889" s="33" t="s">
        <v>2425</v>
      </c>
      <c r="B889" s="73" t="s">
        <v>4835</v>
      </c>
      <c r="C889" s="73" t="s">
        <v>3158</v>
      </c>
      <c r="D889" s="73"/>
      <c r="E889" s="73"/>
      <c r="F889" s="75">
        <v>39521</v>
      </c>
      <c r="G889" s="96">
        <v>21343656.5</v>
      </c>
      <c r="H889" s="57">
        <v>10.433611082524683</v>
      </c>
      <c r="I889" s="96">
        <v>2226914.11</v>
      </c>
      <c r="J889" s="57" t="s">
        <v>3284</v>
      </c>
      <c r="K889" s="73"/>
      <c r="L889" s="101">
        <v>3284964.27</v>
      </c>
      <c r="M889" s="73"/>
      <c r="N889" s="87" t="s">
        <v>3156</v>
      </c>
      <c r="O889" s="75">
        <v>40694</v>
      </c>
      <c r="P889" s="96">
        <v>13205595.25</v>
      </c>
      <c r="Q889" s="57">
        <v>18.107933377709724</v>
      </c>
      <c r="R889" s="96">
        <v>2391260.39</v>
      </c>
      <c r="S889" s="57" t="s">
        <v>3289</v>
      </c>
      <c r="T889" s="73"/>
      <c r="U889" s="101">
        <v>3449310.5500000003</v>
      </c>
    </row>
    <row r="890" spans="1:21">
      <c r="A890" s="33" t="s">
        <v>1697</v>
      </c>
      <c r="B890" s="73" t="s">
        <v>4836</v>
      </c>
      <c r="C890" s="73" t="s">
        <v>3158</v>
      </c>
      <c r="D890" s="73"/>
      <c r="E890" s="73"/>
      <c r="F890" s="75">
        <v>39855</v>
      </c>
      <c r="G890" s="96">
        <v>70135608.060000002</v>
      </c>
      <c r="H890" s="57">
        <v>7.5108329929833921</v>
      </c>
      <c r="I890" s="96">
        <v>5267768.3899999997</v>
      </c>
      <c r="J890" s="57" t="s">
        <v>3286</v>
      </c>
      <c r="K890" s="73"/>
      <c r="L890" s="101">
        <v>8600559.75</v>
      </c>
      <c r="M890" s="73"/>
      <c r="N890" s="87" t="s">
        <v>3156</v>
      </c>
      <c r="O890" s="75">
        <v>40861</v>
      </c>
      <c r="P890" s="96">
        <v>39204863.880000003</v>
      </c>
      <c r="Q890" s="57">
        <v>14.682756194790796</v>
      </c>
      <c r="R890" s="96">
        <v>5756354.5800000001</v>
      </c>
      <c r="S890" s="57" t="s">
        <v>3256</v>
      </c>
      <c r="T890" s="73"/>
      <c r="U890" s="101">
        <v>9089145.9400000013</v>
      </c>
    </row>
    <row r="891" spans="1:21">
      <c r="A891" s="33" t="s">
        <v>798</v>
      </c>
      <c r="B891" s="73" t="s">
        <v>4837</v>
      </c>
      <c r="C891" s="73" t="s">
        <v>3158</v>
      </c>
      <c r="D891" s="73"/>
      <c r="E891" s="73"/>
      <c r="F891" s="75">
        <v>39839</v>
      </c>
      <c r="G891" s="96">
        <v>10691895.380000001</v>
      </c>
      <c r="H891" s="57">
        <v>106.57199387972311</v>
      </c>
      <c r="I891" s="96">
        <v>11394566.09</v>
      </c>
      <c r="J891" s="57" t="s">
        <v>3249</v>
      </c>
      <c r="K891" s="73"/>
      <c r="L891" s="101">
        <v>13705479.069999995</v>
      </c>
      <c r="M891" s="73"/>
      <c r="N891" s="87" t="s">
        <v>3156</v>
      </c>
      <c r="O891" s="75">
        <v>40819</v>
      </c>
      <c r="P891" s="96">
        <v>321689.63</v>
      </c>
      <c r="Q891" s="57">
        <v>103.12313144816014</v>
      </c>
      <c r="R891" s="96">
        <v>331736.42000000004</v>
      </c>
      <c r="S891" s="57" t="s">
        <v>3289</v>
      </c>
      <c r="T891" s="73"/>
      <c r="U891" s="101">
        <v>2642649.3999999948</v>
      </c>
    </row>
    <row r="892" spans="1:21">
      <c r="A892" s="33" t="s">
        <v>905</v>
      </c>
      <c r="B892" s="73" t="s">
        <v>4838</v>
      </c>
      <c r="C892" s="73" t="s">
        <v>3158</v>
      </c>
      <c r="D892" s="73"/>
      <c r="E892" s="73"/>
      <c r="F892" s="75">
        <v>39707</v>
      </c>
      <c r="G892" s="96">
        <v>153934361.75999999</v>
      </c>
      <c r="H892" s="57">
        <v>102.25000000025986</v>
      </c>
      <c r="I892" s="96">
        <v>157397884.90000001</v>
      </c>
      <c r="J892" s="57" t="s">
        <v>3289</v>
      </c>
      <c r="K892" s="73"/>
      <c r="L892" s="101">
        <v>122716136.19999996</v>
      </c>
      <c r="M892" s="73"/>
      <c r="N892" s="87" t="s">
        <v>3156</v>
      </c>
      <c r="O892" s="75">
        <v>40570</v>
      </c>
      <c r="P892" s="96">
        <v>45005222.960000001</v>
      </c>
      <c r="Q892" s="57">
        <v>105.55833333438507</v>
      </c>
      <c r="R892" s="96">
        <v>47506763.270000003</v>
      </c>
      <c r="S892" s="57" t="s">
        <v>3253</v>
      </c>
      <c r="T892" s="73"/>
      <c r="U892" s="101">
        <v>12825014.569999963</v>
      </c>
    </row>
    <row r="893" spans="1:21">
      <c r="A893" s="33" t="s">
        <v>80</v>
      </c>
      <c r="B893" s="73" t="s">
        <v>4839</v>
      </c>
      <c r="C893" s="73" t="s">
        <v>3158</v>
      </c>
      <c r="D893" s="73"/>
      <c r="E893" s="73"/>
      <c r="F893" s="75">
        <v>39521</v>
      </c>
      <c r="G893" s="96">
        <v>9534003.0600000005</v>
      </c>
      <c r="H893" s="57">
        <v>78.109374972237518</v>
      </c>
      <c r="I893" s="96">
        <v>7446950.2000000002</v>
      </c>
      <c r="J893" s="57" t="s">
        <v>3284</v>
      </c>
      <c r="K893" s="73"/>
      <c r="L893" s="101">
        <v>3747491.6</v>
      </c>
      <c r="M893" s="73"/>
      <c r="N893" s="87" t="s">
        <v>3156</v>
      </c>
      <c r="O893" s="75">
        <v>40870</v>
      </c>
      <c r="P893" s="96">
        <v>5786511.4500000002</v>
      </c>
      <c r="Q893" s="57">
        <v>86.171875111385106</v>
      </c>
      <c r="R893" s="96">
        <v>4986345.42</v>
      </c>
      <c r="S893" s="57" t="s">
        <v>3255</v>
      </c>
      <c r="T893" s="73"/>
      <c r="U893" s="101">
        <v>1286886.8199999994</v>
      </c>
    </row>
    <row r="894" spans="1:21">
      <c r="A894" s="33" t="s">
        <v>651</v>
      </c>
      <c r="B894" s="73" t="s">
        <v>4840</v>
      </c>
      <c r="C894" s="73" t="s">
        <v>3158</v>
      </c>
      <c r="D894" s="73"/>
      <c r="E894" s="73"/>
      <c r="F894" s="75">
        <v>39843</v>
      </c>
      <c r="G894" s="96">
        <v>11005007.6</v>
      </c>
      <c r="H894" s="57">
        <v>103.15972221591197</v>
      </c>
      <c r="I894" s="96">
        <v>11352735.27</v>
      </c>
      <c r="J894" s="57" t="s">
        <v>3258</v>
      </c>
      <c r="K894" s="73"/>
      <c r="L894" s="101">
        <v>9940218.7799999993</v>
      </c>
      <c r="M894" s="73"/>
      <c r="N894" s="87" t="s">
        <v>3156</v>
      </c>
      <c r="O894" s="75">
        <v>40570</v>
      </c>
      <c r="P894" s="96">
        <v>1941832.6</v>
      </c>
      <c r="Q894" s="57">
        <v>102.76388912205923</v>
      </c>
      <c r="R894" s="96">
        <v>1995502.7</v>
      </c>
      <c r="S894" s="57" t="s">
        <v>3248</v>
      </c>
      <c r="T894" s="73"/>
      <c r="U894" s="101">
        <v>582986.20999999903</v>
      </c>
    </row>
    <row r="895" spans="1:21">
      <c r="A895" s="33" t="s">
        <v>3000</v>
      </c>
      <c r="B895" s="73" t="s">
        <v>4841</v>
      </c>
      <c r="C895" s="73" t="s">
        <v>3158</v>
      </c>
      <c r="D895" s="73"/>
      <c r="E895" s="73"/>
      <c r="F895" s="75" t="s">
        <v>6355</v>
      </c>
      <c r="G895" s="96">
        <v>82656156.090000004</v>
      </c>
      <c r="H895" s="57">
        <v>4.9652668405378773</v>
      </c>
      <c r="I895" s="96">
        <v>4104098.71</v>
      </c>
      <c r="J895" s="57" t="s">
        <v>3251</v>
      </c>
      <c r="K895" s="73"/>
      <c r="L895" s="101">
        <v>8106302.3399999999</v>
      </c>
      <c r="M895" s="73"/>
      <c r="N895" s="87" t="s">
        <v>3156</v>
      </c>
      <c r="O895" s="75">
        <v>40689</v>
      </c>
      <c r="P895" s="96">
        <v>50109605.450000003</v>
      </c>
      <c r="Q895" s="57">
        <v>12.138853889139931</v>
      </c>
      <c r="R895" s="96">
        <v>6082731.79</v>
      </c>
      <c r="S895" s="57" t="s">
        <v>3289</v>
      </c>
      <c r="T895" s="73"/>
      <c r="U895" s="101">
        <v>10084935.419999998</v>
      </c>
    </row>
    <row r="896" spans="1:21">
      <c r="A896" s="33" t="s">
        <v>81</v>
      </c>
      <c r="B896" s="73" t="s">
        <v>4842</v>
      </c>
      <c r="C896" s="73" t="s">
        <v>3158</v>
      </c>
      <c r="D896" s="73"/>
      <c r="E896" s="73"/>
      <c r="F896" s="75">
        <v>39521</v>
      </c>
      <c r="G896" s="96">
        <v>1813439.01</v>
      </c>
      <c r="H896" s="57">
        <v>81.226561901301537</v>
      </c>
      <c r="I896" s="96">
        <v>1472994.16</v>
      </c>
      <c r="J896" s="57" t="s">
        <v>3284</v>
      </c>
      <c r="K896" s="73"/>
      <c r="L896" s="101">
        <v>867063.28000000014</v>
      </c>
      <c r="M896" s="73"/>
      <c r="N896" s="87" t="s">
        <v>3156</v>
      </c>
      <c r="O896" s="75">
        <v>40750</v>
      </c>
      <c r="P896" s="96">
        <v>946375.73</v>
      </c>
      <c r="Q896" s="57">
        <v>84.999999947166856</v>
      </c>
      <c r="R896" s="96">
        <v>804419.37</v>
      </c>
      <c r="S896" s="57" t="s">
        <v>3257</v>
      </c>
      <c r="T896" s="73"/>
      <c r="U896" s="101">
        <v>198488.49000000022</v>
      </c>
    </row>
    <row r="897" spans="1:21">
      <c r="A897" s="33" t="s">
        <v>2426</v>
      </c>
      <c r="B897" s="73" t="s">
        <v>4843</v>
      </c>
      <c r="C897" s="73" t="s">
        <v>3158</v>
      </c>
      <c r="D897" s="73"/>
      <c r="E897" s="73"/>
      <c r="F897" s="75">
        <v>39521</v>
      </c>
      <c r="G897" s="96">
        <v>1443297.6</v>
      </c>
      <c r="H897" s="57">
        <v>24.875346567471599</v>
      </c>
      <c r="I897" s="96">
        <v>359025.27999999997</v>
      </c>
      <c r="J897" s="57" t="s">
        <v>3284</v>
      </c>
      <c r="K897" s="73"/>
      <c r="L897" s="101">
        <v>249637.51</v>
      </c>
      <c r="M897" s="73"/>
      <c r="N897" s="87" t="s">
        <v>3156</v>
      </c>
      <c r="O897" s="75">
        <v>40836</v>
      </c>
      <c r="P897" s="96">
        <v>709347.94</v>
      </c>
      <c r="Q897" s="57">
        <v>16.593055870437855</v>
      </c>
      <c r="R897" s="96">
        <v>117702.5</v>
      </c>
      <c r="S897" s="57" t="s">
        <v>3289</v>
      </c>
      <c r="T897" s="73"/>
      <c r="U897" s="101">
        <v>8314.7300000000396</v>
      </c>
    </row>
    <row r="898" spans="1:21">
      <c r="A898" s="33" t="s">
        <v>2427</v>
      </c>
      <c r="B898" s="73" t="s">
        <v>4844</v>
      </c>
      <c r="C898" s="73" t="s">
        <v>3158</v>
      </c>
      <c r="D898" s="73"/>
      <c r="E898" s="73"/>
      <c r="F898" s="75">
        <v>39521</v>
      </c>
      <c r="G898" s="96">
        <v>10500000</v>
      </c>
      <c r="H898" s="57">
        <v>104.09166666666667</v>
      </c>
      <c r="I898" s="96">
        <v>10929625</v>
      </c>
      <c r="J898" s="57" t="s">
        <v>3284</v>
      </c>
      <c r="K898" s="73"/>
      <c r="L898" s="101">
        <v>2152500.0099999998</v>
      </c>
      <c r="M898" s="73"/>
      <c r="N898" s="87" t="s">
        <v>3156</v>
      </c>
      <c r="O898" s="75">
        <v>40777</v>
      </c>
      <c r="P898" s="96">
        <v>10500000</v>
      </c>
      <c r="Q898" s="57">
        <v>104.97499999999999</v>
      </c>
      <c r="R898" s="96">
        <v>11022375</v>
      </c>
      <c r="S898" s="57" t="s">
        <v>3289</v>
      </c>
      <c r="T898" s="73"/>
      <c r="U898" s="101">
        <v>2245250.0099999998</v>
      </c>
    </row>
    <row r="899" spans="1:21">
      <c r="A899" s="33" t="s">
        <v>177</v>
      </c>
      <c r="B899" s="73" t="s">
        <v>4845</v>
      </c>
      <c r="C899" s="73" t="s">
        <v>3158</v>
      </c>
      <c r="D899" s="73"/>
      <c r="E899" s="73"/>
      <c r="F899" s="75">
        <v>39787</v>
      </c>
      <c r="G899" s="96">
        <v>1819874</v>
      </c>
      <c r="H899" s="57">
        <v>70.124999862627845</v>
      </c>
      <c r="I899" s="96">
        <v>1276186.6399999999</v>
      </c>
      <c r="J899" s="57" t="s">
        <v>3245</v>
      </c>
      <c r="K899" s="73"/>
      <c r="L899" s="101">
        <v>1819874.0000000002</v>
      </c>
      <c r="M899" s="73"/>
      <c r="N899" s="87" t="s">
        <v>6382</v>
      </c>
      <c r="O899" s="75">
        <v>40634</v>
      </c>
      <c r="P899" s="102" t="s">
        <v>3205</v>
      </c>
      <c r="Q899" s="88" t="s">
        <v>3205</v>
      </c>
      <c r="R899" s="102" t="s">
        <v>3205</v>
      </c>
      <c r="S899" s="57" t="s">
        <v>3205</v>
      </c>
      <c r="T899" s="73"/>
      <c r="U899" s="101">
        <v>543687.36000000034</v>
      </c>
    </row>
    <row r="900" spans="1:21">
      <c r="A900" s="33" t="s">
        <v>503</v>
      </c>
      <c r="B900" s="73" t="s">
        <v>4846</v>
      </c>
      <c r="C900" s="73" t="s">
        <v>3158</v>
      </c>
      <c r="D900" s="73"/>
      <c r="E900" s="73"/>
      <c r="F900" s="75">
        <v>39902</v>
      </c>
      <c r="G900" s="96">
        <v>2123377.46</v>
      </c>
      <c r="H900" s="57">
        <v>123.95551519134993</v>
      </c>
      <c r="I900" s="96">
        <v>2632043.4700000002</v>
      </c>
      <c r="J900" s="57" t="s">
        <v>3251</v>
      </c>
      <c r="K900" s="73"/>
      <c r="L900" s="101">
        <v>3170647.15</v>
      </c>
      <c r="M900" s="73"/>
      <c r="N900" s="87" t="s">
        <v>3156</v>
      </c>
      <c r="O900" s="75">
        <v>40772</v>
      </c>
      <c r="P900" s="96">
        <v>713032.13</v>
      </c>
      <c r="Q900" s="57">
        <v>146.41889699977474</v>
      </c>
      <c r="R900" s="96">
        <v>1044013.78</v>
      </c>
      <c r="S900" s="57" t="s">
        <v>3289</v>
      </c>
      <c r="T900" s="73"/>
      <c r="U900" s="101">
        <v>1582617.4599999995</v>
      </c>
    </row>
    <row r="901" spans="1:21">
      <c r="A901" s="33" t="s">
        <v>1115</v>
      </c>
      <c r="B901" s="73" t="s">
        <v>4847</v>
      </c>
      <c r="C901" s="73" t="s">
        <v>3158</v>
      </c>
      <c r="D901" s="73"/>
      <c r="E901" s="73"/>
      <c r="F901" s="75">
        <v>39636</v>
      </c>
      <c r="G901" s="96">
        <v>26681257.91</v>
      </c>
      <c r="H901" s="57">
        <v>101.56041668426718</v>
      </c>
      <c r="I901" s="96">
        <v>27097596.710000001</v>
      </c>
      <c r="J901" s="57" t="s">
        <v>3248</v>
      </c>
      <c r="K901" s="73"/>
      <c r="L901" s="101">
        <v>13055377.459999999</v>
      </c>
      <c r="M901" s="73"/>
      <c r="N901" s="87" t="s">
        <v>3156</v>
      </c>
      <c r="O901" s="75">
        <v>40485</v>
      </c>
      <c r="P901" s="96">
        <v>16398280.59</v>
      </c>
      <c r="Q901" s="57">
        <v>106.09305557687132</v>
      </c>
      <c r="R901" s="96">
        <v>17397436.940000001</v>
      </c>
      <c r="S901" s="57" t="s">
        <v>3248</v>
      </c>
      <c r="T901" s="73"/>
      <c r="U901" s="101">
        <v>3355217.6899999976</v>
      </c>
    </row>
    <row r="902" spans="1:21">
      <c r="A902" s="33" t="s">
        <v>1706</v>
      </c>
      <c r="B902" s="73" t="s">
        <v>4848</v>
      </c>
      <c r="C902" s="73" t="s">
        <v>3158</v>
      </c>
      <c r="D902" s="73"/>
      <c r="E902" s="73"/>
      <c r="F902" s="75">
        <v>39897</v>
      </c>
      <c r="G902" s="96">
        <v>25157158.93</v>
      </c>
      <c r="H902" s="57">
        <v>8.8750000197259951</v>
      </c>
      <c r="I902" s="96">
        <v>2232697.86</v>
      </c>
      <c r="J902" s="57" t="s">
        <v>3251</v>
      </c>
      <c r="K902" s="73"/>
      <c r="L902" s="101">
        <v>2871462.42</v>
      </c>
      <c r="M902" s="73"/>
      <c r="N902" s="87" t="s">
        <v>3156</v>
      </c>
      <c r="O902" s="75">
        <v>40690</v>
      </c>
      <c r="P902" s="96">
        <v>16063844.49</v>
      </c>
      <c r="Q902" s="57">
        <v>18.051324960255513</v>
      </c>
      <c r="R902" s="96">
        <v>2899736.77</v>
      </c>
      <c r="S902" s="57" t="s">
        <v>3256</v>
      </c>
      <c r="T902" s="73"/>
      <c r="U902" s="101">
        <v>3538501.3299999996</v>
      </c>
    </row>
    <row r="903" spans="1:21">
      <c r="A903" s="33" t="s">
        <v>1483</v>
      </c>
      <c r="B903" s="73" t="s">
        <v>4849</v>
      </c>
      <c r="C903" s="73" t="s">
        <v>3158</v>
      </c>
      <c r="D903" s="73"/>
      <c r="E903" s="73"/>
      <c r="F903" s="75">
        <v>39521</v>
      </c>
      <c r="G903" s="96">
        <v>1614382.26</v>
      </c>
      <c r="H903" s="57">
        <v>99.823611168769915</v>
      </c>
      <c r="I903" s="96">
        <v>1611534.6700000002</v>
      </c>
      <c r="J903" s="57" t="s">
        <v>3284</v>
      </c>
      <c r="K903" s="73"/>
      <c r="L903" s="101">
        <v>1626471.02</v>
      </c>
      <c r="M903" s="73"/>
      <c r="N903" s="87" t="s">
        <v>6382</v>
      </c>
      <c r="O903" s="75">
        <v>39593</v>
      </c>
      <c r="P903" s="102" t="s">
        <v>3205</v>
      </c>
      <c r="Q903" s="88" t="s">
        <v>3205</v>
      </c>
      <c r="R903" s="102" t="s">
        <v>3205</v>
      </c>
      <c r="S903" s="57" t="s">
        <v>3205</v>
      </c>
      <c r="T903" s="73"/>
      <c r="U903" s="101">
        <v>14936.34999999986</v>
      </c>
    </row>
    <row r="904" spans="1:21">
      <c r="A904" s="33" t="s">
        <v>1132</v>
      </c>
      <c r="B904" s="73" t="s">
        <v>4850</v>
      </c>
      <c r="C904" s="73" t="s">
        <v>6733</v>
      </c>
      <c r="D904" s="73"/>
      <c r="E904" s="73"/>
      <c r="F904" s="75">
        <v>39752</v>
      </c>
      <c r="G904" s="96">
        <v>29287837.280000001</v>
      </c>
      <c r="H904" s="57">
        <v>101.31250001946202</v>
      </c>
      <c r="I904" s="96">
        <v>29672240.150000002</v>
      </c>
      <c r="J904" s="57" t="s">
        <v>3247</v>
      </c>
      <c r="K904" s="73"/>
      <c r="L904" s="101">
        <v>25869223.659999996</v>
      </c>
      <c r="M904" s="73"/>
      <c r="N904" s="87" t="s">
        <v>3156</v>
      </c>
      <c r="O904" s="75">
        <v>40487</v>
      </c>
      <c r="P904" s="96">
        <v>5597056.9199999999</v>
      </c>
      <c r="Q904" s="57">
        <v>101.79322921732947</v>
      </c>
      <c r="R904" s="96">
        <v>5697424.9800000004</v>
      </c>
      <c r="S904" s="57" t="s">
        <v>3255</v>
      </c>
      <c r="T904" s="73"/>
      <c r="U904" s="101">
        <v>1894408.4899999946</v>
      </c>
    </row>
    <row r="905" spans="1:21">
      <c r="A905" s="33" t="s">
        <v>245</v>
      </c>
      <c r="B905" s="73" t="s">
        <v>4851</v>
      </c>
      <c r="C905" s="73" t="s">
        <v>6733</v>
      </c>
      <c r="D905" s="73"/>
      <c r="E905" s="73"/>
      <c r="F905" s="75">
        <v>39521</v>
      </c>
      <c r="G905" s="96">
        <v>8211835.0899999999</v>
      </c>
      <c r="H905" s="57">
        <v>115.71873613940294</v>
      </c>
      <c r="I905" s="96">
        <v>9502631.7800000012</v>
      </c>
      <c r="J905" s="57" t="s">
        <v>3284</v>
      </c>
      <c r="K905" s="73"/>
      <c r="L905" s="101">
        <v>8211867.0300000003</v>
      </c>
      <c r="M905" s="73"/>
      <c r="N905" s="87" t="s">
        <v>6382</v>
      </c>
      <c r="O905" s="75">
        <v>40544</v>
      </c>
      <c r="P905" s="102" t="s">
        <v>3205</v>
      </c>
      <c r="Q905" s="88" t="s">
        <v>3205</v>
      </c>
      <c r="R905" s="102" t="s">
        <v>3205</v>
      </c>
      <c r="S905" s="57" t="s">
        <v>3205</v>
      </c>
      <c r="T905" s="73"/>
      <c r="U905" s="101">
        <v>-1290764.7500000009</v>
      </c>
    </row>
    <row r="906" spans="1:21">
      <c r="A906" s="33" t="s">
        <v>1014</v>
      </c>
      <c r="B906" s="73" t="s">
        <v>4852</v>
      </c>
      <c r="C906" s="73" t="s">
        <v>6733</v>
      </c>
      <c r="D906" s="73"/>
      <c r="E906" s="73"/>
      <c r="F906" s="75">
        <v>39990</v>
      </c>
      <c r="G906" s="96">
        <v>34950000</v>
      </c>
      <c r="H906" s="57">
        <v>104.72569444921317</v>
      </c>
      <c r="I906" s="96">
        <v>36601630.210000001</v>
      </c>
      <c r="J906" s="57" t="s">
        <v>3251</v>
      </c>
      <c r="K906" s="73"/>
      <c r="L906" s="101">
        <v>13043476.710000001</v>
      </c>
      <c r="M906" s="73"/>
      <c r="N906" s="87" t="s">
        <v>3156</v>
      </c>
      <c r="O906" s="75">
        <v>40837</v>
      </c>
      <c r="P906" s="96">
        <v>26321481.43</v>
      </c>
      <c r="Q906" s="57">
        <v>102.58680557859468</v>
      </c>
      <c r="R906" s="96">
        <v>27002366.98</v>
      </c>
      <c r="S906" s="57" t="s">
        <v>3307</v>
      </c>
      <c r="T906" s="73"/>
      <c r="U906" s="101">
        <v>3444213.4799999967</v>
      </c>
    </row>
    <row r="907" spans="1:21">
      <c r="A907" s="33" t="s">
        <v>82</v>
      </c>
      <c r="B907" s="73" t="s">
        <v>4853</v>
      </c>
      <c r="C907" s="73" t="s">
        <v>6733</v>
      </c>
      <c r="D907" s="73"/>
      <c r="E907" s="73"/>
      <c r="F907" s="75">
        <v>39521</v>
      </c>
      <c r="G907" s="96">
        <v>11876756.550000001</v>
      </c>
      <c r="H907" s="57">
        <v>81.640625024009594</v>
      </c>
      <c r="I907" s="96">
        <v>9696258.2799999993</v>
      </c>
      <c r="J907" s="57" t="s">
        <v>3284</v>
      </c>
      <c r="K907" s="73"/>
      <c r="L907" s="101">
        <v>6995814.7500000009</v>
      </c>
      <c r="M907" s="73"/>
      <c r="N907" s="87" t="s">
        <v>3156</v>
      </c>
      <c r="O907" s="75">
        <v>40868</v>
      </c>
      <c r="P907" s="96">
        <v>4880941.8</v>
      </c>
      <c r="Q907" s="57">
        <v>91.312499164030868</v>
      </c>
      <c r="R907" s="96">
        <v>4456909.9403218329</v>
      </c>
      <c r="S907" s="57" t="s">
        <v>3277</v>
      </c>
      <c r="T907" s="73"/>
      <c r="U907" s="101">
        <v>1756466.4103218336</v>
      </c>
    </row>
    <row r="908" spans="1:21">
      <c r="A908" s="33" t="s">
        <v>313</v>
      </c>
      <c r="B908" s="73" t="s">
        <v>4854</v>
      </c>
      <c r="C908" s="73" t="s">
        <v>6733</v>
      </c>
      <c r="D908" s="73"/>
      <c r="E908" s="73"/>
      <c r="F908" s="75">
        <v>39521</v>
      </c>
      <c r="G908" s="96">
        <v>116244.88</v>
      </c>
      <c r="H908" s="57">
        <v>101.57115737054399</v>
      </c>
      <c r="I908" s="96">
        <v>118071.27</v>
      </c>
      <c r="J908" s="57" t="s">
        <v>3284</v>
      </c>
      <c r="K908" s="73"/>
      <c r="L908" s="101">
        <v>125285.95999999998</v>
      </c>
      <c r="M908" s="73"/>
      <c r="N908" s="87" t="s">
        <v>6382</v>
      </c>
      <c r="O908" s="75">
        <v>40634</v>
      </c>
      <c r="P908" s="102" t="s">
        <v>3205</v>
      </c>
      <c r="Q908" s="88" t="s">
        <v>3205</v>
      </c>
      <c r="R908" s="102" t="s">
        <v>3205</v>
      </c>
      <c r="S908" s="57" t="s">
        <v>3205</v>
      </c>
      <c r="T908" s="73"/>
      <c r="U908" s="101">
        <v>7214.6899999999732</v>
      </c>
    </row>
    <row r="909" spans="1:21">
      <c r="A909" s="33" t="s">
        <v>677</v>
      </c>
      <c r="B909" s="73" t="s">
        <v>4855</v>
      </c>
      <c r="C909" s="73" t="s">
        <v>6733</v>
      </c>
      <c r="D909" s="73"/>
      <c r="E909" s="73"/>
      <c r="F909" s="75">
        <v>39868</v>
      </c>
      <c r="G909" s="96">
        <v>10496415.82</v>
      </c>
      <c r="H909" s="57">
        <v>104.69583330588745</v>
      </c>
      <c r="I909" s="96">
        <v>10989310.01</v>
      </c>
      <c r="J909" s="57" t="s">
        <v>3251</v>
      </c>
      <c r="K909" s="73"/>
      <c r="L909" s="101">
        <v>4841293.2299999995</v>
      </c>
      <c r="M909" s="73"/>
      <c r="N909" s="87" t="s">
        <v>3156</v>
      </c>
      <c r="O909" s="75">
        <v>40777</v>
      </c>
      <c r="P909" s="96">
        <v>6989458.4900000002</v>
      </c>
      <c r="Q909" s="57">
        <v>112.72500010226113</v>
      </c>
      <c r="R909" s="96">
        <v>7878867.0899999999</v>
      </c>
      <c r="S909" s="57" t="s">
        <v>3266</v>
      </c>
      <c r="T909" s="73"/>
      <c r="U909" s="101">
        <v>1730850.3100000005</v>
      </c>
    </row>
    <row r="910" spans="1:21">
      <c r="A910" s="33" t="s">
        <v>2428</v>
      </c>
      <c r="B910" s="73" t="s">
        <v>4856</v>
      </c>
      <c r="C910" s="73" t="s">
        <v>6733</v>
      </c>
      <c r="D910" s="73"/>
      <c r="E910" s="73"/>
      <c r="F910" s="75">
        <v>39521</v>
      </c>
      <c r="G910" s="96">
        <v>65908629.600000001</v>
      </c>
      <c r="H910" s="57">
        <v>6.4738680441324181</v>
      </c>
      <c r="I910" s="96">
        <v>4266837.71</v>
      </c>
      <c r="J910" s="57" t="s">
        <v>3284</v>
      </c>
      <c r="K910" s="73"/>
      <c r="L910" s="101">
        <v>6996656.0899999999</v>
      </c>
      <c r="M910" s="73"/>
      <c r="N910" s="87" t="s">
        <v>3156</v>
      </c>
      <c r="O910" s="75">
        <v>40723</v>
      </c>
      <c r="P910" s="96">
        <v>18735319.68</v>
      </c>
      <c r="Q910" s="57">
        <v>3.3663226503322736</v>
      </c>
      <c r="R910" s="96">
        <v>630691.31000000006</v>
      </c>
      <c r="S910" s="57" t="s">
        <v>3274</v>
      </c>
      <c r="T910" s="73"/>
      <c r="U910" s="101">
        <v>3360509.6900000004</v>
      </c>
    </row>
    <row r="911" spans="1:21">
      <c r="A911" s="33" t="s">
        <v>83</v>
      </c>
      <c r="B911" s="73" t="s">
        <v>4857</v>
      </c>
      <c r="C911" s="73" t="s">
        <v>6733</v>
      </c>
      <c r="D911" s="73"/>
      <c r="E911" s="73"/>
      <c r="F911" s="75">
        <v>39521</v>
      </c>
      <c r="G911" s="96">
        <v>8763123.7200000007</v>
      </c>
      <c r="H911" s="57">
        <v>80.140625014478289</v>
      </c>
      <c r="I911" s="96">
        <v>7022822.1200000001</v>
      </c>
      <c r="J911" s="57" t="s">
        <v>3284</v>
      </c>
      <c r="K911" s="73"/>
      <c r="L911" s="101">
        <v>4666870.7499999991</v>
      </c>
      <c r="M911" s="73"/>
      <c r="N911" s="87" t="s">
        <v>3156</v>
      </c>
      <c r="O911" s="75">
        <v>40750</v>
      </c>
      <c r="P911" s="96">
        <v>4096252.97</v>
      </c>
      <c r="Q911" s="57">
        <v>89.500000045163233</v>
      </c>
      <c r="R911" s="96">
        <v>3666146.41</v>
      </c>
      <c r="S911" s="57" t="s">
        <v>3264</v>
      </c>
      <c r="T911" s="73"/>
      <c r="U911" s="101">
        <v>1310195.0399999991</v>
      </c>
    </row>
    <row r="912" spans="1:21">
      <c r="A912" s="33" t="s">
        <v>2429</v>
      </c>
      <c r="B912" s="73" t="s">
        <v>4858</v>
      </c>
      <c r="C912" s="73" t="s">
        <v>6733</v>
      </c>
      <c r="D912" s="73"/>
      <c r="E912" s="73"/>
      <c r="F912" s="75">
        <v>39521</v>
      </c>
      <c r="G912" s="96">
        <v>4262039.8</v>
      </c>
      <c r="H912" s="57">
        <v>22.484436208221236</v>
      </c>
      <c r="I912" s="96">
        <v>958295.62</v>
      </c>
      <c r="J912" s="57" t="s">
        <v>3284</v>
      </c>
      <c r="K912" s="73"/>
      <c r="L912" s="101">
        <v>21.310000000000002</v>
      </c>
      <c r="M912" s="73"/>
      <c r="N912" s="87" t="s">
        <v>6382</v>
      </c>
      <c r="O912" s="75">
        <v>40513</v>
      </c>
      <c r="P912" s="102" t="s">
        <v>3205</v>
      </c>
      <c r="Q912" s="88" t="s">
        <v>3205</v>
      </c>
      <c r="R912" s="102" t="s">
        <v>3205</v>
      </c>
      <c r="S912" s="57" t="s">
        <v>3205</v>
      </c>
      <c r="T912" s="73"/>
      <c r="U912" s="101">
        <v>-958274.30999999994</v>
      </c>
    </row>
    <row r="913" spans="1:21">
      <c r="A913" s="33" t="s">
        <v>2430</v>
      </c>
      <c r="B913" s="73" t="s">
        <v>4859</v>
      </c>
      <c r="C913" s="73" t="s">
        <v>6733</v>
      </c>
      <c r="D913" s="73"/>
      <c r="E913" s="73"/>
      <c r="F913" s="75">
        <v>39521</v>
      </c>
      <c r="G913" s="96">
        <v>43792141.25</v>
      </c>
      <c r="H913" s="57">
        <v>1.2156944483731997</v>
      </c>
      <c r="I913" s="96">
        <v>532378.63</v>
      </c>
      <c r="J913" s="57" t="s">
        <v>3284</v>
      </c>
      <c r="K913" s="73"/>
      <c r="L913" s="101">
        <v>305574.53999999998</v>
      </c>
      <c r="M913" s="73"/>
      <c r="N913" s="87" t="s">
        <v>3156</v>
      </c>
      <c r="O913" s="75">
        <v>40732</v>
      </c>
      <c r="P913" s="96">
        <v>9698033.1199999992</v>
      </c>
      <c r="Q913" s="57">
        <v>1.2723610908847878</v>
      </c>
      <c r="R913" s="96">
        <v>123394</v>
      </c>
      <c r="S913" s="57" t="s">
        <v>3275</v>
      </c>
      <c r="T913" s="73"/>
      <c r="U913" s="101">
        <v>-103410.09000000003</v>
      </c>
    </row>
    <row r="914" spans="1:21">
      <c r="A914" s="33" t="s">
        <v>2431</v>
      </c>
      <c r="B914" s="73" t="s">
        <v>4860</v>
      </c>
      <c r="C914" s="73" t="s">
        <v>6733</v>
      </c>
      <c r="D914" s="73"/>
      <c r="E914" s="73"/>
      <c r="F914" s="75">
        <v>39521</v>
      </c>
      <c r="G914" s="96">
        <v>138122607.97999999</v>
      </c>
      <c r="H914" s="57">
        <v>12.299860412757319</v>
      </c>
      <c r="I914" s="96">
        <v>16988887.98</v>
      </c>
      <c r="J914" s="57" t="s">
        <v>3284</v>
      </c>
      <c r="K914" s="73"/>
      <c r="L914" s="101">
        <v>19832955.219999999</v>
      </c>
      <c r="M914" s="73"/>
      <c r="N914" s="87" t="s">
        <v>3156</v>
      </c>
      <c r="O914" s="75">
        <v>40700</v>
      </c>
      <c r="P914" s="96">
        <v>80340877.299999997</v>
      </c>
      <c r="Q914" s="57">
        <v>15.891991659891918</v>
      </c>
      <c r="R914" s="96">
        <v>12767765.52</v>
      </c>
      <c r="S914" s="57" t="s">
        <v>3263</v>
      </c>
      <c r="T914" s="73"/>
      <c r="U914" s="101">
        <v>15611832.759999998</v>
      </c>
    </row>
    <row r="915" spans="1:21">
      <c r="A915" s="33" t="s">
        <v>2432</v>
      </c>
      <c r="B915" s="73" t="s">
        <v>4861</v>
      </c>
      <c r="C915" s="73" t="s">
        <v>6733</v>
      </c>
      <c r="D915" s="73"/>
      <c r="E915" s="73"/>
      <c r="F915" s="75">
        <v>39521</v>
      </c>
      <c r="G915" s="96">
        <v>75608424</v>
      </c>
      <c r="H915" s="57">
        <v>0.17590276713081598</v>
      </c>
      <c r="I915" s="96">
        <v>132997.31</v>
      </c>
      <c r="J915" s="57" t="s">
        <v>3284</v>
      </c>
      <c r="K915" s="73"/>
      <c r="L915" s="101">
        <v>87657.239999999991</v>
      </c>
      <c r="M915" s="73"/>
      <c r="N915" s="87" t="s">
        <v>3156</v>
      </c>
      <c r="O915" s="75">
        <v>40732</v>
      </c>
      <c r="P915" s="96">
        <v>27649603</v>
      </c>
      <c r="Q915" s="57">
        <v>0.18678817920098167</v>
      </c>
      <c r="R915" s="96">
        <v>51646.19</v>
      </c>
      <c r="S915" s="57" t="s">
        <v>3276</v>
      </c>
      <c r="T915" s="73"/>
      <c r="U915" s="101">
        <v>6306.1199999999953</v>
      </c>
    </row>
    <row r="916" spans="1:21">
      <c r="A916" s="33" t="s">
        <v>368</v>
      </c>
      <c r="B916" s="73" t="s">
        <v>4862</v>
      </c>
      <c r="C916" s="73" t="s">
        <v>6733</v>
      </c>
      <c r="D916" s="73"/>
      <c r="E916" s="73"/>
      <c r="F916" s="75">
        <v>39521</v>
      </c>
      <c r="G916" s="96">
        <v>789018.82</v>
      </c>
      <c r="H916" s="57">
        <v>75.199235425081497</v>
      </c>
      <c r="I916" s="96">
        <v>593336.12</v>
      </c>
      <c r="J916" s="57" t="s">
        <v>3284</v>
      </c>
      <c r="K916" s="73"/>
      <c r="L916" s="101">
        <v>432844.30000000005</v>
      </c>
      <c r="M916" s="73"/>
      <c r="N916" s="87" t="s">
        <v>3156</v>
      </c>
      <c r="O916" s="75">
        <v>40752</v>
      </c>
      <c r="P916" s="96">
        <v>356177.11</v>
      </c>
      <c r="Q916" s="57">
        <v>83.999999326177928</v>
      </c>
      <c r="R916" s="96">
        <v>299188.77</v>
      </c>
      <c r="S916" s="57" t="s">
        <v>3289</v>
      </c>
      <c r="T916" s="73"/>
      <c r="U916" s="101">
        <v>138696.95000000007</v>
      </c>
    </row>
    <row r="917" spans="1:21">
      <c r="A917" s="33" t="s">
        <v>1122</v>
      </c>
      <c r="B917" s="73" t="s">
        <v>4863</v>
      </c>
      <c r="C917" s="73" t="s">
        <v>6733</v>
      </c>
      <c r="D917" s="73"/>
      <c r="E917" s="73"/>
      <c r="F917" s="75" t="s">
        <v>6355</v>
      </c>
      <c r="G917" s="96">
        <v>158912987.68000001</v>
      </c>
      <c r="H917" s="57">
        <v>101.20952193905666</v>
      </c>
      <c r="I917" s="96">
        <v>160835075.13</v>
      </c>
      <c r="J917" s="57" t="s">
        <v>6366</v>
      </c>
      <c r="K917" s="73"/>
      <c r="L917" s="101">
        <v>147545170.95000002</v>
      </c>
      <c r="M917" s="73"/>
      <c r="N917" s="87" t="s">
        <v>3156</v>
      </c>
      <c r="O917" s="75">
        <v>40484</v>
      </c>
      <c r="P917" s="96">
        <v>22882267.91</v>
      </c>
      <c r="Q917" s="57">
        <v>101.28194443467646</v>
      </c>
      <c r="R917" s="96">
        <v>23175605.870000001</v>
      </c>
      <c r="S917" s="57" t="s">
        <v>3250</v>
      </c>
      <c r="T917" s="73"/>
      <c r="U917" s="101">
        <v>9885701.6900000274</v>
      </c>
    </row>
    <row r="918" spans="1:21">
      <c r="A918" s="33" t="s">
        <v>1470</v>
      </c>
      <c r="B918" s="73" t="s">
        <v>4864</v>
      </c>
      <c r="C918" s="73" t="s">
        <v>6733</v>
      </c>
      <c r="D918" s="73"/>
      <c r="E918" s="73"/>
      <c r="F918" s="75">
        <v>39521</v>
      </c>
      <c r="G918" s="96">
        <v>9104231.7799999993</v>
      </c>
      <c r="H918" s="57">
        <v>11.849466666368199</v>
      </c>
      <c r="I918" s="96">
        <v>1078802.9100000001</v>
      </c>
      <c r="J918" s="57" t="s">
        <v>3284</v>
      </c>
      <c r="K918" s="73"/>
      <c r="L918" s="101">
        <v>896238.64000000013</v>
      </c>
      <c r="M918" s="73"/>
      <c r="N918" s="87" t="s">
        <v>6382</v>
      </c>
      <c r="O918" s="75">
        <v>40709</v>
      </c>
      <c r="P918" s="102" t="s">
        <v>3205</v>
      </c>
      <c r="Q918" s="88" t="s">
        <v>3205</v>
      </c>
      <c r="R918" s="102" t="s">
        <v>3205</v>
      </c>
      <c r="S918" s="57" t="s">
        <v>3205</v>
      </c>
      <c r="T918" s="73"/>
      <c r="U918" s="101">
        <v>-182564.27000000002</v>
      </c>
    </row>
    <row r="919" spans="1:21">
      <c r="A919" s="33" t="s">
        <v>572</v>
      </c>
      <c r="B919" s="73" t="s">
        <v>4865</v>
      </c>
      <c r="C919" s="73" t="s">
        <v>6733</v>
      </c>
      <c r="D919" s="73"/>
      <c r="E919" s="73"/>
      <c r="F919" s="75">
        <v>39930</v>
      </c>
      <c r="G919" s="96">
        <v>3148733.04</v>
      </c>
      <c r="H919" s="57">
        <v>111.76888784449</v>
      </c>
      <c r="I919" s="96">
        <v>3519303.9000000004</v>
      </c>
      <c r="J919" s="57" t="s">
        <v>3251</v>
      </c>
      <c r="K919" s="73"/>
      <c r="L919" s="101">
        <v>3943517.7699999996</v>
      </c>
      <c r="M919" s="73"/>
      <c r="N919" s="87" t="s">
        <v>6382</v>
      </c>
      <c r="O919" s="75">
        <v>40709</v>
      </c>
      <c r="P919" s="102" t="s">
        <v>3205</v>
      </c>
      <c r="Q919" s="88" t="s">
        <v>3205</v>
      </c>
      <c r="R919" s="102" t="s">
        <v>3205</v>
      </c>
      <c r="S919" s="57" t="s">
        <v>3205</v>
      </c>
      <c r="T919" s="73"/>
      <c r="U919" s="101">
        <v>424213.86999999918</v>
      </c>
    </row>
    <row r="920" spans="1:21">
      <c r="A920" s="33" t="s">
        <v>827</v>
      </c>
      <c r="B920" s="73" t="s">
        <v>4866</v>
      </c>
      <c r="C920" s="73" t="s">
        <v>3158</v>
      </c>
      <c r="D920" s="73"/>
      <c r="E920" s="73"/>
      <c r="F920" s="75">
        <v>39805</v>
      </c>
      <c r="G920" s="96">
        <v>23044761.300000001</v>
      </c>
      <c r="H920" s="57">
        <v>102.08611108503867</v>
      </c>
      <c r="I920" s="96">
        <v>23525500.620000001</v>
      </c>
      <c r="J920" s="57" t="s">
        <v>3255</v>
      </c>
      <c r="K920" s="73"/>
      <c r="L920" s="101">
        <v>19207293.77</v>
      </c>
      <c r="M920" s="73"/>
      <c r="N920" s="87" t="s">
        <v>3156</v>
      </c>
      <c r="O920" s="75">
        <v>40729</v>
      </c>
      <c r="P920" s="96">
        <v>5914950.9000000004</v>
      </c>
      <c r="Q920" s="57">
        <v>103.71736103506792</v>
      </c>
      <c r="R920" s="96">
        <v>6134830.9800000004</v>
      </c>
      <c r="S920" s="57" t="s">
        <v>3289</v>
      </c>
      <c r="T920" s="73"/>
      <c r="U920" s="101">
        <v>1816624.129999999</v>
      </c>
    </row>
    <row r="921" spans="1:21">
      <c r="A921" s="33" t="s">
        <v>1112</v>
      </c>
      <c r="B921" s="73" t="s">
        <v>4867</v>
      </c>
      <c r="C921" s="73" t="s">
        <v>3158</v>
      </c>
      <c r="D921" s="73"/>
      <c r="E921" s="73"/>
      <c r="F921" s="75" t="s">
        <v>6355</v>
      </c>
      <c r="G921" s="96">
        <v>55848983.439999998</v>
      </c>
      <c r="H921" s="57">
        <v>98.453679392521451</v>
      </c>
      <c r="I921" s="96">
        <v>54985379.099999994</v>
      </c>
      <c r="J921" s="57" t="s">
        <v>6367</v>
      </c>
      <c r="K921" s="73"/>
      <c r="L921" s="101">
        <v>13399663.830000002</v>
      </c>
      <c r="M921" s="73"/>
      <c r="N921" s="87" t="s">
        <v>3156</v>
      </c>
      <c r="O921" s="75">
        <v>40296</v>
      </c>
      <c r="P921" s="96">
        <v>43197371.490000002</v>
      </c>
      <c r="Q921" s="57">
        <v>99.628854176840093</v>
      </c>
      <c r="R921" s="96">
        <v>43037046.25</v>
      </c>
      <c r="S921" s="57" t="s">
        <v>3253</v>
      </c>
      <c r="T921" s="73"/>
      <c r="U921" s="101">
        <v>1451330.9800000042</v>
      </c>
    </row>
    <row r="922" spans="1:21">
      <c r="A922" s="33" t="s">
        <v>2433</v>
      </c>
      <c r="B922" s="73" t="s">
        <v>4868</v>
      </c>
      <c r="C922" s="73" t="s">
        <v>3158</v>
      </c>
      <c r="D922" s="73"/>
      <c r="E922" s="73"/>
      <c r="F922" s="75">
        <v>39521</v>
      </c>
      <c r="G922" s="96">
        <v>69923294.799999997</v>
      </c>
      <c r="H922" s="57">
        <v>3.623458329941283</v>
      </c>
      <c r="I922" s="96">
        <v>2533641.4499999997</v>
      </c>
      <c r="J922" s="57" t="s">
        <v>3284</v>
      </c>
      <c r="K922" s="73"/>
      <c r="L922" s="101">
        <v>4777055.75</v>
      </c>
      <c r="M922" s="73"/>
      <c r="N922" s="87" t="s">
        <v>3156</v>
      </c>
      <c r="O922" s="75">
        <v>40687</v>
      </c>
      <c r="P922" s="96">
        <v>32346881.640000001</v>
      </c>
      <c r="Q922" s="57">
        <v>6.0591238803568332</v>
      </c>
      <c r="R922" s="96">
        <v>1959937.63</v>
      </c>
      <c r="S922" s="57" t="s">
        <v>3266</v>
      </c>
      <c r="T922" s="73"/>
      <c r="U922" s="101">
        <v>4203351.93</v>
      </c>
    </row>
    <row r="923" spans="1:21">
      <c r="A923" s="33" t="s">
        <v>2434</v>
      </c>
      <c r="B923" s="73" t="s">
        <v>4869</v>
      </c>
      <c r="C923" s="73" t="s">
        <v>3158</v>
      </c>
      <c r="D923" s="73"/>
      <c r="E923" s="73"/>
      <c r="F923" s="75">
        <v>39521</v>
      </c>
      <c r="G923" s="96">
        <v>33789345.759999998</v>
      </c>
      <c r="H923" s="57">
        <v>12.800541658075598</v>
      </c>
      <c r="I923" s="96">
        <v>4325219.28</v>
      </c>
      <c r="J923" s="57" t="s">
        <v>3284</v>
      </c>
      <c r="K923" s="73"/>
      <c r="L923" s="101">
        <v>4782507.2200000007</v>
      </c>
      <c r="M923" s="73"/>
      <c r="N923" s="87" t="s">
        <v>3156</v>
      </c>
      <c r="O923" s="75">
        <v>40711</v>
      </c>
      <c r="P923" s="96">
        <v>17108982.07</v>
      </c>
      <c r="Q923" s="57">
        <v>15.70397776447024</v>
      </c>
      <c r="R923" s="96">
        <v>2686790.74</v>
      </c>
      <c r="S923" s="57" t="s">
        <v>3276</v>
      </c>
      <c r="T923" s="73"/>
      <c r="U923" s="101">
        <v>3144078.6800000006</v>
      </c>
    </row>
    <row r="924" spans="1:21">
      <c r="A924" s="33" t="s">
        <v>2435</v>
      </c>
      <c r="B924" s="73" t="s">
        <v>4870</v>
      </c>
      <c r="C924" s="73" t="s">
        <v>3158</v>
      </c>
      <c r="D924" s="73"/>
      <c r="E924" s="73"/>
      <c r="F924" s="75">
        <v>39521</v>
      </c>
      <c r="G924" s="96">
        <v>51989444.420000002</v>
      </c>
      <c r="H924" s="57">
        <v>12.772541665102871</v>
      </c>
      <c r="I924" s="96">
        <v>6640373.4500000002</v>
      </c>
      <c r="J924" s="57" t="s">
        <v>3284</v>
      </c>
      <c r="K924" s="73"/>
      <c r="L924" s="101">
        <v>6991190.6100000003</v>
      </c>
      <c r="M924" s="73"/>
      <c r="N924" s="87" t="s">
        <v>3156</v>
      </c>
      <c r="O924" s="75">
        <v>40711</v>
      </c>
      <c r="P924" s="96">
        <v>21338297.27</v>
      </c>
      <c r="Q924" s="57">
        <v>14.453977751712147</v>
      </c>
      <c r="R924" s="96">
        <v>3084232.74</v>
      </c>
      <c r="S924" s="57" t="s">
        <v>3263</v>
      </c>
      <c r="T924" s="73"/>
      <c r="U924" s="101">
        <v>3435049.9000000013</v>
      </c>
    </row>
    <row r="925" spans="1:21">
      <c r="A925" s="33" t="s">
        <v>2436</v>
      </c>
      <c r="B925" s="73" t="s">
        <v>4871</v>
      </c>
      <c r="C925" s="73" t="s">
        <v>3158</v>
      </c>
      <c r="D925" s="73"/>
      <c r="E925" s="73"/>
      <c r="F925" s="75">
        <v>39521</v>
      </c>
      <c r="G925" s="96">
        <v>27136662.699999999</v>
      </c>
      <c r="H925" s="57">
        <v>12.715541657228174</v>
      </c>
      <c r="I925" s="96">
        <v>3450573.65</v>
      </c>
      <c r="J925" s="57" t="s">
        <v>3284</v>
      </c>
      <c r="K925" s="73"/>
      <c r="L925" s="101">
        <v>3691846.5300000003</v>
      </c>
      <c r="M925" s="73"/>
      <c r="N925" s="87" t="s">
        <v>3156</v>
      </c>
      <c r="O925" s="75">
        <v>40739</v>
      </c>
      <c r="P925" s="96">
        <v>10797167.92</v>
      </c>
      <c r="Q925" s="57">
        <v>14.387594520248973</v>
      </c>
      <c r="R925" s="96">
        <v>1553452.74</v>
      </c>
      <c r="S925" s="57" t="s">
        <v>3264</v>
      </c>
      <c r="T925" s="73"/>
      <c r="U925" s="101">
        <v>1794725.6200000006</v>
      </c>
    </row>
    <row r="926" spans="1:21">
      <c r="A926" s="33" t="s">
        <v>2437</v>
      </c>
      <c r="B926" s="73" t="s">
        <v>4872</v>
      </c>
      <c r="C926" s="73" t="s">
        <v>3158</v>
      </c>
      <c r="D926" s="73"/>
      <c r="E926" s="73"/>
      <c r="F926" s="75">
        <v>39521</v>
      </c>
      <c r="G926" s="96">
        <v>947777.65</v>
      </c>
      <c r="H926" s="57">
        <v>12.98554149277523</v>
      </c>
      <c r="I926" s="96">
        <v>123074.06</v>
      </c>
      <c r="J926" s="57" t="s">
        <v>3284</v>
      </c>
      <c r="K926" s="73"/>
      <c r="L926" s="101">
        <v>138198.97999999998</v>
      </c>
      <c r="M926" s="73"/>
      <c r="N926" s="87" t="s">
        <v>3156</v>
      </c>
      <c r="O926" s="75">
        <v>40739</v>
      </c>
      <c r="P926" s="96">
        <v>476946.97</v>
      </c>
      <c r="Q926" s="57">
        <v>14.371968858508529</v>
      </c>
      <c r="R926" s="96">
        <v>68546.670000000013</v>
      </c>
      <c r="S926" s="57" t="s">
        <v>3263</v>
      </c>
      <c r="T926" s="73"/>
      <c r="U926" s="101">
        <v>83671.59</v>
      </c>
    </row>
    <row r="927" spans="1:21">
      <c r="A927" s="33" t="s">
        <v>2438</v>
      </c>
      <c r="B927" s="73" t="s">
        <v>4873</v>
      </c>
      <c r="C927" s="73" t="s">
        <v>3158</v>
      </c>
      <c r="D927" s="73"/>
      <c r="E927" s="73"/>
      <c r="F927" s="75">
        <v>39521</v>
      </c>
      <c r="G927" s="96">
        <v>34489817.109999999</v>
      </c>
      <c r="H927" s="57">
        <v>13.205541668933481</v>
      </c>
      <c r="I927" s="96">
        <v>4554567.17</v>
      </c>
      <c r="J927" s="57" t="s">
        <v>3284</v>
      </c>
      <c r="K927" s="73"/>
      <c r="L927" s="101">
        <v>4843941.1899999995</v>
      </c>
      <c r="M927" s="73"/>
      <c r="N927" s="87" t="s">
        <v>3156</v>
      </c>
      <c r="O927" s="75">
        <v>40711</v>
      </c>
      <c r="P927" s="96">
        <v>15499427.369999999</v>
      </c>
      <c r="Q927" s="57">
        <v>14.828977775325388</v>
      </c>
      <c r="R927" s="96">
        <v>2298406.64</v>
      </c>
      <c r="S927" s="57" t="s">
        <v>3256</v>
      </c>
      <c r="T927" s="73"/>
      <c r="U927" s="101">
        <v>2587780.66</v>
      </c>
    </row>
    <row r="928" spans="1:21">
      <c r="A928" s="33" t="s">
        <v>1143</v>
      </c>
      <c r="B928" s="73" t="s">
        <v>4874</v>
      </c>
      <c r="C928" s="73" t="s">
        <v>3158</v>
      </c>
      <c r="D928" s="73"/>
      <c r="E928" s="73"/>
      <c r="F928" s="75">
        <v>39521</v>
      </c>
      <c r="G928" s="96">
        <v>111419003.75</v>
      </c>
      <c r="H928" s="57">
        <v>94.186041669754204</v>
      </c>
      <c r="I928" s="96">
        <v>104941149.3</v>
      </c>
      <c r="J928" s="57" t="s">
        <v>3284</v>
      </c>
      <c r="K928" s="73"/>
      <c r="L928" s="101">
        <v>45560521.93</v>
      </c>
      <c r="M928" s="73"/>
      <c r="N928" s="87" t="s">
        <v>3156</v>
      </c>
      <c r="O928" s="75">
        <v>40296</v>
      </c>
      <c r="P928" s="96">
        <v>69377371.25</v>
      </c>
      <c r="Q928" s="57">
        <v>98.771062488188448</v>
      </c>
      <c r="R928" s="96">
        <v>68524766.709999993</v>
      </c>
      <c r="S928" s="57" t="s">
        <v>3249</v>
      </c>
      <c r="T928" s="73"/>
      <c r="U928" s="101">
        <v>9144139.3399999887</v>
      </c>
    </row>
    <row r="929" spans="1:21">
      <c r="A929" s="33" t="s">
        <v>2439</v>
      </c>
      <c r="B929" s="73" t="s">
        <v>4875</v>
      </c>
      <c r="C929" s="73" t="s">
        <v>3158</v>
      </c>
      <c r="D929" s="73"/>
      <c r="E929" s="73"/>
      <c r="F929" s="75">
        <v>39521</v>
      </c>
      <c r="G929" s="96">
        <v>325673.21999999997</v>
      </c>
      <c r="H929" s="57">
        <v>12.985541150727714</v>
      </c>
      <c r="I929" s="96">
        <v>42290.43</v>
      </c>
      <c r="J929" s="57" t="s">
        <v>3284</v>
      </c>
      <c r="K929" s="73"/>
      <c r="L929" s="101">
        <v>47099.360000000001</v>
      </c>
      <c r="M929" s="73"/>
      <c r="N929" s="87" t="s">
        <v>3156</v>
      </c>
      <c r="O929" s="75">
        <v>40739</v>
      </c>
      <c r="P929" s="96">
        <v>164412.69</v>
      </c>
      <c r="Q929" s="57">
        <v>14.356349257469118</v>
      </c>
      <c r="R929" s="96">
        <v>23603.66</v>
      </c>
      <c r="S929" s="57" t="s">
        <v>3245</v>
      </c>
      <c r="T929" s="73"/>
      <c r="U929" s="101">
        <v>28412.590000000004</v>
      </c>
    </row>
    <row r="930" spans="1:21">
      <c r="A930" s="33" t="s">
        <v>2440</v>
      </c>
      <c r="B930" s="73" t="s">
        <v>4876</v>
      </c>
      <c r="C930" s="73" t="s">
        <v>3158</v>
      </c>
      <c r="D930" s="73"/>
      <c r="E930" s="73"/>
      <c r="F930" s="75">
        <v>39521</v>
      </c>
      <c r="G930" s="96">
        <v>3314038.44</v>
      </c>
      <c r="H930" s="57">
        <v>11.856597233676021</v>
      </c>
      <c r="I930" s="96">
        <v>392932.19</v>
      </c>
      <c r="J930" s="57" t="s">
        <v>3284</v>
      </c>
      <c r="K930" s="73"/>
      <c r="L930" s="101">
        <v>455695.05000000005</v>
      </c>
      <c r="M930" s="73"/>
      <c r="N930" s="87" t="s">
        <v>3156</v>
      </c>
      <c r="O930" s="75">
        <v>40739</v>
      </c>
      <c r="P930" s="96">
        <v>1530883.82</v>
      </c>
      <c r="Q930" s="57">
        <v>14.482455631414275</v>
      </c>
      <c r="R930" s="96">
        <v>221709.57</v>
      </c>
      <c r="S930" s="57" t="s">
        <v>3245</v>
      </c>
      <c r="T930" s="73"/>
      <c r="U930" s="101">
        <v>284472.43000000011</v>
      </c>
    </row>
    <row r="931" spans="1:21">
      <c r="A931" s="33" t="s">
        <v>2441</v>
      </c>
      <c r="B931" s="73" t="s">
        <v>4877</v>
      </c>
      <c r="C931" s="73" t="s">
        <v>3158</v>
      </c>
      <c r="D931" s="73"/>
      <c r="E931" s="73"/>
      <c r="F931" s="75">
        <v>39521</v>
      </c>
      <c r="G931" s="96">
        <v>69278735.819999993</v>
      </c>
      <c r="H931" s="57">
        <v>12.391597217225321</v>
      </c>
      <c r="I931" s="96">
        <v>8584741.9000000004</v>
      </c>
      <c r="J931" s="57" t="s">
        <v>3284</v>
      </c>
      <c r="K931" s="73"/>
      <c r="L931" s="101">
        <v>9394121.9600000009</v>
      </c>
      <c r="M931" s="73"/>
      <c r="N931" s="87" t="s">
        <v>3156</v>
      </c>
      <c r="O931" s="75">
        <v>40711</v>
      </c>
      <c r="P931" s="96">
        <v>31305877.829999998</v>
      </c>
      <c r="Q931" s="57">
        <v>15.423949988627426</v>
      </c>
      <c r="R931" s="96">
        <v>4828602.9400000004</v>
      </c>
      <c r="S931" s="57" t="s">
        <v>3264</v>
      </c>
      <c r="T931" s="73"/>
      <c r="U931" s="101">
        <v>5637983.0000000019</v>
      </c>
    </row>
    <row r="932" spans="1:21">
      <c r="A932" s="33" t="s">
        <v>2442</v>
      </c>
      <c r="B932" s="73" t="s">
        <v>4878</v>
      </c>
      <c r="C932" s="73" t="s">
        <v>3158</v>
      </c>
      <c r="D932" s="73"/>
      <c r="E932" s="73"/>
      <c r="F932" s="75">
        <v>39521</v>
      </c>
      <c r="G932" s="96">
        <v>11820356.32</v>
      </c>
      <c r="H932" s="57">
        <v>11.726597172495389</v>
      </c>
      <c r="I932" s="96">
        <v>1386125.57</v>
      </c>
      <c r="J932" s="57" t="s">
        <v>3284</v>
      </c>
      <c r="K932" s="73"/>
      <c r="L932" s="101">
        <v>1561811.78</v>
      </c>
      <c r="M932" s="73"/>
      <c r="N932" s="87" t="s">
        <v>3156</v>
      </c>
      <c r="O932" s="75">
        <v>40739</v>
      </c>
      <c r="P932" s="96">
        <v>4311263.25</v>
      </c>
      <c r="Q932" s="57">
        <v>13.326205492090976</v>
      </c>
      <c r="R932" s="96">
        <v>574527.79999999993</v>
      </c>
      <c r="S932" s="57" t="s">
        <v>3263</v>
      </c>
      <c r="T932" s="73"/>
      <c r="U932" s="101">
        <v>750214.01</v>
      </c>
    </row>
    <row r="933" spans="1:21">
      <c r="A933" s="33" t="s">
        <v>2443</v>
      </c>
      <c r="B933" s="73" t="s">
        <v>4879</v>
      </c>
      <c r="C933" s="73" t="s">
        <v>3158</v>
      </c>
      <c r="D933" s="73"/>
      <c r="E933" s="73"/>
      <c r="F933" s="75">
        <v>39521</v>
      </c>
      <c r="G933" s="96">
        <v>12371423.279999999</v>
      </c>
      <c r="H933" s="57">
        <v>11.736597213897932</v>
      </c>
      <c r="I933" s="96">
        <v>1451984.12</v>
      </c>
      <c r="J933" s="57" t="s">
        <v>3284</v>
      </c>
      <c r="K933" s="73"/>
      <c r="L933" s="101">
        <v>1646900.5999999999</v>
      </c>
      <c r="M933" s="73"/>
      <c r="N933" s="87" t="s">
        <v>3156</v>
      </c>
      <c r="O933" s="75">
        <v>40739</v>
      </c>
      <c r="P933" s="96">
        <v>5025793.46</v>
      </c>
      <c r="Q933" s="57">
        <v>13.326205609730726</v>
      </c>
      <c r="R933" s="96">
        <v>669747.56999999995</v>
      </c>
      <c r="S933" s="57" t="s">
        <v>3263</v>
      </c>
      <c r="T933" s="73"/>
      <c r="U933" s="101">
        <v>864664.04999999981</v>
      </c>
    </row>
    <row r="934" spans="1:21">
      <c r="A934" s="33" t="s">
        <v>2444</v>
      </c>
      <c r="B934" s="73" t="s">
        <v>4880</v>
      </c>
      <c r="C934" s="73" t="s">
        <v>3158</v>
      </c>
      <c r="D934" s="73"/>
      <c r="E934" s="73"/>
      <c r="F934" s="75">
        <v>39521</v>
      </c>
      <c r="G934" s="96">
        <v>2737217.39</v>
      </c>
      <c r="H934" s="57">
        <v>11.550597009761066</v>
      </c>
      <c r="I934" s="96">
        <v>316164.94999999995</v>
      </c>
      <c r="J934" s="57" t="s">
        <v>3284</v>
      </c>
      <c r="K934" s="73"/>
      <c r="L934" s="101">
        <v>371135.19999999995</v>
      </c>
      <c r="M934" s="73"/>
      <c r="N934" s="87" t="s">
        <v>3156</v>
      </c>
      <c r="O934" s="75">
        <v>40739</v>
      </c>
      <c r="P934" s="96">
        <v>1191232.25</v>
      </c>
      <c r="Q934" s="57">
        <v>14.45120630338878</v>
      </c>
      <c r="R934" s="96">
        <v>172147.43</v>
      </c>
      <c r="S934" s="57" t="s">
        <v>3263</v>
      </c>
      <c r="T934" s="73"/>
      <c r="U934" s="101">
        <v>227117.67999999993</v>
      </c>
    </row>
    <row r="935" spans="1:21">
      <c r="A935" s="33" t="s">
        <v>2445</v>
      </c>
      <c r="B935" s="73" t="s">
        <v>4881</v>
      </c>
      <c r="C935" s="73" t="s">
        <v>3158</v>
      </c>
      <c r="D935" s="73"/>
      <c r="E935" s="73"/>
      <c r="F935" s="75">
        <v>39521</v>
      </c>
      <c r="G935" s="96">
        <v>66526368.289999999</v>
      </c>
      <c r="H935" s="57">
        <v>13.159069441215699</v>
      </c>
      <c r="I935" s="96">
        <v>8754251</v>
      </c>
      <c r="J935" s="57" t="s">
        <v>3284</v>
      </c>
      <c r="K935" s="73"/>
      <c r="L935" s="101">
        <v>9633335.3399999999</v>
      </c>
      <c r="M935" s="73"/>
      <c r="N935" s="87" t="s">
        <v>3156</v>
      </c>
      <c r="O935" s="75">
        <v>40711</v>
      </c>
      <c r="P935" s="96">
        <v>34498344.210000001</v>
      </c>
      <c r="Q935" s="57">
        <v>16.392088865415143</v>
      </c>
      <c r="R935" s="96">
        <v>5654999.2400000002</v>
      </c>
      <c r="S935" s="57" t="s">
        <v>3276</v>
      </c>
      <c r="T935" s="73"/>
      <c r="U935" s="101">
        <v>6534083.5800000001</v>
      </c>
    </row>
    <row r="936" spans="1:21">
      <c r="A936" s="33" t="s">
        <v>1475</v>
      </c>
      <c r="B936" s="73" t="s">
        <v>4882</v>
      </c>
      <c r="C936" s="73" t="s">
        <v>3158</v>
      </c>
      <c r="D936" s="73"/>
      <c r="E936" s="73"/>
      <c r="F936" s="75">
        <v>39521</v>
      </c>
      <c r="G936" s="96">
        <v>3599338.37</v>
      </c>
      <c r="H936" s="57">
        <v>98.707638870862809</v>
      </c>
      <c r="I936" s="96">
        <v>3552821.92</v>
      </c>
      <c r="J936" s="57" t="s">
        <v>3284</v>
      </c>
      <c r="K936" s="73"/>
      <c r="L936" s="101">
        <v>947499.77</v>
      </c>
      <c r="M936" s="73"/>
      <c r="N936" s="87" t="s">
        <v>3156</v>
      </c>
      <c r="O936" s="75">
        <v>40736</v>
      </c>
      <c r="P936" s="96">
        <v>3283443.67</v>
      </c>
      <c r="Q936" s="57">
        <v>109.42569451785357</v>
      </c>
      <c r="R936" s="96">
        <v>3592931.04</v>
      </c>
      <c r="S936" s="57" t="s">
        <v>3249</v>
      </c>
      <c r="T936" s="73"/>
      <c r="U936" s="101">
        <v>987608.8900000006</v>
      </c>
    </row>
    <row r="937" spans="1:21">
      <c r="A937" s="33" t="s">
        <v>84</v>
      </c>
      <c r="B937" s="73" t="s">
        <v>4883</v>
      </c>
      <c r="C937" s="73" t="s">
        <v>3158</v>
      </c>
      <c r="D937" s="73"/>
      <c r="E937" s="73"/>
      <c r="F937" s="75">
        <v>39521</v>
      </c>
      <c r="G937" s="96">
        <v>744570.93</v>
      </c>
      <c r="H937" s="57">
        <v>85.109374334558012</v>
      </c>
      <c r="I937" s="96">
        <v>633699.66</v>
      </c>
      <c r="J937" s="57" t="s">
        <v>3284</v>
      </c>
      <c r="K937" s="73"/>
      <c r="L937" s="101">
        <v>65347.02</v>
      </c>
      <c r="M937" s="73"/>
      <c r="N937" s="87" t="s">
        <v>3156</v>
      </c>
      <c r="O937" s="75">
        <v>40750</v>
      </c>
      <c r="P937" s="96">
        <v>679223.91</v>
      </c>
      <c r="Q937" s="57">
        <v>75.000001104201402</v>
      </c>
      <c r="R937" s="96">
        <v>509417.94</v>
      </c>
      <c r="S937" s="57" t="s">
        <v>3257</v>
      </c>
      <c r="T937" s="73"/>
      <c r="U937" s="101">
        <v>-58934.70000000007</v>
      </c>
    </row>
    <row r="938" spans="1:21">
      <c r="A938" s="33" t="s">
        <v>920</v>
      </c>
      <c r="B938" s="73" t="s">
        <v>4884</v>
      </c>
      <c r="C938" s="73" t="s">
        <v>3158</v>
      </c>
      <c r="D938" s="73"/>
      <c r="E938" s="73"/>
      <c r="F938" s="75">
        <v>39521</v>
      </c>
      <c r="G938" s="96">
        <v>149367279.97999999</v>
      </c>
      <c r="H938" s="57">
        <v>92.643009164074357</v>
      </c>
      <c r="I938" s="96">
        <v>138378342.88</v>
      </c>
      <c r="J938" s="57" t="s">
        <v>3284</v>
      </c>
      <c r="K938" s="73"/>
      <c r="L938" s="101">
        <v>85386148.88000001</v>
      </c>
      <c r="M938" s="73"/>
      <c r="N938" s="87" t="s">
        <v>3156</v>
      </c>
      <c r="O938" s="75">
        <v>40863</v>
      </c>
      <c r="P938" s="96">
        <v>69617194.989999995</v>
      </c>
      <c r="Q938" s="57">
        <v>93.156513256984368</v>
      </c>
      <c r="R938" s="96">
        <v>64852951.480000004</v>
      </c>
      <c r="S938" s="57" t="s">
        <v>3266</v>
      </c>
      <c r="T938" s="73"/>
      <c r="U938" s="101">
        <v>11860757.480000019</v>
      </c>
    </row>
    <row r="939" spans="1:21">
      <c r="A939" s="33" t="s">
        <v>876</v>
      </c>
      <c r="B939" s="73" t="s">
        <v>4885</v>
      </c>
      <c r="C939" s="73" t="s">
        <v>3158</v>
      </c>
      <c r="D939" s="73"/>
      <c r="E939" s="73"/>
      <c r="F939" s="75">
        <v>39521</v>
      </c>
      <c r="G939" s="96">
        <v>98795930.969999999</v>
      </c>
      <c r="H939" s="57">
        <v>93.486676610240153</v>
      </c>
      <c r="I939" s="96">
        <v>92361032.489999995</v>
      </c>
      <c r="J939" s="57" t="s">
        <v>3284</v>
      </c>
      <c r="K939" s="73"/>
      <c r="L939" s="101">
        <v>56893078.20000001</v>
      </c>
      <c r="M939" s="73"/>
      <c r="N939" s="87" t="s">
        <v>3156</v>
      </c>
      <c r="O939" s="75">
        <v>40863</v>
      </c>
      <c r="P939" s="96">
        <v>45570145.030000001</v>
      </c>
      <c r="Q939" s="57">
        <v>93.031400255782785</v>
      </c>
      <c r="R939" s="96">
        <v>42394544.020000003</v>
      </c>
      <c r="S939" s="57" t="s">
        <v>3266</v>
      </c>
      <c r="T939" s="73"/>
      <c r="U939" s="101">
        <v>6926589.7300000191</v>
      </c>
    </row>
    <row r="940" spans="1:21">
      <c r="A940" s="33" t="s">
        <v>929</v>
      </c>
      <c r="B940" s="73" t="s">
        <v>4886</v>
      </c>
      <c r="C940" s="73" t="s">
        <v>3158</v>
      </c>
      <c r="D940" s="73"/>
      <c r="E940" s="73"/>
      <c r="F940" s="75">
        <v>39521</v>
      </c>
      <c r="G940" s="96">
        <v>168236628.93000001</v>
      </c>
      <c r="H940" s="57">
        <v>92.930791911582773</v>
      </c>
      <c r="I940" s="96">
        <v>156343631.54999998</v>
      </c>
      <c r="J940" s="57" t="s">
        <v>3284</v>
      </c>
      <c r="K940" s="73"/>
      <c r="L940" s="101">
        <v>93044410.030000001</v>
      </c>
      <c r="M940" s="73"/>
      <c r="N940" s="87" t="s">
        <v>3156</v>
      </c>
      <c r="O940" s="75">
        <v>40863</v>
      </c>
      <c r="P940" s="96">
        <v>81559454.810000002</v>
      </c>
      <c r="Q940" s="57">
        <v>94.567404428680959</v>
      </c>
      <c r="R940" s="96">
        <v>77128659.479999989</v>
      </c>
      <c r="S940" s="57" t="s">
        <v>3263</v>
      </c>
      <c r="T940" s="73"/>
      <c r="U940" s="101">
        <v>13829437.960000008</v>
      </c>
    </row>
    <row r="941" spans="1:21">
      <c r="A941" s="33" t="s">
        <v>85</v>
      </c>
      <c r="B941" s="73" t="s">
        <v>4887</v>
      </c>
      <c r="C941" s="73" t="s">
        <v>3158</v>
      </c>
      <c r="D941" s="73"/>
      <c r="E941" s="73"/>
      <c r="F941" s="75">
        <v>39521</v>
      </c>
      <c r="G941" s="96">
        <v>4522717.4000000004</v>
      </c>
      <c r="H941" s="57">
        <v>74.871093648256675</v>
      </c>
      <c r="I941" s="96">
        <v>3386207.98</v>
      </c>
      <c r="J941" s="57" t="s">
        <v>3284</v>
      </c>
      <c r="K941" s="73"/>
      <c r="L941" s="101">
        <v>2386213.9000000008</v>
      </c>
      <c r="M941" s="73"/>
      <c r="N941" s="87" t="s">
        <v>3156</v>
      </c>
      <c r="O941" s="75">
        <v>40870</v>
      </c>
      <c r="P941" s="96">
        <v>2136503.4500000002</v>
      </c>
      <c r="Q941" s="57">
        <v>85.812499858120987</v>
      </c>
      <c r="R941" s="96">
        <v>1833387.02</v>
      </c>
      <c r="S941" s="57" t="s">
        <v>3272</v>
      </c>
      <c r="T941" s="73"/>
      <c r="U941" s="101">
        <v>833392.94000000088</v>
      </c>
    </row>
    <row r="942" spans="1:21">
      <c r="A942" s="33" t="s">
        <v>86</v>
      </c>
      <c r="B942" s="73" t="s">
        <v>4888</v>
      </c>
      <c r="C942" s="73" t="s">
        <v>3158</v>
      </c>
      <c r="D942" s="73"/>
      <c r="E942" s="73"/>
      <c r="F942" s="75">
        <v>39521</v>
      </c>
      <c r="G942" s="96">
        <v>167277.19</v>
      </c>
      <c r="H942" s="57">
        <v>83.156251010672761</v>
      </c>
      <c r="I942" s="96">
        <v>139101.44</v>
      </c>
      <c r="J942" s="57" t="s">
        <v>3284</v>
      </c>
      <c r="K942" s="73"/>
      <c r="L942" s="101">
        <v>105298.51000000001</v>
      </c>
      <c r="M942" s="73"/>
      <c r="N942" s="87" t="s">
        <v>3156</v>
      </c>
      <c r="O942" s="75">
        <v>40752</v>
      </c>
      <c r="P942" s="96">
        <v>61978.67</v>
      </c>
      <c r="Q942" s="57">
        <v>82.500011697572745</v>
      </c>
      <c r="R942" s="96">
        <v>51132.41</v>
      </c>
      <c r="S942" s="57" t="s">
        <v>3253</v>
      </c>
      <c r="T942" s="73"/>
      <c r="U942" s="101">
        <v>17329.48000000001</v>
      </c>
    </row>
    <row r="943" spans="1:21">
      <c r="A943" s="33" t="s">
        <v>2446</v>
      </c>
      <c r="B943" s="73" t="s">
        <v>4889</v>
      </c>
      <c r="C943" s="73" t="s">
        <v>3158</v>
      </c>
      <c r="D943" s="73"/>
      <c r="E943" s="73"/>
      <c r="F943" s="75">
        <v>39521</v>
      </c>
      <c r="G943" s="96">
        <v>4000548</v>
      </c>
      <c r="H943" s="57">
        <v>12.500333204351005</v>
      </c>
      <c r="I943" s="96">
        <v>500081.83</v>
      </c>
      <c r="J943" s="57" t="s">
        <v>3284</v>
      </c>
      <c r="K943" s="73"/>
      <c r="L943" s="101">
        <v>621758.99999999988</v>
      </c>
      <c r="M943" s="73"/>
      <c r="N943" s="87" t="s">
        <v>3156</v>
      </c>
      <c r="O943" s="75">
        <v>40704</v>
      </c>
      <c r="P943" s="96">
        <v>2628156.6800000002</v>
      </c>
      <c r="Q943" s="57">
        <v>18.273166651540727</v>
      </c>
      <c r="R943" s="96">
        <v>480247.45</v>
      </c>
      <c r="S943" s="57" t="s">
        <v>3257</v>
      </c>
      <c r="T943" s="73"/>
      <c r="U943" s="101">
        <v>601924.61999999988</v>
      </c>
    </row>
    <row r="944" spans="1:21">
      <c r="A944" s="33" t="s">
        <v>2447</v>
      </c>
      <c r="B944" s="73" t="s">
        <v>4890</v>
      </c>
      <c r="C944" s="73" t="s">
        <v>3158</v>
      </c>
      <c r="D944" s="73"/>
      <c r="E944" s="73"/>
      <c r="F944" s="75">
        <v>39521</v>
      </c>
      <c r="G944" s="96">
        <v>11236298.17</v>
      </c>
      <c r="H944" s="57">
        <v>27.858246396108228</v>
      </c>
      <c r="I944" s="96">
        <v>3130235.63</v>
      </c>
      <c r="J944" s="57" t="s">
        <v>3284</v>
      </c>
      <c r="K944" s="73"/>
      <c r="L944" s="101">
        <v>2007859.2400000002</v>
      </c>
      <c r="M944" s="73"/>
      <c r="N944" s="87" t="s">
        <v>3156</v>
      </c>
      <c r="O944" s="75">
        <v>40800</v>
      </c>
      <c r="P944" s="96">
        <v>5477863.6100000003</v>
      </c>
      <c r="Q944" s="57">
        <v>19.315277731056906</v>
      </c>
      <c r="R944" s="96">
        <v>1058064.57</v>
      </c>
      <c r="S944" s="57" t="s">
        <v>3274</v>
      </c>
      <c r="T944" s="73"/>
      <c r="U944" s="101">
        <v>-64311.819999999367</v>
      </c>
    </row>
    <row r="945" spans="1:21">
      <c r="A945" s="33" t="s">
        <v>2448</v>
      </c>
      <c r="B945" s="73" t="s">
        <v>4891</v>
      </c>
      <c r="C945" s="73" t="s">
        <v>3158</v>
      </c>
      <c r="D945" s="73"/>
      <c r="E945" s="73"/>
      <c r="F945" s="75">
        <v>39521</v>
      </c>
      <c r="G945" s="96">
        <v>7735565.0499999998</v>
      </c>
      <c r="H945" s="57">
        <v>10.970572731464525</v>
      </c>
      <c r="I945" s="96">
        <v>848635.79</v>
      </c>
      <c r="J945" s="57" t="s">
        <v>3284</v>
      </c>
      <c r="K945" s="73"/>
      <c r="L945" s="101">
        <v>862268.7</v>
      </c>
      <c r="M945" s="73"/>
      <c r="N945" s="87" t="s">
        <v>3156</v>
      </c>
      <c r="O945" s="75">
        <v>40784</v>
      </c>
      <c r="P945" s="96">
        <v>1477677.86</v>
      </c>
      <c r="Q945" s="57">
        <v>5.0291665058851187</v>
      </c>
      <c r="R945" s="96">
        <v>74314.880000000005</v>
      </c>
      <c r="S945" s="57" t="s">
        <v>3245</v>
      </c>
      <c r="T945" s="73"/>
      <c r="U945" s="101">
        <v>87947.789999999921</v>
      </c>
    </row>
    <row r="946" spans="1:21">
      <c r="A946" s="33" t="s">
        <v>2449</v>
      </c>
      <c r="B946" s="73" t="s">
        <v>4892</v>
      </c>
      <c r="C946" s="73" t="s">
        <v>3158</v>
      </c>
      <c r="D946" s="73"/>
      <c r="E946" s="73"/>
      <c r="F946" s="75">
        <v>39521</v>
      </c>
      <c r="G946" s="96">
        <v>4096826.26</v>
      </c>
      <c r="H946" s="57">
        <v>11.379253363797762</v>
      </c>
      <c r="I946" s="96">
        <v>466188.24</v>
      </c>
      <c r="J946" s="57" t="s">
        <v>3284</v>
      </c>
      <c r="K946" s="73"/>
      <c r="L946" s="101">
        <v>494678.95000000007</v>
      </c>
      <c r="M946" s="73"/>
      <c r="N946" s="87" t="s">
        <v>3156</v>
      </c>
      <c r="O946" s="75">
        <v>40836</v>
      </c>
      <c r="P946" s="96">
        <v>619859.44999999995</v>
      </c>
      <c r="Q946" s="57">
        <v>4.21805459285972</v>
      </c>
      <c r="R946" s="96">
        <v>26146.01</v>
      </c>
      <c r="S946" s="57" t="s">
        <v>3289</v>
      </c>
      <c r="T946" s="73"/>
      <c r="U946" s="101">
        <v>54636.720000000088</v>
      </c>
    </row>
    <row r="947" spans="1:21">
      <c r="A947" s="33" t="s">
        <v>1476</v>
      </c>
      <c r="B947" s="73" t="s">
        <v>4893</v>
      </c>
      <c r="C947" s="73" t="s">
        <v>3158</v>
      </c>
      <c r="D947" s="73"/>
      <c r="E947" s="73"/>
      <c r="F947" s="75">
        <v>39521</v>
      </c>
      <c r="G947" s="96">
        <v>6632567.3499999996</v>
      </c>
      <c r="H947" s="57">
        <v>123.23445279451252</v>
      </c>
      <c r="I947" s="96">
        <v>8173608.0800000001</v>
      </c>
      <c r="J947" s="57" t="s">
        <v>3284</v>
      </c>
      <c r="K947" s="73"/>
      <c r="L947" s="101">
        <v>784101.59999999986</v>
      </c>
      <c r="M947" s="73"/>
      <c r="N947" s="87" t="s">
        <v>3156</v>
      </c>
      <c r="O947" s="75">
        <v>39778</v>
      </c>
      <c r="P947" s="96">
        <v>5897392.1900000004</v>
      </c>
      <c r="Q947" s="57">
        <v>101.99999993556474</v>
      </c>
      <c r="R947" s="96">
        <v>6015340.0300000003</v>
      </c>
      <c r="S947" s="57" t="s">
        <v>3245</v>
      </c>
      <c r="T947" s="73"/>
      <c r="U947" s="101">
        <v>-1374166.4500000002</v>
      </c>
    </row>
    <row r="948" spans="1:21">
      <c r="A948" s="33" t="s">
        <v>1334</v>
      </c>
      <c r="B948" s="73" t="s">
        <v>4894</v>
      </c>
      <c r="C948" s="73" t="s">
        <v>3158</v>
      </c>
      <c r="D948" s="73"/>
      <c r="E948" s="73"/>
      <c r="F948" s="75">
        <v>39521</v>
      </c>
      <c r="G948" s="96">
        <v>39126963.710000001</v>
      </c>
      <c r="H948" s="57">
        <v>96.916513893226892</v>
      </c>
      <c r="I948" s="96">
        <v>37920489.219999999</v>
      </c>
      <c r="J948" s="57" t="s">
        <v>3284</v>
      </c>
      <c r="K948" s="73"/>
      <c r="L948" s="101">
        <v>8733383.4299999997</v>
      </c>
      <c r="M948" s="73"/>
      <c r="N948" s="87" t="s">
        <v>3156</v>
      </c>
      <c r="O948" s="75" t="s">
        <v>6355</v>
      </c>
      <c r="P948" s="96">
        <v>31500750.560000002</v>
      </c>
      <c r="Q948" s="57">
        <v>97.509065479232177</v>
      </c>
      <c r="R948" s="96">
        <v>30716087.490000002</v>
      </c>
      <c r="S948" s="57" t="s">
        <v>3262</v>
      </c>
      <c r="T948" s="73"/>
      <c r="U948" s="101">
        <v>1528981.700000003</v>
      </c>
    </row>
    <row r="949" spans="1:21">
      <c r="A949" s="33" t="s">
        <v>2970</v>
      </c>
      <c r="B949" s="73" t="s">
        <v>4895</v>
      </c>
      <c r="C949" s="73" t="s">
        <v>3158</v>
      </c>
      <c r="D949" s="73"/>
      <c r="E949" s="73"/>
      <c r="F949" s="75">
        <v>39736</v>
      </c>
      <c r="G949" s="96">
        <v>100776466.5</v>
      </c>
      <c r="H949" s="57">
        <v>7.1951733394026078</v>
      </c>
      <c r="I949" s="96">
        <v>7251041.4500000002</v>
      </c>
      <c r="J949" s="57" t="s">
        <v>3263</v>
      </c>
      <c r="K949" s="73"/>
      <c r="L949" s="101">
        <v>5469894.2299999995</v>
      </c>
      <c r="M949" s="73"/>
      <c r="N949" s="87" t="s">
        <v>3156</v>
      </c>
      <c r="O949" s="75">
        <v>40093</v>
      </c>
      <c r="P949" s="96">
        <v>84717237</v>
      </c>
      <c r="Q949" s="57">
        <v>10.590791670885112</v>
      </c>
      <c r="R949" s="96">
        <v>8972226.0800000001</v>
      </c>
      <c r="S949" s="57" t="s">
        <v>3263</v>
      </c>
      <c r="T949" s="73"/>
      <c r="U949" s="101">
        <v>7191078.8599999985</v>
      </c>
    </row>
    <row r="950" spans="1:21">
      <c r="A950" s="33" t="s">
        <v>2979</v>
      </c>
      <c r="B950" s="73" t="s">
        <v>4896</v>
      </c>
      <c r="C950" s="73" t="s">
        <v>3158</v>
      </c>
      <c r="D950" s="73"/>
      <c r="E950" s="73"/>
      <c r="F950" s="75">
        <v>39748</v>
      </c>
      <c r="G950" s="96">
        <v>89151423.140000001</v>
      </c>
      <c r="H950" s="57">
        <v>7.8628680542676079</v>
      </c>
      <c r="I950" s="96">
        <v>7009858.7699999996</v>
      </c>
      <c r="J950" s="57" t="s">
        <v>3251</v>
      </c>
      <c r="K950" s="73"/>
      <c r="L950" s="101">
        <v>11218043.229999999</v>
      </c>
      <c r="M950" s="73"/>
      <c r="N950" s="87" t="s">
        <v>3156</v>
      </c>
      <c r="O950" s="75">
        <v>40665</v>
      </c>
      <c r="P950" s="96">
        <v>52487163.299999997</v>
      </c>
      <c r="Q950" s="57">
        <v>15.62614388802376</v>
      </c>
      <c r="R950" s="96">
        <v>8201719.6600000001</v>
      </c>
      <c r="S950" s="57" t="s">
        <v>3249</v>
      </c>
      <c r="T950" s="73"/>
      <c r="U950" s="101">
        <v>12409904.120000001</v>
      </c>
    </row>
    <row r="951" spans="1:21">
      <c r="A951" s="33" t="s">
        <v>3031</v>
      </c>
      <c r="B951" s="73" t="s">
        <v>4897</v>
      </c>
      <c r="C951" s="73" t="s">
        <v>3158</v>
      </c>
      <c r="D951" s="73"/>
      <c r="E951" s="73"/>
      <c r="F951" s="75">
        <v>39780</v>
      </c>
      <c r="G951" s="96">
        <v>23790069</v>
      </c>
      <c r="H951" s="57">
        <v>8.4817083128258268</v>
      </c>
      <c r="I951" s="96">
        <v>2017804.26</v>
      </c>
      <c r="J951" s="57" t="s">
        <v>3261</v>
      </c>
      <c r="K951" s="73"/>
      <c r="L951" s="101">
        <v>3009786.7399999998</v>
      </c>
      <c r="M951" s="73"/>
      <c r="N951" s="87" t="s">
        <v>3156</v>
      </c>
      <c r="O951" s="75">
        <v>40690</v>
      </c>
      <c r="P951" s="96">
        <v>14202475.800000001</v>
      </c>
      <c r="Q951" s="57">
        <v>18.161144481583978</v>
      </c>
      <c r="R951" s="96">
        <v>2579332.15</v>
      </c>
      <c r="S951" s="57" t="s">
        <v>3256</v>
      </c>
      <c r="T951" s="73"/>
      <c r="U951" s="101">
        <v>3571314.63</v>
      </c>
    </row>
    <row r="952" spans="1:21">
      <c r="A952" s="33" t="s">
        <v>525</v>
      </c>
      <c r="B952" s="73" t="s">
        <v>4898</v>
      </c>
      <c r="C952" s="73" t="s">
        <v>3158</v>
      </c>
      <c r="D952" s="73"/>
      <c r="E952" s="73"/>
      <c r="F952" s="75">
        <v>39903</v>
      </c>
      <c r="G952" s="96">
        <v>2912463.15</v>
      </c>
      <c r="H952" s="57">
        <v>128.11781223738402</v>
      </c>
      <c r="I952" s="96">
        <v>3731384.07</v>
      </c>
      <c r="J952" s="57" t="s">
        <v>3251</v>
      </c>
      <c r="K952" s="73"/>
      <c r="L952" s="101">
        <v>3811248.08</v>
      </c>
      <c r="M952" s="73"/>
      <c r="N952" s="87" t="s">
        <v>3156</v>
      </c>
      <c r="O952" s="75">
        <v>40772</v>
      </c>
      <c r="P952" s="96">
        <v>686224.04</v>
      </c>
      <c r="Q952" s="57">
        <v>132.45051135194853</v>
      </c>
      <c r="R952" s="96">
        <v>908907.25</v>
      </c>
      <c r="S952" s="57" t="s">
        <v>3263</v>
      </c>
      <c r="T952" s="73"/>
      <c r="U952" s="101">
        <v>988771.26000000024</v>
      </c>
    </row>
    <row r="953" spans="1:21">
      <c r="A953" s="33" t="s">
        <v>842</v>
      </c>
      <c r="B953" s="73" t="s">
        <v>4899</v>
      </c>
      <c r="C953" s="73" t="s">
        <v>3158</v>
      </c>
      <c r="D953" s="73"/>
      <c r="E953" s="73"/>
      <c r="F953" s="75">
        <v>40164</v>
      </c>
      <c r="G953" s="96">
        <v>54967200.200000003</v>
      </c>
      <c r="H953" s="57">
        <v>107.24166665851027</v>
      </c>
      <c r="I953" s="96">
        <v>58947741.609999999</v>
      </c>
      <c r="J953" s="57" t="s">
        <v>3249</v>
      </c>
      <c r="K953" s="73"/>
      <c r="L953" s="101">
        <v>31048214.009999998</v>
      </c>
      <c r="M953" s="73"/>
      <c r="N953" s="87" t="s">
        <v>3156</v>
      </c>
      <c r="O953" s="75">
        <v>40735</v>
      </c>
      <c r="P953" s="96">
        <v>27535348.5</v>
      </c>
      <c r="Q953" s="57">
        <v>111.12604167693756</v>
      </c>
      <c r="R953" s="96">
        <v>30598942.850000001</v>
      </c>
      <c r="S953" s="57" t="s">
        <v>3264</v>
      </c>
      <c r="T953" s="73"/>
      <c r="U953" s="101">
        <v>2699415.25</v>
      </c>
    </row>
    <row r="954" spans="1:21">
      <c r="A954" s="33" t="s">
        <v>948</v>
      </c>
      <c r="B954" s="73" t="s">
        <v>4900</v>
      </c>
      <c r="C954" s="73" t="s">
        <v>3158</v>
      </c>
      <c r="D954" s="73"/>
      <c r="E954" s="73"/>
      <c r="F954" s="75">
        <v>39846</v>
      </c>
      <c r="G954" s="96">
        <v>10991054.25</v>
      </c>
      <c r="H954" s="57">
        <v>119.22530306862966</v>
      </c>
      <c r="I954" s="96">
        <v>13104117.74</v>
      </c>
      <c r="J954" s="57" t="s">
        <v>3248</v>
      </c>
      <c r="K954" s="73"/>
      <c r="L954" s="101">
        <v>10011901.99</v>
      </c>
      <c r="M954" s="73"/>
      <c r="N954" s="87" t="s">
        <v>3156</v>
      </c>
      <c r="O954" s="75">
        <v>40718</v>
      </c>
      <c r="P954" s="96">
        <v>8311174.8499999996</v>
      </c>
      <c r="Q954" s="57">
        <v>147.56781058456497</v>
      </c>
      <c r="R954" s="96">
        <v>12264618.76</v>
      </c>
      <c r="S954" s="57" t="s">
        <v>3252</v>
      </c>
      <c r="T954" s="73"/>
      <c r="U954" s="101">
        <v>9172403.0099999998</v>
      </c>
    </row>
    <row r="955" spans="1:21">
      <c r="A955" s="33" t="s">
        <v>2450</v>
      </c>
      <c r="B955" s="73" t="s">
        <v>4901</v>
      </c>
      <c r="C955" s="73" t="s">
        <v>3158</v>
      </c>
      <c r="D955" s="73"/>
      <c r="E955" s="73"/>
      <c r="F955" s="75">
        <v>39521</v>
      </c>
      <c r="G955" s="96">
        <v>38477137.399999999</v>
      </c>
      <c r="H955" s="57">
        <v>21.884635341921253</v>
      </c>
      <c r="I955" s="96">
        <v>8420581.2100000009</v>
      </c>
      <c r="J955" s="57" t="s">
        <v>3284</v>
      </c>
      <c r="K955" s="73"/>
      <c r="L955" s="101">
        <v>5770712.8399999999</v>
      </c>
      <c r="M955" s="73"/>
      <c r="N955" s="87" t="s">
        <v>3156</v>
      </c>
      <c r="O955" s="75">
        <v>40717</v>
      </c>
      <c r="P955" s="96">
        <v>19523697.940000001</v>
      </c>
      <c r="Q955" s="57">
        <v>21.616666642610429</v>
      </c>
      <c r="R955" s="96">
        <v>4220372.7</v>
      </c>
      <c r="S955" s="57" t="s">
        <v>3252</v>
      </c>
      <c r="T955" s="73"/>
      <c r="U955" s="101">
        <v>1570504.3299999982</v>
      </c>
    </row>
    <row r="956" spans="1:21">
      <c r="A956" s="33" t="s">
        <v>2451</v>
      </c>
      <c r="B956" s="73" t="s">
        <v>4902</v>
      </c>
      <c r="C956" s="73" t="s">
        <v>3158</v>
      </c>
      <c r="D956" s="73"/>
      <c r="E956" s="73"/>
      <c r="F956" s="75">
        <v>39521</v>
      </c>
      <c r="G956" s="96">
        <v>78805.58</v>
      </c>
      <c r="H956" s="57">
        <v>77.137875262132454</v>
      </c>
      <c r="I956" s="96">
        <v>60788.950000000004</v>
      </c>
      <c r="J956" s="57" t="s">
        <v>3284</v>
      </c>
      <c r="K956" s="73"/>
      <c r="L956" s="101">
        <v>9.9999999977262635E-4</v>
      </c>
      <c r="M956" s="73"/>
      <c r="N956" s="87" t="s">
        <v>3156</v>
      </c>
      <c r="O956" s="75">
        <v>40745</v>
      </c>
      <c r="P956" s="96">
        <v>90776.48</v>
      </c>
      <c r="Q956" s="57">
        <v>108.23610917717895</v>
      </c>
      <c r="R956" s="96">
        <v>98252.930000000008</v>
      </c>
      <c r="S956" s="57" t="s">
        <v>3256</v>
      </c>
      <c r="T956" s="73"/>
      <c r="U956" s="101">
        <v>37463.981000000007</v>
      </c>
    </row>
    <row r="957" spans="1:21">
      <c r="A957" s="33" t="s">
        <v>441</v>
      </c>
      <c r="B957" s="73" t="s">
        <v>4903</v>
      </c>
      <c r="C957" s="73" t="s">
        <v>3158</v>
      </c>
      <c r="D957" s="73"/>
      <c r="E957" s="73"/>
      <c r="F957" s="75">
        <v>39521</v>
      </c>
      <c r="G957" s="96">
        <v>1225495.8899999999</v>
      </c>
      <c r="H957" s="57">
        <v>120.28123652050762</v>
      </c>
      <c r="I957" s="96">
        <v>1474041.6099999999</v>
      </c>
      <c r="J957" s="57" t="s">
        <v>3284</v>
      </c>
      <c r="K957" s="73"/>
      <c r="L957" s="101">
        <v>1080557.0099999998</v>
      </c>
      <c r="M957" s="73"/>
      <c r="N957" s="87" t="s">
        <v>3156</v>
      </c>
      <c r="O957" s="75">
        <v>40865</v>
      </c>
      <c r="P957" s="96">
        <v>144944.84</v>
      </c>
      <c r="Q957" s="57">
        <v>87.750002000761114</v>
      </c>
      <c r="R957" s="96">
        <v>127189.1</v>
      </c>
      <c r="S957" s="57" t="s">
        <v>3251</v>
      </c>
      <c r="T957" s="73"/>
      <c r="U957" s="101">
        <v>-266295.5</v>
      </c>
    </row>
    <row r="958" spans="1:21">
      <c r="A958" s="33" t="s">
        <v>584</v>
      </c>
      <c r="B958" s="73" t="s">
        <v>4904</v>
      </c>
      <c r="C958" s="73" t="s">
        <v>3158</v>
      </c>
      <c r="D958" s="73"/>
      <c r="E958" s="73"/>
      <c r="F958" s="75">
        <v>39521</v>
      </c>
      <c r="G958" s="96">
        <v>4713269.84</v>
      </c>
      <c r="H958" s="57">
        <v>119.65623614709062</v>
      </c>
      <c r="I958" s="96">
        <v>5639721.29</v>
      </c>
      <c r="J958" s="57" t="s">
        <v>3284</v>
      </c>
      <c r="K958" s="73"/>
      <c r="L958" s="101">
        <v>4087496.21</v>
      </c>
      <c r="M958" s="73"/>
      <c r="N958" s="87" t="s">
        <v>3156</v>
      </c>
      <c r="O958" s="75">
        <v>40865</v>
      </c>
      <c r="P958" s="96">
        <v>625796.31999999995</v>
      </c>
      <c r="Q958" s="57">
        <v>92.046880365164185</v>
      </c>
      <c r="R958" s="96">
        <v>576025.99</v>
      </c>
      <c r="S958" s="57" t="s">
        <v>3245</v>
      </c>
      <c r="T958" s="73"/>
      <c r="U958" s="101">
        <v>-976199.08999999985</v>
      </c>
    </row>
    <row r="959" spans="1:21">
      <c r="A959" s="33" t="s">
        <v>673</v>
      </c>
      <c r="B959" s="73" t="s">
        <v>4905</v>
      </c>
      <c r="C959" s="73" t="s">
        <v>3158</v>
      </c>
      <c r="D959" s="73"/>
      <c r="E959" s="73"/>
      <c r="F959" s="75">
        <v>39521</v>
      </c>
      <c r="G959" s="96">
        <v>4039525.77</v>
      </c>
      <c r="H959" s="57">
        <v>138.7648058004591</v>
      </c>
      <c r="I959" s="96">
        <v>5605440.0899999999</v>
      </c>
      <c r="J959" s="57" t="s">
        <v>3284</v>
      </c>
      <c r="K959" s="73"/>
      <c r="L959" s="101">
        <v>8044389.8700000001</v>
      </c>
      <c r="M959" s="73"/>
      <c r="N959" s="87" t="s">
        <v>3156</v>
      </c>
      <c r="O959" s="75">
        <v>40819</v>
      </c>
      <c r="P959" s="96">
        <v>53137.38</v>
      </c>
      <c r="Q959" s="57">
        <v>104.71850512765212</v>
      </c>
      <c r="R959" s="96">
        <v>55644.67</v>
      </c>
      <c r="S959" s="57" t="s">
        <v>3289</v>
      </c>
      <c r="T959" s="73"/>
      <c r="U959" s="101">
        <v>2494594.4500000002</v>
      </c>
    </row>
    <row r="960" spans="1:21">
      <c r="A960" s="33" t="s">
        <v>87</v>
      </c>
      <c r="B960" s="73" t="s">
        <v>4906</v>
      </c>
      <c r="C960" s="73" t="s">
        <v>3158</v>
      </c>
      <c r="D960" s="73"/>
      <c r="E960" s="73"/>
      <c r="F960" s="75">
        <v>39521</v>
      </c>
      <c r="G960" s="96">
        <v>759042.1</v>
      </c>
      <c r="H960" s="57">
        <v>76.296873388182291</v>
      </c>
      <c r="I960" s="96">
        <v>579125.39</v>
      </c>
      <c r="J960" s="57" t="s">
        <v>3284</v>
      </c>
      <c r="K960" s="73"/>
      <c r="L960" s="101">
        <v>400645.32000000012</v>
      </c>
      <c r="M960" s="73"/>
      <c r="N960" s="87" t="s">
        <v>3156</v>
      </c>
      <c r="O960" s="75">
        <v>40760</v>
      </c>
      <c r="P960" s="96">
        <v>358396.78</v>
      </c>
      <c r="Q960" s="57">
        <v>82.968750444688695</v>
      </c>
      <c r="R960" s="96">
        <v>297357.33</v>
      </c>
      <c r="S960" s="57" t="s">
        <v>3249</v>
      </c>
      <c r="T960" s="73"/>
      <c r="U960" s="101">
        <v>118877.26000000013</v>
      </c>
    </row>
    <row r="961" spans="1:21">
      <c r="A961" s="33" t="s">
        <v>2452</v>
      </c>
      <c r="B961" s="73" t="s">
        <v>4907</v>
      </c>
      <c r="C961" s="73" t="s">
        <v>3158</v>
      </c>
      <c r="D961" s="73"/>
      <c r="E961" s="73"/>
      <c r="F961" s="75">
        <v>39521</v>
      </c>
      <c r="G961" s="96">
        <v>9192624.5999999996</v>
      </c>
      <c r="H961" s="57">
        <v>8.9196805665272141</v>
      </c>
      <c r="I961" s="96">
        <v>819952.75</v>
      </c>
      <c r="J961" s="57" t="s">
        <v>3284</v>
      </c>
      <c r="K961" s="73"/>
      <c r="L961" s="101">
        <v>1124037.01</v>
      </c>
      <c r="M961" s="73"/>
      <c r="N961" s="87" t="s">
        <v>3156</v>
      </c>
      <c r="O961" s="75">
        <v>40704</v>
      </c>
      <c r="P961" s="96">
        <v>4533457.7</v>
      </c>
      <c r="Q961" s="57">
        <v>13.871499892896319</v>
      </c>
      <c r="R961" s="96">
        <v>628858.57999999996</v>
      </c>
      <c r="S961" s="57" t="s">
        <v>3251</v>
      </c>
      <c r="T961" s="73"/>
      <c r="U961" s="101">
        <v>932942.83999999985</v>
      </c>
    </row>
    <row r="962" spans="1:21">
      <c r="A962" s="33" t="s">
        <v>1341</v>
      </c>
      <c r="B962" s="73" t="s">
        <v>4908</v>
      </c>
      <c r="C962" s="73" t="s">
        <v>3158</v>
      </c>
      <c r="D962" s="73"/>
      <c r="E962" s="73"/>
      <c r="F962" s="75">
        <v>39521</v>
      </c>
      <c r="G962" s="96">
        <v>198213126.47</v>
      </c>
      <c r="H962" s="57">
        <v>94.824002777862034</v>
      </c>
      <c r="I962" s="96">
        <v>187953620.54999998</v>
      </c>
      <c r="J962" s="57" t="s">
        <v>3284</v>
      </c>
      <c r="K962" s="73"/>
      <c r="L962" s="101">
        <v>36701587.460000001</v>
      </c>
      <c r="M962" s="73"/>
      <c r="N962" s="87" t="s">
        <v>3156</v>
      </c>
      <c r="O962" s="75">
        <v>39903</v>
      </c>
      <c r="P962" s="96">
        <v>166440517.61000001</v>
      </c>
      <c r="Q962" s="57">
        <v>95.889364670187163</v>
      </c>
      <c r="R962" s="96">
        <v>159598754.88999999</v>
      </c>
      <c r="S962" s="57" t="s">
        <v>3245</v>
      </c>
      <c r="T962" s="73"/>
      <c r="U962" s="101">
        <v>8346721.8000000119</v>
      </c>
    </row>
    <row r="963" spans="1:21">
      <c r="A963" s="33" t="s">
        <v>2974</v>
      </c>
      <c r="B963" s="73" t="s">
        <v>4909</v>
      </c>
      <c r="C963" s="73" t="s">
        <v>3158</v>
      </c>
      <c r="D963" s="73"/>
      <c r="E963" s="73"/>
      <c r="F963" s="75">
        <v>39745</v>
      </c>
      <c r="G963" s="96">
        <v>212413708.55000001</v>
      </c>
      <c r="H963" s="57">
        <v>7.0056124444987002</v>
      </c>
      <c r="I963" s="96">
        <v>14880881.199999999</v>
      </c>
      <c r="J963" s="57" t="s">
        <v>3263</v>
      </c>
      <c r="K963" s="73"/>
      <c r="L963" s="101">
        <v>25483057.960000001</v>
      </c>
      <c r="M963" s="73"/>
      <c r="N963" s="87" t="s">
        <v>3156</v>
      </c>
      <c r="O963" s="75">
        <v>40700</v>
      </c>
      <c r="P963" s="96">
        <v>113064606.36</v>
      </c>
      <c r="Q963" s="57">
        <v>15.376516665741125</v>
      </c>
      <c r="R963" s="96">
        <v>17385398.039999999</v>
      </c>
      <c r="S963" s="57" t="s">
        <v>3289</v>
      </c>
      <c r="T963" s="73"/>
      <c r="U963" s="101">
        <v>27987574.800000001</v>
      </c>
    </row>
    <row r="964" spans="1:21">
      <c r="A964" s="33" t="s">
        <v>1324</v>
      </c>
      <c r="B964" s="73" t="s">
        <v>4910</v>
      </c>
      <c r="C964" s="73" t="s">
        <v>3158</v>
      </c>
      <c r="D964" s="73"/>
      <c r="E964" s="73"/>
      <c r="F964" s="75">
        <v>39521</v>
      </c>
      <c r="G964" s="96">
        <v>37247386.859999999</v>
      </c>
      <c r="H964" s="57">
        <v>92.379874994538056</v>
      </c>
      <c r="I964" s="96">
        <v>34409089.419999994</v>
      </c>
      <c r="J964" s="57" t="s">
        <v>3284</v>
      </c>
      <c r="K964" s="73"/>
      <c r="L964" s="101">
        <v>6040615.0499999989</v>
      </c>
      <c r="M964" s="73"/>
      <c r="N964" s="87" t="s">
        <v>3156</v>
      </c>
      <c r="O964" s="75">
        <v>39903</v>
      </c>
      <c r="P964" s="96">
        <v>32312794.440000001</v>
      </c>
      <c r="Q964" s="57">
        <v>96.833698020455074</v>
      </c>
      <c r="R964" s="96">
        <v>31289673.789999999</v>
      </c>
      <c r="S964" s="57" t="s">
        <v>3245</v>
      </c>
      <c r="T964" s="73"/>
      <c r="U964" s="101">
        <v>2921199.4200000018</v>
      </c>
    </row>
    <row r="965" spans="1:21">
      <c r="A965" s="33" t="s">
        <v>1306</v>
      </c>
      <c r="B965" s="73" t="s">
        <v>4911</v>
      </c>
      <c r="C965" s="73" t="s">
        <v>3158</v>
      </c>
      <c r="D965" s="73"/>
      <c r="E965" s="73"/>
      <c r="F965" s="75">
        <v>39521</v>
      </c>
      <c r="G965" s="96">
        <v>23037384.5</v>
      </c>
      <c r="H965" s="57">
        <v>92.051775018123266</v>
      </c>
      <c r="I965" s="96">
        <v>21206321.350000001</v>
      </c>
      <c r="J965" s="57" t="s">
        <v>3284</v>
      </c>
      <c r="K965" s="73"/>
      <c r="L965" s="101">
        <v>3420927.46</v>
      </c>
      <c r="M965" s="73"/>
      <c r="N965" s="87" t="s">
        <v>3156</v>
      </c>
      <c r="O965" s="75">
        <v>39903</v>
      </c>
      <c r="P965" s="96">
        <v>20309816.75</v>
      </c>
      <c r="Q965" s="57">
        <v>96.552447968295922</v>
      </c>
      <c r="R965" s="96">
        <v>19609625.25</v>
      </c>
      <c r="S965" s="57" t="s">
        <v>3245</v>
      </c>
      <c r="T965" s="73"/>
      <c r="U965" s="101">
        <v>1824231.3599999994</v>
      </c>
    </row>
    <row r="966" spans="1:21">
      <c r="A966" s="33" t="s">
        <v>2978</v>
      </c>
      <c r="B966" s="73" t="s">
        <v>4912</v>
      </c>
      <c r="C966" s="73" t="s">
        <v>3158</v>
      </c>
      <c r="D966" s="73"/>
      <c r="E966" s="73"/>
      <c r="F966" s="75">
        <v>39748</v>
      </c>
      <c r="G966" s="96">
        <v>46213222.859999999</v>
      </c>
      <c r="H966" s="57">
        <v>7.8318958428081382</v>
      </c>
      <c r="I966" s="96">
        <v>3619371.48</v>
      </c>
      <c r="J966" s="57" t="s">
        <v>3263</v>
      </c>
      <c r="K966" s="73"/>
      <c r="L966" s="101">
        <v>5721991.7599999998</v>
      </c>
      <c r="M966" s="73"/>
      <c r="N966" s="87" t="s">
        <v>3156</v>
      </c>
      <c r="O966" s="75">
        <v>40665</v>
      </c>
      <c r="P966" s="96">
        <v>25567131.870000001</v>
      </c>
      <c r="Q966" s="57">
        <v>16.689616112188496</v>
      </c>
      <c r="R966" s="96">
        <v>4267056.16</v>
      </c>
      <c r="S966" s="57" t="s">
        <v>3289</v>
      </c>
      <c r="T966" s="73"/>
      <c r="U966" s="101">
        <v>6369676.4399999995</v>
      </c>
    </row>
    <row r="967" spans="1:21">
      <c r="A967" s="33" t="s">
        <v>2991</v>
      </c>
      <c r="B967" s="73" t="s">
        <v>4913</v>
      </c>
      <c r="C967" s="73" t="s">
        <v>3158</v>
      </c>
      <c r="D967" s="73"/>
      <c r="E967" s="73"/>
      <c r="F967" s="75">
        <v>39757</v>
      </c>
      <c r="G967" s="96">
        <v>78800428</v>
      </c>
      <c r="H967" s="57">
        <v>6.7337847200525367</v>
      </c>
      <c r="I967" s="96">
        <v>5306251.1800000006</v>
      </c>
      <c r="J967" s="57" t="s">
        <v>3252</v>
      </c>
      <c r="K967" s="73"/>
      <c r="L967" s="101">
        <v>4147099.6100000003</v>
      </c>
      <c r="M967" s="73"/>
      <c r="N967" s="87" t="s">
        <v>3156</v>
      </c>
      <c r="O967" s="75">
        <v>40161</v>
      </c>
      <c r="P967" s="96">
        <v>59631156</v>
      </c>
      <c r="Q967" s="57">
        <v>10.103728158481449</v>
      </c>
      <c r="R967" s="96">
        <v>6024969.9000000004</v>
      </c>
      <c r="S967" s="57" t="s">
        <v>3289</v>
      </c>
      <c r="T967" s="73"/>
      <c r="U967" s="101">
        <v>4865818.330000001</v>
      </c>
    </row>
    <row r="968" spans="1:21">
      <c r="A968" s="33" t="s">
        <v>923</v>
      </c>
      <c r="B968" s="73" t="s">
        <v>4914</v>
      </c>
      <c r="C968" s="73" t="s">
        <v>3158</v>
      </c>
      <c r="D968" s="73"/>
      <c r="E968" s="73"/>
      <c r="F968" s="75">
        <v>40053</v>
      </c>
      <c r="G968" s="96">
        <v>140000000</v>
      </c>
      <c r="H968" s="57">
        <v>106.41875</v>
      </c>
      <c r="I968" s="96">
        <v>148986250</v>
      </c>
      <c r="J968" s="57" t="s">
        <v>3251</v>
      </c>
      <c r="K968" s="73"/>
      <c r="L968" s="101">
        <v>70338589.359999999</v>
      </c>
      <c r="M968" s="73"/>
      <c r="N968" s="87" t="s">
        <v>3156</v>
      </c>
      <c r="O968" s="75">
        <v>40816</v>
      </c>
      <c r="P968" s="96">
        <v>83634693.799999997</v>
      </c>
      <c r="Q968" s="57">
        <v>111.23333332512301</v>
      </c>
      <c r="R968" s="96">
        <v>93029657.729999989</v>
      </c>
      <c r="S968" s="57" t="s">
        <v>3278</v>
      </c>
      <c r="T968" s="73"/>
      <c r="U968" s="101">
        <v>14381997.089999974</v>
      </c>
    </row>
    <row r="969" spans="1:21">
      <c r="A969" s="33" t="s">
        <v>832</v>
      </c>
      <c r="B969" s="73" t="s">
        <v>4915</v>
      </c>
      <c r="C969" s="73" t="s">
        <v>3158</v>
      </c>
      <c r="D969" s="73"/>
      <c r="E969" s="73"/>
      <c r="F969" s="75">
        <v>40053</v>
      </c>
      <c r="G969" s="96">
        <v>90000000</v>
      </c>
      <c r="H969" s="57">
        <v>105.98125</v>
      </c>
      <c r="I969" s="96">
        <v>95383125</v>
      </c>
      <c r="J969" s="57" t="s">
        <v>3248</v>
      </c>
      <c r="K969" s="73"/>
      <c r="L969" s="101">
        <v>56268796.850000001</v>
      </c>
      <c r="M969" s="73"/>
      <c r="N969" s="87" t="s">
        <v>3156</v>
      </c>
      <c r="O969" s="75">
        <v>40777</v>
      </c>
      <c r="P969" s="96">
        <v>41448032.100000001</v>
      </c>
      <c r="Q969" s="57">
        <v>110.88124999304851</v>
      </c>
      <c r="R969" s="96">
        <v>45958096.089999996</v>
      </c>
      <c r="S969" s="57" t="s">
        <v>3245</v>
      </c>
      <c r="T969" s="73"/>
      <c r="U969" s="101">
        <v>6843767.9399999976</v>
      </c>
    </row>
    <row r="970" spans="1:21">
      <c r="A970" s="33" t="s">
        <v>862</v>
      </c>
      <c r="B970" s="73" t="s">
        <v>4916</v>
      </c>
      <c r="C970" s="73" t="s">
        <v>3158</v>
      </c>
      <c r="D970" s="73"/>
      <c r="E970" s="73"/>
      <c r="F970" s="75">
        <v>40053</v>
      </c>
      <c r="G970" s="96">
        <v>92106000</v>
      </c>
      <c r="H970" s="57">
        <v>106.325</v>
      </c>
      <c r="I970" s="96">
        <v>97931704.5</v>
      </c>
      <c r="J970" s="57" t="s">
        <v>3252</v>
      </c>
      <c r="K970" s="73"/>
      <c r="L970" s="101">
        <v>45104265.530000001</v>
      </c>
      <c r="M970" s="73"/>
      <c r="N970" s="87" t="s">
        <v>3156</v>
      </c>
      <c r="O970" s="75">
        <v>40745</v>
      </c>
      <c r="P970" s="96">
        <v>55533861.100000001</v>
      </c>
      <c r="Q970" s="57">
        <v>111.17708334528173</v>
      </c>
      <c r="R970" s="96">
        <v>61740927.039999999</v>
      </c>
      <c r="S970" s="57" t="s">
        <v>3248</v>
      </c>
      <c r="T970" s="73"/>
      <c r="U970" s="101">
        <v>8913488.0699999928</v>
      </c>
    </row>
    <row r="971" spans="1:21">
      <c r="A971" s="33" t="s">
        <v>871</v>
      </c>
      <c r="B971" s="73" t="s">
        <v>4917</v>
      </c>
      <c r="C971" s="73" t="s">
        <v>3158</v>
      </c>
      <c r="D971" s="73"/>
      <c r="E971" s="73"/>
      <c r="F971" s="75">
        <v>39994</v>
      </c>
      <c r="G971" s="96">
        <v>55121125</v>
      </c>
      <c r="H971" s="57">
        <v>104.13055555379177</v>
      </c>
      <c r="I971" s="96">
        <v>57397933.689999998</v>
      </c>
      <c r="J971" s="57" t="s">
        <v>3245</v>
      </c>
      <c r="K971" s="73"/>
      <c r="L971" s="101">
        <v>33082412.940000001</v>
      </c>
      <c r="M971" s="73"/>
      <c r="N971" s="87" t="s">
        <v>3156</v>
      </c>
      <c r="O971" s="75">
        <v>40855</v>
      </c>
      <c r="P971" s="96">
        <v>27656916.440000001</v>
      </c>
      <c r="Q971" s="57">
        <v>108.82569441642352</v>
      </c>
      <c r="R971" s="96">
        <v>30097831.370000001</v>
      </c>
      <c r="S971" s="57" t="s">
        <v>3248</v>
      </c>
      <c r="T971" s="73"/>
      <c r="U971" s="101">
        <v>5782310.6200000048</v>
      </c>
    </row>
    <row r="972" spans="1:21">
      <c r="A972" s="33" t="s">
        <v>902</v>
      </c>
      <c r="B972" s="73" t="s">
        <v>4918</v>
      </c>
      <c r="C972" s="73" t="s">
        <v>3158</v>
      </c>
      <c r="D972" s="73"/>
      <c r="E972" s="73"/>
      <c r="F972" s="75">
        <v>40024</v>
      </c>
      <c r="G972" s="96">
        <v>125000000</v>
      </c>
      <c r="H972" s="57">
        <v>105.936458336</v>
      </c>
      <c r="I972" s="96">
        <v>132420572.92</v>
      </c>
      <c r="J972" s="57" t="s">
        <v>3251</v>
      </c>
      <c r="K972" s="73"/>
      <c r="L972" s="101">
        <v>56808284.280000001</v>
      </c>
      <c r="M972" s="73"/>
      <c r="N972" s="87" t="s">
        <v>3156</v>
      </c>
      <c r="O972" s="75">
        <v>40746</v>
      </c>
      <c r="P972" s="96">
        <v>80390876.25</v>
      </c>
      <c r="Q972" s="57">
        <v>111.74062500655975</v>
      </c>
      <c r="R972" s="96">
        <v>89829267.569999993</v>
      </c>
      <c r="S972" s="57" t="s">
        <v>3251</v>
      </c>
      <c r="T972" s="73"/>
      <c r="U972" s="101">
        <v>14216978.929999992</v>
      </c>
    </row>
    <row r="973" spans="1:21">
      <c r="A973" s="33" t="s">
        <v>907</v>
      </c>
      <c r="B973" s="73" t="s">
        <v>4919</v>
      </c>
      <c r="C973" s="73" t="s">
        <v>3158</v>
      </c>
      <c r="D973" s="73"/>
      <c r="E973" s="73"/>
      <c r="F973" s="75">
        <v>40024</v>
      </c>
      <c r="G973" s="96">
        <v>123654437</v>
      </c>
      <c r="H973" s="57">
        <v>105.82708333385563</v>
      </c>
      <c r="I973" s="96">
        <v>130859884.09</v>
      </c>
      <c r="J973" s="57" t="s">
        <v>3252</v>
      </c>
      <c r="K973" s="73"/>
      <c r="L973" s="101">
        <v>66749866.409999996</v>
      </c>
      <c r="M973" s="73"/>
      <c r="N973" s="87" t="s">
        <v>3156</v>
      </c>
      <c r="O973" s="75">
        <v>40872</v>
      </c>
      <c r="P973" s="96">
        <v>70348219.780000001</v>
      </c>
      <c r="Q973" s="57">
        <v>110.90000000565756</v>
      </c>
      <c r="R973" s="96">
        <v>78016175.739999995</v>
      </c>
      <c r="S973" s="57" t="s">
        <v>3249</v>
      </c>
      <c r="T973" s="73"/>
      <c r="U973" s="101">
        <v>13906158.059999973</v>
      </c>
    </row>
    <row r="974" spans="1:21">
      <c r="A974" s="33" t="s">
        <v>854</v>
      </c>
      <c r="B974" s="73" t="s">
        <v>4920</v>
      </c>
      <c r="C974" s="73" t="s">
        <v>3158</v>
      </c>
      <c r="D974" s="73"/>
      <c r="E974" s="73"/>
      <c r="F974" s="75">
        <v>40024</v>
      </c>
      <c r="G974" s="96">
        <v>88000000</v>
      </c>
      <c r="H974" s="57">
        <v>106.20208332954546</v>
      </c>
      <c r="I974" s="96">
        <v>93457833.329999998</v>
      </c>
      <c r="J974" s="57" t="s">
        <v>3248</v>
      </c>
      <c r="K974" s="73"/>
      <c r="L974" s="101">
        <v>50144008.899999999</v>
      </c>
      <c r="M974" s="73"/>
      <c r="N974" s="87" t="s">
        <v>3156</v>
      </c>
      <c r="O974" s="75">
        <v>40777</v>
      </c>
      <c r="P974" s="96">
        <v>46123491.039999999</v>
      </c>
      <c r="Q974" s="57">
        <v>111.38125001303023</v>
      </c>
      <c r="R974" s="96">
        <v>51372920.869999997</v>
      </c>
      <c r="S974" s="57" t="s">
        <v>3249</v>
      </c>
      <c r="T974" s="73"/>
      <c r="U974" s="101">
        <v>8059096.4399999976</v>
      </c>
    </row>
    <row r="975" spans="1:21">
      <c r="A975" s="33" t="s">
        <v>884</v>
      </c>
      <c r="B975" s="73" t="s">
        <v>4921</v>
      </c>
      <c r="C975" s="73" t="s">
        <v>3158</v>
      </c>
      <c r="D975" s="73"/>
      <c r="E975" s="73"/>
      <c r="F975" s="75">
        <v>40056</v>
      </c>
      <c r="G975" s="96">
        <v>109944866</v>
      </c>
      <c r="H975" s="57">
        <v>106.12499999772614</v>
      </c>
      <c r="I975" s="96">
        <v>116678989.03999999</v>
      </c>
      <c r="J975" s="57" t="s">
        <v>3245</v>
      </c>
      <c r="K975" s="73"/>
      <c r="L975" s="101">
        <v>70622279.379999995</v>
      </c>
      <c r="M975" s="73"/>
      <c r="N975" s="87" t="s">
        <v>3156</v>
      </c>
      <c r="O975" s="75">
        <v>40801</v>
      </c>
      <c r="P975" s="96">
        <v>48896987.450000003</v>
      </c>
      <c r="Q975" s="57">
        <v>110.04583332464586</v>
      </c>
      <c r="R975" s="96">
        <v>53809097.310000002</v>
      </c>
      <c r="S975" s="57" t="s">
        <v>3257</v>
      </c>
      <c r="T975" s="73"/>
      <c r="U975" s="101">
        <v>7752387.650000006</v>
      </c>
    </row>
    <row r="976" spans="1:21">
      <c r="A976" s="33" t="s">
        <v>567</v>
      </c>
      <c r="B976" s="73" t="s">
        <v>4922</v>
      </c>
      <c r="C976" s="73" t="s">
        <v>6733</v>
      </c>
      <c r="D976" s="73"/>
      <c r="E976" s="73"/>
      <c r="F976" s="75">
        <v>39904</v>
      </c>
      <c r="G976" s="96">
        <v>3679424.61</v>
      </c>
      <c r="H976" s="57">
        <v>110.19933304191277</v>
      </c>
      <c r="I976" s="96">
        <v>4054701.38</v>
      </c>
      <c r="J976" s="57" t="s">
        <v>3251</v>
      </c>
      <c r="K976" s="73"/>
      <c r="L976" s="101">
        <v>4768878.120000001</v>
      </c>
      <c r="M976" s="73"/>
      <c r="N976" s="87" t="s">
        <v>3156</v>
      </c>
      <c r="O976" s="75">
        <v>40772</v>
      </c>
      <c r="P976" s="96">
        <v>473740.12</v>
      </c>
      <c r="Q976" s="57">
        <v>108.70842857894326</v>
      </c>
      <c r="R976" s="96">
        <v>514995.44</v>
      </c>
      <c r="S976" s="57" t="s">
        <v>3289</v>
      </c>
      <c r="T976" s="73"/>
      <c r="U976" s="101">
        <v>1229172.1800000016</v>
      </c>
    </row>
    <row r="977" spans="1:21">
      <c r="A977" s="33" t="s">
        <v>88</v>
      </c>
      <c r="B977" s="73" t="s">
        <v>4923</v>
      </c>
      <c r="C977" s="73" t="s">
        <v>6733</v>
      </c>
      <c r="D977" s="73"/>
      <c r="E977" s="73"/>
      <c r="F977" s="75">
        <v>39521</v>
      </c>
      <c r="G977" s="96">
        <v>13237118.25</v>
      </c>
      <c r="H977" s="57">
        <v>76.105468650625681</v>
      </c>
      <c r="I977" s="96">
        <v>10074170.880000001</v>
      </c>
      <c r="J977" s="57" t="s">
        <v>3284</v>
      </c>
      <c r="K977" s="73"/>
      <c r="L977" s="101">
        <v>5168347.6000000006</v>
      </c>
      <c r="M977" s="73"/>
      <c r="N977" s="87" t="s">
        <v>3156</v>
      </c>
      <c r="O977" s="75">
        <v>40865</v>
      </c>
      <c r="P977" s="96">
        <v>8068770.6500000004</v>
      </c>
      <c r="Q977" s="57">
        <v>87.546880019448807</v>
      </c>
      <c r="R977" s="96">
        <v>7063956.96</v>
      </c>
      <c r="S977" s="57" t="s">
        <v>3245</v>
      </c>
      <c r="T977" s="73"/>
      <c r="U977" s="101">
        <v>2158133.6799999997</v>
      </c>
    </row>
    <row r="978" spans="1:21">
      <c r="A978" s="33" t="s">
        <v>2453</v>
      </c>
      <c r="B978" s="73" t="s">
        <v>4924</v>
      </c>
      <c r="C978" s="73" t="s">
        <v>6733</v>
      </c>
      <c r="D978" s="73"/>
      <c r="E978" s="73"/>
      <c r="F978" s="75">
        <v>39521</v>
      </c>
      <c r="G978" s="96">
        <v>70206613.620000005</v>
      </c>
      <c r="H978" s="57">
        <v>14.629493747686045</v>
      </c>
      <c r="I978" s="96">
        <v>10270872.15</v>
      </c>
      <c r="J978" s="57" t="s">
        <v>3284</v>
      </c>
      <c r="K978" s="73"/>
      <c r="L978" s="101">
        <v>11725973.42</v>
      </c>
      <c r="M978" s="73"/>
      <c r="N978" s="87" t="s">
        <v>3156</v>
      </c>
      <c r="O978" s="75">
        <v>40700</v>
      </c>
      <c r="P978" s="96">
        <v>45835409.100000001</v>
      </c>
      <c r="Q978" s="57">
        <v>20.005116655542192</v>
      </c>
      <c r="R978" s="96">
        <v>9169427.0600000005</v>
      </c>
      <c r="S978" s="57" t="s">
        <v>3263</v>
      </c>
      <c r="T978" s="73"/>
      <c r="U978" s="101">
        <v>10624528.33</v>
      </c>
    </row>
    <row r="979" spans="1:21">
      <c r="A979" s="33" t="s">
        <v>1161</v>
      </c>
      <c r="B979" s="73" t="s">
        <v>4925</v>
      </c>
      <c r="C979" s="73" t="s">
        <v>6733</v>
      </c>
      <c r="D979" s="73"/>
      <c r="E979" s="73"/>
      <c r="F979" s="75">
        <v>39521</v>
      </c>
      <c r="G979" s="96">
        <v>51717479.700000003</v>
      </c>
      <c r="H979" s="57">
        <v>100.49786666228439</v>
      </c>
      <c r="I979" s="96">
        <v>51974963.789999999</v>
      </c>
      <c r="J979" s="57" t="s">
        <v>3284</v>
      </c>
      <c r="K979" s="73"/>
      <c r="L979" s="101">
        <v>56759985.920000002</v>
      </c>
      <c r="M979" s="73"/>
      <c r="N979" s="87" t="s">
        <v>6382</v>
      </c>
      <c r="O979" s="75">
        <v>40405</v>
      </c>
      <c r="P979" s="102" t="s">
        <v>3205</v>
      </c>
      <c r="Q979" s="88" t="s">
        <v>3205</v>
      </c>
      <c r="R979" s="102" t="s">
        <v>3205</v>
      </c>
      <c r="S979" s="57" t="s">
        <v>3205</v>
      </c>
      <c r="T979" s="73"/>
      <c r="U979" s="101">
        <v>4785022.1300000027</v>
      </c>
    </row>
    <row r="980" spans="1:21">
      <c r="A980" s="33" t="s">
        <v>542</v>
      </c>
      <c r="B980" s="73" t="s">
        <v>4926</v>
      </c>
      <c r="C980" s="73" t="s">
        <v>6733</v>
      </c>
      <c r="D980" s="73"/>
      <c r="E980" s="73"/>
      <c r="F980" s="75">
        <v>39521</v>
      </c>
      <c r="G980" s="96">
        <v>4287681.01</v>
      </c>
      <c r="H980" s="57">
        <v>104.40106667356768</v>
      </c>
      <c r="I980" s="96">
        <v>4476384.71</v>
      </c>
      <c r="J980" s="57" t="s">
        <v>3284</v>
      </c>
      <c r="K980" s="73"/>
      <c r="L980" s="101">
        <v>3539195.5199999996</v>
      </c>
      <c r="M980" s="73"/>
      <c r="N980" s="87" t="s">
        <v>3156</v>
      </c>
      <c r="O980" s="75">
        <v>40725</v>
      </c>
      <c r="P980" s="96">
        <v>1472008.87</v>
      </c>
      <c r="Q980" s="57">
        <v>103.95833348477035</v>
      </c>
      <c r="R980" s="96">
        <v>1530275.89</v>
      </c>
      <c r="S980" s="57" t="s">
        <v>3289</v>
      </c>
      <c r="T980" s="73"/>
      <c r="U980" s="101">
        <v>593086.69999999925</v>
      </c>
    </row>
    <row r="981" spans="1:21">
      <c r="A981" s="33" t="s">
        <v>2454</v>
      </c>
      <c r="B981" s="73" t="s">
        <v>4927</v>
      </c>
      <c r="C981" s="73" t="s">
        <v>6733</v>
      </c>
      <c r="D981" s="73"/>
      <c r="E981" s="73"/>
      <c r="F981" s="75">
        <v>39521</v>
      </c>
      <c r="G981" s="96">
        <v>18571428.440000001</v>
      </c>
      <c r="H981" s="57">
        <v>0.53930552689354672</v>
      </c>
      <c r="I981" s="96">
        <v>100156.74</v>
      </c>
      <c r="J981" s="57" t="s">
        <v>3284</v>
      </c>
      <c r="K981" s="73"/>
      <c r="L981" s="101">
        <v>52364.339999999989</v>
      </c>
      <c r="M981" s="73"/>
      <c r="N981" s="87" t="s">
        <v>6382</v>
      </c>
      <c r="O981" s="75">
        <v>40678</v>
      </c>
      <c r="P981" s="102" t="s">
        <v>3205</v>
      </c>
      <c r="Q981" s="88" t="s">
        <v>3205</v>
      </c>
      <c r="R981" s="102" t="s">
        <v>3205</v>
      </c>
      <c r="S981" s="57" t="s">
        <v>3205</v>
      </c>
      <c r="T981" s="73"/>
      <c r="U981" s="101">
        <v>-47792.400000000016</v>
      </c>
    </row>
    <row r="982" spans="1:21">
      <c r="A982" s="33" t="s">
        <v>2484</v>
      </c>
      <c r="B982" s="73" t="s">
        <v>4928</v>
      </c>
      <c r="C982" s="73" t="s">
        <v>6733</v>
      </c>
      <c r="D982" s="73"/>
      <c r="E982" s="73"/>
      <c r="F982" s="75">
        <v>39521</v>
      </c>
      <c r="G982" s="96">
        <v>2179105.14</v>
      </c>
      <c r="H982" s="57">
        <v>15.513541030883896</v>
      </c>
      <c r="I982" s="96">
        <v>338056.37</v>
      </c>
      <c r="J982" s="57" t="s">
        <v>3284</v>
      </c>
      <c r="K982" s="73"/>
      <c r="L982" s="101">
        <v>271459.24</v>
      </c>
      <c r="M982" s="73"/>
      <c r="N982" s="87" t="s">
        <v>3156</v>
      </c>
      <c r="O982" s="75">
        <v>40828</v>
      </c>
      <c r="P982" s="96">
        <v>429903.8</v>
      </c>
      <c r="Q982" s="57">
        <v>4.1833335736971859</v>
      </c>
      <c r="R982" s="96">
        <v>17984.310000000001</v>
      </c>
      <c r="S982" s="57" t="s">
        <v>3257</v>
      </c>
      <c r="T982" s="73"/>
      <c r="U982" s="101">
        <v>-48612.820000000007</v>
      </c>
    </row>
    <row r="983" spans="1:21">
      <c r="A983" s="33" t="s">
        <v>1295</v>
      </c>
      <c r="B983" s="73" t="s">
        <v>4929</v>
      </c>
      <c r="C983" s="73" t="s">
        <v>6733</v>
      </c>
      <c r="D983" s="73"/>
      <c r="E983" s="73"/>
      <c r="F983" s="75">
        <v>39521</v>
      </c>
      <c r="G983" s="96">
        <v>1591315.99</v>
      </c>
      <c r="H983" s="57">
        <v>97.461650592727338</v>
      </c>
      <c r="I983" s="96">
        <v>1550922.83</v>
      </c>
      <c r="J983" s="57" t="s">
        <v>3284</v>
      </c>
      <c r="K983" s="73"/>
      <c r="L983" s="101">
        <v>325209.67</v>
      </c>
      <c r="M983" s="73"/>
      <c r="N983" s="87" t="s">
        <v>3156</v>
      </c>
      <c r="O983" s="75">
        <v>40127</v>
      </c>
      <c r="P983" s="96">
        <v>1312706.52</v>
      </c>
      <c r="Q983" s="57">
        <v>97.287846943885057</v>
      </c>
      <c r="R983" s="96">
        <v>1277103.9099999999</v>
      </c>
      <c r="S983" s="57" t="s">
        <v>3251</v>
      </c>
      <c r="T983" s="73"/>
      <c r="U983" s="101">
        <v>51390.749999999767</v>
      </c>
    </row>
    <row r="984" spans="1:21">
      <c r="A984" s="33" t="s">
        <v>175</v>
      </c>
      <c r="B984" s="73" t="s">
        <v>4930</v>
      </c>
      <c r="C984" s="73" t="s">
        <v>6733</v>
      </c>
      <c r="D984" s="73"/>
      <c r="E984" s="73"/>
      <c r="F984" s="75">
        <v>39773</v>
      </c>
      <c r="G984" s="96">
        <v>5152694.5999999996</v>
      </c>
      <c r="H984" s="57">
        <v>59.375000024259151</v>
      </c>
      <c r="I984" s="96">
        <v>3059412.42</v>
      </c>
      <c r="J984" s="57" t="s">
        <v>3253</v>
      </c>
      <c r="K984" s="73"/>
      <c r="L984" s="101">
        <v>3099610.52</v>
      </c>
      <c r="M984" s="73"/>
      <c r="N984" s="87" t="s">
        <v>3156</v>
      </c>
      <c r="O984" s="75">
        <v>40868</v>
      </c>
      <c r="P984" s="96">
        <v>2053084.08</v>
      </c>
      <c r="Q984" s="57">
        <v>77.546875235621144</v>
      </c>
      <c r="R984" s="96">
        <v>1592102.55</v>
      </c>
      <c r="S984" s="57" t="s">
        <v>3245</v>
      </c>
      <c r="T984" s="73"/>
      <c r="U984" s="101">
        <v>1632300.6500000004</v>
      </c>
    </row>
    <row r="985" spans="1:21">
      <c r="A985" s="33" t="s">
        <v>2485</v>
      </c>
      <c r="B985" s="73" t="s">
        <v>4931</v>
      </c>
      <c r="C985" s="73" t="s">
        <v>6733</v>
      </c>
      <c r="D985" s="73"/>
      <c r="E985" s="73"/>
      <c r="F985" s="75">
        <v>39521</v>
      </c>
      <c r="G985" s="96">
        <v>45589473.649999999</v>
      </c>
      <c r="H985" s="57">
        <v>1.1531944282493378</v>
      </c>
      <c r="I985" s="96">
        <v>525735.27</v>
      </c>
      <c r="J985" s="57" t="s">
        <v>3284</v>
      </c>
      <c r="K985" s="73"/>
      <c r="L985" s="101">
        <v>353114.98999999993</v>
      </c>
      <c r="M985" s="73"/>
      <c r="N985" s="87" t="s">
        <v>3156</v>
      </c>
      <c r="O985" s="75">
        <v>40732</v>
      </c>
      <c r="P985" s="96">
        <v>16669706.869999999</v>
      </c>
      <c r="Q985" s="57">
        <v>1.4911111031432314</v>
      </c>
      <c r="R985" s="96">
        <v>248563.85</v>
      </c>
      <c r="S985" s="57" t="s">
        <v>3249</v>
      </c>
      <c r="T985" s="73"/>
      <c r="U985" s="101">
        <v>75943.569999999949</v>
      </c>
    </row>
    <row r="986" spans="1:21">
      <c r="A986" s="33" t="s">
        <v>403</v>
      </c>
      <c r="B986" s="73" t="s">
        <v>4932</v>
      </c>
      <c r="C986" s="73" t="s">
        <v>6733</v>
      </c>
      <c r="D986" s="73"/>
      <c r="E986" s="73"/>
      <c r="F986" s="75">
        <v>39521</v>
      </c>
      <c r="G986" s="96">
        <v>911789.4</v>
      </c>
      <c r="H986" s="57">
        <v>102.40758885769017</v>
      </c>
      <c r="I986" s="96">
        <v>933741.54</v>
      </c>
      <c r="J986" s="57" t="s">
        <v>3284</v>
      </c>
      <c r="K986" s="73"/>
      <c r="L986" s="101">
        <v>736009.01000000024</v>
      </c>
      <c r="M986" s="73"/>
      <c r="N986" s="87" t="s">
        <v>3156</v>
      </c>
      <c r="O986" s="75">
        <v>40802</v>
      </c>
      <c r="P986" s="96">
        <v>323004.39</v>
      </c>
      <c r="Q986" s="57">
        <v>102.26944593539424</v>
      </c>
      <c r="R986" s="96">
        <v>330334.8</v>
      </c>
      <c r="S986" s="57" t="s">
        <v>3245</v>
      </c>
      <c r="T986" s="73"/>
      <c r="U986" s="101">
        <v>132602.27000000025</v>
      </c>
    </row>
    <row r="987" spans="1:21">
      <c r="A987" s="33" t="s">
        <v>89</v>
      </c>
      <c r="B987" s="73" t="s">
        <v>4933</v>
      </c>
      <c r="C987" s="73" t="s">
        <v>6733</v>
      </c>
      <c r="D987" s="73"/>
      <c r="E987" s="73"/>
      <c r="F987" s="75">
        <v>39521</v>
      </c>
      <c r="G987" s="96">
        <v>576387.86</v>
      </c>
      <c r="H987" s="57">
        <v>83.957028518955966</v>
      </c>
      <c r="I987" s="96">
        <v>483918.12</v>
      </c>
      <c r="J987" s="57" t="s">
        <v>3284</v>
      </c>
      <c r="K987" s="73"/>
      <c r="L987" s="101">
        <v>576387.85</v>
      </c>
      <c r="M987" s="73"/>
      <c r="N987" s="87" t="s">
        <v>6382</v>
      </c>
      <c r="O987" s="75">
        <v>40252</v>
      </c>
      <c r="P987" s="102" t="s">
        <v>3205</v>
      </c>
      <c r="Q987" s="88" t="s">
        <v>3205</v>
      </c>
      <c r="R987" s="102" t="s">
        <v>3205</v>
      </c>
      <c r="S987" s="57" t="s">
        <v>3205</v>
      </c>
      <c r="T987" s="73"/>
      <c r="U987" s="101">
        <v>92469.729999999981</v>
      </c>
    </row>
    <row r="988" spans="1:21">
      <c r="A988" s="33" t="s">
        <v>602</v>
      </c>
      <c r="B988" s="73" t="s">
        <v>4934</v>
      </c>
      <c r="C988" s="73" t="s">
        <v>6733</v>
      </c>
      <c r="D988" s="73"/>
      <c r="E988" s="73"/>
      <c r="F988" s="75">
        <v>39833</v>
      </c>
      <c r="G988" s="96">
        <v>3986296.54</v>
      </c>
      <c r="H988" s="57">
        <v>106.24646103222415</v>
      </c>
      <c r="I988" s="96">
        <v>4235299</v>
      </c>
      <c r="J988" s="57" t="s">
        <v>3249</v>
      </c>
      <c r="K988" s="73"/>
      <c r="L988" s="101">
        <v>4033640.74</v>
      </c>
      <c r="M988" s="73"/>
      <c r="N988" s="87" t="s">
        <v>3156</v>
      </c>
      <c r="O988" s="75">
        <v>40752</v>
      </c>
      <c r="P988" s="96">
        <v>1617025.53</v>
      </c>
      <c r="Q988" s="57">
        <v>121.82271420291057</v>
      </c>
      <c r="R988" s="96">
        <v>1969904.39</v>
      </c>
      <c r="S988" s="57" t="s">
        <v>3266</v>
      </c>
      <c r="T988" s="73"/>
      <c r="U988" s="101">
        <v>1768246.13</v>
      </c>
    </row>
    <row r="989" spans="1:21">
      <c r="A989" s="33" t="s">
        <v>90</v>
      </c>
      <c r="B989" s="73" t="s">
        <v>4935</v>
      </c>
      <c r="C989" s="73" t="s">
        <v>6733</v>
      </c>
      <c r="D989" s="73"/>
      <c r="E989" s="73"/>
      <c r="F989" s="75">
        <v>39521</v>
      </c>
      <c r="G989" s="96">
        <v>5764251.5199999996</v>
      </c>
      <c r="H989" s="57">
        <v>71.304687447087673</v>
      </c>
      <c r="I989" s="96">
        <v>4110181.53</v>
      </c>
      <c r="J989" s="57" t="s">
        <v>3284</v>
      </c>
      <c r="K989" s="73"/>
      <c r="L989" s="101">
        <v>3997634.5700000003</v>
      </c>
      <c r="M989" s="73"/>
      <c r="N989" s="87" t="s">
        <v>3156</v>
      </c>
      <c r="O989" s="75">
        <v>40868</v>
      </c>
      <c r="P989" s="96">
        <v>1766616.9499999997</v>
      </c>
      <c r="Q989" s="57">
        <v>75.999999316990056</v>
      </c>
      <c r="R989" s="96">
        <v>1342628.8699338306</v>
      </c>
      <c r="S989" s="57" t="s">
        <v>3245</v>
      </c>
      <c r="T989" s="73"/>
      <c r="U989" s="101">
        <v>1230081.9099338311</v>
      </c>
    </row>
    <row r="990" spans="1:21">
      <c r="A990" s="33" t="s">
        <v>2486</v>
      </c>
      <c r="B990" s="73" t="s">
        <v>4936</v>
      </c>
      <c r="C990" s="73" t="s">
        <v>6733</v>
      </c>
      <c r="D990" s="73"/>
      <c r="E990" s="73"/>
      <c r="F990" s="75">
        <v>39521</v>
      </c>
      <c r="G990" s="96">
        <v>40197012</v>
      </c>
      <c r="H990" s="57">
        <v>1.2469444246253927</v>
      </c>
      <c r="I990" s="96">
        <v>501234.4</v>
      </c>
      <c r="J990" s="57" t="s">
        <v>3284</v>
      </c>
      <c r="K990" s="73"/>
      <c r="L990" s="101">
        <v>316272.67999999993</v>
      </c>
      <c r="M990" s="73"/>
      <c r="N990" s="87" t="s">
        <v>3156</v>
      </c>
      <c r="O990" s="75">
        <v>40732</v>
      </c>
      <c r="P990" s="96">
        <v>13800084</v>
      </c>
      <c r="Q990" s="57">
        <v>1.459861113888872</v>
      </c>
      <c r="R990" s="96">
        <v>201462.06</v>
      </c>
      <c r="S990" s="57" t="s">
        <v>3266</v>
      </c>
      <c r="T990" s="73"/>
      <c r="U990" s="101">
        <v>16500.339999999909</v>
      </c>
    </row>
    <row r="991" spans="1:21">
      <c r="A991" s="33" t="s">
        <v>2487</v>
      </c>
      <c r="B991" s="73" t="s">
        <v>4937</v>
      </c>
      <c r="C991" s="73" t="s">
        <v>6733</v>
      </c>
      <c r="D991" s="73"/>
      <c r="E991" s="73"/>
      <c r="F991" s="75">
        <v>39521</v>
      </c>
      <c r="G991" s="96">
        <v>1250000</v>
      </c>
      <c r="H991" s="57">
        <v>19.497916</v>
      </c>
      <c r="I991" s="96">
        <v>243723.94999999998</v>
      </c>
      <c r="J991" s="57" t="s">
        <v>3284</v>
      </c>
      <c r="K991" s="73"/>
      <c r="L991" s="101">
        <v>187523.27</v>
      </c>
      <c r="M991" s="73"/>
      <c r="N991" s="87" t="s">
        <v>6382</v>
      </c>
      <c r="O991" s="75">
        <v>40603</v>
      </c>
      <c r="P991" s="102" t="s">
        <v>3205</v>
      </c>
      <c r="Q991" s="88" t="s">
        <v>3205</v>
      </c>
      <c r="R991" s="102" t="s">
        <v>3205</v>
      </c>
      <c r="S991" s="57" t="s">
        <v>3205</v>
      </c>
      <c r="T991" s="73"/>
      <c r="U991" s="101">
        <v>-56200.679999999993</v>
      </c>
    </row>
    <row r="992" spans="1:21">
      <c r="A992" s="33" t="s">
        <v>1584</v>
      </c>
      <c r="B992" s="73" t="s">
        <v>4938</v>
      </c>
      <c r="C992" s="73" t="s">
        <v>6733</v>
      </c>
      <c r="D992" s="73"/>
      <c r="E992" s="73"/>
      <c r="F992" s="75">
        <v>40340</v>
      </c>
      <c r="G992" s="96">
        <v>10740000</v>
      </c>
      <c r="H992" s="57">
        <v>107.41840279329611</v>
      </c>
      <c r="I992" s="96">
        <v>11536736.460000001</v>
      </c>
      <c r="J992" s="57" t="s">
        <v>3255</v>
      </c>
      <c r="K992" s="73"/>
      <c r="L992" s="101">
        <v>787599.99</v>
      </c>
      <c r="M992" s="73"/>
      <c r="N992" s="87" t="s">
        <v>3156</v>
      </c>
      <c r="O992" s="75">
        <v>40837</v>
      </c>
      <c r="P992" s="96">
        <v>10740000</v>
      </c>
      <c r="Q992" s="57">
        <v>108.07118054003723</v>
      </c>
      <c r="R992" s="96">
        <v>11606844.789999999</v>
      </c>
      <c r="S992" s="57" t="s">
        <v>3264</v>
      </c>
      <c r="T992" s="73"/>
      <c r="U992" s="101">
        <v>857708.31999999844</v>
      </c>
    </row>
    <row r="993" spans="1:21">
      <c r="A993" s="33" t="s">
        <v>1704</v>
      </c>
      <c r="B993" s="73" t="s">
        <v>4939</v>
      </c>
      <c r="C993" s="73" t="s">
        <v>6733</v>
      </c>
      <c r="D993" s="73"/>
      <c r="E993" s="73"/>
      <c r="F993" s="75">
        <v>39885</v>
      </c>
      <c r="G993" s="96">
        <v>75237148.790000007</v>
      </c>
      <c r="H993" s="57">
        <v>8.3178055530352317</v>
      </c>
      <c r="I993" s="96">
        <v>6258079.7400000002</v>
      </c>
      <c r="J993" s="57" t="s">
        <v>3258</v>
      </c>
      <c r="K993" s="73"/>
      <c r="L993" s="101">
        <v>8013830.7999999998</v>
      </c>
      <c r="M993" s="73"/>
      <c r="N993" s="87" t="s">
        <v>3156</v>
      </c>
      <c r="O993" s="75">
        <v>40686</v>
      </c>
      <c r="P993" s="96">
        <v>41134693.630000003</v>
      </c>
      <c r="Q993" s="57">
        <v>15.766155567693721</v>
      </c>
      <c r="R993" s="96">
        <v>6485359.79</v>
      </c>
      <c r="S993" s="57" t="s">
        <v>3289</v>
      </c>
      <c r="T993" s="73"/>
      <c r="U993" s="101">
        <v>8241110.8499999996</v>
      </c>
    </row>
    <row r="994" spans="1:21">
      <c r="A994" s="33" t="s">
        <v>667</v>
      </c>
      <c r="B994" s="73" t="s">
        <v>4940</v>
      </c>
      <c r="C994" s="73" t="s">
        <v>6733</v>
      </c>
      <c r="D994" s="73"/>
      <c r="E994" s="73"/>
      <c r="F994" s="75">
        <v>39657</v>
      </c>
      <c r="G994" s="96">
        <v>22420894.199999999</v>
      </c>
      <c r="H994" s="57">
        <v>101.36406250023695</v>
      </c>
      <c r="I994" s="96">
        <v>22726729.210000001</v>
      </c>
      <c r="J994" s="57" t="s">
        <v>3289</v>
      </c>
      <c r="K994" s="73"/>
      <c r="L994" s="101">
        <v>17855262.209999997</v>
      </c>
      <c r="M994" s="73"/>
      <c r="N994" s="87" t="s">
        <v>3156</v>
      </c>
      <c r="O994" s="75">
        <v>40799</v>
      </c>
      <c r="P994" s="96">
        <v>7272220.2000000002</v>
      </c>
      <c r="Q994" s="57">
        <v>104.38749998246752</v>
      </c>
      <c r="R994" s="96">
        <v>7591288.8600000003</v>
      </c>
      <c r="S994" s="57" t="s">
        <v>3307</v>
      </c>
      <c r="T994" s="73"/>
      <c r="U994" s="101">
        <v>2719821.8599999957</v>
      </c>
    </row>
    <row r="995" spans="1:21">
      <c r="A995" s="33" t="s">
        <v>2488</v>
      </c>
      <c r="B995" s="73" t="s">
        <v>4941</v>
      </c>
      <c r="C995" s="73" t="s">
        <v>6733</v>
      </c>
      <c r="D995" s="73"/>
      <c r="E995" s="73"/>
      <c r="F995" s="75">
        <v>39521</v>
      </c>
      <c r="G995" s="96">
        <v>7887236.7999999998</v>
      </c>
      <c r="H995" s="57">
        <v>0.16027767798223075</v>
      </c>
      <c r="I995" s="96">
        <v>12641.48</v>
      </c>
      <c r="J995" s="57" t="s">
        <v>3284</v>
      </c>
      <c r="K995" s="73"/>
      <c r="L995" s="101">
        <v>9307.2099999999991</v>
      </c>
      <c r="M995" s="73"/>
      <c r="N995" s="87" t="s">
        <v>3156</v>
      </c>
      <c r="O995" s="75">
        <v>40745</v>
      </c>
      <c r="P995" s="96">
        <v>2957529.2</v>
      </c>
      <c r="Q995" s="57">
        <v>0.14145862025639505</v>
      </c>
      <c r="R995" s="96">
        <v>4183.6799999999994</v>
      </c>
      <c r="S995" s="57" t="s">
        <v>3257</v>
      </c>
      <c r="T995" s="73"/>
      <c r="U995" s="101">
        <v>849.40999999999985</v>
      </c>
    </row>
    <row r="996" spans="1:21">
      <c r="A996" s="33" t="s">
        <v>2489</v>
      </c>
      <c r="B996" s="73" t="s">
        <v>4942</v>
      </c>
      <c r="C996" s="73" t="s">
        <v>6733</v>
      </c>
      <c r="D996" s="73"/>
      <c r="E996" s="73"/>
      <c r="F996" s="75">
        <v>39521</v>
      </c>
      <c r="G996" s="96">
        <v>63914488.880000003</v>
      </c>
      <c r="H996" s="57">
        <v>0.3057360911809579</v>
      </c>
      <c r="I996" s="96">
        <v>195409.66</v>
      </c>
      <c r="J996" s="57" t="s">
        <v>3284</v>
      </c>
      <c r="K996" s="73"/>
      <c r="L996" s="101">
        <v>179322.39999999997</v>
      </c>
      <c r="M996" s="73"/>
      <c r="N996" s="87" t="s">
        <v>3156</v>
      </c>
      <c r="O996" s="75">
        <v>40732</v>
      </c>
      <c r="P996" s="96">
        <v>32532088.510000002</v>
      </c>
      <c r="Q996" s="57">
        <v>0.19843401686355486</v>
      </c>
      <c r="R996" s="96">
        <v>64554.729999999996</v>
      </c>
      <c r="S996" s="57" t="s">
        <v>3271</v>
      </c>
      <c r="T996" s="73"/>
      <c r="U996" s="101">
        <v>48467.469999999943</v>
      </c>
    </row>
    <row r="997" spans="1:21">
      <c r="A997" s="33" t="s">
        <v>91</v>
      </c>
      <c r="B997" s="73" t="s">
        <v>4943</v>
      </c>
      <c r="C997" s="73" t="s">
        <v>6733</v>
      </c>
      <c r="D997" s="73"/>
      <c r="E997" s="73"/>
      <c r="F997" s="75">
        <v>39521</v>
      </c>
      <c r="G997" s="96">
        <v>11827970.890000001</v>
      </c>
      <c r="H997" s="57">
        <v>81.406249977674747</v>
      </c>
      <c r="I997" s="96">
        <v>9628707.5500000007</v>
      </c>
      <c r="J997" s="57" t="s">
        <v>3284</v>
      </c>
      <c r="K997" s="73"/>
      <c r="L997" s="101">
        <v>6477742.7299999986</v>
      </c>
      <c r="M997" s="73"/>
      <c r="N997" s="87" t="s">
        <v>3156</v>
      </c>
      <c r="O997" s="75">
        <v>40868</v>
      </c>
      <c r="P997" s="96">
        <v>5350228.16</v>
      </c>
      <c r="Q997" s="57">
        <v>88.500000135508245</v>
      </c>
      <c r="R997" s="96">
        <v>4734951.9288500007</v>
      </c>
      <c r="S997" s="57" t="s">
        <v>3245</v>
      </c>
      <c r="T997" s="73"/>
      <c r="U997" s="101">
        <v>1583987.1088499986</v>
      </c>
    </row>
    <row r="998" spans="1:21">
      <c r="A998" s="33" t="s">
        <v>92</v>
      </c>
      <c r="B998" s="73" t="s">
        <v>4944</v>
      </c>
      <c r="C998" s="73" t="s">
        <v>6733</v>
      </c>
      <c r="D998" s="73"/>
      <c r="E998" s="73"/>
      <c r="F998" s="75">
        <v>39521</v>
      </c>
      <c r="G998" s="96">
        <v>1126954.19</v>
      </c>
      <c r="H998" s="57">
        <v>89.777343123414809</v>
      </c>
      <c r="I998" s="96">
        <v>1011749.53</v>
      </c>
      <c r="J998" s="57" t="s">
        <v>3284</v>
      </c>
      <c r="K998" s="73"/>
      <c r="L998" s="101">
        <v>1126954.1800000002</v>
      </c>
      <c r="M998" s="73"/>
      <c r="N998" s="87" t="s">
        <v>6382</v>
      </c>
      <c r="O998" s="75">
        <v>40162</v>
      </c>
      <c r="P998" s="102" t="s">
        <v>3205</v>
      </c>
      <c r="Q998" s="88" t="s">
        <v>3205</v>
      </c>
      <c r="R998" s="102" t="s">
        <v>3205</v>
      </c>
      <c r="S998" s="57" t="s">
        <v>3205</v>
      </c>
      <c r="T998" s="73"/>
      <c r="U998" s="101">
        <v>115204.65000000014</v>
      </c>
    </row>
    <row r="999" spans="1:21">
      <c r="A999" s="33" t="s">
        <v>93</v>
      </c>
      <c r="B999" s="73" t="s">
        <v>4945</v>
      </c>
      <c r="C999" s="73" t="s">
        <v>6733</v>
      </c>
      <c r="D999" s="73"/>
      <c r="E999" s="73"/>
      <c r="F999" s="75">
        <v>39521</v>
      </c>
      <c r="G999" s="96">
        <v>5192748.83</v>
      </c>
      <c r="H999" s="57">
        <v>80.398437256977829</v>
      </c>
      <c r="I999" s="96">
        <v>4174888.91</v>
      </c>
      <c r="J999" s="57" t="s">
        <v>3284</v>
      </c>
      <c r="K999" s="73"/>
      <c r="L999" s="101">
        <v>5192748.8299999991</v>
      </c>
      <c r="M999" s="73"/>
      <c r="N999" s="87" t="s">
        <v>6382</v>
      </c>
      <c r="O999" s="75">
        <v>40405</v>
      </c>
      <c r="P999" s="102" t="s">
        <v>3205</v>
      </c>
      <c r="Q999" s="88" t="s">
        <v>3205</v>
      </c>
      <c r="R999" s="102" t="s">
        <v>3205</v>
      </c>
      <c r="S999" s="57" t="s">
        <v>3205</v>
      </c>
      <c r="T999" s="73"/>
      <c r="U999" s="101">
        <v>1017859.919999999</v>
      </c>
    </row>
    <row r="1000" spans="1:21">
      <c r="A1000" s="33" t="s">
        <v>1096</v>
      </c>
      <c r="B1000" s="73" t="s">
        <v>4946</v>
      </c>
      <c r="C1000" s="73" t="s">
        <v>6733</v>
      </c>
      <c r="D1000" s="73"/>
      <c r="E1000" s="73"/>
      <c r="F1000" s="75">
        <v>39778</v>
      </c>
      <c r="G1000" s="96">
        <v>14030205.5</v>
      </c>
      <c r="H1000" s="57">
        <v>93.481269108994852</v>
      </c>
      <c r="I1000" s="96">
        <v>13115614.159999998</v>
      </c>
      <c r="J1000" s="57" t="s">
        <v>3253</v>
      </c>
      <c r="K1000" s="73"/>
      <c r="L1000" s="101">
        <v>16832577.859999999</v>
      </c>
      <c r="M1000" s="73"/>
      <c r="N1000" s="87" t="s">
        <v>6382</v>
      </c>
      <c r="O1000" s="75">
        <v>40527</v>
      </c>
      <c r="P1000" s="102" t="s">
        <v>3205</v>
      </c>
      <c r="Q1000" s="88" t="s">
        <v>3205</v>
      </c>
      <c r="R1000" s="102" t="s">
        <v>3205</v>
      </c>
      <c r="S1000" s="57" t="s">
        <v>3205</v>
      </c>
      <c r="T1000" s="73"/>
      <c r="U1000" s="101">
        <v>3716963.7000000011</v>
      </c>
    </row>
    <row r="1001" spans="1:21">
      <c r="A1001" s="33" t="s">
        <v>1478</v>
      </c>
      <c r="B1001" s="73" t="s">
        <v>4947</v>
      </c>
      <c r="C1001" s="73" t="s">
        <v>6733</v>
      </c>
      <c r="D1001" s="73"/>
      <c r="E1001" s="73"/>
      <c r="F1001" s="75">
        <v>39521</v>
      </c>
      <c r="G1001" s="96">
        <v>6139845.9500000002</v>
      </c>
      <c r="H1001" s="57">
        <v>115.03128054865937</v>
      </c>
      <c r="I1001" s="96">
        <v>7062743.4199999999</v>
      </c>
      <c r="J1001" s="57" t="s">
        <v>3284</v>
      </c>
      <c r="K1001" s="73"/>
      <c r="L1001" s="101">
        <v>1180086.98</v>
      </c>
      <c r="M1001" s="73"/>
      <c r="N1001" s="87" t="s">
        <v>3156</v>
      </c>
      <c r="O1001" s="75">
        <v>39759</v>
      </c>
      <c r="P1001" s="96">
        <v>4980262.59</v>
      </c>
      <c r="Q1001" s="57">
        <v>93.500000167661852</v>
      </c>
      <c r="R1001" s="96">
        <v>4656545.53</v>
      </c>
      <c r="S1001" s="57" t="s">
        <v>3245</v>
      </c>
      <c r="T1001" s="73"/>
      <c r="U1001" s="101">
        <v>-1226110.9100000001</v>
      </c>
    </row>
    <row r="1002" spans="1:21">
      <c r="A1002" s="33" t="s">
        <v>2490</v>
      </c>
      <c r="B1002" s="73" t="s">
        <v>4948</v>
      </c>
      <c r="C1002" s="73" t="s">
        <v>6733</v>
      </c>
      <c r="D1002" s="73"/>
      <c r="E1002" s="73"/>
      <c r="F1002" s="75">
        <v>39521</v>
      </c>
      <c r="G1002" s="96">
        <v>71626308.620000005</v>
      </c>
      <c r="H1002" s="57">
        <v>0.38547221728931252</v>
      </c>
      <c r="I1002" s="96">
        <v>276099.52</v>
      </c>
      <c r="J1002" s="57" t="s">
        <v>3284</v>
      </c>
      <c r="K1002" s="73"/>
      <c r="L1002" s="101">
        <v>245058.07</v>
      </c>
      <c r="M1002" s="73"/>
      <c r="N1002" s="87" t="s">
        <v>3156</v>
      </c>
      <c r="O1002" s="75">
        <v>40732</v>
      </c>
      <c r="P1002" s="96">
        <v>36284877.380000003</v>
      </c>
      <c r="Q1002" s="57">
        <v>0.39893054752277074</v>
      </c>
      <c r="R1002" s="96">
        <v>144751.46</v>
      </c>
      <c r="S1002" s="57" t="s">
        <v>3257</v>
      </c>
      <c r="T1002" s="73"/>
      <c r="U1002" s="101">
        <v>113710.01000000001</v>
      </c>
    </row>
    <row r="1003" spans="1:21">
      <c r="A1003" s="33" t="s">
        <v>2491</v>
      </c>
      <c r="B1003" s="73" t="s">
        <v>4949</v>
      </c>
      <c r="C1003" s="73" t="s">
        <v>6733</v>
      </c>
      <c r="D1003" s="73"/>
      <c r="E1003" s="73"/>
      <c r="F1003" s="75">
        <v>39521</v>
      </c>
      <c r="G1003" s="96">
        <v>18056155.93</v>
      </c>
      <c r="H1003" s="57">
        <v>1.931424226463246</v>
      </c>
      <c r="I1003" s="96">
        <v>348740.97000000003</v>
      </c>
      <c r="J1003" s="57" t="s">
        <v>3284</v>
      </c>
      <c r="K1003" s="73"/>
      <c r="L1003" s="101">
        <v>453736.31</v>
      </c>
      <c r="M1003" s="73"/>
      <c r="N1003" s="87" t="s">
        <v>6382</v>
      </c>
      <c r="O1003" s="75">
        <v>39979</v>
      </c>
      <c r="P1003" s="102" t="s">
        <v>3205</v>
      </c>
      <c r="Q1003" s="88" t="s">
        <v>3205</v>
      </c>
      <c r="R1003" s="102" t="s">
        <v>3205</v>
      </c>
      <c r="S1003" s="57" t="s">
        <v>3205</v>
      </c>
      <c r="T1003" s="73"/>
      <c r="U1003" s="101">
        <v>104995.33999999997</v>
      </c>
    </row>
    <row r="1004" spans="1:21">
      <c r="A1004" s="33" t="s">
        <v>1312</v>
      </c>
      <c r="B1004" s="73" t="s">
        <v>4950</v>
      </c>
      <c r="C1004" s="73" t="s">
        <v>6733</v>
      </c>
      <c r="D1004" s="73"/>
      <c r="E1004" s="73"/>
      <c r="F1004" s="75">
        <v>39521</v>
      </c>
      <c r="G1004" s="96">
        <v>123934801.53</v>
      </c>
      <c r="H1004" s="57">
        <v>93.66305624970164</v>
      </c>
      <c r="I1004" s="96">
        <v>116081122.86999999</v>
      </c>
      <c r="J1004" s="57" t="s">
        <v>3284</v>
      </c>
      <c r="K1004" s="73"/>
      <c r="L1004" s="101">
        <v>68004610.810000002</v>
      </c>
      <c r="M1004" s="73"/>
      <c r="N1004" s="87" t="s">
        <v>6355</v>
      </c>
      <c r="O1004" s="75" t="s">
        <v>6355</v>
      </c>
      <c r="P1004" s="96">
        <v>59325113.609999999</v>
      </c>
      <c r="Q1004" s="57">
        <v>94.14551573751298</v>
      </c>
      <c r="R1004" s="96">
        <v>55851934.170000002</v>
      </c>
      <c r="S1004" s="57" t="s">
        <v>6372</v>
      </c>
      <c r="T1004" s="73"/>
      <c r="U1004" s="101">
        <v>7775422.1100000143</v>
      </c>
    </row>
    <row r="1005" spans="1:21">
      <c r="A1005" s="33" t="s">
        <v>2492</v>
      </c>
      <c r="B1005" s="73" t="s">
        <v>4951</v>
      </c>
      <c r="C1005" s="73" t="s">
        <v>6733</v>
      </c>
      <c r="D1005" s="73"/>
      <c r="E1005" s="73"/>
      <c r="F1005" s="75">
        <v>39521</v>
      </c>
      <c r="G1005" s="96">
        <v>19017528.07</v>
      </c>
      <c r="H1005" s="57">
        <v>88.899255559242604</v>
      </c>
      <c r="I1005" s="96">
        <v>16906440.879999999</v>
      </c>
      <c r="J1005" s="57" t="s">
        <v>3284</v>
      </c>
      <c r="K1005" s="73"/>
      <c r="L1005" s="101">
        <v>2.3283064365386963E-10</v>
      </c>
      <c r="M1005" s="73"/>
      <c r="N1005" s="87" t="s">
        <v>3156</v>
      </c>
      <c r="O1005" s="75">
        <v>40309</v>
      </c>
      <c r="P1005" s="96">
        <v>21188728.050000001</v>
      </c>
      <c r="Q1005" s="57">
        <v>101.57638891401032</v>
      </c>
      <c r="R1005" s="96">
        <v>21522744.809999999</v>
      </c>
      <c r="S1005" s="57" t="s">
        <v>3256</v>
      </c>
      <c r="T1005" s="73"/>
      <c r="U1005" s="101">
        <v>4616303.93</v>
      </c>
    </row>
    <row r="1006" spans="1:21">
      <c r="A1006" s="33" t="s">
        <v>2493</v>
      </c>
      <c r="B1006" s="73" t="s">
        <v>4952</v>
      </c>
      <c r="C1006" s="73" t="s">
        <v>6733</v>
      </c>
      <c r="D1006" s="73"/>
      <c r="E1006" s="73"/>
      <c r="F1006" s="75">
        <v>39521</v>
      </c>
      <c r="G1006" s="96">
        <v>18722936.449999999</v>
      </c>
      <c r="H1006" s="57">
        <v>0.65633054050130046</v>
      </c>
      <c r="I1006" s="96">
        <v>122884.35</v>
      </c>
      <c r="J1006" s="57" t="s">
        <v>3284</v>
      </c>
      <c r="K1006" s="73"/>
      <c r="L1006" s="101">
        <v>0.02</v>
      </c>
      <c r="M1006" s="73"/>
      <c r="N1006" s="87" t="s">
        <v>3156</v>
      </c>
      <c r="O1006" s="75">
        <v>40771</v>
      </c>
      <c r="P1006" s="96">
        <v>6318027.7000000002</v>
      </c>
      <c r="Q1006" s="57">
        <v>0.15625002720390099</v>
      </c>
      <c r="R1006" s="96">
        <v>9871.92</v>
      </c>
      <c r="S1006" s="57" t="s">
        <v>3274</v>
      </c>
      <c r="T1006" s="73"/>
      <c r="U1006" s="101">
        <v>-113012.41</v>
      </c>
    </row>
    <row r="1007" spans="1:21">
      <c r="A1007" s="33" t="s">
        <v>94</v>
      </c>
      <c r="B1007" s="73" t="s">
        <v>4953</v>
      </c>
      <c r="C1007" s="73" t="s">
        <v>6733</v>
      </c>
      <c r="D1007" s="73"/>
      <c r="E1007" s="73"/>
      <c r="F1007" s="75">
        <v>39521</v>
      </c>
      <c r="G1007" s="96">
        <v>954000</v>
      </c>
      <c r="H1007" s="57">
        <v>68.105468553459119</v>
      </c>
      <c r="I1007" s="96">
        <v>649726.17000000004</v>
      </c>
      <c r="J1007" s="57" t="s">
        <v>3284</v>
      </c>
      <c r="K1007" s="73"/>
      <c r="L1007" s="101">
        <v>954000</v>
      </c>
      <c r="M1007" s="73"/>
      <c r="N1007" s="87" t="s">
        <v>6382</v>
      </c>
      <c r="O1007" s="75">
        <v>40483</v>
      </c>
      <c r="P1007" s="102" t="s">
        <v>3205</v>
      </c>
      <c r="Q1007" s="88" t="s">
        <v>3205</v>
      </c>
      <c r="R1007" s="102" t="s">
        <v>3205</v>
      </c>
      <c r="S1007" s="57" t="s">
        <v>3205</v>
      </c>
      <c r="T1007" s="73"/>
      <c r="U1007" s="101">
        <v>304273.82999999996</v>
      </c>
    </row>
    <row r="1008" spans="1:21">
      <c r="A1008" s="33" t="s">
        <v>383</v>
      </c>
      <c r="B1008" s="73" t="s">
        <v>4954</v>
      </c>
      <c r="C1008" s="73" t="s">
        <v>6733</v>
      </c>
      <c r="D1008" s="73"/>
      <c r="E1008" s="73"/>
      <c r="F1008" s="75">
        <v>39521</v>
      </c>
      <c r="G1008" s="96">
        <v>1050145.1399999999</v>
      </c>
      <c r="H1008" s="57">
        <v>120.82487474064779</v>
      </c>
      <c r="I1008" s="96">
        <v>1268836.55</v>
      </c>
      <c r="J1008" s="57" t="s">
        <v>3284</v>
      </c>
      <c r="K1008" s="73"/>
      <c r="L1008" s="101">
        <v>1245200.25</v>
      </c>
      <c r="M1008" s="73"/>
      <c r="N1008" s="87" t="s">
        <v>3156</v>
      </c>
      <c r="O1008" s="75">
        <v>40808</v>
      </c>
      <c r="P1008" s="96">
        <v>441488.92</v>
      </c>
      <c r="Q1008" s="57">
        <v>138.31333071733715</v>
      </c>
      <c r="R1008" s="96">
        <v>610638.03</v>
      </c>
      <c r="S1008" s="57" t="s">
        <v>3275</v>
      </c>
      <c r="T1008" s="73"/>
      <c r="U1008" s="101">
        <v>587001.73</v>
      </c>
    </row>
    <row r="1009" spans="1:21">
      <c r="A1009" s="33" t="s">
        <v>95</v>
      </c>
      <c r="B1009" s="73" t="s">
        <v>4955</v>
      </c>
      <c r="C1009" s="73" t="s">
        <v>6733</v>
      </c>
      <c r="D1009" s="73"/>
      <c r="E1009" s="73"/>
      <c r="F1009" s="75">
        <v>39521</v>
      </c>
      <c r="G1009" s="96">
        <v>900447.46</v>
      </c>
      <c r="H1009" s="57">
        <v>82.707031013225361</v>
      </c>
      <c r="I1009" s="96">
        <v>744733.36</v>
      </c>
      <c r="J1009" s="57" t="s">
        <v>3284</v>
      </c>
      <c r="K1009" s="73"/>
      <c r="L1009" s="101">
        <v>900447.45</v>
      </c>
      <c r="M1009" s="73"/>
      <c r="N1009" s="87" t="s">
        <v>6382</v>
      </c>
      <c r="O1009" s="75">
        <v>40193</v>
      </c>
      <c r="P1009" s="102" t="s">
        <v>3205</v>
      </c>
      <c r="Q1009" s="88" t="s">
        <v>3205</v>
      </c>
      <c r="R1009" s="102" t="s">
        <v>3205</v>
      </c>
      <c r="S1009" s="57" t="s">
        <v>3205</v>
      </c>
      <c r="T1009" s="73"/>
      <c r="U1009" s="101">
        <v>155714.08999999997</v>
      </c>
    </row>
    <row r="1010" spans="1:21">
      <c r="A1010" s="33" t="s">
        <v>96</v>
      </c>
      <c r="B1010" s="73" t="s">
        <v>4956</v>
      </c>
      <c r="C1010" s="73" t="s">
        <v>6733</v>
      </c>
      <c r="D1010" s="73"/>
      <c r="E1010" s="73"/>
      <c r="F1010" s="75">
        <v>39521</v>
      </c>
      <c r="G1010" s="96">
        <v>5385570.9500000002</v>
      </c>
      <c r="H1010" s="57">
        <v>67.960937363567737</v>
      </c>
      <c r="I1010" s="96">
        <v>3660084.5</v>
      </c>
      <c r="J1010" s="57" t="s">
        <v>3284</v>
      </c>
      <c r="K1010" s="73"/>
      <c r="L1010" s="101">
        <v>2753522.5099999988</v>
      </c>
      <c r="M1010" s="73"/>
      <c r="N1010" s="87" t="s">
        <v>3156</v>
      </c>
      <c r="O1010" s="75">
        <v>40752</v>
      </c>
      <c r="P1010" s="96">
        <v>2632048.44</v>
      </c>
      <c r="Q1010" s="57">
        <v>77.062500035143728</v>
      </c>
      <c r="R1010" s="96">
        <v>2028322.33</v>
      </c>
      <c r="S1010" s="57" t="s">
        <v>3264</v>
      </c>
      <c r="T1010" s="73"/>
      <c r="U1010" s="101">
        <v>1121760.3399999989</v>
      </c>
    </row>
    <row r="1011" spans="1:21">
      <c r="A1011" s="33" t="s">
        <v>97</v>
      </c>
      <c r="B1011" s="73" t="s">
        <v>4957</v>
      </c>
      <c r="C1011" s="73" t="s">
        <v>6733</v>
      </c>
      <c r="D1011" s="73"/>
      <c r="E1011" s="73"/>
      <c r="F1011" s="75">
        <v>39521</v>
      </c>
      <c r="G1011" s="96">
        <v>772120</v>
      </c>
      <c r="H1011" s="57">
        <v>69.269530642905252</v>
      </c>
      <c r="I1011" s="96">
        <v>534843.9</v>
      </c>
      <c r="J1011" s="57" t="s">
        <v>3284</v>
      </c>
      <c r="K1011" s="73"/>
      <c r="L1011" s="101">
        <v>772120</v>
      </c>
      <c r="M1011" s="73"/>
      <c r="N1011" s="87" t="s">
        <v>6382</v>
      </c>
      <c r="O1011" s="75">
        <v>40071</v>
      </c>
      <c r="P1011" s="102" t="s">
        <v>3205</v>
      </c>
      <c r="Q1011" s="88" t="s">
        <v>3205</v>
      </c>
      <c r="R1011" s="102" t="s">
        <v>3205</v>
      </c>
      <c r="S1011" s="57" t="s">
        <v>3205</v>
      </c>
      <c r="T1011" s="73"/>
      <c r="U1011" s="101">
        <v>237276.09999999998</v>
      </c>
    </row>
    <row r="1012" spans="1:21">
      <c r="A1012" s="33" t="s">
        <v>1354</v>
      </c>
      <c r="B1012" s="73" t="s">
        <v>4958</v>
      </c>
      <c r="C1012" s="73" t="s">
        <v>6733</v>
      </c>
      <c r="D1012" s="73"/>
      <c r="E1012" s="73"/>
      <c r="F1012" s="75">
        <v>39521</v>
      </c>
      <c r="G1012" s="96">
        <v>1536443.36</v>
      </c>
      <c r="H1012" s="57">
        <v>113.45318059755876</v>
      </c>
      <c r="I1012" s="96">
        <v>1743143.86</v>
      </c>
      <c r="J1012" s="57" t="s">
        <v>3284</v>
      </c>
      <c r="K1012" s="73"/>
      <c r="L1012" s="101">
        <v>1536449.8199999996</v>
      </c>
      <c r="M1012" s="73"/>
      <c r="N1012" s="87" t="s">
        <v>6382</v>
      </c>
      <c r="O1012" s="75">
        <v>40132</v>
      </c>
      <c r="P1012" s="102" t="s">
        <v>3205</v>
      </c>
      <c r="Q1012" s="88" t="s">
        <v>3205</v>
      </c>
      <c r="R1012" s="102" t="s">
        <v>3205</v>
      </c>
      <c r="S1012" s="57" t="s">
        <v>3205</v>
      </c>
      <c r="T1012" s="73"/>
      <c r="U1012" s="101">
        <v>-206694.0400000005</v>
      </c>
    </row>
    <row r="1013" spans="1:21">
      <c r="A1013" s="33" t="s">
        <v>2494</v>
      </c>
      <c r="B1013" s="73" t="s">
        <v>4959</v>
      </c>
      <c r="C1013" s="73" t="s">
        <v>6733</v>
      </c>
      <c r="D1013" s="73"/>
      <c r="E1013" s="73"/>
      <c r="F1013" s="75">
        <v>39521</v>
      </c>
      <c r="G1013" s="96">
        <v>17405515.75</v>
      </c>
      <c r="H1013" s="57">
        <v>0.14070551169964612</v>
      </c>
      <c r="I1013" s="96">
        <v>24490.52</v>
      </c>
      <c r="J1013" s="57" t="s">
        <v>3284</v>
      </c>
      <c r="K1013" s="73"/>
      <c r="L1013" s="101">
        <v>14.51</v>
      </c>
      <c r="M1013" s="73"/>
      <c r="N1013" s="87" t="s">
        <v>3156</v>
      </c>
      <c r="O1013" s="75">
        <v>40717</v>
      </c>
      <c r="P1013" s="96">
        <v>6004413.75</v>
      </c>
      <c r="Q1013" s="57">
        <v>0.12500004684054292</v>
      </c>
      <c r="R1013" s="96">
        <v>7505.52</v>
      </c>
      <c r="S1013" s="57" t="s">
        <v>3255</v>
      </c>
      <c r="T1013" s="73"/>
      <c r="U1013" s="101">
        <v>-16970.489999999998</v>
      </c>
    </row>
    <row r="1014" spans="1:21">
      <c r="A1014" s="33" t="s">
        <v>449</v>
      </c>
      <c r="B1014" s="73" t="s">
        <v>4960</v>
      </c>
      <c r="C1014" s="73" t="s">
        <v>6733</v>
      </c>
      <c r="D1014" s="73"/>
      <c r="E1014" s="73"/>
      <c r="F1014" s="75">
        <v>39521</v>
      </c>
      <c r="G1014" s="96">
        <v>4040800.5</v>
      </c>
      <c r="H1014" s="57">
        <v>71.363336051854091</v>
      </c>
      <c r="I1014" s="96">
        <v>2883650.04</v>
      </c>
      <c r="J1014" s="57" t="s">
        <v>3284</v>
      </c>
      <c r="K1014" s="73"/>
      <c r="L1014" s="101">
        <v>2446292.5098047825</v>
      </c>
      <c r="M1014" s="73"/>
      <c r="N1014" s="87" t="s">
        <v>3156</v>
      </c>
      <c r="O1014" s="75">
        <v>40760</v>
      </c>
      <c r="P1014" s="96">
        <v>1594527.36</v>
      </c>
      <c r="Q1014" s="57">
        <v>71.968750664773779</v>
      </c>
      <c r="R1014" s="96">
        <v>1147561.42</v>
      </c>
      <c r="S1014" s="57" t="s">
        <v>3249</v>
      </c>
      <c r="T1014" s="73"/>
      <c r="U1014" s="101">
        <v>710203.88980478235</v>
      </c>
    </row>
    <row r="1015" spans="1:21">
      <c r="A1015" s="33" t="s">
        <v>2987</v>
      </c>
      <c r="B1015" s="73" t="s">
        <v>4961</v>
      </c>
      <c r="C1015" s="73" t="s">
        <v>3158</v>
      </c>
      <c r="D1015" s="73"/>
      <c r="E1015" s="73"/>
      <c r="F1015" s="75">
        <v>39757</v>
      </c>
      <c r="G1015" s="96">
        <v>128067078.64</v>
      </c>
      <c r="H1015" s="57">
        <v>7.8380902778434764</v>
      </c>
      <c r="I1015" s="96">
        <v>10038013.24</v>
      </c>
      <c r="J1015" s="57" t="s">
        <v>3252</v>
      </c>
      <c r="K1015" s="73"/>
      <c r="L1015" s="101">
        <v>14373583.859999998</v>
      </c>
      <c r="M1015" s="73"/>
      <c r="N1015" s="87" t="s">
        <v>3156</v>
      </c>
      <c r="O1015" s="75">
        <v>40687</v>
      </c>
      <c r="P1015" s="96">
        <v>59499719.039999999</v>
      </c>
      <c r="Q1015" s="57">
        <v>15.266471113743263</v>
      </c>
      <c r="R1015" s="96">
        <v>9083507.4199999999</v>
      </c>
      <c r="S1015" s="57" t="s">
        <v>3289</v>
      </c>
      <c r="T1015" s="73"/>
      <c r="U1015" s="101">
        <v>13419078.039999997</v>
      </c>
    </row>
    <row r="1016" spans="1:21">
      <c r="A1016" s="33" t="s">
        <v>3012</v>
      </c>
      <c r="B1016" s="73" t="s">
        <v>4962</v>
      </c>
      <c r="C1016" s="73" t="s">
        <v>3158</v>
      </c>
      <c r="D1016" s="73"/>
      <c r="E1016" s="73"/>
      <c r="F1016" s="75">
        <v>39773</v>
      </c>
      <c r="G1016" s="96">
        <v>89308192</v>
      </c>
      <c r="H1016" s="57">
        <v>8.0742291703766664</v>
      </c>
      <c r="I1016" s="96">
        <v>7210948.0899999999</v>
      </c>
      <c r="J1016" s="57" t="s">
        <v>3286</v>
      </c>
      <c r="K1016" s="73"/>
      <c r="L1016" s="101">
        <v>10332823.02</v>
      </c>
      <c r="M1016" s="73"/>
      <c r="N1016" s="87" t="s">
        <v>3156</v>
      </c>
      <c r="O1016" s="75">
        <v>40687</v>
      </c>
      <c r="P1016" s="96">
        <v>45346785</v>
      </c>
      <c r="Q1016" s="57">
        <v>14.814957223538558</v>
      </c>
      <c r="R1016" s="96">
        <v>6718106.7999999998</v>
      </c>
      <c r="S1016" s="57" t="s">
        <v>3289</v>
      </c>
      <c r="T1016" s="73"/>
      <c r="U1016" s="101">
        <v>9839981.7300000004</v>
      </c>
    </row>
    <row r="1017" spans="1:21">
      <c r="A1017" s="33" t="s">
        <v>3020</v>
      </c>
      <c r="B1017" s="73" t="s">
        <v>4963</v>
      </c>
      <c r="C1017" s="73" t="s">
        <v>3158</v>
      </c>
      <c r="D1017" s="73"/>
      <c r="E1017" s="73"/>
      <c r="F1017" s="75">
        <v>39777</v>
      </c>
      <c r="G1017" s="96">
        <v>93076204.060000002</v>
      </c>
      <c r="H1017" s="57">
        <v>7.7499999950040932</v>
      </c>
      <c r="I1017" s="96">
        <v>7213405.8099999996</v>
      </c>
      <c r="J1017" s="57" t="s">
        <v>3247</v>
      </c>
      <c r="K1017" s="73"/>
      <c r="L1017" s="101">
        <v>10354715.890000001</v>
      </c>
      <c r="M1017" s="73"/>
      <c r="N1017" s="87" t="s">
        <v>3156</v>
      </c>
      <c r="O1017" s="75">
        <v>40687</v>
      </c>
      <c r="P1017" s="96">
        <v>42697206.450000003</v>
      </c>
      <c r="Q1017" s="57">
        <v>15.268082228363209</v>
      </c>
      <c r="R1017" s="96">
        <v>6519044.5899999999</v>
      </c>
      <c r="S1017" s="57" t="s">
        <v>3289</v>
      </c>
      <c r="T1017" s="73"/>
      <c r="U1017" s="101">
        <v>9660354.6700000018</v>
      </c>
    </row>
    <row r="1018" spans="1:21">
      <c r="A1018" s="33" t="s">
        <v>3028</v>
      </c>
      <c r="B1018" s="73" t="s">
        <v>4964</v>
      </c>
      <c r="C1018" s="73" t="s">
        <v>3158</v>
      </c>
      <c r="D1018" s="73"/>
      <c r="E1018" s="73"/>
      <c r="F1018" s="75">
        <v>39778</v>
      </c>
      <c r="G1018" s="96">
        <v>21670010.100000001</v>
      </c>
      <c r="H1018" s="57">
        <v>6.3880694268804232</v>
      </c>
      <c r="I1018" s="96">
        <v>1384295.2899999998</v>
      </c>
      <c r="J1018" s="57" t="s">
        <v>3286</v>
      </c>
      <c r="K1018" s="73"/>
      <c r="L1018" s="101">
        <v>2191631.3000000003</v>
      </c>
      <c r="M1018" s="73"/>
      <c r="N1018" s="87" t="s">
        <v>3156</v>
      </c>
      <c r="O1018" s="75">
        <v>40703</v>
      </c>
      <c r="P1018" s="96">
        <v>8935784.0999999996</v>
      </c>
      <c r="Q1018" s="57">
        <v>13.229677740311562</v>
      </c>
      <c r="R1018" s="96">
        <v>1182175.44</v>
      </c>
      <c r="S1018" s="57" t="s">
        <v>3256</v>
      </c>
      <c r="T1018" s="73"/>
      <c r="U1018" s="101">
        <v>1989511.4500000004</v>
      </c>
    </row>
    <row r="1019" spans="1:21">
      <c r="A1019" s="33" t="s">
        <v>1677</v>
      </c>
      <c r="B1019" s="73" t="s">
        <v>4965</v>
      </c>
      <c r="C1019" s="73" t="s">
        <v>3158</v>
      </c>
      <c r="D1019" s="73"/>
      <c r="E1019" s="73"/>
      <c r="F1019" s="75">
        <v>40163</v>
      </c>
      <c r="G1019" s="96">
        <v>23540000</v>
      </c>
      <c r="H1019" s="57">
        <v>107.57291665250636</v>
      </c>
      <c r="I1019" s="96">
        <v>25322664.579999998</v>
      </c>
      <c r="J1019" s="57" t="s">
        <v>3252</v>
      </c>
      <c r="K1019" s="73"/>
      <c r="L1019" s="101">
        <v>2481508.41</v>
      </c>
      <c r="M1019" s="73"/>
      <c r="N1019" s="87" t="s">
        <v>3156</v>
      </c>
      <c r="O1019" s="75">
        <v>40855</v>
      </c>
      <c r="P1019" s="96">
        <v>23540000</v>
      </c>
      <c r="Q1019" s="57">
        <v>107.04444443500425</v>
      </c>
      <c r="R1019" s="96">
        <v>25198262.219999999</v>
      </c>
      <c r="S1019" s="57" t="s">
        <v>3248</v>
      </c>
      <c r="T1019" s="73"/>
      <c r="U1019" s="101">
        <v>2357106.0500000007</v>
      </c>
    </row>
    <row r="1020" spans="1:21">
      <c r="A1020" s="33" t="s">
        <v>2999</v>
      </c>
      <c r="B1020" s="73" t="s">
        <v>4966</v>
      </c>
      <c r="C1020" s="73" t="s">
        <v>3158</v>
      </c>
      <c r="D1020" s="73"/>
      <c r="E1020" s="73"/>
      <c r="F1020" s="75">
        <v>39762</v>
      </c>
      <c r="G1020" s="96">
        <v>35349936.189999998</v>
      </c>
      <c r="H1020" s="57">
        <v>6.3683854134843916</v>
      </c>
      <c r="I1020" s="96">
        <v>2251220.1799999997</v>
      </c>
      <c r="J1020" s="57" t="s">
        <v>3247</v>
      </c>
      <c r="K1020" s="73"/>
      <c r="L1020" s="101">
        <v>3298310.39</v>
      </c>
      <c r="M1020" s="73"/>
      <c r="N1020" s="87" t="s">
        <v>3156</v>
      </c>
      <c r="O1020" s="75">
        <v>40703</v>
      </c>
      <c r="P1020" s="96">
        <v>11964571.050000001</v>
      </c>
      <c r="Q1020" s="57">
        <v>13.979677775410092</v>
      </c>
      <c r="R1020" s="96">
        <v>1672608.48</v>
      </c>
      <c r="S1020" s="57" t="s">
        <v>3266</v>
      </c>
      <c r="T1020" s="73"/>
      <c r="U1020" s="101">
        <v>2719698.6900000004</v>
      </c>
    </row>
    <row r="1021" spans="1:21">
      <c r="A1021" s="33" t="s">
        <v>3002</v>
      </c>
      <c r="B1021" s="73" t="s">
        <v>4967</v>
      </c>
      <c r="C1021" s="73" t="s">
        <v>3158</v>
      </c>
      <c r="D1021" s="73"/>
      <c r="E1021" s="73"/>
      <c r="F1021" s="75">
        <v>39762</v>
      </c>
      <c r="G1021" s="96">
        <v>23362194.300000001</v>
      </c>
      <c r="H1021" s="57">
        <v>6.5558854204033388</v>
      </c>
      <c r="I1021" s="96">
        <v>1531598.69</v>
      </c>
      <c r="J1021" s="57" t="s">
        <v>3251</v>
      </c>
      <c r="K1021" s="73"/>
      <c r="L1021" s="101">
        <v>2336887.7399999998</v>
      </c>
      <c r="M1021" s="73"/>
      <c r="N1021" s="87" t="s">
        <v>3156</v>
      </c>
      <c r="O1021" s="75">
        <v>40686</v>
      </c>
      <c r="P1021" s="96">
        <v>10108896.300000001</v>
      </c>
      <c r="Q1021" s="57">
        <v>12.770408872430513</v>
      </c>
      <c r="R1021" s="96">
        <v>1290947.3899999999</v>
      </c>
      <c r="S1021" s="57" t="s">
        <v>3264</v>
      </c>
      <c r="T1021" s="73"/>
      <c r="U1021" s="101">
        <v>2096236.44</v>
      </c>
    </row>
    <row r="1022" spans="1:21">
      <c r="A1022" s="33" t="s">
        <v>1155</v>
      </c>
      <c r="B1022" s="73" t="s">
        <v>4968</v>
      </c>
      <c r="C1022" s="73" t="s">
        <v>3158</v>
      </c>
      <c r="D1022" s="73"/>
      <c r="E1022" s="73"/>
      <c r="F1022" s="75">
        <v>39521</v>
      </c>
      <c r="G1022" s="96">
        <v>116611131</v>
      </c>
      <c r="H1022" s="57">
        <v>93.210041664032914</v>
      </c>
      <c r="I1022" s="96">
        <v>108693283.79000001</v>
      </c>
      <c r="J1022" s="57" t="s">
        <v>3284</v>
      </c>
      <c r="K1022" s="73"/>
      <c r="L1022" s="101">
        <v>43412003.68</v>
      </c>
      <c r="M1022" s="73"/>
      <c r="N1022" s="87" t="s">
        <v>3156</v>
      </c>
      <c r="O1022" s="75">
        <v>40296</v>
      </c>
      <c r="P1022" s="96">
        <v>76801511.799999997</v>
      </c>
      <c r="Q1022" s="57">
        <v>98.599187496723218</v>
      </c>
      <c r="R1022" s="96">
        <v>75725666.620000005</v>
      </c>
      <c r="S1022" s="57" t="s">
        <v>3250</v>
      </c>
      <c r="T1022" s="73"/>
      <c r="U1022" s="101">
        <v>10444386.510000005</v>
      </c>
    </row>
    <row r="1023" spans="1:21">
      <c r="A1023" s="33" t="s">
        <v>2495</v>
      </c>
      <c r="B1023" s="73" t="s">
        <v>4969</v>
      </c>
      <c r="C1023" s="73" t="s">
        <v>3158</v>
      </c>
      <c r="D1023" s="73"/>
      <c r="E1023" s="73"/>
      <c r="F1023" s="75">
        <v>39521</v>
      </c>
      <c r="G1023" s="96">
        <v>116611131</v>
      </c>
      <c r="H1023" s="57">
        <v>9.469513883713212</v>
      </c>
      <c r="I1023" s="96">
        <v>11042507.24</v>
      </c>
      <c r="J1023" s="57" t="s">
        <v>3284</v>
      </c>
      <c r="K1023" s="73"/>
      <c r="L1023" s="101">
        <v>15012273.970000001</v>
      </c>
      <c r="M1023" s="73"/>
      <c r="N1023" s="87" t="s">
        <v>3156</v>
      </c>
      <c r="O1023" s="75">
        <v>40694</v>
      </c>
      <c r="P1023" s="96">
        <v>62921151.799999997</v>
      </c>
      <c r="Q1023" s="57">
        <v>15.879850009357266</v>
      </c>
      <c r="R1023" s="96">
        <v>9991784.5299999993</v>
      </c>
      <c r="S1023" s="57" t="s">
        <v>3289</v>
      </c>
      <c r="T1023" s="73"/>
      <c r="U1023" s="101">
        <v>13961551.26</v>
      </c>
    </row>
    <row r="1024" spans="1:21">
      <c r="A1024" s="33" t="s">
        <v>2968</v>
      </c>
      <c r="B1024" s="73" t="s">
        <v>4970</v>
      </c>
      <c r="C1024" s="73" t="s">
        <v>3158</v>
      </c>
      <c r="D1024" s="73"/>
      <c r="E1024" s="73"/>
      <c r="F1024" s="75">
        <v>39737</v>
      </c>
      <c r="G1024" s="96">
        <v>280882509.72000003</v>
      </c>
      <c r="H1024" s="57">
        <v>6.7510986671626778</v>
      </c>
      <c r="I1024" s="96">
        <v>18962655.370000001</v>
      </c>
      <c r="J1024" s="57" t="s">
        <v>3253</v>
      </c>
      <c r="K1024" s="73"/>
      <c r="L1024" s="101">
        <v>34354025.409999996</v>
      </c>
      <c r="M1024" s="73"/>
      <c r="N1024" s="87" t="s">
        <v>3156</v>
      </c>
      <c r="O1024" s="75">
        <v>40690</v>
      </c>
      <c r="P1024" s="96">
        <v>155139629.84</v>
      </c>
      <c r="Q1024" s="57">
        <v>16.597199997547708</v>
      </c>
      <c r="R1024" s="96">
        <v>25748834.640000001</v>
      </c>
      <c r="S1024" s="57" t="s">
        <v>3266</v>
      </c>
      <c r="T1024" s="73"/>
      <c r="U1024" s="101">
        <v>41140204.679999992</v>
      </c>
    </row>
    <row r="1025" spans="1:21">
      <c r="A1025" s="33" t="s">
        <v>2965</v>
      </c>
      <c r="B1025" s="73" t="s">
        <v>4971</v>
      </c>
      <c r="C1025" s="73" t="s">
        <v>3158</v>
      </c>
      <c r="D1025" s="73"/>
      <c r="E1025" s="73"/>
      <c r="F1025" s="75">
        <v>39717</v>
      </c>
      <c r="G1025" s="96">
        <v>188790667.38</v>
      </c>
      <c r="H1025" s="57">
        <v>7.2902308895900685</v>
      </c>
      <c r="I1025" s="96">
        <v>13763275.550000001</v>
      </c>
      <c r="J1025" s="57" t="s">
        <v>3253</v>
      </c>
      <c r="K1025" s="73"/>
      <c r="L1025" s="101">
        <v>22501003.169999998</v>
      </c>
      <c r="M1025" s="73"/>
      <c r="N1025" s="87" t="s">
        <v>3156</v>
      </c>
      <c r="O1025" s="75">
        <v>40694</v>
      </c>
      <c r="P1025" s="96">
        <v>96280852.480000004</v>
      </c>
      <c r="Q1025" s="57">
        <v>15.854100007237493</v>
      </c>
      <c r="R1025" s="96">
        <v>15264462.640000001</v>
      </c>
      <c r="S1025" s="57" t="s">
        <v>3252</v>
      </c>
      <c r="T1025" s="73"/>
      <c r="U1025" s="101">
        <v>24002190.260000002</v>
      </c>
    </row>
    <row r="1026" spans="1:21">
      <c r="A1026" s="33" t="s">
        <v>3021</v>
      </c>
      <c r="B1026" s="73" t="s">
        <v>4972</v>
      </c>
      <c r="C1026" s="73" t="s">
        <v>3158</v>
      </c>
      <c r="D1026" s="73"/>
      <c r="E1026" s="73"/>
      <c r="F1026" s="75">
        <v>39777</v>
      </c>
      <c r="G1026" s="96">
        <v>40692335.159999996</v>
      </c>
      <c r="H1026" s="57">
        <v>5.8749999984026484</v>
      </c>
      <c r="I1026" s="96">
        <v>2390674.69</v>
      </c>
      <c r="J1026" s="57" t="s">
        <v>3249</v>
      </c>
      <c r="K1026" s="73"/>
      <c r="L1026" s="101">
        <v>1807164.92</v>
      </c>
      <c r="M1026" s="73"/>
      <c r="N1026" s="87" t="s">
        <v>3156</v>
      </c>
      <c r="O1026" s="75">
        <v>40100</v>
      </c>
      <c r="P1026" s="96">
        <v>35785464.579999998</v>
      </c>
      <c r="Q1026" s="57">
        <v>9.2469757172005416</v>
      </c>
      <c r="R1026" s="96">
        <v>3309073.22</v>
      </c>
      <c r="S1026" s="57" t="s">
        <v>3263</v>
      </c>
      <c r="T1026" s="73"/>
      <c r="U1026" s="101">
        <v>2725563.4500000007</v>
      </c>
    </row>
    <row r="1027" spans="1:21">
      <c r="A1027" s="33" t="s">
        <v>2496</v>
      </c>
      <c r="B1027" s="73" t="s">
        <v>4973</v>
      </c>
      <c r="C1027" s="73" t="s">
        <v>3158</v>
      </c>
      <c r="D1027" s="73"/>
      <c r="E1027" s="73"/>
      <c r="F1027" s="75">
        <v>39521</v>
      </c>
      <c r="G1027" s="96">
        <v>58085929.630000003</v>
      </c>
      <c r="H1027" s="57">
        <v>12.916930550638755</v>
      </c>
      <c r="I1027" s="96">
        <v>7502919.1899999995</v>
      </c>
      <c r="J1027" s="57" t="s">
        <v>3284</v>
      </c>
      <c r="K1027" s="73"/>
      <c r="L1027" s="101">
        <v>7991082.7000000011</v>
      </c>
      <c r="M1027" s="73"/>
      <c r="N1027" s="87" t="s">
        <v>3156</v>
      </c>
      <c r="O1027" s="75">
        <v>40711</v>
      </c>
      <c r="P1027" s="96">
        <v>24279352.140000001</v>
      </c>
      <c r="Q1027" s="57">
        <v>14.457033325107496</v>
      </c>
      <c r="R1027" s="96">
        <v>3510074.03</v>
      </c>
      <c r="S1027" s="57" t="s">
        <v>3263</v>
      </c>
      <c r="T1027" s="73"/>
      <c r="U1027" s="101">
        <v>3998237.540000001</v>
      </c>
    </row>
    <row r="1028" spans="1:21">
      <c r="A1028" s="33" t="s">
        <v>2497</v>
      </c>
      <c r="B1028" s="73" t="s">
        <v>4974</v>
      </c>
      <c r="C1028" s="73" t="s">
        <v>3158</v>
      </c>
      <c r="D1028" s="73"/>
      <c r="E1028" s="73"/>
      <c r="F1028" s="75">
        <v>39521</v>
      </c>
      <c r="G1028" s="96">
        <v>22519589</v>
      </c>
      <c r="H1028" s="57">
        <v>1.2344277686417813</v>
      </c>
      <c r="I1028" s="96">
        <v>277988.06</v>
      </c>
      <c r="J1028" s="57" t="s">
        <v>3284</v>
      </c>
      <c r="K1028" s="73"/>
      <c r="L1028" s="101">
        <v>35</v>
      </c>
      <c r="M1028" s="73"/>
      <c r="N1028" s="87" t="s">
        <v>6382</v>
      </c>
      <c r="O1028" s="75">
        <v>39897</v>
      </c>
      <c r="P1028" s="102" t="s">
        <v>3205</v>
      </c>
      <c r="Q1028" s="88" t="s">
        <v>3205</v>
      </c>
      <c r="R1028" s="102" t="s">
        <v>3205</v>
      </c>
      <c r="S1028" s="57" t="s">
        <v>3205</v>
      </c>
      <c r="T1028" s="73"/>
      <c r="U1028" s="101">
        <v>-277953.06</v>
      </c>
    </row>
    <row r="1029" spans="1:21">
      <c r="A1029" s="33" t="s">
        <v>2498</v>
      </c>
      <c r="B1029" s="73" t="s">
        <v>4975</v>
      </c>
      <c r="C1029" s="73" t="s">
        <v>3158</v>
      </c>
      <c r="D1029" s="73"/>
      <c r="E1029" s="73"/>
      <c r="F1029" s="75">
        <v>39521</v>
      </c>
      <c r="G1029" s="96">
        <v>168608139.31</v>
      </c>
      <c r="H1029" s="57">
        <v>13.033874995556999</v>
      </c>
      <c r="I1029" s="96">
        <v>21976174.109999999</v>
      </c>
      <c r="J1029" s="57" t="s">
        <v>3284</v>
      </c>
      <c r="K1029" s="73"/>
      <c r="L1029" s="101">
        <v>24363708.420000002</v>
      </c>
      <c r="M1029" s="73"/>
      <c r="N1029" s="87" t="s">
        <v>3156</v>
      </c>
      <c r="O1029" s="75">
        <v>40711</v>
      </c>
      <c r="P1029" s="96">
        <v>90138473.739999995</v>
      </c>
      <c r="Q1029" s="57">
        <v>16.391477775203786</v>
      </c>
      <c r="R1029" s="96">
        <v>14775027.890000001</v>
      </c>
      <c r="S1029" s="57" t="s">
        <v>3245</v>
      </c>
      <c r="T1029" s="73"/>
      <c r="U1029" s="101">
        <v>17162562.200000003</v>
      </c>
    </row>
    <row r="1030" spans="1:21">
      <c r="A1030" s="33" t="s">
        <v>2499</v>
      </c>
      <c r="B1030" s="73" t="s">
        <v>4976</v>
      </c>
      <c r="C1030" s="73" t="s">
        <v>3158</v>
      </c>
      <c r="D1030" s="73"/>
      <c r="E1030" s="73"/>
      <c r="F1030" s="75">
        <v>39521</v>
      </c>
      <c r="G1030" s="96">
        <v>26489489.629999999</v>
      </c>
      <c r="H1030" s="57">
        <v>12.529541664861437</v>
      </c>
      <c r="I1030" s="96">
        <v>3319011.64</v>
      </c>
      <c r="J1030" s="57" t="s">
        <v>3284</v>
      </c>
      <c r="K1030" s="73"/>
      <c r="L1030" s="101">
        <v>3861282.14</v>
      </c>
      <c r="M1030" s="73"/>
      <c r="N1030" s="87" t="s">
        <v>3156</v>
      </c>
      <c r="O1030" s="75">
        <v>40739</v>
      </c>
      <c r="P1030" s="96">
        <v>13362403.800000001</v>
      </c>
      <c r="Q1030" s="57">
        <v>15.356344417611448</v>
      </c>
      <c r="R1030" s="96">
        <v>2051976.75</v>
      </c>
      <c r="S1030" s="57" t="s">
        <v>3249</v>
      </c>
      <c r="T1030" s="73"/>
      <c r="U1030" s="101">
        <v>2594247.2500000005</v>
      </c>
    </row>
    <row r="1031" spans="1:21">
      <c r="A1031" s="33" t="s">
        <v>2500</v>
      </c>
      <c r="B1031" s="73" t="s">
        <v>4977</v>
      </c>
      <c r="C1031" s="73" t="s">
        <v>3158</v>
      </c>
      <c r="D1031" s="73"/>
      <c r="E1031" s="73"/>
      <c r="F1031" s="75">
        <v>39521</v>
      </c>
      <c r="G1031" s="96">
        <v>26531741.66</v>
      </c>
      <c r="H1031" s="57">
        <v>12.445541654652157</v>
      </c>
      <c r="I1031" s="96">
        <v>3302018.96</v>
      </c>
      <c r="J1031" s="57" t="s">
        <v>3284</v>
      </c>
      <c r="K1031" s="73"/>
      <c r="L1031" s="101">
        <v>3745069.1199999996</v>
      </c>
      <c r="M1031" s="73"/>
      <c r="N1031" s="87" t="s">
        <v>3156</v>
      </c>
      <c r="O1031" s="75">
        <v>40711</v>
      </c>
      <c r="P1031" s="96">
        <v>13468885.6</v>
      </c>
      <c r="Q1031" s="57">
        <v>15.641477718097185</v>
      </c>
      <c r="R1031" s="96">
        <v>2106732.7400000002</v>
      </c>
      <c r="S1031" s="57" t="s">
        <v>3245</v>
      </c>
      <c r="T1031" s="73"/>
      <c r="U1031" s="101">
        <v>2549782.8999999994</v>
      </c>
    </row>
    <row r="1032" spans="1:21">
      <c r="A1032" s="33" t="s">
        <v>2501</v>
      </c>
      <c r="B1032" s="73" t="s">
        <v>4978</v>
      </c>
      <c r="C1032" s="73" t="s">
        <v>3158</v>
      </c>
      <c r="D1032" s="73"/>
      <c r="E1032" s="73"/>
      <c r="F1032" s="75">
        <v>39521</v>
      </c>
      <c r="G1032" s="96">
        <v>21530638.899999999</v>
      </c>
      <c r="H1032" s="57">
        <v>12.82606941125189</v>
      </c>
      <c r="I1032" s="96">
        <v>2761534.69</v>
      </c>
      <c r="J1032" s="57" t="s">
        <v>3284</v>
      </c>
      <c r="K1032" s="73"/>
      <c r="L1032" s="101">
        <v>3104958.99</v>
      </c>
      <c r="M1032" s="73"/>
      <c r="N1032" s="87" t="s">
        <v>3156</v>
      </c>
      <c r="O1032" s="75">
        <v>40739</v>
      </c>
      <c r="P1032" s="96">
        <v>10690034.029999999</v>
      </c>
      <c r="Q1032" s="57">
        <v>15.450649973281704</v>
      </c>
      <c r="R1032" s="96">
        <v>1651679.74</v>
      </c>
      <c r="S1032" s="57" t="s">
        <v>3263</v>
      </c>
      <c r="T1032" s="73"/>
      <c r="U1032" s="101">
        <v>1995104.0400000005</v>
      </c>
    </row>
    <row r="1033" spans="1:21">
      <c r="A1033" s="33" t="s">
        <v>2502</v>
      </c>
      <c r="B1033" s="73" t="s">
        <v>4979</v>
      </c>
      <c r="C1033" s="73" t="s">
        <v>3158</v>
      </c>
      <c r="D1033" s="73"/>
      <c r="E1033" s="73"/>
      <c r="F1033" s="75">
        <v>39521</v>
      </c>
      <c r="G1033" s="96">
        <v>18610950.170000002</v>
      </c>
      <c r="H1033" s="57">
        <v>13.006069480008714</v>
      </c>
      <c r="I1033" s="96">
        <v>2420553.1100000003</v>
      </c>
      <c r="J1033" s="57" t="s">
        <v>3284</v>
      </c>
      <c r="K1033" s="73"/>
      <c r="L1033" s="101">
        <v>2696426.5799999996</v>
      </c>
      <c r="M1033" s="73"/>
      <c r="N1033" s="87" t="s">
        <v>3156</v>
      </c>
      <c r="O1033" s="75">
        <v>40739</v>
      </c>
      <c r="P1033" s="96">
        <v>9395541.8699999992</v>
      </c>
      <c r="Q1033" s="57">
        <v>15.325650078764429</v>
      </c>
      <c r="R1033" s="96">
        <v>1439927.8699999999</v>
      </c>
      <c r="S1033" s="57" t="s">
        <v>3263</v>
      </c>
      <c r="T1033" s="73"/>
      <c r="U1033" s="101">
        <v>1715801.3399999989</v>
      </c>
    </row>
    <row r="1034" spans="1:21">
      <c r="A1034" s="33" t="s">
        <v>2503</v>
      </c>
      <c r="B1034" s="73" t="s">
        <v>4980</v>
      </c>
      <c r="C1034" s="73" t="s">
        <v>3158</v>
      </c>
      <c r="D1034" s="73"/>
      <c r="E1034" s="73"/>
      <c r="F1034" s="75">
        <v>39521</v>
      </c>
      <c r="G1034" s="96">
        <v>22462955.309999999</v>
      </c>
      <c r="H1034" s="57">
        <v>12.841069441632612</v>
      </c>
      <c r="I1034" s="96">
        <v>2884483.6900000004</v>
      </c>
      <c r="J1034" s="57" t="s">
        <v>3284</v>
      </c>
      <c r="K1034" s="73"/>
      <c r="L1034" s="101">
        <v>3085922.41</v>
      </c>
      <c r="M1034" s="73"/>
      <c r="N1034" s="87" t="s">
        <v>3156</v>
      </c>
      <c r="O1034" s="75">
        <v>40739</v>
      </c>
      <c r="P1034" s="96">
        <v>8955543.6300000008</v>
      </c>
      <c r="Q1034" s="57">
        <v>14.356900073524628</v>
      </c>
      <c r="R1034" s="96">
        <v>1285738.4500000002</v>
      </c>
      <c r="S1034" s="57" t="s">
        <v>3264</v>
      </c>
      <c r="T1034" s="73"/>
      <c r="U1034" s="101">
        <v>1487177.17</v>
      </c>
    </row>
    <row r="1035" spans="1:21">
      <c r="A1035" s="33" t="s">
        <v>2504</v>
      </c>
      <c r="B1035" s="73" t="s">
        <v>4981</v>
      </c>
      <c r="C1035" s="73" t="s">
        <v>3158</v>
      </c>
      <c r="D1035" s="73"/>
      <c r="E1035" s="73"/>
      <c r="F1035" s="75">
        <v>39521</v>
      </c>
      <c r="G1035" s="96">
        <v>47227574.600000001</v>
      </c>
      <c r="H1035" s="57">
        <v>12.851069447042915</v>
      </c>
      <c r="I1035" s="96">
        <v>6069248.4100000001</v>
      </c>
      <c r="J1035" s="57" t="s">
        <v>3284</v>
      </c>
      <c r="K1035" s="73"/>
      <c r="L1035" s="101">
        <v>6446017.1799999997</v>
      </c>
      <c r="M1035" s="73"/>
      <c r="N1035" s="87" t="s">
        <v>3156</v>
      </c>
      <c r="O1035" s="75">
        <v>40711</v>
      </c>
      <c r="P1035" s="96">
        <v>19740665.120000001</v>
      </c>
      <c r="Q1035" s="57">
        <v>14.67333887886752</v>
      </c>
      <c r="R1035" s="96">
        <v>2896614.69</v>
      </c>
      <c r="S1035" s="57" t="s">
        <v>3263</v>
      </c>
      <c r="T1035" s="73"/>
      <c r="U1035" s="101">
        <v>3273383.459999999</v>
      </c>
    </row>
    <row r="1036" spans="1:21">
      <c r="A1036" s="33" t="s">
        <v>2505</v>
      </c>
      <c r="B1036" s="73" t="s">
        <v>4982</v>
      </c>
      <c r="C1036" s="73" t="s">
        <v>3158</v>
      </c>
      <c r="D1036" s="73"/>
      <c r="E1036" s="73"/>
      <c r="F1036" s="75">
        <v>39521</v>
      </c>
      <c r="G1036" s="96">
        <v>41269202.560000002</v>
      </c>
      <c r="H1036" s="57">
        <v>11.686861099358252</v>
      </c>
      <c r="I1036" s="96">
        <v>4823074.38</v>
      </c>
      <c r="J1036" s="57" t="s">
        <v>3284</v>
      </c>
      <c r="K1036" s="73"/>
      <c r="L1036" s="101">
        <v>5799860.7200000007</v>
      </c>
      <c r="M1036" s="73"/>
      <c r="N1036" s="87" t="s">
        <v>3156</v>
      </c>
      <c r="O1036" s="75">
        <v>40711</v>
      </c>
      <c r="P1036" s="96">
        <v>20618393.43</v>
      </c>
      <c r="Q1036" s="57">
        <v>15.424255535703976</v>
      </c>
      <c r="R1036" s="96">
        <v>3180233.69</v>
      </c>
      <c r="S1036" s="57" t="s">
        <v>3264</v>
      </c>
      <c r="T1036" s="73"/>
      <c r="U1036" s="101">
        <v>4157020.0300000003</v>
      </c>
    </row>
    <row r="1037" spans="1:21">
      <c r="A1037" s="33" t="s">
        <v>98</v>
      </c>
      <c r="B1037" s="73" t="s">
        <v>4983</v>
      </c>
      <c r="C1037" s="73" t="s">
        <v>3158</v>
      </c>
      <c r="D1037" s="73"/>
      <c r="E1037" s="73"/>
      <c r="F1037" s="75">
        <v>39521</v>
      </c>
      <c r="G1037" s="96">
        <v>9202372.4600000009</v>
      </c>
      <c r="H1037" s="57">
        <v>75.703125039561797</v>
      </c>
      <c r="I1037" s="96">
        <v>6966483.5300000003</v>
      </c>
      <c r="J1037" s="57" t="s">
        <v>3284</v>
      </c>
      <c r="K1037" s="73"/>
      <c r="L1037" s="101">
        <v>4305706.6000000015</v>
      </c>
      <c r="M1037" s="73"/>
      <c r="N1037" s="87" t="s">
        <v>3156</v>
      </c>
      <c r="O1037" s="75">
        <v>40870</v>
      </c>
      <c r="P1037" s="96">
        <v>4896665.8600000003</v>
      </c>
      <c r="Q1037" s="57">
        <v>85.218750253871718</v>
      </c>
      <c r="R1037" s="96">
        <v>4172877.45</v>
      </c>
      <c r="S1037" s="57" t="s">
        <v>3264</v>
      </c>
      <c r="T1037" s="73"/>
      <c r="U1037" s="101">
        <v>1512100.5200000005</v>
      </c>
    </row>
    <row r="1038" spans="1:21">
      <c r="A1038" s="33" t="s">
        <v>837</v>
      </c>
      <c r="B1038" s="73" t="s">
        <v>4984</v>
      </c>
      <c r="C1038" s="73" t="s">
        <v>3158</v>
      </c>
      <c r="D1038" s="73"/>
      <c r="E1038" s="73"/>
      <c r="F1038" s="75">
        <v>39521</v>
      </c>
      <c r="G1038" s="96">
        <v>58176953.32</v>
      </c>
      <c r="H1038" s="57">
        <v>95.920777791599903</v>
      </c>
      <c r="I1038" s="96">
        <v>55803786.119999997</v>
      </c>
      <c r="J1038" s="57" t="s">
        <v>3284</v>
      </c>
      <c r="K1038" s="73"/>
      <c r="L1038" s="101">
        <v>33936686.100000001</v>
      </c>
      <c r="M1038" s="73"/>
      <c r="N1038" s="87" t="s">
        <v>3156</v>
      </c>
      <c r="O1038" s="75">
        <v>40863</v>
      </c>
      <c r="P1038" s="96">
        <v>26348130.399999999</v>
      </c>
      <c r="Q1038" s="57">
        <v>93.408341906490648</v>
      </c>
      <c r="R1038" s="96">
        <v>24611351.73</v>
      </c>
      <c r="S1038" s="57" t="s">
        <v>3263</v>
      </c>
      <c r="T1038" s="73"/>
      <c r="U1038" s="101">
        <v>2744251.7100000009</v>
      </c>
    </row>
    <row r="1039" spans="1:21">
      <c r="A1039" s="33" t="s">
        <v>936</v>
      </c>
      <c r="B1039" s="73" t="s">
        <v>4985</v>
      </c>
      <c r="C1039" s="73" t="s">
        <v>3158</v>
      </c>
      <c r="D1039" s="73"/>
      <c r="E1039" s="73"/>
      <c r="F1039" s="75">
        <v>39521</v>
      </c>
      <c r="G1039" s="96">
        <v>223050729.05000001</v>
      </c>
      <c r="H1039" s="57">
        <v>92.450780362064904</v>
      </c>
      <c r="I1039" s="96">
        <v>206212139.61000001</v>
      </c>
      <c r="J1039" s="57" t="s">
        <v>3284</v>
      </c>
      <c r="K1039" s="73"/>
      <c r="L1039" s="101">
        <v>127166105.54000001</v>
      </c>
      <c r="M1039" s="73"/>
      <c r="N1039" s="87" t="s">
        <v>3156</v>
      </c>
      <c r="O1039" s="75">
        <v>40863</v>
      </c>
      <c r="P1039" s="96">
        <v>104350926.5</v>
      </c>
      <c r="Q1039" s="57">
        <v>94.757386528810557</v>
      </c>
      <c r="R1039" s="96">
        <v>98880210.769999996</v>
      </c>
      <c r="S1039" s="57" t="s">
        <v>3263</v>
      </c>
      <c r="T1039" s="73"/>
      <c r="U1039" s="101">
        <v>19834176.699999988</v>
      </c>
    </row>
    <row r="1040" spans="1:21">
      <c r="A1040" s="33" t="s">
        <v>895</v>
      </c>
      <c r="B1040" s="73" t="s">
        <v>4986</v>
      </c>
      <c r="C1040" s="73" t="s">
        <v>3158</v>
      </c>
      <c r="D1040" s="73"/>
      <c r="E1040" s="73"/>
      <c r="F1040" s="75">
        <v>39521</v>
      </c>
      <c r="G1040" s="96">
        <v>110070941.15000001</v>
      </c>
      <c r="H1040" s="57">
        <v>92.923837918869296</v>
      </c>
      <c r="I1040" s="96">
        <v>102282142.95</v>
      </c>
      <c r="J1040" s="57" t="s">
        <v>3284</v>
      </c>
      <c r="K1040" s="73"/>
      <c r="L1040" s="101">
        <v>62819853.650000006</v>
      </c>
      <c r="M1040" s="73"/>
      <c r="N1040" s="87" t="s">
        <v>3156</v>
      </c>
      <c r="O1040" s="75">
        <v>40856</v>
      </c>
      <c r="P1040" s="96">
        <v>51246083.490000002</v>
      </c>
      <c r="Q1040" s="57">
        <v>93.521336375592753</v>
      </c>
      <c r="R1040" s="96">
        <v>47926022.120000005</v>
      </c>
      <c r="S1040" s="57" t="s">
        <v>3266</v>
      </c>
      <c r="T1040" s="73"/>
      <c r="U1040" s="101">
        <v>8463732.8200000077</v>
      </c>
    </row>
    <row r="1041" spans="1:21">
      <c r="A1041" s="33" t="s">
        <v>932</v>
      </c>
      <c r="B1041" s="73" t="s">
        <v>4987</v>
      </c>
      <c r="C1041" s="73" t="s">
        <v>3158</v>
      </c>
      <c r="D1041" s="73"/>
      <c r="E1041" s="73"/>
      <c r="F1041" s="75">
        <v>39521</v>
      </c>
      <c r="G1041" s="96">
        <v>227014327.63</v>
      </c>
      <c r="H1041" s="57">
        <v>93.283458304512294</v>
      </c>
      <c r="I1041" s="96">
        <v>211766815.66</v>
      </c>
      <c r="J1041" s="57" t="s">
        <v>3284</v>
      </c>
      <c r="K1041" s="73"/>
      <c r="L1041" s="101">
        <v>146122223.68000001</v>
      </c>
      <c r="M1041" s="73"/>
      <c r="N1041" s="87" t="s">
        <v>3156</v>
      </c>
      <c r="O1041" s="75">
        <v>40863</v>
      </c>
      <c r="P1041" s="96">
        <v>89204964.180000007</v>
      </c>
      <c r="Q1041" s="57">
        <v>95.543185924072858</v>
      </c>
      <c r="R1041" s="96">
        <v>85229264.780000001</v>
      </c>
      <c r="S1041" s="57" t="s">
        <v>3266</v>
      </c>
      <c r="T1041" s="73"/>
      <c r="U1041" s="101">
        <v>19584672.800000012</v>
      </c>
    </row>
    <row r="1042" spans="1:21">
      <c r="A1042" s="33" t="s">
        <v>754</v>
      </c>
      <c r="B1042" s="73" t="s">
        <v>4988</v>
      </c>
      <c r="C1042" s="73" t="s">
        <v>3158</v>
      </c>
      <c r="D1042" s="73"/>
      <c r="E1042" s="73"/>
      <c r="F1042" s="75">
        <v>40343</v>
      </c>
      <c r="G1042" s="96">
        <v>26308650.91</v>
      </c>
      <c r="H1042" s="57">
        <v>108.61874999883831</v>
      </c>
      <c r="I1042" s="96">
        <v>28576127.760000002</v>
      </c>
      <c r="J1042" s="57" t="s">
        <v>3247</v>
      </c>
      <c r="K1042" s="73"/>
      <c r="L1042" s="101">
        <v>13201378.689999998</v>
      </c>
      <c r="M1042" s="73"/>
      <c r="N1042" s="87" t="s">
        <v>3156</v>
      </c>
      <c r="O1042" s="75">
        <v>40875</v>
      </c>
      <c r="P1042" s="96">
        <v>14945028.51</v>
      </c>
      <c r="Q1042" s="57">
        <v>110.50625001450733</v>
      </c>
      <c r="R1042" s="96">
        <v>16515190.57</v>
      </c>
      <c r="S1042" s="57" t="s">
        <v>3253</v>
      </c>
      <c r="T1042" s="73"/>
      <c r="U1042" s="101">
        <v>1140441.4999999963</v>
      </c>
    </row>
    <row r="1043" spans="1:21">
      <c r="A1043" s="33" t="s">
        <v>1302</v>
      </c>
      <c r="B1043" s="73" t="s">
        <v>4989</v>
      </c>
      <c r="C1043" s="73" t="s">
        <v>3158</v>
      </c>
      <c r="D1043" s="73"/>
      <c r="E1043" s="73"/>
      <c r="F1043" s="75">
        <v>39744</v>
      </c>
      <c r="G1043" s="96">
        <v>1265474.9099999999</v>
      </c>
      <c r="H1043" s="57">
        <v>104.92678910560149</v>
      </c>
      <c r="I1043" s="96">
        <v>1327822.1900000002</v>
      </c>
      <c r="J1043" s="57" t="s">
        <v>3251</v>
      </c>
      <c r="K1043" s="73"/>
      <c r="L1043" s="101">
        <v>1499031.0899999999</v>
      </c>
      <c r="M1043" s="73"/>
      <c r="N1043" s="87" t="s">
        <v>6382</v>
      </c>
      <c r="O1043" s="75">
        <v>40019</v>
      </c>
      <c r="P1043" s="102" t="s">
        <v>3205</v>
      </c>
      <c r="Q1043" s="88" t="s">
        <v>3205</v>
      </c>
      <c r="R1043" s="102" t="s">
        <v>3205</v>
      </c>
      <c r="S1043" s="57" t="s">
        <v>3205</v>
      </c>
      <c r="T1043" s="73"/>
      <c r="U1043" s="101">
        <v>171208.89999999967</v>
      </c>
    </row>
    <row r="1044" spans="1:21">
      <c r="A1044" s="33" t="s">
        <v>922</v>
      </c>
      <c r="B1044" s="73" t="s">
        <v>4990</v>
      </c>
      <c r="C1044" s="73" t="s">
        <v>3158</v>
      </c>
      <c r="D1044" s="73"/>
      <c r="E1044" s="73"/>
      <c r="F1044" s="75">
        <v>39727</v>
      </c>
      <c r="G1044" s="96">
        <v>184919510.09999999</v>
      </c>
      <c r="H1044" s="57">
        <v>101.33333333441487</v>
      </c>
      <c r="I1044" s="96">
        <v>187385103.56999999</v>
      </c>
      <c r="J1044" s="57" t="s">
        <v>3253</v>
      </c>
      <c r="K1044" s="73"/>
      <c r="L1044" s="101">
        <v>152496362.02000004</v>
      </c>
      <c r="M1044" s="73"/>
      <c r="N1044" s="87" t="s">
        <v>3156</v>
      </c>
      <c r="O1044" s="75">
        <v>40702</v>
      </c>
      <c r="P1044" s="96">
        <v>52352491.899999999</v>
      </c>
      <c r="Q1044" s="57">
        <v>106.92916667066999</v>
      </c>
      <c r="R1044" s="96">
        <v>55980083.32</v>
      </c>
      <c r="S1044" s="57" t="s">
        <v>3263</v>
      </c>
      <c r="T1044" s="73"/>
      <c r="U1044" s="101">
        <v>21091341.770000041</v>
      </c>
    </row>
    <row r="1045" spans="1:21">
      <c r="A1045" s="33" t="s">
        <v>2962</v>
      </c>
      <c r="B1045" s="73" t="s">
        <v>4991</v>
      </c>
      <c r="C1045" s="73" t="s">
        <v>3158</v>
      </c>
      <c r="D1045" s="73"/>
      <c r="E1045" s="73"/>
      <c r="F1045" s="75">
        <v>39707</v>
      </c>
      <c r="G1045" s="96">
        <v>30483823</v>
      </c>
      <c r="H1045" s="57">
        <v>7.813223656363574</v>
      </c>
      <c r="I1045" s="96">
        <v>2381769.27</v>
      </c>
      <c r="J1045" s="57" t="s">
        <v>3251</v>
      </c>
      <c r="K1045" s="73"/>
      <c r="L1045" s="101">
        <v>3600203.9299999997</v>
      </c>
      <c r="M1045" s="73"/>
      <c r="N1045" s="87" t="s">
        <v>3156</v>
      </c>
      <c r="O1045" s="75">
        <v>40665</v>
      </c>
      <c r="P1045" s="96">
        <v>13461069.92</v>
      </c>
      <c r="Q1045" s="57">
        <v>15.877505002960419</v>
      </c>
      <c r="R1045" s="96">
        <v>2137282.0499999998</v>
      </c>
      <c r="S1045" s="57" t="s">
        <v>3289</v>
      </c>
      <c r="T1045" s="73"/>
      <c r="U1045" s="101">
        <v>3355716.7099999995</v>
      </c>
    </row>
    <row r="1046" spans="1:21">
      <c r="A1046" s="33" t="s">
        <v>2506</v>
      </c>
      <c r="B1046" s="73" t="s">
        <v>4992</v>
      </c>
      <c r="C1046" s="73" t="s">
        <v>3158</v>
      </c>
      <c r="D1046" s="73"/>
      <c r="E1046" s="73"/>
      <c r="F1046" s="75">
        <v>39521</v>
      </c>
      <c r="G1046" s="96">
        <v>61717908.909999996</v>
      </c>
      <c r="H1046" s="57">
        <v>11.422208325755152</v>
      </c>
      <c r="I1046" s="96">
        <v>7049548.1300000008</v>
      </c>
      <c r="J1046" s="57" t="s">
        <v>3284</v>
      </c>
      <c r="K1046" s="73"/>
      <c r="L1046" s="101">
        <v>9092171.4299999997</v>
      </c>
      <c r="M1046" s="73"/>
      <c r="N1046" s="87" t="s">
        <v>3156</v>
      </c>
      <c r="O1046" s="75">
        <v>40689</v>
      </c>
      <c r="P1046" s="96">
        <v>35089470.170000002</v>
      </c>
      <c r="Q1046" s="57">
        <v>18.54940943384441</v>
      </c>
      <c r="R1046" s="96">
        <v>6508889.4900000002</v>
      </c>
      <c r="S1046" s="57" t="s">
        <v>3263</v>
      </c>
      <c r="T1046" s="73"/>
      <c r="U1046" s="101">
        <v>8551512.7899999991</v>
      </c>
    </row>
    <row r="1047" spans="1:21">
      <c r="A1047" s="33" t="s">
        <v>3032</v>
      </c>
      <c r="B1047" s="73" t="s">
        <v>4993</v>
      </c>
      <c r="C1047" s="73" t="s">
        <v>3158</v>
      </c>
      <c r="D1047" s="73"/>
      <c r="E1047" s="73"/>
      <c r="F1047" s="75">
        <v>39780</v>
      </c>
      <c r="G1047" s="96">
        <v>118990731.2</v>
      </c>
      <c r="H1047" s="57">
        <v>7.9171250020858759</v>
      </c>
      <c r="I1047" s="96">
        <v>9420644.9299999997</v>
      </c>
      <c r="J1047" s="57" t="s">
        <v>3286</v>
      </c>
      <c r="K1047" s="73"/>
      <c r="L1047" s="101">
        <v>13242820.350000001</v>
      </c>
      <c r="M1047" s="73"/>
      <c r="N1047" s="87" t="s">
        <v>3156</v>
      </c>
      <c r="O1047" s="75">
        <v>40687</v>
      </c>
      <c r="P1047" s="96">
        <v>58046046.240000002</v>
      </c>
      <c r="Q1047" s="57">
        <v>15.814957218695142</v>
      </c>
      <c r="R1047" s="96">
        <v>9179957.3800000008</v>
      </c>
      <c r="S1047" s="57" t="s">
        <v>3256</v>
      </c>
      <c r="T1047" s="73"/>
      <c r="U1047" s="101">
        <v>13002132.800000004</v>
      </c>
    </row>
    <row r="1048" spans="1:21">
      <c r="A1048" s="33" t="s">
        <v>3057</v>
      </c>
      <c r="B1048" s="73" t="s">
        <v>4994</v>
      </c>
      <c r="C1048" s="73" t="s">
        <v>3158</v>
      </c>
      <c r="D1048" s="73"/>
      <c r="E1048" s="73"/>
      <c r="F1048" s="75">
        <v>39797</v>
      </c>
      <c r="G1048" s="96">
        <v>40694094.5</v>
      </c>
      <c r="H1048" s="57">
        <v>7.3912500006604152</v>
      </c>
      <c r="I1048" s="96">
        <v>3007802.2600000002</v>
      </c>
      <c r="J1048" s="57" t="s">
        <v>3263</v>
      </c>
      <c r="K1048" s="73"/>
      <c r="L1048" s="101">
        <v>4947238.2700000005</v>
      </c>
      <c r="M1048" s="73"/>
      <c r="N1048" s="87" t="s">
        <v>3156</v>
      </c>
      <c r="O1048" s="75">
        <v>40687</v>
      </c>
      <c r="P1048" s="96">
        <v>21102953</v>
      </c>
      <c r="Q1048" s="57">
        <v>15.464123859821893</v>
      </c>
      <c r="R1048" s="96">
        <v>3263386.79</v>
      </c>
      <c r="S1048" s="57" t="s">
        <v>3251</v>
      </c>
      <c r="T1048" s="73"/>
      <c r="U1048" s="101">
        <v>5202822.8000000007</v>
      </c>
    </row>
    <row r="1049" spans="1:21">
      <c r="A1049" s="33" t="s">
        <v>1728</v>
      </c>
      <c r="B1049" s="73" t="s">
        <v>4995</v>
      </c>
      <c r="C1049" s="73" t="s">
        <v>3158</v>
      </c>
      <c r="D1049" s="73"/>
      <c r="E1049" s="73"/>
      <c r="F1049" s="75">
        <v>39833</v>
      </c>
      <c r="G1049" s="96">
        <v>40730563.380000003</v>
      </c>
      <c r="H1049" s="57">
        <v>7.5631076380166684</v>
      </c>
      <c r="I1049" s="96">
        <v>3080496.35</v>
      </c>
      <c r="J1049" s="57" t="s">
        <v>3250</v>
      </c>
      <c r="K1049" s="73"/>
      <c r="L1049" s="101">
        <v>5018194.5600000005</v>
      </c>
      <c r="M1049" s="73"/>
      <c r="N1049" s="87" t="s">
        <v>3156</v>
      </c>
      <c r="O1049" s="75">
        <v>40700</v>
      </c>
      <c r="P1049" s="96">
        <v>23581915.899999999</v>
      </c>
      <c r="Q1049" s="57">
        <v>17.763738908084225</v>
      </c>
      <c r="R1049" s="96">
        <v>4189029.97</v>
      </c>
      <c r="S1049" s="57" t="s">
        <v>3253</v>
      </c>
      <c r="T1049" s="73"/>
      <c r="U1049" s="101">
        <v>6126728.1800000016</v>
      </c>
    </row>
    <row r="1050" spans="1:21">
      <c r="A1050" s="33" t="s">
        <v>2507</v>
      </c>
      <c r="B1050" s="73" t="s">
        <v>4996</v>
      </c>
      <c r="C1050" s="73" t="s">
        <v>3158</v>
      </c>
      <c r="D1050" s="73"/>
      <c r="E1050" s="73"/>
      <c r="F1050" s="75">
        <v>39521</v>
      </c>
      <c r="G1050" s="96">
        <v>21751275</v>
      </c>
      <c r="H1050" s="57">
        <v>1.7031610790631813</v>
      </c>
      <c r="I1050" s="96">
        <v>370459.25</v>
      </c>
      <c r="J1050" s="57" t="s">
        <v>3284</v>
      </c>
      <c r="K1050" s="73"/>
      <c r="L1050" s="101">
        <v>15.87</v>
      </c>
      <c r="M1050" s="73"/>
      <c r="N1050" s="87" t="s">
        <v>6382</v>
      </c>
      <c r="O1050" s="75">
        <v>39928</v>
      </c>
      <c r="P1050" s="102" t="s">
        <v>3205</v>
      </c>
      <c r="Q1050" s="88" t="s">
        <v>3205</v>
      </c>
      <c r="R1050" s="102" t="s">
        <v>3205</v>
      </c>
      <c r="S1050" s="57" t="s">
        <v>3205</v>
      </c>
      <c r="T1050" s="73"/>
      <c r="U1050" s="101">
        <v>-370443.38</v>
      </c>
    </row>
    <row r="1051" spans="1:21">
      <c r="A1051" s="33" t="s">
        <v>99</v>
      </c>
      <c r="B1051" s="73" t="s">
        <v>4997</v>
      </c>
      <c r="C1051" s="73" t="s">
        <v>3158</v>
      </c>
      <c r="D1051" s="73"/>
      <c r="E1051" s="73"/>
      <c r="F1051" s="75">
        <v>39521</v>
      </c>
      <c r="G1051" s="96">
        <v>1359454.69</v>
      </c>
      <c r="H1051" s="57">
        <v>81.839843444874219</v>
      </c>
      <c r="I1051" s="96">
        <v>1112575.5900000001</v>
      </c>
      <c r="J1051" s="57" t="s">
        <v>3284</v>
      </c>
      <c r="K1051" s="73"/>
      <c r="L1051" s="101">
        <v>908951.30000000028</v>
      </c>
      <c r="M1051" s="73"/>
      <c r="N1051" s="87" t="s">
        <v>3156</v>
      </c>
      <c r="O1051" s="75">
        <v>40760</v>
      </c>
      <c r="P1051" s="96">
        <v>450503.38</v>
      </c>
      <c r="Q1051" s="57">
        <v>83.968748469767306</v>
      </c>
      <c r="R1051" s="96">
        <v>378282.05</v>
      </c>
      <c r="S1051" s="57" t="s">
        <v>3249</v>
      </c>
      <c r="T1051" s="73"/>
      <c r="U1051" s="101">
        <v>174657.76000000024</v>
      </c>
    </row>
    <row r="1052" spans="1:21">
      <c r="A1052" s="33" t="s">
        <v>2508</v>
      </c>
      <c r="B1052" s="73" t="s">
        <v>4998</v>
      </c>
      <c r="C1052" s="73" t="s">
        <v>3158</v>
      </c>
      <c r="D1052" s="73"/>
      <c r="E1052" s="73"/>
      <c r="F1052" s="75">
        <v>39521</v>
      </c>
      <c r="G1052" s="96">
        <v>46595019</v>
      </c>
      <c r="H1052" s="57">
        <v>9.9701388682768872</v>
      </c>
      <c r="I1052" s="96">
        <v>4645588.1000000006</v>
      </c>
      <c r="J1052" s="57" t="s">
        <v>3284</v>
      </c>
      <c r="K1052" s="73"/>
      <c r="L1052" s="101">
        <v>6177163.4100000001</v>
      </c>
      <c r="M1052" s="73"/>
      <c r="N1052" s="87" t="s">
        <v>3156</v>
      </c>
      <c r="O1052" s="75">
        <v>40624</v>
      </c>
      <c r="P1052" s="96">
        <v>23172672.5</v>
      </c>
      <c r="Q1052" s="57">
        <v>14.95688747165438</v>
      </c>
      <c r="R1052" s="96">
        <v>3465910.55</v>
      </c>
      <c r="S1052" s="57" t="s">
        <v>3247</v>
      </c>
      <c r="T1052" s="73"/>
      <c r="U1052" s="101">
        <v>4997485.8600000003</v>
      </c>
    </row>
    <row r="1053" spans="1:21">
      <c r="A1053" s="33" t="s">
        <v>833</v>
      </c>
      <c r="B1053" s="73" t="s">
        <v>4999</v>
      </c>
      <c r="C1053" s="73" t="s">
        <v>3158</v>
      </c>
      <c r="D1053" s="73"/>
      <c r="E1053" s="73"/>
      <c r="F1053" s="75">
        <v>40330</v>
      </c>
      <c r="G1053" s="96">
        <v>19925209.199999999</v>
      </c>
      <c r="H1053" s="57">
        <v>105.99999998996248</v>
      </c>
      <c r="I1053" s="96">
        <v>21120721.75</v>
      </c>
      <c r="J1053" s="57" t="s">
        <v>3247</v>
      </c>
      <c r="K1053" s="73"/>
      <c r="L1053" s="101">
        <v>8032113.9499999965</v>
      </c>
      <c r="M1053" s="73"/>
      <c r="N1053" s="87" t="s">
        <v>3156</v>
      </c>
      <c r="O1053" s="75">
        <v>40735</v>
      </c>
      <c r="P1053" s="96">
        <v>12896946.4</v>
      </c>
      <c r="Q1053" s="57">
        <v>109.15833340208346</v>
      </c>
      <c r="R1053" s="96">
        <v>14078091.75</v>
      </c>
      <c r="S1053" s="57" t="s">
        <v>3263</v>
      </c>
      <c r="T1053" s="73"/>
      <c r="U1053" s="101">
        <v>989483.94999999553</v>
      </c>
    </row>
    <row r="1054" spans="1:21">
      <c r="A1054" s="33" t="s">
        <v>2509</v>
      </c>
      <c r="B1054" s="73" t="s">
        <v>5000</v>
      </c>
      <c r="C1054" s="73" t="s">
        <v>3158</v>
      </c>
      <c r="D1054" s="73"/>
      <c r="E1054" s="73"/>
      <c r="F1054" s="75">
        <v>39521</v>
      </c>
      <c r="G1054" s="96">
        <v>22251270.449999999</v>
      </c>
      <c r="H1054" s="57">
        <v>7.5587222032079531</v>
      </c>
      <c r="I1054" s="96">
        <v>1681911.72</v>
      </c>
      <c r="J1054" s="57" t="s">
        <v>3284</v>
      </c>
      <c r="K1054" s="73"/>
      <c r="L1054" s="101">
        <v>2631987.5300000003</v>
      </c>
      <c r="M1054" s="73"/>
      <c r="N1054" s="87" t="s">
        <v>3156</v>
      </c>
      <c r="O1054" s="75">
        <v>40687</v>
      </c>
      <c r="P1054" s="96">
        <v>8769182.8800000008</v>
      </c>
      <c r="Q1054" s="57">
        <v>12.222651695912628</v>
      </c>
      <c r="R1054" s="96">
        <v>1071826.68</v>
      </c>
      <c r="S1054" s="57" t="s">
        <v>3263</v>
      </c>
      <c r="T1054" s="73"/>
      <c r="U1054" s="101">
        <v>2021902.49</v>
      </c>
    </row>
    <row r="1055" spans="1:21">
      <c r="A1055" s="33" t="s">
        <v>2510</v>
      </c>
      <c r="B1055" s="73" t="s">
        <v>5001</v>
      </c>
      <c r="C1055" s="73" t="s">
        <v>3158</v>
      </c>
      <c r="D1055" s="73"/>
      <c r="E1055" s="73"/>
      <c r="F1055" s="75">
        <v>39521</v>
      </c>
      <c r="G1055" s="96">
        <v>316052.64</v>
      </c>
      <c r="H1055" s="57">
        <v>91.533932448721188</v>
      </c>
      <c r="I1055" s="96">
        <v>289295.40999999997</v>
      </c>
      <c r="J1055" s="57" t="s">
        <v>3284</v>
      </c>
      <c r="K1055" s="73"/>
      <c r="L1055" s="101">
        <v>0</v>
      </c>
      <c r="M1055" s="73"/>
      <c r="N1055" s="87" t="s">
        <v>3156</v>
      </c>
      <c r="O1055" s="75">
        <v>40623</v>
      </c>
      <c r="P1055" s="96">
        <v>374841.74</v>
      </c>
      <c r="Q1055" s="57">
        <v>103.72291783727181</v>
      </c>
      <c r="R1055" s="96">
        <v>388796.79</v>
      </c>
      <c r="S1055" s="57" t="s">
        <v>3250</v>
      </c>
      <c r="T1055" s="73"/>
      <c r="U1055" s="101">
        <v>99501.38</v>
      </c>
    </row>
    <row r="1056" spans="1:21">
      <c r="A1056" s="33" t="s">
        <v>1169</v>
      </c>
      <c r="B1056" s="73" t="s">
        <v>5002</v>
      </c>
      <c r="C1056" s="73" t="s">
        <v>3158</v>
      </c>
      <c r="D1056" s="73"/>
      <c r="E1056" s="73"/>
      <c r="F1056" s="75">
        <v>39947</v>
      </c>
      <c r="G1056" s="96">
        <v>272478465.19999999</v>
      </c>
      <c r="H1056" s="57">
        <v>95.960048610843401</v>
      </c>
      <c r="I1056" s="96">
        <v>261470467.66000003</v>
      </c>
      <c r="J1056" s="57" t="s">
        <v>3253</v>
      </c>
      <c r="K1056" s="73"/>
      <c r="L1056" s="101">
        <v>43177914.909999996</v>
      </c>
      <c r="M1056" s="73"/>
      <c r="N1056" s="87" t="s">
        <v>3156</v>
      </c>
      <c r="O1056" s="75">
        <v>40288</v>
      </c>
      <c r="P1056" s="96">
        <v>230036706.78999999</v>
      </c>
      <c r="Q1056" s="57">
        <v>98.770659891866032</v>
      </c>
      <c r="R1056" s="96">
        <v>227208773.28999999</v>
      </c>
      <c r="S1056" s="57" t="s">
        <v>3253</v>
      </c>
      <c r="T1056" s="73"/>
      <c r="U1056" s="101">
        <v>8916220.5399999619</v>
      </c>
    </row>
    <row r="1057" spans="1:21">
      <c r="A1057" s="33" t="s">
        <v>1331</v>
      </c>
      <c r="B1057" s="73" t="s">
        <v>5003</v>
      </c>
      <c r="C1057" s="73" t="s">
        <v>3158</v>
      </c>
      <c r="D1057" s="73"/>
      <c r="E1057" s="73"/>
      <c r="F1057" s="75">
        <v>39521</v>
      </c>
      <c r="G1057" s="96">
        <v>48389834.5</v>
      </c>
      <c r="H1057" s="57">
        <v>95.7082694506839</v>
      </c>
      <c r="I1057" s="96">
        <v>46313073.189999998</v>
      </c>
      <c r="J1057" s="57" t="s">
        <v>3284</v>
      </c>
      <c r="K1057" s="73"/>
      <c r="L1057" s="101">
        <v>10432729.369999999</v>
      </c>
      <c r="M1057" s="73"/>
      <c r="N1057" s="87" t="s">
        <v>3156</v>
      </c>
      <c r="O1057" s="75">
        <v>40156</v>
      </c>
      <c r="P1057" s="96">
        <v>39502704.5</v>
      </c>
      <c r="Q1057" s="57">
        <v>98.652064316254609</v>
      </c>
      <c r="R1057" s="96">
        <v>38970233.450000003</v>
      </c>
      <c r="S1057" s="57" t="s">
        <v>3252</v>
      </c>
      <c r="T1057" s="73"/>
      <c r="U1057" s="101">
        <v>3089889.6300000027</v>
      </c>
    </row>
    <row r="1058" spans="1:21">
      <c r="A1058" s="33" t="s">
        <v>625</v>
      </c>
      <c r="B1058" s="73" t="s">
        <v>5004</v>
      </c>
      <c r="C1058" s="73" t="s">
        <v>3158</v>
      </c>
      <c r="D1058" s="73"/>
      <c r="E1058" s="73"/>
      <c r="F1058" s="75">
        <v>39899</v>
      </c>
      <c r="G1058" s="96">
        <v>17404340</v>
      </c>
      <c r="H1058" s="57">
        <v>103.40666667049715</v>
      </c>
      <c r="I1058" s="96">
        <v>17997247.850000001</v>
      </c>
      <c r="J1058" s="57" t="s">
        <v>3247</v>
      </c>
      <c r="K1058" s="73"/>
      <c r="L1058" s="101">
        <v>13173720.320000002</v>
      </c>
      <c r="M1058" s="73"/>
      <c r="N1058" s="87" t="s">
        <v>3156</v>
      </c>
      <c r="O1058" s="75">
        <v>40823</v>
      </c>
      <c r="P1058" s="96">
        <v>5844228.4000000004</v>
      </c>
      <c r="Q1058" s="57">
        <v>109.44000374797125</v>
      </c>
      <c r="R1058" s="96">
        <v>6395923.7800000003</v>
      </c>
      <c r="S1058" s="57" t="s">
        <v>3289</v>
      </c>
      <c r="T1058" s="73"/>
      <c r="U1058" s="101">
        <v>1572396.25</v>
      </c>
    </row>
    <row r="1059" spans="1:21">
      <c r="A1059" s="33" t="s">
        <v>3072</v>
      </c>
      <c r="B1059" s="73" t="s">
        <v>5005</v>
      </c>
      <c r="C1059" s="73" t="s">
        <v>3158</v>
      </c>
      <c r="D1059" s="73"/>
      <c r="E1059" s="73"/>
      <c r="F1059" s="75">
        <v>39808</v>
      </c>
      <c r="G1059" s="96">
        <v>83328807.459999993</v>
      </c>
      <c r="H1059" s="57">
        <v>7.2029965301989947</v>
      </c>
      <c r="I1059" s="96">
        <v>6002171.1100000003</v>
      </c>
      <c r="J1059" s="57" t="s">
        <v>3249</v>
      </c>
      <c r="K1059" s="73"/>
      <c r="L1059" s="101">
        <v>8271704.8800000008</v>
      </c>
      <c r="M1059" s="73"/>
      <c r="N1059" s="87" t="s">
        <v>3156</v>
      </c>
      <c r="O1059" s="75">
        <v>40687</v>
      </c>
      <c r="P1059" s="96">
        <v>39810142.68</v>
      </c>
      <c r="Q1059" s="57">
        <v>14.095234988492134</v>
      </c>
      <c r="R1059" s="96">
        <v>5611333.1600000001</v>
      </c>
      <c r="S1059" s="57" t="s">
        <v>3256</v>
      </c>
      <c r="T1059" s="73"/>
      <c r="U1059" s="101">
        <v>7880866.9300000006</v>
      </c>
    </row>
    <row r="1060" spans="1:21">
      <c r="A1060" s="33" t="s">
        <v>882</v>
      </c>
      <c r="B1060" s="73" t="s">
        <v>5006</v>
      </c>
      <c r="C1060" s="73" t="s">
        <v>3158</v>
      </c>
      <c r="D1060" s="73"/>
      <c r="E1060" s="73"/>
      <c r="F1060" s="75">
        <v>39843</v>
      </c>
      <c r="G1060" s="96">
        <v>97613500</v>
      </c>
      <c r="H1060" s="57">
        <v>102.44305555071789</v>
      </c>
      <c r="I1060" s="96">
        <v>99998252.030000001</v>
      </c>
      <c r="J1060" s="57" t="s">
        <v>3249</v>
      </c>
      <c r="K1060" s="73"/>
      <c r="L1060" s="101">
        <v>74219473.239999995</v>
      </c>
      <c r="M1060" s="73"/>
      <c r="N1060" s="87" t="s">
        <v>3156</v>
      </c>
      <c r="O1060" s="75">
        <v>40855</v>
      </c>
      <c r="P1060" s="96">
        <v>34971998.409999996</v>
      </c>
      <c r="Q1060" s="57">
        <v>103.26319444665674</v>
      </c>
      <c r="R1060" s="96">
        <v>36113202.719999999</v>
      </c>
      <c r="S1060" s="57" t="s">
        <v>3277</v>
      </c>
      <c r="T1060" s="73"/>
      <c r="U1060" s="101">
        <v>10334423.929999992</v>
      </c>
    </row>
    <row r="1061" spans="1:21">
      <c r="A1061" s="33" t="s">
        <v>1707</v>
      </c>
      <c r="B1061" s="73" t="s">
        <v>5007</v>
      </c>
      <c r="C1061" s="73" t="s">
        <v>3158</v>
      </c>
      <c r="D1061" s="73"/>
      <c r="E1061" s="73"/>
      <c r="F1061" s="75">
        <v>39898</v>
      </c>
      <c r="G1061" s="96">
        <v>74235553</v>
      </c>
      <c r="H1061" s="57">
        <v>7.0154947724306709</v>
      </c>
      <c r="I1061" s="96">
        <v>5207991.34</v>
      </c>
      <c r="J1061" s="57" t="s">
        <v>3251</v>
      </c>
      <c r="K1061" s="73"/>
      <c r="L1061" s="101">
        <v>7034274.1500000004</v>
      </c>
      <c r="M1061" s="73"/>
      <c r="N1061" s="87" t="s">
        <v>3156</v>
      </c>
      <c r="O1061" s="75">
        <v>40700</v>
      </c>
      <c r="P1061" s="96">
        <v>38824748</v>
      </c>
      <c r="Q1061" s="57">
        <v>14.305461119799157</v>
      </c>
      <c r="R1061" s="96">
        <v>5554059.2300000004</v>
      </c>
      <c r="S1061" s="57" t="s">
        <v>3257</v>
      </c>
      <c r="T1061" s="73"/>
      <c r="U1061" s="101">
        <v>7380342.040000001</v>
      </c>
    </row>
    <row r="1062" spans="1:21">
      <c r="A1062" s="33" t="s">
        <v>2977</v>
      </c>
      <c r="B1062" s="73" t="s">
        <v>5008</v>
      </c>
      <c r="C1062" s="73" t="s">
        <v>3158</v>
      </c>
      <c r="D1062" s="73"/>
      <c r="E1062" s="73"/>
      <c r="F1062" s="75">
        <v>39748</v>
      </c>
      <c r="G1062" s="96">
        <v>84065049</v>
      </c>
      <c r="H1062" s="57">
        <v>7.1407847154172241</v>
      </c>
      <c r="I1062" s="96">
        <v>6002904.1699999999</v>
      </c>
      <c r="J1062" s="57" t="s">
        <v>3263</v>
      </c>
      <c r="K1062" s="73"/>
      <c r="L1062" s="101">
        <v>9986974.9199999981</v>
      </c>
      <c r="M1062" s="73"/>
      <c r="N1062" s="87" t="s">
        <v>3156</v>
      </c>
      <c r="O1062" s="75">
        <v>40700</v>
      </c>
      <c r="P1062" s="96">
        <v>50434570</v>
      </c>
      <c r="Q1062" s="57">
        <v>16.242961127655096</v>
      </c>
      <c r="R1062" s="96">
        <v>8192067.5999999996</v>
      </c>
      <c r="S1062" s="57" t="s">
        <v>3274</v>
      </c>
      <c r="T1062" s="73"/>
      <c r="U1062" s="101">
        <v>12176138.349999996</v>
      </c>
    </row>
    <row r="1063" spans="1:21">
      <c r="A1063" s="33" t="s">
        <v>1708</v>
      </c>
      <c r="B1063" s="73" t="s">
        <v>5009</v>
      </c>
      <c r="C1063" s="73" t="s">
        <v>3158</v>
      </c>
      <c r="D1063" s="73"/>
      <c r="E1063" s="73"/>
      <c r="F1063" s="75">
        <v>39899</v>
      </c>
      <c r="G1063" s="96">
        <v>64752563.210000001</v>
      </c>
      <c r="H1063" s="57">
        <v>8.6889617662750744</v>
      </c>
      <c r="I1063" s="96">
        <v>5626325.46</v>
      </c>
      <c r="J1063" s="57" t="s">
        <v>3251</v>
      </c>
      <c r="K1063" s="73"/>
      <c r="L1063" s="101">
        <v>6313446.9699999997</v>
      </c>
      <c r="M1063" s="73"/>
      <c r="N1063" s="87" t="s">
        <v>3156</v>
      </c>
      <c r="O1063" s="75">
        <v>40623</v>
      </c>
      <c r="P1063" s="96">
        <v>42139044.369999997</v>
      </c>
      <c r="Q1063" s="57">
        <v>15.194058326956789</v>
      </c>
      <c r="R1063" s="96">
        <v>6402630.9800000004</v>
      </c>
      <c r="S1063" s="57" t="s">
        <v>3248</v>
      </c>
      <c r="T1063" s="73"/>
      <c r="U1063" s="101">
        <v>7089752.4899999993</v>
      </c>
    </row>
    <row r="1064" spans="1:21">
      <c r="A1064" s="33" t="s">
        <v>1121</v>
      </c>
      <c r="B1064" s="73" t="s">
        <v>5010</v>
      </c>
      <c r="C1064" s="73" t="s">
        <v>3158</v>
      </c>
      <c r="D1064" s="73"/>
      <c r="E1064" s="73"/>
      <c r="F1064" s="75">
        <v>39521</v>
      </c>
      <c r="G1064" s="96">
        <v>53277930</v>
      </c>
      <c r="H1064" s="57">
        <v>94.580102774263182</v>
      </c>
      <c r="I1064" s="96">
        <v>50390320.949999996</v>
      </c>
      <c r="J1064" s="57" t="s">
        <v>3284</v>
      </c>
      <c r="K1064" s="73"/>
      <c r="L1064" s="101">
        <v>31961490.869999997</v>
      </c>
      <c r="M1064" s="73"/>
      <c r="N1064" s="87" t="s">
        <v>3156</v>
      </c>
      <c r="O1064" s="75">
        <v>40379</v>
      </c>
      <c r="P1064" s="96">
        <v>23053219.199999999</v>
      </c>
      <c r="Q1064" s="57">
        <v>99.614388215247615</v>
      </c>
      <c r="R1064" s="96">
        <v>22964323.27</v>
      </c>
      <c r="S1064" s="57" t="s">
        <v>3245</v>
      </c>
      <c r="T1064" s="73"/>
      <c r="U1064" s="101">
        <v>4535493.1900000051</v>
      </c>
    </row>
    <row r="1065" spans="1:21">
      <c r="A1065" s="33" t="s">
        <v>2511</v>
      </c>
      <c r="B1065" s="73" t="s">
        <v>5011</v>
      </c>
      <c r="C1065" s="73" t="s">
        <v>3158</v>
      </c>
      <c r="D1065" s="73"/>
      <c r="E1065" s="73"/>
      <c r="F1065" s="75">
        <v>39521</v>
      </c>
      <c r="G1065" s="96">
        <v>91918905.409999996</v>
      </c>
      <c r="H1065" s="57">
        <v>11.36163611111043</v>
      </c>
      <c r="I1065" s="96">
        <v>10443491.549999999</v>
      </c>
      <c r="J1065" s="57" t="s">
        <v>3284</v>
      </c>
      <c r="K1065" s="73"/>
      <c r="L1065" s="101">
        <v>13238675.040000001</v>
      </c>
      <c r="M1065" s="73"/>
      <c r="N1065" s="87" t="s">
        <v>3156</v>
      </c>
      <c r="O1065" s="75">
        <v>40701</v>
      </c>
      <c r="P1065" s="96">
        <v>45725573.07</v>
      </c>
      <c r="Q1065" s="57">
        <v>15.53036667059097</v>
      </c>
      <c r="R1065" s="96">
        <v>7101349.1600000001</v>
      </c>
      <c r="S1065" s="57" t="s">
        <v>3263</v>
      </c>
      <c r="T1065" s="73"/>
      <c r="U1065" s="101">
        <v>9896532.6500000041</v>
      </c>
    </row>
    <row r="1066" spans="1:21">
      <c r="A1066" s="33" t="s">
        <v>2512</v>
      </c>
      <c r="B1066" s="73" t="s">
        <v>5012</v>
      </c>
      <c r="C1066" s="73" t="s">
        <v>3158</v>
      </c>
      <c r="D1066" s="73"/>
      <c r="E1066" s="73"/>
      <c r="F1066" s="75">
        <v>39521</v>
      </c>
      <c r="G1066" s="96">
        <v>7506000</v>
      </c>
      <c r="H1066" s="57">
        <v>96.789955502264846</v>
      </c>
      <c r="I1066" s="96">
        <v>7265054.0599999996</v>
      </c>
      <c r="J1066" s="57" t="s">
        <v>3284</v>
      </c>
      <c r="K1066" s="73"/>
      <c r="L1066" s="101">
        <v>1125899.99</v>
      </c>
      <c r="M1066" s="73"/>
      <c r="N1066" s="87" t="s">
        <v>3156</v>
      </c>
      <c r="O1066" s="75">
        <v>40619</v>
      </c>
      <c r="P1066" s="96">
        <v>7506000</v>
      </c>
      <c r="Q1066" s="57">
        <v>103.0034722888356</v>
      </c>
      <c r="R1066" s="96">
        <v>7731440.6299999999</v>
      </c>
      <c r="S1066" s="57" t="s">
        <v>3277</v>
      </c>
      <c r="T1066" s="73"/>
      <c r="U1066" s="101">
        <v>1592286.5599999996</v>
      </c>
    </row>
    <row r="1067" spans="1:21">
      <c r="A1067" s="33" t="s">
        <v>1415</v>
      </c>
      <c r="B1067" s="73" t="s">
        <v>5013</v>
      </c>
      <c r="C1067" s="73" t="s">
        <v>3158</v>
      </c>
      <c r="D1067" s="73"/>
      <c r="E1067" s="73"/>
      <c r="F1067" s="75">
        <v>39521</v>
      </c>
      <c r="G1067" s="96">
        <v>1042.46</v>
      </c>
      <c r="H1067" s="57">
        <v>76.633156188247028</v>
      </c>
      <c r="I1067" s="96">
        <v>798.87</v>
      </c>
      <c r="J1067" s="57" t="s">
        <v>3284</v>
      </c>
      <c r="K1067" s="73"/>
      <c r="L1067" s="101">
        <v>1047.1000000000001</v>
      </c>
      <c r="M1067" s="73"/>
      <c r="N1067" s="87" t="s">
        <v>6382</v>
      </c>
      <c r="O1067" s="75">
        <v>40026</v>
      </c>
      <c r="P1067" s="102" t="s">
        <v>3205</v>
      </c>
      <c r="Q1067" s="88" t="s">
        <v>3205</v>
      </c>
      <c r="R1067" s="102" t="s">
        <v>3205</v>
      </c>
      <c r="S1067" s="57" t="s">
        <v>3205</v>
      </c>
      <c r="T1067" s="73"/>
      <c r="U1067" s="101">
        <v>248.23000000000013</v>
      </c>
    </row>
    <row r="1068" spans="1:21">
      <c r="A1068" s="33" t="s">
        <v>2513</v>
      </c>
      <c r="B1068" s="73" t="s">
        <v>5014</v>
      </c>
      <c r="C1068" s="73" t="s">
        <v>3158</v>
      </c>
      <c r="D1068" s="73"/>
      <c r="E1068" s="73"/>
      <c r="F1068" s="75">
        <v>39521</v>
      </c>
      <c r="G1068" s="96">
        <v>110077642.5</v>
      </c>
      <c r="H1068" s="57">
        <v>3.0813083319803112</v>
      </c>
      <c r="I1068" s="96">
        <v>3391831.5700000003</v>
      </c>
      <c r="J1068" s="57" t="s">
        <v>3284</v>
      </c>
      <c r="K1068" s="73"/>
      <c r="L1068" s="101">
        <v>8380043.2299999995</v>
      </c>
      <c r="M1068" s="73"/>
      <c r="N1068" s="87" t="s">
        <v>3156</v>
      </c>
      <c r="O1068" s="75">
        <v>40703</v>
      </c>
      <c r="P1068" s="96">
        <v>42318760</v>
      </c>
      <c r="Q1068" s="57">
        <v>7.4752889026048956</v>
      </c>
      <c r="R1068" s="96">
        <v>3163449.57</v>
      </c>
      <c r="S1068" s="57" t="s">
        <v>3250</v>
      </c>
      <c r="T1068" s="73"/>
      <c r="U1068" s="101">
        <v>8151661.2299999986</v>
      </c>
    </row>
    <row r="1069" spans="1:21">
      <c r="A1069" s="33" t="s">
        <v>2514</v>
      </c>
      <c r="B1069" s="73" t="s">
        <v>5015</v>
      </c>
      <c r="C1069" s="73" t="s">
        <v>3158</v>
      </c>
      <c r="D1069" s="73"/>
      <c r="E1069" s="73"/>
      <c r="F1069" s="75">
        <v>39521</v>
      </c>
      <c r="G1069" s="96">
        <v>2374211.94</v>
      </c>
      <c r="H1069" s="57">
        <v>92.874627696464202</v>
      </c>
      <c r="I1069" s="96">
        <v>2205040.5</v>
      </c>
      <c r="J1069" s="57" t="s">
        <v>3284</v>
      </c>
      <c r="K1069" s="73"/>
      <c r="L1069" s="101">
        <v>2.0000000004074536E-2</v>
      </c>
      <c r="M1069" s="73"/>
      <c r="N1069" s="87" t="s">
        <v>3156</v>
      </c>
      <c r="O1069" s="75">
        <v>40623</v>
      </c>
      <c r="P1069" s="96">
        <v>2737059.82</v>
      </c>
      <c r="Q1069" s="57">
        <v>97.295139132180168</v>
      </c>
      <c r="R1069" s="96">
        <v>2663026.16</v>
      </c>
      <c r="S1069" s="57" t="s">
        <v>3245</v>
      </c>
      <c r="T1069" s="73"/>
      <c r="U1069" s="101">
        <v>457985.68000000017</v>
      </c>
    </row>
    <row r="1070" spans="1:21">
      <c r="A1070" s="33" t="s">
        <v>2515</v>
      </c>
      <c r="B1070" s="73" t="s">
        <v>5016</v>
      </c>
      <c r="C1070" s="73" t="s">
        <v>3158</v>
      </c>
      <c r="D1070" s="73"/>
      <c r="E1070" s="73"/>
      <c r="F1070" s="75">
        <v>39521</v>
      </c>
      <c r="G1070" s="96">
        <v>433456.98</v>
      </c>
      <c r="H1070" s="57">
        <v>80.968427362733891</v>
      </c>
      <c r="I1070" s="96">
        <v>350963.3</v>
      </c>
      <c r="J1070" s="57" t="s">
        <v>3284</v>
      </c>
      <c r="K1070" s="73"/>
      <c r="L1070" s="101">
        <v>9.9999999909050532E-4</v>
      </c>
      <c r="M1070" s="73"/>
      <c r="N1070" s="87" t="s">
        <v>3156</v>
      </c>
      <c r="O1070" s="75">
        <v>40623</v>
      </c>
      <c r="P1070" s="96">
        <v>499701.67</v>
      </c>
      <c r="Q1070" s="57">
        <v>90.263888851922374</v>
      </c>
      <c r="R1070" s="96">
        <v>451050.16</v>
      </c>
      <c r="S1070" s="57" t="s">
        <v>3252</v>
      </c>
      <c r="T1070" s="73"/>
      <c r="U1070" s="101">
        <v>100086.86099999998</v>
      </c>
    </row>
    <row r="1071" spans="1:21">
      <c r="A1071" s="33" t="s">
        <v>853</v>
      </c>
      <c r="B1071" s="73" t="s">
        <v>5017</v>
      </c>
      <c r="C1071" s="73" t="s">
        <v>3158</v>
      </c>
      <c r="D1071" s="73"/>
      <c r="E1071" s="73"/>
      <c r="F1071" s="75">
        <v>39521</v>
      </c>
      <c r="G1071" s="96">
        <v>79493284.469999999</v>
      </c>
      <c r="H1071" s="57">
        <v>95.140626839418346</v>
      </c>
      <c r="I1071" s="96">
        <v>75630409.140000001</v>
      </c>
      <c r="J1071" s="57" t="s">
        <v>3284</v>
      </c>
      <c r="K1071" s="73"/>
      <c r="L1071" s="101">
        <v>48703052.159999989</v>
      </c>
      <c r="M1071" s="73"/>
      <c r="N1071" s="87" t="s">
        <v>3156</v>
      </c>
      <c r="O1071" s="75">
        <v>40863</v>
      </c>
      <c r="P1071" s="96">
        <v>33479011.620000001</v>
      </c>
      <c r="Q1071" s="57">
        <v>93.52143251832355</v>
      </c>
      <c r="R1071" s="96">
        <v>31310051.260000002</v>
      </c>
      <c r="S1071" s="57" t="s">
        <v>3245</v>
      </c>
      <c r="T1071" s="73"/>
      <c r="U1071" s="101">
        <v>4382694.2799999863</v>
      </c>
    </row>
    <row r="1072" spans="1:21">
      <c r="A1072" s="33" t="s">
        <v>921</v>
      </c>
      <c r="B1072" s="73" t="s">
        <v>5018</v>
      </c>
      <c r="C1072" s="73" t="s">
        <v>3158</v>
      </c>
      <c r="D1072" s="73"/>
      <c r="E1072" s="73"/>
      <c r="F1072" s="75">
        <v>39521</v>
      </c>
      <c r="G1072" s="96">
        <v>223061419.77000001</v>
      </c>
      <c r="H1072" s="57">
        <v>95.105720804943843</v>
      </c>
      <c r="I1072" s="96">
        <v>212144171.11000001</v>
      </c>
      <c r="J1072" s="57" t="s">
        <v>3284</v>
      </c>
      <c r="K1072" s="73"/>
      <c r="L1072" s="101">
        <v>141297137.54000005</v>
      </c>
      <c r="M1072" s="73"/>
      <c r="N1072" s="87" t="s">
        <v>3156</v>
      </c>
      <c r="O1072" s="75">
        <v>40878</v>
      </c>
      <c r="P1072" s="96">
        <v>89296632.819999993</v>
      </c>
      <c r="Q1072" s="57">
        <v>92.508347345580987</v>
      </c>
      <c r="R1072" s="96">
        <v>82606839.257033661</v>
      </c>
      <c r="S1072" s="57" t="s">
        <v>3245</v>
      </c>
      <c r="T1072" s="73"/>
      <c r="U1072" s="101">
        <v>11759805.687033713</v>
      </c>
    </row>
    <row r="1073" spans="1:21">
      <c r="A1073" s="33" t="s">
        <v>1481</v>
      </c>
      <c r="B1073" s="73" t="s">
        <v>5019</v>
      </c>
      <c r="C1073" s="73" t="s">
        <v>3158</v>
      </c>
      <c r="D1073" s="73"/>
      <c r="E1073" s="73"/>
      <c r="F1073" s="75">
        <v>39521</v>
      </c>
      <c r="G1073" s="96">
        <v>223551063.40000001</v>
      </c>
      <c r="H1073" s="57">
        <v>10.197930554778116</v>
      </c>
      <c r="I1073" s="96">
        <v>22797582.199999999</v>
      </c>
      <c r="J1073" s="57" t="s">
        <v>3284</v>
      </c>
      <c r="K1073" s="73"/>
      <c r="L1073" s="101">
        <v>26707505.16</v>
      </c>
      <c r="M1073" s="73"/>
      <c r="N1073" s="87" t="s">
        <v>3156</v>
      </c>
      <c r="O1073" s="75">
        <v>40711</v>
      </c>
      <c r="P1073" s="96">
        <v>79892385.260000005</v>
      </c>
      <c r="Q1073" s="57">
        <v>14.533324999889983</v>
      </c>
      <c r="R1073" s="96">
        <v>11611020</v>
      </c>
      <c r="S1073" s="57" t="s">
        <v>3264</v>
      </c>
      <c r="T1073" s="73"/>
      <c r="U1073" s="101">
        <v>15520942.959999997</v>
      </c>
    </row>
    <row r="1074" spans="1:21">
      <c r="A1074" s="33" t="s">
        <v>797</v>
      </c>
      <c r="B1074" s="73" t="s">
        <v>5020</v>
      </c>
      <c r="C1074" s="73" t="s">
        <v>3158</v>
      </c>
      <c r="D1074" s="73"/>
      <c r="E1074" s="73"/>
      <c r="F1074" s="75">
        <v>39521</v>
      </c>
      <c r="G1074" s="96">
        <v>13250893.109999999</v>
      </c>
      <c r="H1074" s="57">
        <v>101.82115551002285</v>
      </c>
      <c r="I1074" s="96">
        <v>13492212.48</v>
      </c>
      <c r="J1074" s="57" t="s">
        <v>3284</v>
      </c>
      <c r="K1074" s="73"/>
      <c r="L1074" s="101">
        <v>10271056.1</v>
      </c>
      <c r="M1074" s="73"/>
      <c r="N1074" s="87" t="s">
        <v>3156</v>
      </c>
      <c r="O1074" s="75">
        <v>40868</v>
      </c>
      <c r="P1074" s="96">
        <v>4857510.9800000004</v>
      </c>
      <c r="Q1074" s="57">
        <v>102.77777797220746</v>
      </c>
      <c r="R1074" s="96">
        <v>4992441.8499999996</v>
      </c>
      <c r="S1074" s="57" t="s">
        <v>3272</v>
      </c>
      <c r="T1074" s="73"/>
      <c r="U1074" s="101">
        <v>1771285.4699999988</v>
      </c>
    </row>
    <row r="1075" spans="1:21">
      <c r="A1075" s="33" t="s">
        <v>2984</v>
      </c>
      <c r="B1075" s="73" t="s">
        <v>5021</v>
      </c>
      <c r="C1075" s="73" t="s">
        <v>3158</v>
      </c>
      <c r="D1075" s="73"/>
      <c r="E1075" s="73"/>
      <c r="F1075" s="75">
        <v>39750</v>
      </c>
      <c r="G1075" s="96">
        <v>100501656.45999999</v>
      </c>
      <c r="H1075" s="57">
        <v>7.7246249996783396</v>
      </c>
      <c r="I1075" s="96">
        <v>7763376.0800000001</v>
      </c>
      <c r="J1075" s="57" t="s">
        <v>3249</v>
      </c>
      <c r="K1075" s="73"/>
      <c r="L1075" s="101">
        <v>11547718.119999999</v>
      </c>
      <c r="M1075" s="73"/>
      <c r="N1075" s="87" t="s">
        <v>3156</v>
      </c>
      <c r="O1075" s="75">
        <v>40722</v>
      </c>
      <c r="P1075" s="96">
        <v>37027079.57</v>
      </c>
      <c r="Q1075" s="57">
        <v>12.55345167369353</v>
      </c>
      <c r="R1075" s="96">
        <v>4648176.54</v>
      </c>
      <c r="S1075" s="57" t="s">
        <v>3256</v>
      </c>
      <c r="T1075" s="73"/>
      <c r="U1075" s="101">
        <v>8432518.5800000001</v>
      </c>
    </row>
    <row r="1076" spans="1:21">
      <c r="A1076" s="33" t="s">
        <v>698</v>
      </c>
      <c r="B1076" s="73" t="s">
        <v>5022</v>
      </c>
      <c r="C1076" s="73" t="s">
        <v>3158</v>
      </c>
      <c r="D1076" s="73"/>
      <c r="E1076" s="73"/>
      <c r="F1076" s="75">
        <v>39890</v>
      </c>
      <c r="G1076" s="96">
        <v>33712998</v>
      </c>
      <c r="H1076" s="57">
        <v>104.14270834056347</v>
      </c>
      <c r="I1076" s="96">
        <v>35109629.18</v>
      </c>
      <c r="J1076" s="57" t="s">
        <v>3253</v>
      </c>
      <c r="K1076" s="73"/>
      <c r="L1076" s="101">
        <v>27959218.489999998</v>
      </c>
      <c r="M1076" s="73"/>
      <c r="N1076" s="87" t="s">
        <v>3156</v>
      </c>
      <c r="O1076" s="75">
        <v>40766</v>
      </c>
      <c r="P1076" s="96">
        <v>8774109.5999999996</v>
      </c>
      <c r="Q1076" s="57">
        <v>106.16666675784401</v>
      </c>
      <c r="R1076" s="96">
        <v>9315179.6999999993</v>
      </c>
      <c r="S1076" s="57" t="s">
        <v>3256</v>
      </c>
      <c r="T1076" s="73"/>
      <c r="U1076" s="101">
        <v>2164769.0099999979</v>
      </c>
    </row>
    <row r="1077" spans="1:21">
      <c r="A1077" s="33" t="s">
        <v>771</v>
      </c>
      <c r="B1077" s="73" t="s">
        <v>5023</v>
      </c>
      <c r="C1077" s="73" t="s">
        <v>3158</v>
      </c>
      <c r="D1077" s="73"/>
      <c r="E1077" s="73"/>
      <c r="F1077" s="75">
        <v>39925</v>
      </c>
      <c r="G1077" s="96">
        <v>38218570</v>
      </c>
      <c r="H1077" s="57">
        <v>104.73624999574812</v>
      </c>
      <c r="I1077" s="96">
        <v>40028697.019999996</v>
      </c>
      <c r="J1077" s="57" t="s">
        <v>3249</v>
      </c>
      <c r="K1077" s="73"/>
      <c r="L1077" s="101">
        <v>26145740.73</v>
      </c>
      <c r="M1077" s="73"/>
      <c r="N1077" s="87" t="s">
        <v>3156</v>
      </c>
      <c r="O1077" s="75">
        <v>40801</v>
      </c>
      <c r="P1077" s="96">
        <v>15690673.5</v>
      </c>
      <c r="Q1077" s="57">
        <v>108.81388890030756</v>
      </c>
      <c r="R1077" s="96">
        <v>17073632.030000001</v>
      </c>
      <c r="S1077" s="57" t="s">
        <v>3277</v>
      </c>
      <c r="T1077" s="73"/>
      <c r="U1077" s="101">
        <v>3190675.7400000095</v>
      </c>
    </row>
    <row r="1078" spans="1:21">
      <c r="A1078" s="33" t="s">
        <v>717</v>
      </c>
      <c r="B1078" s="73" t="s">
        <v>5024</v>
      </c>
      <c r="C1078" s="73" t="s">
        <v>3158</v>
      </c>
      <c r="D1078" s="73"/>
      <c r="E1078" s="73"/>
      <c r="F1078" s="75">
        <v>39920</v>
      </c>
      <c r="G1078" s="96">
        <v>33368113.199999999</v>
      </c>
      <c r="H1078" s="57">
        <v>106.06673613178702</v>
      </c>
      <c r="I1078" s="96">
        <v>35392468.579999998</v>
      </c>
      <c r="J1078" s="57" t="s">
        <v>3249</v>
      </c>
      <c r="K1078" s="73"/>
      <c r="L1078" s="101">
        <v>23914659.219999999</v>
      </c>
      <c r="M1078" s="73"/>
      <c r="N1078" s="87" t="s">
        <v>3156</v>
      </c>
      <c r="O1078" s="75">
        <v>40735</v>
      </c>
      <c r="P1078" s="96">
        <v>12620125.199999999</v>
      </c>
      <c r="Q1078" s="57">
        <v>108.26444447635117</v>
      </c>
      <c r="R1078" s="96">
        <v>13663108.440000001</v>
      </c>
      <c r="S1078" s="57" t="s">
        <v>3256</v>
      </c>
      <c r="T1078" s="73"/>
      <c r="U1078" s="101">
        <v>2185299.0799999982</v>
      </c>
    </row>
    <row r="1079" spans="1:21">
      <c r="A1079" s="33" t="s">
        <v>3046</v>
      </c>
      <c r="B1079" s="73" t="s">
        <v>5025</v>
      </c>
      <c r="C1079" s="73" t="s">
        <v>3158</v>
      </c>
      <c r="D1079" s="73"/>
      <c r="E1079" s="73"/>
      <c r="F1079" s="75">
        <v>39787</v>
      </c>
      <c r="G1079" s="96">
        <v>195719356.56</v>
      </c>
      <c r="H1079" s="57">
        <v>7.18590277793421</v>
      </c>
      <c r="I1079" s="96">
        <v>14064202.68</v>
      </c>
      <c r="J1079" s="57" t="s">
        <v>3249</v>
      </c>
      <c r="K1079" s="73"/>
      <c r="L1079" s="101">
        <v>9155542.5200000014</v>
      </c>
      <c r="M1079" s="73"/>
      <c r="N1079" s="87" t="s">
        <v>3156</v>
      </c>
      <c r="O1079" s="75">
        <v>40095</v>
      </c>
      <c r="P1079" s="96">
        <v>170214507.06999999</v>
      </c>
      <c r="Q1079" s="57">
        <v>9.8174375014509145</v>
      </c>
      <c r="R1079" s="96">
        <v>16710702.85</v>
      </c>
      <c r="S1079" s="57" t="s">
        <v>3251</v>
      </c>
      <c r="T1079" s="73"/>
      <c r="U1079" s="101">
        <v>11802042.690000001</v>
      </c>
    </row>
    <row r="1080" spans="1:21">
      <c r="A1080" s="33" t="s">
        <v>729</v>
      </c>
      <c r="B1080" s="73" t="s">
        <v>5026</v>
      </c>
      <c r="C1080" s="73" t="s">
        <v>3158</v>
      </c>
      <c r="D1080" s="73"/>
      <c r="E1080" s="73"/>
      <c r="F1080" s="75">
        <v>40035</v>
      </c>
      <c r="G1080" s="96">
        <v>24492808.5</v>
      </c>
      <c r="H1080" s="57">
        <v>103.88750003904208</v>
      </c>
      <c r="I1080" s="96">
        <v>25444966.440000001</v>
      </c>
      <c r="J1080" s="57" t="s">
        <v>3247</v>
      </c>
      <c r="K1080" s="73"/>
      <c r="L1080" s="101">
        <v>18662300.590000004</v>
      </c>
      <c r="M1080" s="73"/>
      <c r="N1080" s="87" t="s">
        <v>3156</v>
      </c>
      <c r="O1080" s="75">
        <v>40735</v>
      </c>
      <c r="P1080" s="96">
        <v>7471854</v>
      </c>
      <c r="Q1080" s="57">
        <v>104.77777777777777</v>
      </c>
      <c r="R1080" s="96">
        <v>7828842.5800000001</v>
      </c>
      <c r="S1080" s="57" t="s">
        <v>3263</v>
      </c>
      <c r="T1080" s="73"/>
      <c r="U1080" s="101">
        <v>1046176.7300000004</v>
      </c>
    </row>
    <row r="1081" spans="1:21">
      <c r="A1081" s="33" t="s">
        <v>2516</v>
      </c>
      <c r="B1081" s="73" t="s">
        <v>5027</v>
      </c>
      <c r="C1081" s="73" t="s">
        <v>3158</v>
      </c>
      <c r="D1081" s="73"/>
      <c r="E1081" s="73"/>
      <c r="F1081" s="75">
        <v>39521</v>
      </c>
      <c r="G1081" s="96">
        <v>9565683.8000000007</v>
      </c>
      <c r="H1081" s="57">
        <v>92.964211089645261</v>
      </c>
      <c r="I1081" s="96">
        <v>8892662.4800000004</v>
      </c>
      <c r="J1081" s="57" t="s">
        <v>3284</v>
      </c>
      <c r="K1081" s="73"/>
      <c r="L1081" s="101">
        <v>2.0000000018626451E-2</v>
      </c>
      <c r="M1081" s="73"/>
      <c r="N1081" s="87" t="s">
        <v>3156</v>
      </c>
      <c r="O1081" s="75">
        <v>40438</v>
      </c>
      <c r="P1081" s="96">
        <v>10972234.560000001</v>
      </c>
      <c r="Q1081" s="57">
        <v>111.68194448442415</v>
      </c>
      <c r="R1081" s="96">
        <v>12254004.91</v>
      </c>
      <c r="S1081" s="57" t="s">
        <v>3251</v>
      </c>
      <c r="T1081" s="73"/>
      <c r="U1081" s="101">
        <v>3361342.4499999993</v>
      </c>
    </row>
    <row r="1082" spans="1:21">
      <c r="A1082" s="33" t="s">
        <v>1141</v>
      </c>
      <c r="B1082" s="73" t="s">
        <v>5028</v>
      </c>
      <c r="C1082" s="73" t="s">
        <v>3158</v>
      </c>
      <c r="D1082" s="73"/>
      <c r="E1082" s="73"/>
      <c r="F1082" s="75">
        <v>39521</v>
      </c>
      <c r="G1082" s="96">
        <v>14000000</v>
      </c>
      <c r="H1082" s="57">
        <v>100.86805557142857</v>
      </c>
      <c r="I1082" s="96">
        <v>14121527.779999999</v>
      </c>
      <c r="J1082" s="57" t="s">
        <v>3284</v>
      </c>
      <c r="K1082" s="73"/>
      <c r="L1082" s="101">
        <v>15122934.98</v>
      </c>
      <c r="M1082" s="73"/>
      <c r="N1082" s="87" t="s">
        <v>6382</v>
      </c>
      <c r="O1082" s="75">
        <v>40360</v>
      </c>
      <c r="P1082" s="102" t="s">
        <v>3205</v>
      </c>
      <c r="Q1082" s="88" t="s">
        <v>3205</v>
      </c>
      <c r="R1082" s="102" t="s">
        <v>3205</v>
      </c>
      <c r="S1082" s="57" t="s">
        <v>3205</v>
      </c>
      <c r="T1082" s="73"/>
      <c r="U1082" s="101">
        <v>1001407.2000000011</v>
      </c>
    </row>
    <row r="1083" spans="1:21">
      <c r="A1083" s="33" t="s">
        <v>2517</v>
      </c>
      <c r="B1083" s="73" t="s">
        <v>5029</v>
      </c>
      <c r="C1083" s="73" t="s">
        <v>3158</v>
      </c>
      <c r="D1083" s="73"/>
      <c r="E1083" s="73"/>
      <c r="F1083" s="75">
        <v>39521</v>
      </c>
      <c r="G1083" s="96">
        <v>2757100</v>
      </c>
      <c r="H1083" s="57">
        <v>30.29383663994777</v>
      </c>
      <c r="I1083" s="96">
        <v>835231.37</v>
      </c>
      <c r="J1083" s="57" t="s">
        <v>3284</v>
      </c>
      <c r="K1083" s="73"/>
      <c r="L1083" s="101">
        <v>427515.43999999994</v>
      </c>
      <c r="M1083" s="73"/>
      <c r="N1083" s="87" t="s">
        <v>3156</v>
      </c>
      <c r="O1083" s="75">
        <v>40841</v>
      </c>
      <c r="P1083" s="96">
        <v>870641.61</v>
      </c>
      <c r="Q1083" s="57">
        <v>2.7708335695097319</v>
      </c>
      <c r="R1083" s="96">
        <v>24124.03</v>
      </c>
      <c r="S1083" s="57" t="s">
        <v>3251</v>
      </c>
      <c r="T1083" s="73"/>
      <c r="U1083" s="101">
        <v>-383591.9</v>
      </c>
    </row>
    <row r="1084" spans="1:21">
      <c r="A1084" s="33" t="s">
        <v>1220</v>
      </c>
      <c r="B1084" s="73" t="s">
        <v>5030</v>
      </c>
      <c r="C1084" s="73" t="s">
        <v>3158</v>
      </c>
      <c r="D1084" s="73"/>
      <c r="E1084" s="73"/>
      <c r="F1084" s="75">
        <v>39521</v>
      </c>
      <c r="G1084" s="96">
        <v>20840.29</v>
      </c>
      <c r="H1084" s="57">
        <v>88.573575511665126</v>
      </c>
      <c r="I1084" s="96">
        <v>18458.989999999998</v>
      </c>
      <c r="J1084" s="57" t="s">
        <v>3284</v>
      </c>
      <c r="K1084" s="73"/>
      <c r="L1084" s="101">
        <v>20947.379999999997</v>
      </c>
      <c r="M1084" s="73"/>
      <c r="N1084" s="87" t="s">
        <v>6382</v>
      </c>
      <c r="O1084" s="75">
        <v>40299</v>
      </c>
      <c r="P1084" s="102" t="s">
        <v>3205</v>
      </c>
      <c r="Q1084" s="88" t="s">
        <v>3205</v>
      </c>
      <c r="R1084" s="102" t="s">
        <v>3205</v>
      </c>
      <c r="S1084" s="57" t="s">
        <v>3205</v>
      </c>
      <c r="T1084" s="73"/>
      <c r="U1084" s="101">
        <v>2488.3899999999994</v>
      </c>
    </row>
    <row r="1085" spans="1:21">
      <c r="A1085" s="33" t="s">
        <v>100</v>
      </c>
      <c r="B1085" s="73" t="s">
        <v>5031</v>
      </c>
      <c r="C1085" s="73" t="s">
        <v>3158</v>
      </c>
      <c r="D1085" s="73"/>
      <c r="E1085" s="73"/>
      <c r="F1085" s="75">
        <v>39521</v>
      </c>
      <c r="G1085" s="96">
        <v>4219293.79</v>
      </c>
      <c r="H1085" s="57">
        <v>84.890624788656865</v>
      </c>
      <c r="I1085" s="96">
        <v>3581784.86</v>
      </c>
      <c r="J1085" s="57" t="s">
        <v>3284</v>
      </c>
      <c r="K1085" s="73"/>
      <c r="L1085" s="101">
        <v>4219293.790000001</v>
      </c>
      <c r="M1085" s="73"/>
      <c r="N1085" s="87" t="s">
        <v>6382</v>
      </c>
      <c r="O1085" s="75">
        <v>40323</v>
      </c>
      <c r="P1085" s="102" t="s">
        <v>3205</v>
      </c>
      <c r="Q1085" s="88" t="s">
        <v>3205</v>
      </c>
      <c r="R1085" s="102" t="s">
        <v>3205</v>
      </c>
      <c r="S1085" s="57" t="s">
        <v>3205</v>
      </c>
      <c r="T1085" s="73"/>
      <c r="U1085" s="101">
        <v>637508.9300000011</v>
      </c>
    </row>
    <row r="1086" spans="1:21">
      <c r="A1086" s="33" t="s">
        <v>898</v>
      </c>
      <c r="B1086" s="73" t="s">
        <v>5032</v>
      </c>
      <c r="C1086" s="73" t="s">
        <v>3158</v>
      </c>
      <c r="D1086" s="73"/>
      <c r="E1086" s="73"/>
      <c r="F1086" s="75">
        <v>39521</v>
      </c>
      <c r="G1086" s="96">
        <v>43866601</v>
      </c>
      <c r="H1086" s="57">
        <v>102.54231110817089</v>
      </c>
      <c r="I1086" s="96">
        <v>44981826.469999999</v>
      </c>
      <c r="J1086" s="57" t="s">
        <v>3284</v>
      </c>
      <c r="K1086" s="73"/>
      <c r="L1086" s="101">
        <v>30120083.129999995</v>
      </c>
      <c r="M1086" s="73"/>
      <c r="N1086" s="87" t="s">
        <v>3156</v>
      </c>
      <c r="O1086" s="75">
        <v>40702</v>
      </c>
      <c r="P1086" s="96">
        <v>20979227.809999999</v>
      </c>
      <c r="Q1086" s="57">
        <v>103.23194445544277</v>
      </c>
      <c r="R1086" s="96">
        <v>21657264.800000001</v>
      </c>
      <c r="S1086" s="57" t="s">
        <v>3263</v>
      </c>
      <c r="T1086" s="73"/>
      <c r="U1086" s="101">
        <v>6795521.4599999934</v>
      </c>
    </row>
    <row r="1087" spans="1:21">
      <c r="A1087" s="33" t="s">
        <v>2518</v>
      </c>
      <c r="B1087" s="73" t="s">
        <v>5033</v>
      </c>
      <c r="C1087" s="73" t="s">
        <v>3158</v>
      </c>
      <c r="D1087" s="73"/>
      <c r="E1087" s="73"/>
      <c r="F1087" s="75">
        <v>39521</v>
      </c>
      <c r="G1087" s="96">
        <v>17801796</v>
      </c>
      <c r="H1087" s="57">
        <v>99.62051109899248</v>
      </c>
      <c r="I1087" s="96">
        <v>17734240.16</v>
      </c>
      <c r="J1087" s="57" t="s">
        <v>3284</v>
      </c>
      <c r="K1087" s="73"/>
      <c r="L1087" s="101">
        <v>3345253.98</v>
      </c>
      <c r="M1087" s="73"/>
      <c r="N1087" s="87" t="s">
        <v>3156</v>
      </c>
      <c r="O1087" s="75">
        <v>40766</v>
      </c>
      <c r="P1087" s="96">
        <v>17801796</v>
      </c>
      <c r="Q1087" s="57">
        <v>110.15277778714014</v>
      </c>
      <c r="R1087" s="96">
        <v>19609172.790000003</v>
      </c>
      <c r="S1087" s="57" t="s">
        <v>3248</v>
      </c>
      <c r="T1087" s="73"/>
      <c r="U1087" s="101">
        <v>5220186.6100000031</v>
      </c>
    </row>
    <row r="1088" spans="1:21">
      <c r="A1088" s="33" t="s">
        <v>101</v>
      </c>
      <c r="B1088" s="73" t="s">
        <v>5034</v>
      </c>
      <c r="C1088" s="73" t="s">
        <v>3158</v>
      </c>
      <c r="D1088" s="73"/>
      <c r="E1088" s="73"/>
      <c r="F1088" s="75">
        <v>39521</v>
      </c>
      <c r="G1088" s="96">
        <v>38292490.770000003</v>
      </c>
      <c r="H1088" s="57">
        <v>76.351562492000298</v>
      </c>
      <c r="I1088" s="96">
        <v>29236915.02</v>
      </c>
      <c r="J1088" s="57" t="s">
        <v>3284</v>
      </c>
      <c r="K1088" s="73"/>
      <c r="L1088" s="101">
        <v>25953801.270000003</v>
      </c>
      <c r="M1088" s="73"/>
      <c r="N1088" s="87" t="s">
        <v>3156</v>
      </c>
      <c r="O1088" s="75">
        <v>40870</v>
      </c>
      <c r="P1088" s="96">
        <v>12338689.1</v>
      </c>
      <c r="Q1088" s="57">
        <v>89.031252841924683</v>
      </c>
      <c r="R1088" s="96">
        <v>10985289.49</v>
      </c>
      <c r="S1088" s="57" t="s">
        <v>3263</v>
      </c>
      <c r="T1088" s="73"/>
      <c r="U1088" s="101">
        <v>7702175.7400000058</v>
      </c>
    </row>
    <row r="1089" spans="1:21">
      <c r="A1089" s="33" t="s">
        <v>2519</v>
      </c>
      <c r="B1089" s="73" t="s">
        <v>5035</v>
      </c>
      <c r="C1089" s="73" t="s">
        <v>3158</v>
      </c>
      <c r="D1089" s="73"/>
      <c r="E1089" s="73"/>
      <c r="F1089" s="75">
        <v>39521</v>
      </c>
      <c r="G1089" s="96">
        <v>18371000</v>
      </c>
      <c r="H1089" s="57">
        <v>103.10726667029554</v>
      </c>
      <c r="I1089" s="96">
        <v>18941835.959999997</v>
      </c>
      <c r="J1089" s="57" t="s">
        <v>3284</v>
      </c>
      <c r="K1089" s="73"/>
      <c r="L1089" s="101">
        <v>3582345.01</v>
      </c>
      <c r="M1089" s="73"/>
      <c r="N1089" s="87" t="s">
        <v>3156</v>
      </c>
      <c r="O1089" s="75">
        <v>40702</v>
      </c>
      <c r="P1089" s="96">
        <v>18371000</v>
      </c>
      <c r="Q1089" s="57">
        <v>110.36666664852213</v>
      </c>
      <c r="R1089" s="96">
        <v>20275460.329999998</v>
      </c>
      <c r="S1089" s="57" t="s">
        <v>3263</v>
      </c>
      <c r="T1089" s="73"/>
      <c r="U1089" s="101">
        <v>4915969.379999999</v>
      </c>
    </row>
    <row r="1090" spans="1:21">
      <c r="A1090" s="33" t="s">
        <v>802</v>
      </c>
      <c r="B1090" s="73" t="s">
        <v>5036</v>
      </c>
      <c r="C1090" s="73" t="s">
        <v>3158</v>
      </c>
      <c r="D1090" s="73"/>
      <c r="E1090" s="73"/>
      <c r="F1090" s="75">
        <v>39905</v>
      </c>
      <c r="G1090" s="96">
        <v>42306005.5</v>
      </c>
      <c r="H1090" s="57">
        <v>104.0472222318413</v>
      </c>
      <c r="I1090" s="96">
        <v>44018223.560000002</v>
      </c>
      <c r="J1090" s="57" t="s">
        <v>3249</v>
      </c>
      <c r="K1090" s="73"/>
      <c r="L1090" s="101">
        <v>33719424.399999999</v>
      </c>
      <c r="M1090" s="73"/>
      <c r="N1090" s="87" t="s">
        <v>3156</v>
      </c>
      <c r="O1090" s="75">
        <v>40735</v>
      </c>
      <c r="P1090" s="96">
        <v>11946194.5</v>
      </c>
      <c r="Q1090" s="57">
        <v>107.159722286457</v>
      </c>
      <c r="R1090" s="96">
        <v>12801508.85</v>
      </c>
      <c r="S1090" s="57" t="s">
        <v>3256</v>
      </c>
      <c r="T1090" s="73"/>
      <c r="U1090" s="101">
        <v>2502709.6899999976</v>
      </c>
    </row>
    <row r="1091" spans="1:21">
      <c r="A1091" s="33" t="s">
        <v>102</v>
      </c>
      <c r="B1091" s="73" t="s">
        <v>5037</v>
      </c>
      <c r="C1091" s="73" t="s">
        <v>3158</v>
      </c>
      <c r="D1091" s="73"/>
      <c r="E1091" s="73"/>
      <c r="F1091" s="75">
        <v>39521</v>
      </c>
      <c r="G1091" s="96">
        <v>845778.81</v>
      </c>
      <c r="H1091" s="57">
        <v>83.367186747088169</v>
      </c>
      <c r="I1091" s="96">
        <v>705102</v>
      </c>
      <c r="J1091" s="57" t="s">
        <v>3284</v>
      </c>
      <c r="K1091" s="73"/>
      <c r="L1091" s="101">
        <v>845778.81</v>
      </c>
      <c r="M1091" s="73"/>
      <c r="N1091" s="87" t="s">
        <v>6382</v>
      </c>
      <c r="O1091" s="75">
        <v>40323</v>
      </c>
      <c r="P1091" s="102" t="s">
        <v>3205</v>
      </c>
      <c r="Q1091" s="88" t="s">
        <v>3205</v>
      </c>
      <c r="R1091" s="102" t="s">
        <v>3205</v>
      </c>
      <c r="S1091" s="57" t="s">
        <v>3205</v>
      </c>
      <c r="T1091" s="73"/>
      <c r="U1091" s="101">
        <v>140676.81000000006</v>
      </c>
    </row>
    <row r="1092" spans="1:21">
      <c r="A1092" s="33" t="s">
        <v>893</v>
      </c>
      <c r="B1092" s="73" t="s">
        <v>5038</v>
      </c>
      <c r="C1092" s="73" t="s">
        <v>3158</v>
      </c>
      <c r="D1092" s="73"/>
      <c r="E1092" s="73"/>
      <c r="F1092" s="75">
        <v>39521</v>
      </c>
      <c r="G1092" s="96">
        <v>29600000</v>
      </c>
      <c r="H1092" s="57">
        <v>104.5916666554054</v>
      </c>
      <c r="I1092" s="96">
        <v>30959133.329999998</v>
      </c>
      <c r="J1092" s="57" t="s">
        <v>3284</v>
      </c>
      <c r="K1092" s="73"/>
      <c r="L1092" s="101">
        <v>16153601.41</v>
      </c>
      <c r="M1092" s="73"/>
      <c r="N1092" s="87" t="s">
        <v>3156</v>
      </c>
      <c r="O1092" s="75">
        <v>40702</v>
      </c>
      <c r="P1092" s="96">
        <v>19012014.879999999</v>
      </c>
      <c r="Q1092" s="57">
        <v>103.74166664864299</v>
      </c>
      <c r="R1092" s="96">
        <v>19723381.100000001</v>
      </c>
      <c r="S1092" s="57" t="s">
        <v>3263</v>
      </c>
      <c r="T1092" s="73"/>
      <c r="U1092" s="101">
        <v>4917849.1800000072</v>
      </c>
    </row>
    <row r="1093" spans="1:21">
      <c r="A1093" s="33" t="s">
        <v>2520</v>
      </c>
      <c r="B1093" s="73" t="s">
        <v>5039</v>
      </c>
      <c r="C1093" s="73" t="s">
        <v>3158</v>
      </c>
      <c r="D1093" s="73"/>
      <c r="E1093" s="73"/>
      <c r="F1093" s="75">
        <v>39521</v>
      </c>
      <c r="G1093" s="96">
        <v>10000000</v>
      </c>
      <c r="H1093" s="57">
        <v>103.10726669999998</v>
      </c>
      <c r="I1093" s="96">
        <v>10310726.67</v>
      </c>
      <c r="J1093" s="57" t="s">
        <v>3284</v>
      </c>
      <c r="K1093" s="73"/>
      <c r="L1093" s="101">
        <v>2050000</v>
      </c>
      <c r="M1093" s="73"/>
      <c r="N1093" s="87" t="s">
        <v>3156</v>
      </c>
      <c r="O1093" s="75">
        <v>40777</v>
      </c>
      <c r="P1093" s="96">
        <v>10000000</v>
      </c>
      <c r="Q1093" s="57">
        <v>111.85000000000001</v>
      </c>
      <c r="R1093" s="96">
        <v>11185000</v>
      </c>
      <c r="S1093" s="57" t="s">
        <v>3250</v>
      </c>
      <c r="T1093" s="73"/>
      <c r="U1093" s="101">
        <v>2924273.33</v>
      </c>
    </row>
    <row r="1094" spans="1:21">
      <c r="A1094" s="33" t="s">
        <v>456</v>
      </c>
      <c r="B1094" s="73" t="s">
        <v>5040</v>
      </c>
      <c r="C1094" s="73" t="s">
        <v>3158</v>
      </c>
      <c r="D1094" s="73"/>
      <c r="E1094" s="73"/>
      <c r="F1094" s="75">
        <v>39521</v>
      </c>
      <c r="G1094" s="96">
        <v>4199427.76</v>
      </c>
      <c r="H1094" s="57">
        <v>90.422319349529673</v>
      </c>
      <c r="I1094" s="96">
        <v>3797219.98</v>
      </c>
      <c r="J1094" s="57" t="s">
        <v>3284</v>
      </c>
      <c r="K1094" s="73"/>
      <c r="L1094" s="101">
        <v>2998599.6100000003</v>
      </c>
      <c r="M1094" s="73"/>
      <c r="N1094" s="87" t="s">
        <v>3156</v>
      </c>
      <c r="O1094" s="75">
        <v>40784</v>
      </c>
      <c r="P1094" s="96">
        <v>1347296.26</v>
      </c>
      <c r="Q1094" s="57">
        <v>94.631537832666453</v>
      </c>
      <c r="R1094" s="96">
        <v>1274967.1700000002</v>
      </c>
      <c r="S1094" s="57" t="s">
        <v>3251</v>
      </c>
      <c r="T1094" s="73"/>
      <c r="U1094" s="101">
        <v>476346.80000000028</v>
      </c>
    </row>
    <row r="1095" spans="1:21">
      <c r="A1095" s="33" t="s">
        <v>2521</v>
      </c>
      <c r="B1095" s="73" t="s">
        <v>5041</v>
      </c>
      <c r="C1095" s="73" t="s">
        <v>3158</v>
      </c>
      <c r="D1095" s="73"/>
      <c r="E1095" s="73"/>
      <c r="F1095" s="75">
        <v>39521</v>
      </c>
      <c r="G1095" s="96">
        <v>10444000</v>
      </c>
      <c r="H1095" s="57">
        <v>103.13856673688242</v>
      </c>
      <c r="I1095" s="96">
        <v>10771791.91</v>
      </c>
      <c r="J1095" s="57" t="s">
        <v>3284</v>
      </c>
      <c r="K1095" s="73"/>
      <c r="L1095" s="101">
        <v>1879920</v>
      </c>
      <c r="M1095" s="73"/>
      <c r="N1095" s="87" t="s">
        <v>3156</v>
      </c>
      <c r="O1095" s="75">
        <v>40619</v>
      </c>
      <c r="P1095" s="96">
        <v>10444000</v>
      </c>
      <c r="Q1095" s="57">
        <v>111.76666669858292</v>
      </c>
      <c r="R1095" s="96">
        <v>11672910.67</v>
      </c>
      <c r="S1095" s="57" t="s">
        <v>3250</v>
      </c>
      <c r="T1095" s="73"/>
      <c r="U1095" s="101">
        <v>2781038.76</v>
      </c>
    </row>
    <row r="1096" spans="1:21">
      <c r="A1096" s="33" t="s">
        <v>2522</v>
      </c>
      <c r="B1096" s="73" t="s">
        <v>5042</v>
      </c>
      <c r="C1096" s="73" t="s">
        <v>3158</v>
      </c>
      <c r="D1096" s="73"/>
      <c r="E1096" s="73"/>
      <c r="F1096" s="75">
        <v>39521</v>
      </c>
      <c r="G1096" s="96">
        <v>47965736</v>
      </c>
      <c r="H1096" s="57">
        <v>11.060194427121891</v>
      </c>
      <c r="I1096" s="96">
        <v>5305103.6599999992</v>
      </c>
      <c r="J1096" s="57" t="s">
        <v>3284</v>
      </c>
      <c r="K1096" s="73"/>
      <c r="L1096" s="101">
        <v>6770191.6699999999</v>
      </c>
      <c r="M1096" s="73"/>
      <c r="N1096" s="87" t="s">
        <v>3156</v>
      </c>
      <c r="O1096" s="75">
        <v>40701</v>
      </c>
      <c r="P1096" s="96">
        <v>20563198.5</v>
      </c>
      <c r="Q1096" s="57">
        <v>15.716866663520271</v>
      </c>
      <c r="R1096" s="96">
        <v>3231890.49</v>
      </c>
      <c r="S1096" s="57" t="s">
        <v>3252</v>
      </c>
      <c r="T1096" s="73"/>
      <c r="U1096" s="101">
        <v>4696978.5000000009</v>
      </c>
    </row>
    <row r="1097" spans="1:21">
      <c r="A1097" s="33" t="s">
        <v>3051</v>
      </c>
      <c r="B1097" s="73" t="s">
        <v>5043</v>
      </c>
      <c r="C1097" s="73" t="s">
        <v>3158</v>
      </c>
      <c r="D1097" s="73"/>
      <c r="E1097" s="73"/>
      <c r="F1097" s="75">
        <v>39793</v>
      </c>
      <c r="G1097" s="96">
        <v>48894987.630000003</v>
      </c>
      <c r="H1097" s="57">
        <v>8.2871666737345695</v>
      </c>
      <c r="I1097" s="96">
        <v>4052009.12</v>
      </c>
      <c r="J1097" s="57" t="s">
        <v>3261</v>
      </c>
      <c r="K1097" s="73"/>
      <c r="L1097" s="101">
        <v>6057073.5500000007</v>
      </c>
      <c r="M1097" s="73"/>
      <c r="N1097" s="87" t="s">
        <v>3156</v>
      </c>
      <c r="O1097" s="75">
        <v>40694</v>
      </c>
      <c r="P1097" s="96">
        <v>29979364.629999999</v>
      </c>
      <c r="Q1097" s="57">
        <v>17.041766638668086</v>
      </c>
      <c r="R1097" s="96">
        <v>5109013.3600000003</v>
      </c>
      <c r="S1097" s="57" t="s">
        <v>3250</v>
      </c>
      <c r="T1097" s="73"/>
      <c r="U1097" s="101">
        <v>7114077.79</v>
      </c>
    </row>
    <row r="1098" spans="1:21">
      <c r="A1098" s="33" t="s">
        <v>3025</v>
      </c>
      <c r="B1098" s="73" t="s">
        <v>5044</v>
      </c>
      <c r="C1098" s="73" t="s">
        <v>3158</v>
      </c>
      <c r="D1098" s="73"/>
      <c r="E1098" s="73"/>
      <c r="F1098" s="75">
        <v>39778</v>
      </c>
      <c r="G1098" s="96">
        <v>40203238.32</v>
      </c>
      <c r="H1098" s="57">
        <v>8.3890416566821475</v>
      </c>
      <c r="I1098" s="96">
        <v>3372666.41</v>
      </c>
      <c r="J1098" s="57" t="s">
        <v>3251</v>
      </c>
      <c r="K1098" s="73"/>
      <c r="L1098" s="101">
        <v>4930689.47</v>
      </c>
      <c r="M1098" s="73"/>
      <c r="N1098" s="87" t="s">
        <v>3156</v>
      </c>
      <c r="O1098" s="75">
        <v>40694</v>
      </c>
      <c r="P1098" s="96">
        <v>22588156.41</v>
      </c>
      <c r="Q1098" s="57">
        <v>15.916766666306255</v>
      </c>
      <c r="R1098" s="96">
        <v>3595304.15</v>
      </c>
      <c r="S1098" s="57" t="s">
        <v>3289</v>
      </c>
      <c r="T1098" s="73"/>
      <c r="U1098" s="101">
        <v>5153327.209999999</v>
      </c>
    </row>
    <row r="1099" spans="1:21">
      <c r="A1099" s="33" t="s">
        <v>2523</v>
      </c>
      <c r="B1099" s="73" t="s">
        <v>5045</v>
      </c>
      <c r="C1099" s="73" t="s">
        <v>3158</v>
      </c>
      <c r="D1099" s="73"/>
      <c r="E1099" s="73"/>
      <c r="F1099" s="75">
        <v>39521</v>
      </c>
      <c r="G1099" s="96">
        <v>53783602.399999999</v>
      </c>
      <c r="H1099" s="57">
        <v>10.325611101126244</v>
      </c>
      <c r="I1099" s="96">
        <v>5553485.6200000001</v>
      </c>
      <c r="J1099" s="57" t="s">
        <v>3284</v>
      </c>
      <c r="K1099" s="73"/>
      <c r="L1099" s="101">
        <v>6983132.9099999992</v>
      </c>
      <c r="M1099" s="73"/>
      <c r="N1099" s="87" t="s">
        <v>3156</v>
      </c>
      <c r="O1099" s="75">
        <v>40701</v>
      </c>
      <c r="P1099" s="96">
        <v>24287725.550000001</v>
      </c>
      <c r="Q1099" s="57">
        <v>14.394366663946432</v>
      </c>
      <c r="R1099" s="96">
        <v>3496064.27</v>
      </c>
      <c r="S1099" s="57" t="s">
        <v>3264</v>
      </c>
      <c r="T1099" s="73"/>
      <c r="U1099" s="101">
        <v>4925711.5599999996</v>
      </c>
    </row>
    <row r="1100" spans="1:21">
      <c r="A1100" s="33" t="s">
        <v>501</v>
      </c>
      <c r="B1100" s="73" t="s">
        <v>5046</v>
      </c>
      <c r="C1100" s="73" t="s">
        <v>3158</v>
      </c>
      <c r="D1100" s="73"/>
      <c r="E1100" s="73"/>
      <c r="F1100" s="75">
        <v>39521</v>
      </c>
      <c r="G1100" s="96">
        <v>4739084.66</v>
      </c>
      <c r="H1100" s="57">
        <v>90.778025054315023</v>
      </c>
      <c r="I1100" s="96">
        <v>4302047.46</v>
      </c>
      <c r="J1100" s="57" t="s">
        <v>3284</v>
      </c>
      <c r="K1100" s="73"/>
      <c r="L1100" s="101">
        <v>2458135.2000000002</v>
      </c>
      <c r="M1100" s="73"/>
      <c r="N1100" s="87" t="s">
        <v>3156</v>
      </c>
      <c r="O1100" s="75">
        <v>40784</v>
      </c>
      <c r="P1100" s="96">
        <v>2449388.0699999998</v>
      </c>
      <c r="Q1100" s="57">
        <v>95.005760357116472</v>
      </c>
      <c r="R1100" s="96">
        <v>2327059.7600000002</v>
      </c>
      <c r="S1100" s="57" t="s">
        <v>3257</v>
      </c>
      <c r="T1100" s="73"/>
      <c r="U1100" s="101">
        <v>483147.50000000093</v>
      </c>
    </row>
    <row r="1101" spans="1:21">
      <c r="A1101" s="33" t="s">
        <v>2971</v>
      </c>
      <c r="B1101" s="73" t="s">
        <v>5047</v>
      </c>
      <c r="C1101" s="73" t="s">
        <v>3158</v>
      </c>
      <c r="D1101" s="73"/>
      <c r="E1101" s="73"/>
      <c r="F1101" s="75">
        <v>39742</v>
      </c>
      <c r="G1101" s="96">
        <v>180754610.46000001</v>
      </c>
      <c r="H1101" s="57">
        <v>6.6973919996795637</v>
      </c>
      <c r="I1101" s="96">
        <v>12105844.82</v>
      </c>
      <c r="J1101" s="57" t="s">
        <v>3263</v>
      </c>
      <c r="K1101" s="73"/>
      <c r="L1101" s="101">
        <v>21552204.850000001</v>
      </c>
      <c r="M1101" s="73"/>
      <c r="N1101" s="87" t="s">
        <v>3156</v>
      </c>
      <c r="O1101" s="75">
        <v>40694</v>
      </c>
      <c r="P1101" s="96">
        <v>113172872.5</v>
      </c>
      <c r="Q1101" s="57">
        <v>15.158266668542852</v>
      </c>
      <c r="R1101" s="96">
        <v>17155045.809999999</v>
      </c>
      <c r="S1101" s="57" t="s">
        <v>3289</v>
      </c>
      <c r="T1101" s="73"/>
      <c r="U1101" s="101">
        <v>26601405.839999996</v>
      </c>
    </row>
    <row r="1102" spans="1:21">
      <c r="A1102" s="33" t="s">
        <v>1098</v>
      </c>
      <c r="B1102" s="73" t="s">
        <v>5048</v>
      </c>
      <c r="C1102" s="73" t="s">
        <v>3158</v>
      </c>
      <c r="D1102" s="73"/>
      <c r="E1102" s="73"/>
      <c r="F1102" s="75">
        <v>39786</v>
      </c>
      <c r="G1102" s="96">
        <v>8813812.7799999993</v>
      </c>
      <c r="H1102" s="57">
        <v>112.49324597067287</v>
      </c>
      <c r="I1102" s="96">
        <v>9914944.0899999999</v>
      </c>
      <c r="J1102" s="57" t="s">
        <v>3251</v>
      </c>
      <c r="K1102" s="73"/>
      <c r="L1102" s="101">
        <v>13149654.579999998</v>
      </c>
      <c r="M1102" s="73"/>
      <c r="N1102" s="87" t="s">
        <v>6382</v>
      </c>
      <c r="O1102" s="75">
        <v>40537</v>
      </c>
      <c r="P1102" s="102" t="s">
        <v>3205</v>
      </c>
      <c r="Q1102" s="88" t="s">
        <v>3205</v>
      </c>
      <c r="R1102" s="102" t="s">
        <v>3205</v>
      </c>
      <c r="S1102" s="57" t="s">
        <v>3205</v>
      </c>
      <c r="T1102" s="73"/>
      <c r="U1102" s="101">
        <v>3234710.4899999984</v>
      </c>
    </row>
    <row r="1103" spans="1:21">
      <c r="A1103" s="33" t="s">
        <v>814</v>
      </c>
      <c r="B1103" s="73" t="s">
        <v>5049</v>
      </c>
      <c r="C1103" s="73" t="s">
        <v>3158</v>
      </c>
      <c r="D1103" s="73"/>
      <c r="E1103" s="73"/>
      <c r="F1103" s="75">
        <v>39917</v>
      </c>
      <c r="G1103" s="96">
        <v>21512689.82</v>
      </c>
      <c r="H1103" s="57">
        <v>106.87982754543334</v>
      </c>
      <c r="I1103" s="96">
        <v>22992725.779999997</v>
      </c>
      <c r="J1103" s="57" t="s">
        <v>3251</v>
      </c>
      <c r="K1103" s="73"/>
      <c r="L1103" s="101">
        <v>22957245.859999996</v>
      </c>
      <c r="M1103" s="73"/>
      <c r="N1103" s="87" t="s">
        <v>3156</v>
      </c>
      <c r="O1103" s="75">
        <v>40819</v>
      </c>
      <c r="P1103" s="96">
        <v>2499493.08</v>
      </c>
      <c r="Q1103" s="57">
        <v>102.94137001571535</v>
      </c>
      <c r="R1103" s="96">
        <v>2573012.42</v>
      </c>
      <c r="S1103" s="57" t="s">
        <v>3272</v>
      </c>
      <c r="T1103" s="73"/>
      <c r="U1103" s="101">
        <v>2537532.4999999963</v>
      </c>
    </row>
    <row r="1104" spans="1:21">
      <c r="A1104" s="33" t="s">
        <v>804</v>
      </c>
      <c r="B1104" s="73" t="s">
        <v>5050</v>
      </c>
      <c r="C1104" s="73" t="s">
        <v>3158</v>
      </c>
      <c r="D1104" s="73"/>
      <c r="E1104" s="73"/>
      <c r="F1104" s="75">
        <v>39833</v>
      </c>
      <c r="G1104" s="96">
        <v>12413297.65</v>
      </c>
      <c r="H1104" s="57">
        <v>106.10407920090437</v>
      </c>
      <c r="I1104" s="96">
        <v>13171015.17</v>
      </c>
      <c r="J1104" s="57" t="s">
        <v>3249</v>
      </c>
      <c r="K1104" s="73"/>
      <c r="L1104" s="101">
        <v>15533843.869999999</v>
      </c>
      <c r="M1104" s="73"/>
      <c r="N1104" s="87" t="s">
        <v>6382</v>
      </c>
      <c r="O1104" s="75">
        <v>40599</v>
      </c>
      <c r="P1104" s="102" t="s">
        <v>3205</v>
      </c>
      <c r="Q1104" s="88" t="s">
        <v>3205</v>
      </c>
      <c r="R1104" s="102" t="s">
        <v>3205</v>
      </c>
      <c r="S1104" s="57" t="s">
        <v>3205</v>
      </c>
      <c r="T1104" s="73"/>
      <c r="U1104" s="101">
        <v>2362828.6999999993</v>
      </c>
    </row>
    <row r="1105" spans="1:21">
      <c r="A1105" s="33" t="s">
        <v>3018</v>
      </c>
      <c r="B1105" s="73" t="s">
        <v>5051</v>
      </c>
      <c r="C1105" s="73" t="s">
        <v>3158</v>
      </c>
      <c r="D1105" s="73"/>
      <c r="E1105" s="73"/>
      <c r="F1105" s="75">
        <v>39777</v>
      </c>
      <c r="G1105" s="96">
        <v>76965025</v>
      </c>
      <c r="H1105" s="57">
        <v>6.4374999943156004</v>
      </c>
      <c r="I1105" s="96">
        <v>4954623.4800000004</v>
      </c>
      <c r="J1105" s="57" t="s">
        <v>3252</v>
      </c>
      <c r="K1105" s="73"/>
      <c r="L1105" s="101">
        <v>3781586</v>
      </c>
      <c r="M1105" s="73"/>
      <c r="N1105" s="87" t="s">
        <v>3156</v>
      </c>
      <c r="O1105" s="75">
        <v>40101</v>
      </c>
      <c r="P1105" s="96">
        <v>63811382</v>
      </c>
      <c r="Q1105" s="57">
        <v>8.4265972174055079</v>
      </c>
      <c r="R1105" s="96">
        <v>5377128.1399999997</v>
      </c>
      <c r="S1105" s="57" t="s">
        <v>3251</v>
      </c>
      <c r="T1105" s="73"/>
      <c r="U1105" s="101">
        <v>4204090.66</v>
      </c>
    </row>
    <row r="1106" spans="1:21">
      <c r="A1106" s="33" t="s">
        <v>728</v>
      </c>
      <c r="B1106" s="73" t="s">
        <v>5052</v>
      </c>
      <c r="C1106" s="73" t="s">
        <v>3158</v>
      </c>
      <c r="D1106" s="73"/>
      <c r="E1106" s="73"/>
      <c r="F1106" s="75">
        <v>39829</v>
      </c>
      <c r="G1106" s="96">
        <v>10244916.91</v>
      </c>
      <c r="H1106" s="57">
        <v>105.62170464689498</v>
      </c>
      <c r="I1106" s="96">
        <v>10820855.879999999</v>
      </c>
      <c r="J1106" s="57" t="s">
        <v>3261</v>
      </c>
      <c r="K1106" s="73"/>
      <c r="L1106" s="101">
        <v>12863757.08</v>
      </c>
      <c r="M1106" s="73"/>
      <c r="N1106" s="87" t="s">
        <v>6382</v>
      </c>
      <c r="O1106" s="75">
        <v>40658</v>
      </c>
      <c r="P1106" s="102" t="s">
        <v>3205</v>
      </c>
      <c r="Q1106" s="88" t="s">
        <v>3205</v>
      </c>
      <c r="R1106" s="102" t="s">
        <v>3205</v>
      </c>
      <c r="S1106" s="57" t="s">
        <v>3205</v>
      </c>
      <c r="T1106" s="73"/>
      <c r="U1106" s="101">
        <v>2042901.2000000011</v>
      </c>
    </row>
    <row r="1107" spans="1:21">
      <c r="A1107" s="33" t="s">
        <v>2994</v>
      </c>
      <c r="B1107" s="73" t="s">
        <v>5053</v>
      </c>
      <c r="C1107" s="73" t="s">
        <v>3158</v>
      </c>
      <c r="D1107" s="73"/>
      <c r="E1107" s="73"/>
      <c r="F1107" s="75">
        <v>39758</v>
      </c>
      <c r="G1107" s="96">
        <v>51913165</v>
      </c>
      <c r="H1107" s="57">
        <v>2.4331354098714653</v>
      </c>
      <c r="I1107" s="96">
        <v>1263117.6000000001</v>
      </c>
      <c r="J1107" s="57" t="s">
        <v>3251</v>
      </c>
      <c r="K1107" s="73"/>
      <c r="L1107" s="101">
        <v>2394090.15</v>
      </c>
      <c r="M1107" s="73"/>
      <c r="N1107" s="87" t="s">
        <v>6382</v>
      </c>
      <c r="O1107" s="75">
        <v>40354</v>
      </c>
      <c r="P1107" s="102" t="s">
        <v>3205</v>
      </c>
      <c r="Q1107" s="88" t="s">
        <v>3205</v>
      </c>
      <c r="R1107" s="102" t="s">
        <v>3205</v>
      </c>
      <c r="S1107" s="57" t="s">
        <v>3205</v>
      </c>
      <c r="T1107" s="73"/>
      <c r="U1107" s="101">
        <v>1130972.5499999998</v>
      </c>
    </row>
    <row r="1108" spans="1:21">
      <c r="A1108" s="33" t="s">
        <v>2524</v>
      </c>
      <c r="B1108" s="73" t="s">
        <v>5054</v>
      </c>
      <c r="C1108" s="73" t="s">
        <v>3158</v>
      </c>
      <c r="D1108" s="73"/>
      <c r="E1108" s="73"/>
      <c r="F1108" s="75">
        <v>39521</v>
      </c>
      <c r="G1108" s="96">
        <v>18949487.600000001</v>
      </c>
      <c r="H1108" s="57">
        <v>9.2495971764429132</v>
      </c>
      <c r="I1108" s="96">
        <v>1752751.27</v>
      </c>
      <c r="J1108" s="57" t="s">
        <v>3284</v>
      </c>
      <c r="K1108" s="73"/>
      <c r="L1108" s="101">
        <v>2432201.63</v>
      </c>
      <c r="M1108" s="73"/>
      <c r="N1108" s="87" t="s">
        <v>3156</v>
      </c>
      <c r="O1108" s="75">
        <v>40703</v>
      </c>
      <c r="P1108" s="96">
        <v>9075788.1999999993</v>
      </c>
      <c r="Q1108" s="57">
        <v>15.242900005092672</v>
      </c>
      <c r="R1108" s="96">
        <v>1383413.32</v>
      </c>
      <c r="S1108" s="57" t="s">
        <v>3257</v>
      </c>
      <c r="T1108" s="73"/>
      <c r="U1108" s="101">
        <v>2062863.6800000002</v>
      </c>
    </row>
    <row r="1109" spans="1:21">
      <c r="A1109" s="33" t="s">
        <v>103</v>
      </c>
      <c r="B1109" s="73" t="s">
        <v>5055</v>
      </c>
      <c r="C1109" s="73" t="s">
        <v>3158</v>
      </c>
      <c r="D1109" s="73"/>
      <c r="E1109" s="73"/>
      <c r="F1109" s="75">
        <v>39521</v>
      </c>
      <c r="G1109" s="96">
        <v>1428323.81</v>
      </c>
      <c r="H1109" s="57">
        <v>78.718749356982286</v>
      </c>
      <c r="I1109" s="96">
        <v>1124358.6399999999</v>
      </c>
      <c r="J1109" s="57" t="s">
        <v>3284</v>
      </c>
      <c r="K1109" s="73"/>
      <c r="L1109" s="101">
        <v>753874.54999999993</v>
      </c>
      <c r="M1109" s="73"/>
      <c r="N1109" s="87" t="s">
        <v>3156</v>
      </c>
      <c r="O1109" s="75">
        <v>40750</v>
      </c>
      <c r="P1109" s="96">
        <v>674449.24</v>
      </c>
      <c r="Q1109" s="57">
        <v>84.000001245460666</v>
      </c>
      <c r="R1109" s="96">
        <v>566537.37</v>
      </c>
      <c r="S1109" s="57" t="s">
        <v>3251</v>
      </c>
      <c r="T1109" s="73"/>
      <c r="U1109" s="101">
        <v>196053.28000000003</v>
      </c>
    </row>
    <row r="1110" spans="1:21">
      <c r="A1110" s="33" t="s">
        <v>2966</v>
      </c>
      <c r="B1110" s="73" t="s">
        <v>5056</v>
      </c>
      <c r="C1110" s="73" t="s">
        <v>3158</v>
      </c>
      <c r="D1110" s="73"/>
      <c r="E1110" s="73"/>
      <c r="F1110" s="75">
        <v>39721</v>
      </c>
      <c r="G1110" s="96">
        <v>51970337.68</v>
      </c>
      <c r="H1110" s="57">
        <v>6.6858072221785125</v>
      </c>
      <c r="I1110" s="96">
        <v>3474636.5900000003</v>
      </c>
      <c r="J1110" s="57" t="s">
        <v>3251</v>
      </c>
      <c r="K1110" s="73"/>
      <c r="L1110" s="101">
        <v>6050899.2599999998</v>
      </c>
      <c r="M1110" s="73"/>
      <c r="N1110" s="87" t="s">
        <v>3156</v>
      </c>
      <c r="O1110" s="75">
        <v>40686</v>
      </c>
      <c r="P1110" s="96">
        <v>26090997.030000001</v>
      </c>
      <c r="Q1110" s="57">
        <v>14.251533874786537</v>
      </c>
      <c r="R1110" s="96">
        <v>3718367.28</v>
      </c>
      <c r="S1110" s="57" t="s">
        <v>3264</v>
      </c>
      <c r="T1110" s="73"/>
      <c r="U1110" s="101">
        <v>6294629.9499999993</v>
      </c>
    </row>
    <row r="1111" spans="1:21">
      <c r="A1111" s="33" t="s">
        <v>763</v>
      </c>
      <c r="B1111" s="73" t="s">
        <v>5057</v>
      </c>
      <c r="C1111" s="73" t="s">
        <v>3158</v>
      </c>
      <c r="D1111" s="73"/>
      <c r="E1111" s="73"/>
      <c r="F1111" s="75">
        <v>39994</v>
      </c>
      <c r="G1111" s="96">
        <v>42086835.32</v>
      </c>
      <c r="H1111" s="57">
        <v>106.23333332157986</v>
      </c>
      <c r="I1111" s="96">
        <v>44710248.050000004</v>
      </c>
      <c r="J1111" s="57" t="s">
        <v>3251</v>
      </c>
      <c r="K1111" s="73"/>
      <c r="L1111" s="101">
        <v>17863582.960000001</v>
      </c>
      <c r="M1111" s="73"/>
      <c r="N1111" s="87" t="s">
        <v>3156</v>
      </c>
      <c r="O1111" s="75">
        <v>40766</v>
      </c>
      <c r="P1111" s="96">
        <v>28862172.449999999</v>
      </c>
      <c r="Q1111" s="57">
        <v>108.1666666779271</v>
      </c>
      <c r="R1111" s="96">
        <v>31219249.870000001</v>
      </c>
      <c r="S1111" s="57" t="s">
        <v>3256</v>
      </c>
      <c r="T1111" s="73"/>
      <c r="U1111" s="101">
        <v>4372584.7799999937</v>
      </c>
    </row>
    <row r="1112" spans="1:21">
      <c r="A1112" s="33" t="s">
        <v>2952</v>
      </c>
      <c r="B1112" s="73" t="s">
        <v>5058</v>
      </c>
      <c r="C1112" s="73" t="s">
        <v>3158</v>
      </c>
      <c r="D1112" s="73"/>
      <c r="E1112" s="73"/>
      <c r="F1112" s="75">
        <v>39696</v>
      </c>
      <c r="G1112" s="96">
        <v>48014314.799999997</v>
      </c>
      <c r="H1112" s="57">
        <v>6.9830033271660898</v>
      </c>
      <c r="I1112" s="96">
        <v>3352841.2</v>
      </c>
      <c r="J1112" s="57" t="s">
        <v>3248</v>
      </c>
      <c r="K1112" s="73"/>
      <c r="L1112" s="101">
        <v>4743122.68</v>
      </c>
      <c r="M1112" s="73"/>
      <c r="N1112" s="87" t="s">
        <v>3156</v>
      </c>
      <c r="O1112" s="75">
        <v>40665</v>
      </c>
      <c r="P1112" s="96">
        <v>12141915.99</v>
      </c>
      <c r="Q1112" s="57">
        <v>12.369532792328272</v>
      </c>
      <c r="R1112" s="96">
        <v>1501898.28</v>
      </c>
      <c r="S1112" s="57" t="s">
        <v>3245</v>
      </c>
      <c r="T1112" s="73"/>
      <c r="U1112" s="101">
        <v>2892179.76</v>
      </c>
    </row>
    <row r="1113" spans="1:21">
      <c r="A1113" s="33" t="s">
        <v>3045</v>
      </c>
      <c r="B1113" s="73" t="s">
        <v>5059</v>
      </c>
      <c r="C1113" s="73" t="s">
        <v>3158</v>
      </c>
      <c r="D1113" s="73"/>
      <c r="E1113" s="73"/>
      <c r="F1113" s="75">
        <v>39786</v>
      </c>
      <c r="G1113" s="96">
        <v>51326573.07</v>
      </c>
      <c r="H1113" s="57">
        <v>8.8758749854327643</v>
      </c>
      <c r="I1113" s="96">
        <v>4555682.46</v>
      </c>
      <c r="J1113" s="57" t="s">
        <v>3251</v>
      </c>
      <c r="K1113" s="73"/>
      <c r="L1113" s="101">
        <v>6364141.4499999993</v>
      </c>
      <c r="M1113" s="73"/>
      <c r="N1113" s="87" t="s">
        <v>3156</v>
      </c>
      <c r="O1113" s="75">
        <v>40694</v>
      </c>
      <c r="P1113" s="96">
        <v>31361927.469999999</v>
      </c>
      <c r="Q1113" s="57">
        <v>17.228933346551102</v>
      </c>
      <c r="R1113" s="96">
        <v>5403325.5800000001</v>
      </c>
      <c r="S1113" s="57" t="s">
        <v>3250</v>
      </c>
      <c r="T1113" s="73"/>
      <c r="U1113" s="101">
        <v>7211784.5699999994</v>
      </c>
    </row>
    <row r="1114" spans="1:21">
      <c r="A1114" s="33" t="s">
        <v>2525</v>
      </c>
      <c r="B1114" s="73" t="s">
        <v>5060</v>
      </c>
      <c r="C1114" s="73" t="s">
        <v>3158</v>
      </c>
      <c r="D1114" s="73"/>
      <c r="E1114" s="73"/>
      <c r="F1114" s="75">
        <v>39521</v>
      </c>
      <c r="G1114" s="96">
        <v>101864293.3</v>
      </c>
      <c r="H1114" s="57">
        <v>2.3660694458477138</v>
      </c>
      <c r="I1114" s="96">
        <v>2410179.92</v>
      </c>
      <c r="J1114" s="57" t="s">
        <v>3284</v>
      </c>
      <c r="K1114" s="73"/>
      <c r="L1114" s="101">
        <v>3472694.2</v>
      </c>
      <c r="M1114" s="73"/>
      <c r="N1114" s="87" t="s">
        <v>3156</v>
      </c>
      <c r="O1114" s="75">
        <v>40106</v>
      </c>
      <c r="P1114" s="96">
        <v>73215000.099999994</v>
      </c>
      <c r="Q1114" s="57">
        <v>4.4585937520199499</v>
      </c>
      <c r="R1114" s="96">
        <v>3264359.42</v>
      </c>
      <c r="S1114" s="57" t="s">
        <v>3245</v>
      </c>
      <c r="T1114" s="73"/>
      <c r="U1114" s="101">
        <v>4326873.7</v>
      </c>
    </row>
    <row r="1115" spans="1:21">
      <c r="A1115" s="33" t="s">
        <v>2526</v>
      </c>
      <c r="B1115" s="73" t="s">
        <v>5061</v>
      </c>
      <c r="C1115" s="73" t="s">
        <v>3158</v>
      </c>
      <c r="D1115" s="73"/>
      <c r="E1115" s="73"/>
      <c r="F1115" s="75">
        <v>39521</v>
      </c>
      <c r="G1115" s="96">
        <v>4769150.29</v>
      </c>
      <c r="H1115" s="57">
        <v>82.178100116027167</v>
      </c>
      <c r="I1115" s="96">
        <v>3919197.1</v>
      </c>
      <c r="J1115" s="57" t="s">
        <v>3284</v>
      </c>
      <c r="K1115" s="73"/>
      <c r="L1115" s="101">
        <v>9.9999999272404241E-4</v>
      </c>
      <c r="M1115" s="73"/>
      <c r="N1115" s="87" t="s">
        <v>3156</v>
      </c>
      <c r="O1115" s="75">
        <v>40623</v>
      </c>
      <c r="P1115" s="96">
        <v>5457089.8700000001</v>
      </c>
      <c r="Q1115" s="57">
        <v>98.749999878598302</v>
      </c>
      <c r="R1115" s="96">
        <v>5388876.2400000002</v>
      </c>
      <c r="S1115" s="57" t="s">
        <v>3245</v>
      </c>
      <c r="T1115" s="73"/>
      <c r="U1115" s="101">
        <v>1469679.1410000003</v>
      </c>
    </row>
    <row r="1116" spans="1:21">
      <c r="A1116" s="33" t="s">
        <v>2527</v>
      </c>
      <c r="B1116" s="73" t="s">
        <v>5062</v>
      </c>
      <c r="C1116" s="73" t="s">
        <v>3158</v>
      </c>
      <c r="D1116" s="73"/>
      <c r="E1116" s="73"/>
      <c r="F1116" s="75">
        <v>39521</v>
      </c>
      <c r="G1116" s="96">
        <v>200997.94</v>
      </c>
      <c r="H1116" s="57">
        <v>77.271896418440903</v>
      </c>
      <c r="I1116" s="96">
        <v>155314.91999999998</v>
      </c>
      <c r="J1116" s="57" t="s">
        <v>3284</v>
      </c>
      <c r="K1116" s="73"/>
      <c r="L1116" s="101">
        <v>0</v>
      </c>
      <c r="M1116" s="73"/>
      <c r="N1116" s="87" t="s">
        <v>3156</v>
      </c>
      <c r="O1116" s="75">
        <v>40623</v>
      </c>
      <c r="P1116" s="96">
        <v>229991.45</v>
      </c>
      <c r="Q1116" s="57">
        <v>85.249999510851367</v>
      </c>
      <c r="R1116" s="96">
        <v>196067.71</v>
      </c>
      <c r="S1116" s="57" t="s">
        <v>3255</v>
      </c>
      <c r="T1116" s="73"/>
      <c r="U1116" s="101">
        <v>40752.790000000008</v>
      </c>
    </row>
    <row r="1117" spans="1:21">
      <c r="A1117" s="33" t="s">
        <v>391</v>
      </c>
      <c r="B1117" s="73" t="s">
        <v>5063</v>
      </c>
      <c r="C1117" s="73" t="s">
        <v>3158</v>
      </c>
      <c r="D1117" s="73"/>
      <c r="E1117" s="73"/>
      <c r="F1117" s="75">
        <v>39521</v>
      </c>
      <c r="G1117" s="96">
        <v>1696886.32</v>
      </c>
      <c r="H1117" s="57">
        <v>91.469219929830075</v>
      </c>
      <c r="I1117" s="96">
        <v>1552128.6800000002</v>
      </c>
      <c r="J1117" s="57" t="s">
        <v>3284</v>
      </c>
      <c r="K1117" s="73"/>
      <c r="L1117" s="101">
        <v>1211660.96</v>
      </c>
      <c r="M1117" s="73"/>
      <c r="N1117" s="87" t="s">
        <v>3156</v>
      </c>
      <c r="O1117" s="75">
        <v>40784</v>
      </c>
      <c r="P1117" s="96">
        <v>544409.54</v>
      </c>
      <c r="Q1117" s="57">
        <v>93.50653737625538</v>
      </c>
      <c r="R1117" s="96">
        <v>509058.51</v>
      </c>
      <c r="S1117" s="57" t="s">
        <v>3289</v>
      </c>
      <c r="T1117" s="73"/>
      <c r="U1117" s="101">
        <v>168590.7899999998</v>
      </c>
    </row>
    <row r="1118" spans="1:21">
      <c r="A1118" s="33" t="s">
        <v>2528</v>
      </c>
      <c r="B1118" s="73" t="s">
        <v>5064</v>
      </c>
      <c r="C1118" s="73" t="s">
        <v>3158</v>
      </c>
      <c r="D1118" s="73"/>
      <c r="E1118" s="73"/>
      <c r="F1118" s="75">
        <v>39521</v>
      </c>
      <c r="G1118" s="96">
        <v>23755677.25</v>
      </c>
      <c r="H1118" s="57">
        <v>11.156374967167059</v>
      </c>
      <c r="I1118" s="96">
        <v>2650272.4299999997</v>
      </c>
      <c r="J1118" s="57" t="s">
        <v>3284</v>
      </c>
      <c r="K1118" s="73"/>
      <c r="L1118" s="101">
        <v>3302044.11</v>
      </c>
      <c r="M1118" s="73"/>
      <c r="N1118" s="87" t="s">
        <v>3156</v>
      </c>
      <c r="O1118" s="75">
        <v>40701</v>
      </c>
      <c r="P1118" s="96">
        <v>12243303.25</v>
      </c>
      <c r="Q1118" s="57">
        <v>14.708533336377174</v>
      </c>
      <c r="R1118" s="96">
        <v>1800810.34</v>
      </c>
      <c r="S1118" s="57" t="s">
        <v>3248</v>
      </c>
      <c r="T1118" s="73"/>
      <c r="U1118" s="101">
        <v>2452582.0200000005</v>
      </c>
    </row>
    <row r="1119" spans="1:21">
      <c r="A1119" s="33" t="s">
        <v>2985</v>
      </c>
      <c r="B1119" s="73" t="s">
        <v>5065</v>
      </c>
      <c r="C1119" s="73" t="s">
        <v>3158</v>
      </c>
      <c r="D1119" s="73"/>
      <c r="E1119" s="73"/>
      <c r="F1119" s="75">
        <v>39751</v>
      </c>
      <c r="G1119" s="96">
        <v>112385457.5</v>
      </c>
      <c r="H1119" s="57">
        <v>6.882517366626371</v>
      </c>
      <c r="I1119" s="96">
        <v>7734948.6299999999</v>
      </c>
      <c r="J1119" s="57" t="s">
        <v>3263</v>
      </c>
      <c r="K1119" s="73"/>
      <c r="L1119" s="101">
        <v>13191210.479999999</v>
      </c>
      <c r="M1119" s="73"/>
      <c r="N1119" s="87" t="s">
        <v>3156</v>
      </c>
      <c r="O1119" s="75">
        <v>40694</v>
      </c>
      <c r="P1119" s="96">
        <v>68166626.25</v>
      </c>
      <c r="Q1119" s="57">
        <v>15.378849998462407</v>
      </c>
      <c r="R1119" s="96">
        <v>10483243.199999999</v>
      </c>
      <c r="S1119" s="57" t="s">
        <v>3289</v>
      </c>
      <c r="T1119" s="73"/>
      <c r="U1119" s="101">
        <v>15939505.050000001</v>
      </c>
    </row>
    <row r="1120" spans="1:21">
      <c r="A1120" s="33" t="s">
        <v>787</v>
      </c>
      <c r="B1120" s="73" t="s">
        <v>5066</v>
      </c>
      <c r="C1120" s="73" t="s">
        <v>3158</v>
      </c>
      <c r="D1120" s="73"/>
      <c r="E1120" s="73"/>
      <c r="F1120" s="75">
        <v>39910</v>
      </c>
      <c r="G1120" s="96">
        <v>25234041.719999999</v>
      </c>
      <c r="H1120" s="57">
        <v>103.75208335828971</v>
      </c>
      <c r="I1120" s="96">
        <v>26180844</v>
      </c>
      <c r="J1120" s="57" t="s">
        <v>3249</v>
      </c>
      <c r="K1120" s="73"/>
      <c r="L1120" s="101">
        <v>19301299.120000001</v>
      </c>
      <c r="M1120" s="73"/>
      <c r="N1120" s="87" t="s">
        <v>3156</v>
      </c>
      <c r="O1120" s="75">
        <v>40735</v>
      </c>
      <c r="P1120" s="96">
        <v>8075309.4500000002</v>
      </c>
      <c r="Q1120" s="57">
        <v>107.15972215776821</v>
      </c>
      <c r="R1120" s="96">
        <v>8653479.1699999999</v>
      </c>
      <c r="S1120" s="57" t="s">
        <v>3248</v>
      </c>
      <c r="T1120" s="73"/>
      <c r="U1120" s="101">
        <v>1773934.2899999991</v>
      </c>
    </row>
    <row r="1121" spans="1:21">
      <c r="A1121" s="33" t="s">
        <v>3004</v>
      </c>
      <c r="B1121" s="73" t="s">
        <v>5067</v>
      </c>
      <c r="C1121" s="73" t="s">
        <v>3158</v>
      </c>
      <c r="D1121" s="73"/>
      <c r="E1121" s="73"/>
      <c r="F1121" s="75">
        <v>39764</v>
      </c>
      <c r="G1121" s="96">
        <v>44831101.969999999</v>
      </c>
      <c r="H1121" s="57">
        <v>8.0758367983520714</v>
      </c>
      <c r="I1121" s="96">
        <v>3620486.63</v>
      </c>
      <c r="J1121" s="57" t="s">
        <v>3261</v>
      </c>
      <c r="K1121" s="73"/>
      <c r="L1121" s="101">
        <v>2351602.7400000002</v>
      </c>
      <c r="M1121" s="73"/>
      <c r="N1121" s="87" t="s">
        <v>3156</v>
      </c>
      <c r="O1121" s="75">
        <v>40095</v>
      </c>
      <c r="P1121" s="96">
        <v>37571310.729999997</v>
      </c>
      <c r="Q1121" s="57">
        <v>10.163062495850275</v>
      </c>
      <c r="R1121" s="96">
        <v>3818395.79</v>
      </c>
      <c r="S1121" s="57" t="s">
        <v>3263</v>
      </c>
      <c r="T1121" s="73"/>
      <c r="U1121" s="101">
        <v>2549511.9000000004</v>
      </c>
    </row>
    <row r="1122" spans="1:21">
      <c r="A1122" s="33" t="s">
        <v>3005</v>
      </c>
      <c r="B1122" s="73" t="s">
        <v>5068</v>
      </c>
      <c r="C1122" s="73" t="s">
        <v>3158</v>
      </c>
      <c r="D1122" s="73"/>
      <c r="E1122" s="73"/>
      <c r="F1122" s="75">
        <v>39764</v>
      </c>
      <c r="G1122" s="96">
        <v>46853557</v>
      </c>
      <c r="H1122" s="57">
        <v>8.0133368102660807</v>
      </c>
      <c r="I1122" s="96">
        <v>3754533.33</v>
      </c>
      <c r="J1122" s="57" t="s">
        <v>3261</v>
      </c>
      <c r="K1122" s="73"/>
      <c r="L1122" s="101">
        <v>2450706.5499999998</v>
      </c>
      <c r="M1122" s="73"/>
      <c r="N1122" s="87" t="s">
        <v>3156</v>
      </c>
      <c r="O1122" s="75">
        <v>40095</v>
      </c>
      <c r="P1122" s="96">
        <v>39848058.5</v>
      </c>
      <c r="Q1122" s="57">
        <v>10.038062506859651</v>
      </c>
      <c r="R1122" s="96">
        <v>3999973.02</v>
      </c>
      <c r="S1122" s="57" t="s">
        <v>3253</v>
      </c>
      <c r="T1122" s="73"/>
      <c r="U1122" s="101">
        <v>2696146.24</v>
      </c>
    </row>
    <row r="1123" spans="1:21">
      <c r="A1123" s="33" t="s">
        <v>2529</v>
      </c>
      <c r="B1123" s="73" t="s">
        <v>5069</v>
      </c>
      <c r="C1123" s="73" t="s">
        <v>3158</v>
      </c>
      <c r="D1123" s="73"/>
      <c r="E1123" s="73"/>
      <c r="F1123" s="75">
        <v>39535</v>
      </c>
      <c r="G1123" s="96">
        <v>7914894</v>
      </c>
      <c r="H1123" s="57">
        <v>97.599999949462372</v>
      </c>
      <c r="I1123" s="96">
        <v>7724936.54</v>
      </c>
      <c r="J1123" s="57" t="s">
        <v>3284</v>
      </c>
      <c r="K1123" s="73"/>
      <c r="L1123" s="101">
        <v>920106.35</v>
      </c>
      <c r="M1123" s="73"/>
      <c r="N1123" s="87" t="s">
        <v>3156</v>
      </c>
      <c r="O1123" s="75">
        <v>40471</v>
      </c>
      <c r="P1123" s="96">
        <v>7914894</v>
      </c>
      <c r="Q1123" s="57">
        <v>111.48750002211021</v>
      </c>
      <c r="R1123" s="96">
        <v>8824117.4499999993</v>
      </c>
      <c r="S1123" s="57" t="s">
        <v>3289</v>
      </c>
      <c r="T1123" s="73"/>
      <c r="U1123" s="101">
        <v>2019287.2599999988</v>
      </c>
    </row>
    <row r="1124" spans="1:21">
      <c r="A1124" s="33" t="s">
        <v>769</v>
      </c>
      <c r="B1124" s="73" t="s">
        <v>5070</v>
      </c>
      <c r="C1124" s="73" t="s">
        <v>3158</v>
      </c>
      <c r="D1124" s="73"/>
      <c r="E1124" s="73"/>
      <c r="F1124" s="75">
        <v>39535</v>
      </c>
      <c r="G1124" s="96">
        <v>50000000</v>
      </c>
      <c r="H1124" s="57">
        <v>100.41741112</v>
      </c>
      <c r="I1124" s="96">
        <v>50208705.560000002</v>
      </c>
      <c r="J1124" s="57" t="s">
        <v>3284</v>
      </c>
      <c r="K1124" s="73"/>
      <c r="L1124" s="101">
        <v>36967926.869999997</v>
      </c>
      <c r="M1124" s="73"/>
      <c r="N1124" s="87" t="s">
        <v>3156</v>
      </c>
      <c r="O1124" s="75">
        <v>40840</v>
      </c>
      <c r="P1124" s="96">
        <v>20016180</v>
      </c>
      <c r="Q1124" s="57">
        <v>108.60138887639899</v>
      </c>
      <c r="R1124" s="96">
        <v>21737849.48</v>
      </c>
      <c r="S1124" s="57" t="s">
        <v>3277</v>
      </c>
      <c r="T1124" s="73"/>
      <c r="U1124" s="101">
        <v>8497070.7899999917</v>
      </c>
    </row>
    <row r="1125" spans="1:21">
      <c r="A1125" s="33" t="s">
        <v>2530</v>
      </c>
      <c r="B1125" s="73" t="s">
        <v>5071</v>
      </c>
      <c r="C1125" s="73" t="s">
        <v>3158</v>
      </c>
      <c r="D1125" s="73"/>
      <c r="E1125" s="73"/>
      <c r="F1125" s="75">
        <v>39535</v>
      </c>
      <c r="G1125" s="96">
        <v>1111111</v>
      </c>
      <c r="H1125" s="57">
        <v>12.743749274374929</v>
      </c>
      <c r="I1125" s="96">
        <v>141597.20000000001</v>
      </c>
      <c r="J1125" s="57" t="s">
        <v>3284</v>
      </c>
      <c r="K1125" s="73"/>
      <c r="L1125" s="101">
        <v>125086.63</v>
      </c>
      <c r="M1125" s="73"/>
      <c r="N1125" s="87" t="s">
        <v>3156</v>
      </c>
      <c r="O1125" s="75">
        <v>40841</v>
      </c>
      <c r="P1125" s="96">
        <v>422913.61</v>
      </c>
      <c r="Q1125" s="57">
        <v>5.8312500276356687</v>
      </c>
      <c r="R1125" s="96">
        <v>24661.15</v>
      </c>
      <c r="S1125" s="57" t="s">
        <v>3274</v>
      </c>
      <c r="T1125" s="73"/>
      <c r="U1125" s="101">
        <v>8150.5799999999872</v>
      </c>
    </row>
    <row r="1126" spans="1:21">
      <c r="A1126" s="33" t="s">
        <v>1713</v>
      </c>
      <c r="B1126" s="73" t="s">
        <v>5072</v>
      </c>
      <c r="C1126" s="73" t="s">
        <v>3158</v>
      </c>
      <c r="D1126" s="73"/>
      <c r="E1126" s="73"/>
      <c r="F1126" s="75">
        <v>39983</v>
      </c>
      <c r="G1126" s="96">
        <v>6946950.3600000003</v>
      </c>
      <c r="H1126" s="57">
        <v>19.981250017165806</v>
      </c>
      <c r="I1126" s="96">
        <v>1388087.52</v>
      </c>
      <c r="J1126" s="57" t="s">
        <v>3245</v>
      </c>
      <c r="K1126" s="73"/>
      <c r="L1126" s="101">
        <v>800466.5</v>
      </c>
      <c r="M1126" s="73"/>
      <c r="N1126" s="87" t="s">
        <v>3156</v>
      </c>
      <c r="O1126" s="75">
        <v>40836</v>
      </c>
      <c r="P1126" s="96">
        <v>3415007.03</v>
      </c>
      <c r="Q1126" s="57">
        <v>15.311805668523032</v>
      </c>
      <c r="R1126" s="96">
        <v>522899.24</v>
      </c>
      <c r="S1126" s="57" t="s">
        <v>3272</v>
      </c>
      <c r="T1126" s="73"/>
      <c r="U1126" s="101">
        <v>-64721.780000000028</v>
      </c>
    </row>
    <row r="1127" spans="1:21">
      <c r="A1127" s="33" t="s">
        <v>658</v>
      </c>
      <c r="B1127" s="73" t="s">
        <v>5073</v>
      </c>
      <c r="C1127" s="73" t="s">
        <v>3158</v>
      </c>
      <c r="D1127" s="73"/>
      <c r="E1127" s="73"/>
      <c r="F1127" s="75">
        <v>39521</v>
      </c>
      <c r="G1127" s="96">
        <v>8391147</v>
      </c>
      <c r="H1127" s="57">
        <v>91.167888609268786</v>
      </c>
      <c r="I1127" s="96">
        <v>7650031.5499999998</v>
      </c>
      <c r="J1127" s="57" t="s">
        <v>3284</v>
      </c>
      <c r="K1127" s="73"/>
      <c r="L1127" s="101">
        <v>9723000.7800000012</v>
      </c>
      <c r="M1127" s="73"/>
      <c r="N1127" s="87" t="s">
        <v>3156</v>
      </c>
      <c r="O1127" s="75">
        <v>40819</v>
      </c>
      <c r="P1127" s="96">
        <v>2634016.87</v>
      </c>
      <c r="Q1127" s="57">
        <v>111.56511537452683</v>
      </c>
      <c r="R1127" s="96">
        <v>2938643.9600000004</v>
      </c>
      <c r="S1127" s="57" t="s">
        <v>3289</v>
      </c>
      <c r="T1127" s="73"/>
      <c r="U1127" s="101">
        <v>5011613.1900000023</v>
      </c>
    </row>
    <row r="1128" spans="1:21">
      <c r="A1128" s="33" t="s">
        <v>2531</v>
      </c>
      <c r="B1128" s="73" t="s">
        <v>5074</v>
      </c>
      <c r="C1128" s="73" t="s">
        <v>3158</v>
      </c>
      <c r="D1128" s="73"/>
      <c r="E1128" s="73"/>
      <c r="F1128" s="75">
        <v>39521</v>
      </c>
      <c r="G1128" s="96">
        <v>11354035</v>
      </c>
      <c r="H1128" s="57">
        <v>12.742416594629136</v>
      </c>
      <c r="I1128" s="96">
        <v>1446778.4400000002</v>
      </c>
      <c r="J1128" s="57" t="s">
        <v>3284</v>
      </c>
      <c r="K1128" s="73"/>
      <c r="L1128" s="101">
        <v>1745936.6400000001</v>
      </c>
      <c r="M1128" s="73"/>
      <c r="N1128" s="87" t="s">
        <v>3156</v>
      </c>
      <c r="O1128" s="75">
        <v>40690</v>
      </c>
      <c r="P1128" s="96">
        <v>7482624.3700000001</v>
      </c>
      <c r="Q1128" s="57">
        <v>17.973088899022201</v>
      </c>
      <c r="R1128" s="96">
        <v>1344858.73</v>
      </c>
      <c r="S1128" s="57" t="s">
        <v>3257</v>
      </c>
      <c r="T1128" s="73"/>
      <c r="U1128" s="101">
        <v>1644016.93</v>
      </c>
    </row>
    <row r="1129" spans="1:21">
      <c r="A1129" s="33" t="s">
        <v>2532</v>
      </c>
      <c r="B1129" s="73" t="s">
        <v>5075</v>
      </c>
      <c r="C1129" s="73" t="s">
        <v>3158</v>
      </c>
      <c r="D1129" s="73"/>
      <c r="E1129" s="73"/>
      <c r="F1129" s="75">
        <v>39521</v>
      </c>
      <c r="G1129" s="96">
        <v>48020704.899999999</v>
      </c>
      <c r="H1129" s="57">
        <v>12.435937503283091</v>
      </c>
      <c r="I1129" s="96">
        <v>5971824.8500000006</v>
      </c>
      <c r="J1129" s="57" t="s">
        <v>3284</v>
      </c>
      <c r="K1129" s="73"/>
      <c r="L1129" s="101">
        <v>5289255.5</v>
      </c>
      <c r="M1129" s="73"/>
      <c r="N1129" s="87" t="s">
        <v>3156</v>
      </c>
      <c r="O1129" s="75">
        <v>40841</v>
      </c>
      <c r="P1129" s="96">
        <v>16964111.41</v>
      </c>
      <c r="Q1129" s="57">
        <v>6.7699999855164839</v>
      </c>
      <c r="R1129" s="96">
        <v>1148470.3400000001</v>
      </c>
      <c r="S1129" s="57" t="s">
        <v>3245</v>
      </c>
      <c r="T1129" s="73"/>
      <c r="U1129" s="101">
        <v>465900.98999999929</v>
      </c>
    </row>
    <row r="1130" spans="1:21">
      <c r="A1130" s="33" t="s">
        <v>2533</v>
      </c>
      <c r="B1130" s="73" t="s">
        <v>5076</v>
      </c>
      <c r="C1130" s="73" t="s">
        <v>3158</v>
      </c>
      <c r="D1130" s="73"/>
      <c r="E1130" s="73"/>
      <c r="F1130" s="75">
        <v>39521</v>
      </c>
      <c r="G1130" s="96">
        <v>40008308</v>
      </c>
      <c r="H1130" s="57">
        <v>97.365599989882114</v>
      </c>
      <c r="I1130" s="96">
        <v>38954329.130000003</v>
      </c>
      <c r="J1130" s="57" t="s">
        <v>3284</v>
      </c>
      <c r="K1130" s="73"/>
      <c r="L1130" s="101">
        <v>4650965.9499999993</v>
      </c>
      <c r="M1130" s="73"/>
      <c r="N1130" s="87" t="s">
        <v>3156</v>
      </c>
      <c r="O1130" s="75">
        <v>40471</v>
      </c>
      <c r="P1130" s="96">
        <v>40008308</v>
      </c>
      <c r="Q1130" s="57">
        <v>111.01875000562383</v>
      </c>
      <c r="R1130" s="96">
        <v>44416723.439999998</v>
      </c>
      <c r="S1130" s="57" t="s">
        <v>3289</v>
      </c>
      <c r="T1130" s="73"/>
      <c r="U1130" s="101">
        <v>10113360.259999998</v>
      </c>
    </row>
    <row r="1131" spans="1:21">
      <c r="A1131" s="33" t="s">
        <v>314</v>
      </c>
      <c r="B1131" s="73" t="s">
        <v>5077</v>
      </c>
      <c r="C1131" s="73" t="s">
        <v>3158</v>
      </c>
      <c r="D1131" s="73"/>
      <c r="E1131" s="73"/>
      <c r="F1131" s="75">
        <v>39521</v>
      </c>
      <c r="G1131" s="96">
        <v>2845335</v>
      </c>
      <c r="H1131" s="57">
        <v>130.16878364059065</v>
      </c>
      <c r="I1131" s="96">
        <v>3703737.96</v>
      </c>
      <c r="J1131" s="57" t="s">
        <v>3284</v>
      </c>
      <c r="K1131" s="73"/>
      <c r="L1131" s="101">
        <v>3714300.59</v>
      </c>
      <c r="M1131" s="73"/>
      <c r="N1131" s="87" t="s">
        <v>3156</v>
      </c>
      <c r="O1131" s="75">
        <v>40772</v>
      </c>
      <c r="P1131" s="96">
        <v>1355397.74</v>
      </c>
      <c r="Q1131" s="57">
        <v>176.22667572103225</v>
      </c>
      <c r="R1131" s="96">
        <v>2388572.38</v>
      </c>
      <c r="S1131" s="57" t="s">
        <v>3289</v>
      </c>
      <c r="T1131" s="73"/>
      <c r="U1131" s="101">
        <v>2399135.0099999998</v>
      </c>
    </row>
    <row r="1132" spans="1:21">
      <c r="A1132" s="33" t="s">
        <v>563</v>
      </c>
      <c r="B1132" s="73" t="s">
        <v>5078</v>
      </c>
      <c r="C1132" s="73" t="s">
        <v>3158</v>
      </c>
      <c r="D1132" s="73"/>
      <c r="E1132" s="73"/>
      <c r="F1132" s="75">
        <v>39521</v>
      </c>
      <c r="G1132" s="96">
        <v>9964000</v>
      </c>
      <c r="H1132" s="57">
        <v>107.05695343235648</v>
      </c>
      <c r="I1132" s="96">
        <v>10667154.84</v>
      </c>
      <c r="J1132" s="57" t="s">
        <v>3284</v>
      </c>
      <c r="K1132" s="73"/>
      <c r="L1132" s="101">
        <v>7070360.4199999999</v>
      </c>
      <c r="M1132" s="73"/>
      <c r="N1132" s="87" t="s">
        <v>3156</v>
      </c>
      <c r="O1132" s="75">
        <v>40718</v>
      </c>
      <c r="P1132" s="96">
        <v>7268651.5099999998</v>
      </c>
      <c r="Q1132" s="57">
        <v>131.41532052896562</v>
      </c>
      <c r="R1132" s="96">
        <v>9552121.6799999997</v>
      </c>
      <c r="S1132" s="57" t="s">
        <v>3252</v>
      </c>
      <c r="T1132" s="73"/>
      <c r="U1132" s="101">
        <v>5955327.2599999998</v>
      </c>
    </row>
    <row r="1133" spans="1:21">
      <c r="A1133" s="33" t="s">
        <v>452</v>
      </c>
      <c r="B1133" s="73" t="s">
        <v>5079</v>
      </c>
      <c r="C1133" s="73" t="s">
        <v>3158</v>
      </c>
      <c r="D1133" s="73"/>
      <c r="E1133" s="73"/>
      <c r="F1133" s="75">
        <v>39521</v>
      </c>
      <c r="G1133" s="96">
        <v>1125654</v>
      </c>
      <c r="H1133" s="57">
        <v>98.651710916498331</v>
      </c>
      <c r="I1133" s="96">
        <v>1110476.9300000002</v>
      </c>
      <c r="J1133" s="57" t="s">
        <v>3284</v>
      </c>
      <c r="K1133" s="73"/>
      <c r="L1133" s="101">
        <v>1130162.8500000001</v>
      </c>
      <c r="M1133" s="73"/>
      <c r="N1133" s="87" t="s">
        <v>3156</v>
      </c>
      <c r="O1133" s="75">
        <v>40819</v>
      </c>
      <c r="P1133" s="96">
        <v>185197.78</v>
      </c>
      <c r="Q1133" s="57">
        <v>102.81389442141263</v>
      </c>
      <c r="R1133" s="96">
        <v>190409.05000000002</v>
      </c>
      <c r="S1133" s="57" t="s">
        <v>3273</v>
      </c>
      <c r="T1133" s="73"/>
      <c r="U1133" s="101">
        <v>210094.96999999997</v>
      </c>
    </row>
    <row r="1134" spans="1:21">
      <c r="A1134" s="33" t="s">
        <v>490</v>
      </c>
      <c r="B1134" s="73" t="s">
        <v>5080</v>
      </c>
      <c r="C1134" s="73" t="s">
        <v>3158</v>
      </c>
      <c r="D1134" s="73"/>
      <c r="E1134" s="73"/>
      <c r="F1134" s="75">
        <v>39521</v>
      </c>
      <c r="G1134" s="96">
        <v>1526020</v>
      </c>
      <c r="H1134" s="57">
        <v>99.011111256733201</v>
      </c>
      <c r="I1134" s="96">
        <v>1510929.3599999999</v>
      </c>
      <c r="J1134" s="57" t="s">
        <v>3284</v>
      </c>
      <c r="K1134" s="73"/>
      <c r="L1134" s="101">
        <v>1532132.52</v>
      </c>
      <c r="M1134" s="73"/>
      <c r="N1134" s="87" t="s">
        <v>3156</v>
      </c>
      <c r="O1134" s="75">
        <v>40819</v>
      </c>
      <c r="P1134" s="96">
        <v>251067.84</v>
      </c>
      <c r="Q1134" s="57">
        <v>103.22014161590747</v>
      </c>
      <c r="R1134" s="96">
        <v>259152.58</v>
      </c>
      <c r="S1134" s="57" t="s">
        <v>3273</v>
      </c>
      <c r="T1134" s="73"/>
      <c r="U1134" s="101">
        <v>280355.74000000022</v>
      </c>
    </row>
    <row r="1135" spans="1:21">
      <c r="A1135" s="33" t="s">
        <v>660</v>
      </c>
      <c r="B1135" s="73" t="s">
        <v>5081</v>
      </c>
      <c r="C1135" s="73" t="s">
        <v>3158</v>
      </c>
      <c r="D1135" s="73"/>
      <c r="E1135" s="73"/>
      <c r="F1135" s="75">
        <v>39521</v>
      </c>
      <c r="G1135" s="96">
        <v>22336000</v>
      </c>
      <c r="H1135" s="57">
        <v>108.80669793159026</v>
      </c>
      <c r="I1135" s="96">
        <v>24303064.050000001</v>
      </c>
      <c r="J1135" s="57" t="s">
        <v>3284</v>
      </c>
      <c r="K1135" s="73"/>
      <c r="L1135" s="101">
        <v>17794351.369999997</v>
      </c>
      <c r="M1135" s="73"/>
      <c r="N1135" s="87" t="s">
        <v>3156</v>
      </c>
      <c r="O1135" s="75">
        <v>40752</v>
      </c>
      <c r="P1135" s="96">
        <v>13436734.07</v>
      </c>
      <c r="Q1135" s="57">
        <v>129.39008392535675</v>
      </c>
      <c r="R1135" s="96">
        <v>17385801.490000002</v>
      </c>
      <c r="S1135" s="57" t="s">
        <v>3266</v>
      </c>
      <c r="T1135" s="73"/>
      <c r="U1135" s="101">
        <v>10877088.809999999</v>
      </c>
    </row>
    <row r="1136" spans="1:21">
      <c r="A1136" s="33" t="s">
        <v>2534</v>
      </c>
      <c r="B1136" s="73" t="s">
        <v>5082</v>
      </c>
      <c r="C1136" s="73" t="s">
        <v>3158</v>
      </c>
      <c r="D1136" s="73"/>
      <c r="E1136" s="73"/>
      <c r="F1136" s="75">
        <v>39521</v>
      </c>
      <c r="G1136" s="96">
        <v>29974000</v>
      </c>
      <c r="H1136" s="57">
        <v>92.586755554814175</v>
      </c>
      <c r="I1136" s="96">
        <v>27751954.109999999</v>
      </c>
      <c r="J1136" s="57" t="s">
        <v>3284</v>
      </c>
      <c r="K1136" s="73"/>
      <c r="L1136" s="101">
        <v>4496100.1100000003</v>
      </c>
      <c r="M1136" s="73"/>
      <c r="N1136" s="87" t="s">
        <v>3156</v>
      </c>
      <c r="O1136" s="75">
        <v>40620</v>
      </c>
      <c r="P1136" s="96">
        <v>29974000</v>
      </c>
      <c r="Q1136" s="57">
        <v>105.04861109628345</v>
      </c>
      <c r="R1136" s="96">
        <v>31487270.690000001</v>
      </c>
      <c r="S1136" s="57" t="s">
        <v>3263</v>
      </c>
      <c r="T1136" s="73"/>
      <c r="U1136" s="101">
        <v>8231416.6900000051</v>
      </c>
    </row>
    <row r="1137" spans="1:21">
      <c r="A1137" s="33" t="s">
        <v>824</v>
      </c>
      <c r="B1137" s="73" t="s">
        <v>5083</v>
      </c>
      <c r="C1137" s="73" t="s">
        <v>3158</v>
      </c>
      <c r="D1137" s="73"/>
      <c r="E1137" s="73"/>
      <c r="F1137" s="75">
        <v>39521</v>
      </c>
      <c r="G1137" s="96">
        <v>51942609.390000001</v>
      </c>
      <c r="H1137" s="57">
        <v>100.33675556937591</v>
      </c>
      <c r="I1137" s="96">
        <v>52117529.020000003</v>
      </c>
      <c r="J1137" s="57" t="s">
        <v>3284</v>
      </c>
      <c r="K1137" s="73"/>
      <c r="L1137" s="101">
        <v>37867042.979999997</v>
      </c>
      <c r="M1137" s="73"/>
      <c r="N1137" s="87" t="s">
        <v>3156</v>
      </c>
      <c r="O1137" s="75">
        <v>40770</v>
      </c>
      <c r="P1137" s="96">
        <v>20685768.75</v>
      </c>
      <c r="Q1137" s="57">
        <v>104.44444449278684</v>
      </c>
      <c r="R1137" s="96">
        <v>21605136.259999998</v>
      </c>
      <c r="S1137" s="57" t="s">
        <v>3256</v>
      </c>
      <c r="T1137" s="73"/>
      <c r="U1137" s="101">
        <v>7354650.2199999914</v>
      </c>
    </row>
    <row r="1138" spans="1:21">
      <c r="A1138" s="33" t="s">
        <v>570</v>
      </c>
      <c r="B1138" s="73" t="s">
        <v>5084</v>
      </c>
      <c r="C1138" s="73" t="s">
        <v>3158</v>
      </c>
      <c r="D1138" s="73"/>
      <c r="E1138" s="73"/>
      <c r="F1138" s="75">
        <v>39521</v>
      </c>
      <c r="G1138" s="96">
        <v>3748329</v>
      </c>
      <c r="H1138" s="57">
        <v>98.933011216464735</v>
      </c>
      <c r="I1138" s="96">
        <v>3708334.75</v>
      </c>
      <c r="J1138" s="57" t="s">
        <v>3284</v>
      </c>
      <c r="K1138" s="73"/>
      <c r="L1138" s="101">
        <v>3376963.0999999996</v>
      </c>
      <c r="M1138" s="73"/>
      <c r="N1138" s="87" t="s">
        <v>3156</v>
      </c>
      <c r="O1138" s="75">
        <v>40819</v>
      </c>
      <c r="P1138" s="96">
        <v>1176616.47</v>
      </c>
      <c r="Q1138" s="57">
        <v>103.26701444184272</v>
      </c>
      <c r="R1138" s="96">
        <v>1215056.7</v>
      </c>
      <c r="S1138" s="57" t="s">
        <v>3276</v>
      </c>
      <c r="T1138" s="73"/>
      <c r="U1138" s="101">
        <v>883685.04999999981</v>
      </c>
    </row>
    <row r="1139" spans="1:21">
      <c r="A1139" s="33" t="s">
        <v>515</v>
      </c>
      <c r="B1139" s="73" t="s">
        <v>5085</v>
      </c>
      <c r="C1139" s="73" t="s">
        <v>3158</v>
      </c>
      <c r="D1139" s="73"/>
      <c r="E1139" s="73"/>
      <c r="F1139" s="75">
        <v>39521</v>
      </c>
      <c r="G1139" s="96">
        <v>2342706</v>
      </c>
      <c r="H1139" s="57">
        <v>95.761111296082404</v>
      </c>
      <c r="I1139" s="96">
        <v>2243401.3000000003</v>
      </c>
      <c r="J1139" s="57" t="s">
        <v>3284</v>
      </c>
      <c r="K1139" s="73"/>
      <c r="L1139" s="101">
        <v>2110602.36</v>
      </c>
      <c r="M1139" s="73"/>
      <c r="N1139" s="87" t="s">
        <v>3156</v>
      </c>
      <c r="O1139" s="75">
        <v>40819</v>
      </c>
      <c r="P1139" s="96">
        <v>735385.38</v>
      </c>
      <c r="Q1139" s="57">
        <v>103.25139452731574</v>
      </c>
      <c r="R1139" s="96">
        <v>759295.66</v>
      </c>
      <c r="S1139" s="57" t="s">
        <v>3273</v>
      </c>
      <c r="T1139" s="73"/>
      <c r="U1139" s="101">
        <v>626496.71999999974</v>
      </c>
    </row>
    <row r="1140" spans="1:21">
      <c r="A1140" s="33" t="s">
        <v>1461</v>
      </c>
      <c r="B1140" s="73" t="s">
        <v>5086</v>
      </c>
      <c r="C1140" s="73" t="s">
        <v>3158</v>
      </c>
      <c r="D1140" s="73"/>
      <c r="E1140" s="73"/>
      <c r="F1140" s="75">
        <v>39521</v>
      </c>
      <c r="G1140" s="96">
        <v>2780033.55</v>
      </c>
      <c r="H1140" s="57">
        <v>22.3548111496712</v>
      </c>
      <c r="I1140" s="96">
        <v>621471.25</v>
      </c>
      <c r="J1140" s="57" t="s">
        <v>3284</v>
      </c>
      <c r="K1140" s="73"/>
      <c r="L1140" s="101">
        <v>521254.67</v>
      </c>
      <c r="M1140" s="73"/>
      <c r="N1140" s="87" t="s">
        <v>3156</v>
      </c>
      <c r="O1140" s="75">
        <v>40724</v>
      </c>
      <c r="P1140" s="96">
        <v>2328092.0499999998</v>
      </c>
      <c r="Q1140" s="57">
        <v>6.9430553658735281</v>
      </c>
      <c r="R1140" s="96">
        <v>161640.72</v>
      </c>
      <c r="S1140" s="57" t="s">
        <v>3245</v>
      </c>
      <c r="T1140" s="73"/>
      <c r="U1140" s="101">
        <v>61424.140000000014</v>
      </c>
    </row>
    <row r="1141" spans="1:21">
      <c r="A1141" s="33" t="s">
        <v>601</v>
      </c>
      <c r="B1141" s="73" t="s">
        <v>5087</v>
      </c>
      <c r="C1141" s="73" t="s">
        <v>3158</v>
      </c>
      <c r="D1141" s="73"/>
      <c r="E1141" s="73"/>
      <c r="F1141" s="75">
        <v>39521</v>
      </c>
      <c r="G1141" s="96">
        <v>28089828.670000002</v>
      </c>
      <c r="H1141" s="57">
        <v>100.89925557385038</v>
      </c>
      <c r="I1141" s="96">
        <v>28342428.02</v>
      </c>
      <c r="J1141" s="57" t="s">
        <v>3284</v>
      </c>
      <c r="K1141" s="73"/>
      <c r="L1141" s="101">
        <v>12309508.869999999</v>
      </c>
      <c r="M1141" s="73"/>
      <c r="N1141" s="87" t="s">
        <v>3156</v>
      </c>
      <c r="O1141" s="75">
        <v>40855</v>
      </c>
      <c r="P1141" s="96">
        <v>20453807.539999999</v>
      </c>
      <c r="Q1141" s="57">
        <v>103.59722217274761</v>
      </c>
      <c r="R1141" s="96">
        <v>21189576.440000001</v>
      </c>
      <c r="S1141" s="57" t="s">
        <v>3248</v>
      </c>
      <c r="T1141" s="73"/>
      <c r="U1141" s="101">
        <v>5156657.2900000028</v>
      </c>
    </row>
    <row r="1142" spans="1:21">
      <c r="A1142" s="33" t="s">
        <v>605</v>
      </c>
      <c r="B1142" s="73" t="s">
        <v>5088</v>
      </c>
      <c r="C1142" s="73" t="s">
        <v>3158</v>
      </c>
      <c r="D1142" s="73"/>
      <c r="E1142" s="73"/>
      <c r="F1142" s="75">
        <v>39521</v>
      </c>
      <c r="G1142" s="96">
        <v>11354034</v>
      </c>
      <c r="H1142" s="57">
        <v>141.25890833161148</v>
      </c>
      <c r="I1142" s="96">
        <v>16038584.48</v>
      </c>
      <c r="J1142" s="57" t="s">
        <v>3284</v>
      </c>
      <c r="K1142" s="73"/>
      <c r="L1142" s="101">
        <v>12455009.189999999</v>
      </c>
      <c r="M1142" s="73"/>
      <c r="N1142" s="87" t="s">
        <v>3156</v>
      </c>
      <c r="O1142" s="75">
        <v>40718</v>
      </c>
      <c r="P1142" s="96">
        <v>7482623.7000000002</v>
      </c>
      <c r="Q1142" s="57">
        <v>172.92394444478077</v>
      </c>
      <c r="R1142" s="96">
        <v>12939248.050000001</v>
      </c>
      <c r="S1142" s="57" t="s">
        <v>3289</v>
      </c>
      <c r="T1142" s="73"/>
      <c r="U1142" s="101">
        <v>9355672.7600000016</v>
      </c>
    </row>
    <row r="1143" spans="1:21">
      <c r="A1143" s="33" t="s">
        <v>2948</v>
      </c>
      <c r="B1143" s="73" t="s">
        <v>5089</v>
      </c>
      <c r="C1143" s="73" t="s">
        <v>3158</v>
      </c>
      <c r="D1143" s="73"/>
      <c r="E1143" s="73"/>
      <c r="F1143" s="75">
        <v>39686</v>
      </c>
      <c r="G1143" s="96">
        <v>75921347.810000002</v>
      </c>
      <c r="H1143" s="57">
        <v>7.5723003421743389</v>
      </c>
      <c r="I1143" s="96">
        <v>5748992.4799999995</v>
      </c>
      <c r="J1143" s="57" t="s">
        <v>3247</v>
      </c>
      <c r="K1143" s="73"/>
      <c r="L1143" s="101">
        <v>3764259.76</v>
      </c>
      <c r="M1143" s="73"/>
      <c r="N1143" s="87" t="s">
        <v>3156</v>
      </c>
      <c r="O1143" s="75">
        <v>40094</v>
      </c>
      <c r="P1143" s="96">
        <v>64758127.479999997</v>
      </c>
      <c r="Q1143" s="57">
        <v>9.7390243131224032</v>
      </c>
      <c r="R1143" s="96">
        <v>6306809.7800000003</v>
      </c>
      <c r="S1143" s="57" t="s">
        <v>3247</v>
      </c>
      <c r="T1143" s="73"/>
      <c r="U1143" s="101">
        <v>4322077.0599999996</v>
      </c>
    </row>
    <row r="1144" spans="1:21">
      <c r="A1144" s="33" t="s">
        <v>639</v>
      </c>
      <c r="B1144" s="73" t="s">
        <v>5090</v>
      </c>
      <c r="C1144" s="73" t="s">
        <v>3158</v>
      </c>
      <c r="D1144" s="73"/>
      <c r="E1144" s="73"/>
      <c r="F1144" s="75">
        <v>39973</v>
      </c>
      <c r="G1144" s="96">
        <v>18318372.91</v>
      </c>
      <c r="H1144" s="57">
        <v>103.29861108827049</v>
      </c>
      <c r="I1144" s="96">
        <v>18922624.789999999</v>
      </c>
      <c r="J1144" s="57" t="s">
        <v>3245</v>
      </c>
      <c r="K1144" s="73"/>
      <c r="L1144" s="101">
        <v>5887833.580000001</v>
      </c>
      <c r="M1144" s="73"/>
      <c r="N1144" s="87" t="s">
        <v>3156</v>
      </c>
      <c r="O1144" s="75">
        <v>40718</v>
      </c>
      <c r="P1144" s="96">
        <v>14058672.109999999</v>
      </c>
      <c r="Q1144" s="57">
        <v>108.94444446930061</v>
      </c>
      <c r="R1144" s="96">
        <v>15316142.23</v>
      </c>
      <c r="S1144" s="57" t="s">
        <v>3256</v>
      </c>
      <c r="T1144" s="73"/>
      <c r="U1144" s="101">
        <v>2281351.0200000033</v>
      </c>
    </row>
    <row r="1145" spans="1:21">
      <c r="A1145" s="33" t="s">
        <v>2972</v>
      </c>
      <c r="B1145" s="73" t="s">
        <v>5091</v>
      </c>
      <c r="C1145" s="73" t="s">
        <v>3158</v>
      </c>
      <c r="D1145" s="73"/>
      <c r="E1145" s="73"/>
      <c r="F1145" s="75">
        <v>39743</v>
      </c>
      <c r="G1145" s="96">
        <v>91581477.530000001</v>
      </c>
      <c r="H1145" s="57">
        <v>6.5407340016301649</v>
      </c>
      <c r="I1145" s="96">
        <v>5990100.8399999999</v>
      </c>
      <c r="J1145" s="57" t="s">
        <v>3253</v>
      </c>
      <c r="K1145" s="73"/>
      <c r="L1145" s="101">
        <v>4466559.74</v>
      </c>
      <c r="M1145" s="73"/>
      <c r="N1145" s="87" t="s">
        <v>3156</v>
      </c>
      <c r="O1145" s="75">
        <v>40093</v>
      </c>
      <c r="P1145" s="96">
        <v>74208616.709999993</v>
      </c>
      <c r="Q1145" s="57">
        <v>8.3876249901330375</v>
      </c>
      <c r="R1145" s="96">
        <v>6224340.4800000004</v>
      </c>
      <c r="S1145" s="57" t="s">
        <v>3250</v>
      </c>
      <c r="T1145" s="73"/>
      <c r="U1145" s="101">
        <v>4700799.3800000008</v>
      </c>
    </row>
    <row r="1146" spans="1:21">
      <c r="A1146" s="33" t="s">
        <v>3036</v>
      </c>
      <c r="B1146" s="73" t="s">
        <v>5092</v>
      </c>
      <c r="C1146" s="73" t="s">
        <v>3158</v>
      </c>
      <c r="D1146" s="73"/>
      <c r="E1146" s="73"/>
      <c r="F1146" s="75">
        <v>39784</v>
      </c>
      <c r="G1146" s="96">
        <v>147221292.38</v>
      </c>
      <c r="H1146" s="57">
        <v>8.3589861093162057</v>
      </c>
      <c r="I1146" s="96">
        <v>12306207.379999999</v>
      </c>
      <c r="J1146" s="57" t="s">
        <v>3250</v>
      </c>
      <c r="K1146" s="73"/>
      <c r="L1146" s="101">
        <v>19524864.579999998</v>
      </c>
      <c r="M1146" s="73"/>
      <c r="N1146" s="87" t="s">
        <v>3156</v>
      </c>
      <c r="O1146" s="75">
        <v>40689</v>
      </c>
      <c r="P1146" s="96">
        <v>83490486.019999996</v>
      </c>
      <c r="Q1146" s="57">
        <v>18.237603882617808</v>
      </c>
      <c r="R1146" s="96">
        <v>15226664.119999999</v>
      </c>
      <c r="S1146" s="57" t="s">
        <v>3289</v>
      </c>
      <c r="T1146" s="73"/>
      <c r="U1146" s="101">
        <v>22445321.319999997</v>
      </c>
    </row>
    <row r="1147" spans="1:21">
      <c r="A1147" s="33" t="s">
        <v>474</v>
      </c>
      <c r="B1147" s="73" t="s">
        <v>5093</v>
      </c>
      <c r="C1147" s="73" t="s">
        <v>3158</v>
      </c>
      <c r="D1147" s="73"/>
      <c r="E1147" s="73"/>
      <c r="F1147" s="75">
        <v>39521</v>
      </c>
      <c r="G1147" s="96">
        <v>4650432.95</v>
      </c>
      <c r="H1147" s="57">
        <v>100.91495567095534</v>
      </c>
      <c r="I1147" s="96">
        <v>4692982.3500000006</v>
      </c>
      <c r="J1147" s="57" t="s">
        <v>3284</v>
      </c>
      <c r="K1147" s="73"/>
      <c r="L1147" s="101">
        <v>3462971.9300000006</v>
      </c>
      <c r="M1147" s="73"/>
      <c r="N1147" s="87" t="s">
        <v>3156</v>
      </c>
      <c r="O1147" s="75">
        <v>40718</v>
      </c>
      <c r="P1147" s="96">
        <v>1734961.47</v>
      </c>
      <c r="Q1147" s="57">
        <v>106.88194476157445</v>
      </c>
      <c r="R1147" s="96">
        <v>1854360.56</v>
      </c>
      <c r="S1147" s="57" t="s">
        <v>3264</v>
      </c>
      <c r="T1147" s="73"/>
      <c r="U1147" s="101">
        <v>624350.13999999966</v>
      </c>
    </row>
    <row r="1148" spans="1:21">
      <c r="A1148" s="33" t="s">
        <v>1217</v>
      </c>
      <c r="B1148" s="73" t="s">
        <v>5094</v>
      </c>
      <c r="C1148" s="73" t="s">
        <v>3158</v>
      </c>
      <c r="D1148" s="73"/>
      <c r="E1148" s="73"/>
      <c r="F1148" s="75">
        <v>39521</v>
      </c>
      <c r="G1148" s="96">
        <v>3916236.65</v>
      </c>
      <c r="H1148" s="57">
        <v>97.180555470262505</v>
      </c>
      <c r="I1148" s="96">
        <v>3805820.53</v>
      </c>
      <c r="J1148" s="57" t="s">
        <v>3284</v>
      </c>
      <c r="K1148" s="73"/>
      <c r="L1148" s="101">
        <v>4195167.1000000006</v>
      </c>
      <c r="M1148" s="73"/>
      <c r="N1148" s="87" t="s">
        <v>6382</v>
      </c>
      <c r="O1148" s="75">
        <v>40269</v>
      </c>
      <c r="P1148" s="102" t="s">
        <v>3205</v>
      </c>
      <c r="Q1148" s="88" t="s">
        <v>3205</v>
      </c>
      <c r="R1148" s="102" t="s">
        <v>3205</v>
      </c>
      <c r="S1148" s="57" t="s">
        <v>3205</v>
      </c>
      <c r="T1148" s="73"/>
      <c r="U1148" s="101">
        <v>389346.57000000076</v>
      </c>
    </row>
    <row r="1149" spans="1:21">
      <c r="A1149" s="33" t="s">
        <v>2535</v>
      </c>
      <c r="B1149" s="73" t="s">
        <v>5095</v>
      </c>
      <c r="C1149" s="73" t="s">
        <v>3158</v>
      </c>
      <c r="D1149" s="73"/>
      <c r="E1149" s="73"/>
      <c r="F1149" s="75">
        <v>39521</v>
      </c>
      <c r="G1149" s="96">
        <v>100835.07</v>
      </c>
      <c r="H1149" s="57">
        <v>76.039953163120728</v>
      </c>
      <c r="I1149" s="96">
        <v>76674.94</v>
      </c>
      <c r="J1149" s="57" t="s">
        <v>3284</v>
      </c>
      <c r="K1149" s="73"/>
      <c r="L1149" s="101">
        <v>420.13999999999987</v>
      </c>
      <c r="M1149" s="73"/>
      <c r="N1149" s="87" t="s">
        <v>3156</v>
      </c>
      <c r="O1149" s="75">
        <v>40623</v>
      </c>
      <c r="P1149" s="96">
        <v>117117.13</v>
      </c>
      <c r="Q1149" s="57">
        <v>92.2777820802132</v>
      </c>
      <c r="R1149" s="96">
        <v>108073.09</v>
      </c>
      <c r="S1149" s="57" t="s">
        <v>3289</v>
      </c>
      <c r="T1149" s="73"/>
      <c r="U1149" s="101">
        <v>31818.289999999994</v>
      </c>
    </row>
    <row r="1150" spans="1:21">
      <c r="A1150" s="33" t="s">
        <v>2959</v>
      </c>
      <c r="B1150" s="73" t="s">
        <v>5096</v>
      </c>
      <c r="C1150" s="73" t="s">
        <v>3158</v>
      </c>
      <c r="D1150" s="73"/>
      <c r="E1150" s="73"/>
      <c r="F1150" s="75">
        <v>39701</v>
      </c>
      <c r="G1150" s="96">
        <v>46393427.5</v>
      </c>
      <c r="H1150" s="57">
        <v>8.5411716562653179</v>
      </c>
      <c r="I1150" s="96">
        <v>3962542.28</v>
      </c>
      <c r="J1150" s="57" t="s">
        <v>3247</v>
      </c>
      <c r="K1150" s="73"/>
      <c r="L1150" s="101">
        <v>5678731</v>
      </c>
      <c r="M1150" s="73"/>
      <c r="N1150" s="87" t="s">
        <v>3156</v>
      </c>
      <c r="O1150" s="75">
        <v>40665</v>
      </c>
      <c r="P1150" s="96">
        <v>25305189</v>
      </c>
      <c r="Q1150" s="57">
        <v>15.183977207204419</v>
      </c>
      <c r="R1150" s="96">
        <v>3842334.13</v>
      </c>
      <c r="S1150" s="57" t="s">
        <v>3289</v>
      </c>
      <c r="T1150" s="73"/>
      <c r="U1150" s="101">
        <v>5558522.8499999996</v>
      </c>
    </row>
    <row r="1151" spans="1:21">
      <c r="A1151" s="33" t="s">
        <v>683</v>
      </c>
      <c r="B1151" s="73" t="s">
        <v>5097</v>
      </c>
      <c r="C1151" s="73" t="s">
        <v>3158</v>
      </c>
      <c r="D1151" s="73"/>
      <c r="E1151" s="73"/>
      <c r="F1151" s="75">
        <v>40029</v>
      </c>
      <c r="G1151" s="96">
        <v>4884871.8899999997</v>
      </c>
      <c r="H1151" s="57">
        <v>91.06483854994201</v>
      </c>
      <c r="I1151" s="96">
        <v>4448400.7</v>
      </c>
      <c r="J1151" s="57" t="s">
        <v>3249</v>
      </c>
      <c r="K1151" s="73"/>
      <c r="L1151" s="101">
        <v>4737456.9399999995</v>
      </c>
      <c r="M1151" s="73"/>
      <c r="N1151" s="87" t="s">
        <v>3156</v>
      </c>
      <c r="O1151" s="75">
        <v>40784</v>
      </c>
      <c r="P1151" s="96">
        <v>160547.22</v>
      </c>
      <c r="Q1151" s="57">
        <v>97.014641549071982</v>
      </c>
      <c r="R1151" s="96">
        <v>155754.31</v>
      </c>
      <c r="S1151" s="57" t="s">
        <v>3289</v>
      </c>
      <c r="T1151" s="73"/>
      <c r="U1151" s="101">
        <v>444810.54999999888</v>
      </c>
    </row>
    <row r="1152" spans="1:21">
      <c r="A1152" s="33" t="s">
        <v>900</v>
      </c>
      <c r="B1152" s="73" t="s">
        <v>5098</v>
      </c>
      <c r="C1152" s="73" t="s">
        <v>3158</v>
      </c>
      <c r="D1152" s="73"/>
      <c r="E1152" s="73"/>
      <c r="F1152" s="75">
        <v>39994</v>
      </c>
      <c r="G1152" s="96">
        <v>123619678.5</v>
      </c>
      <c r="H1152" s="57">
        <v>104.38506944507222</v>
      </c>
      <c r="I1152" s="96">
        <v>129040487.25</v>
      </c>
      <c r="J1152" s="57" t="s">
        <v>3249</v>
      </c>
      <c r="K1152" s="73"/>
      <c r="L1152" s="101">
        <v>89117687.540000007</v>
      </c>
      <c r="M1152" s="73"/>
      <c r="N1152" s="87" t="s">
        <v>3156</v>
      </c>
      <c r="O1152" s="75">
        <v>40735</v>
      </c>
      <c r="P1152" s="96">
        <v>44115589.5</v>
      </c>
      <c r="Q1152" s="57">
        <v>107.78472222387508</v>
      </c>
      <c r="R1152" s="96">
        <v>47549865.600000001</v>
      </c>
      <c r="S1152" s="57" t="s">
        <v>3250</v>
      </c>
      <c r="T1152" s="73"/>
      <c r="U1152" s="101">
        <v>7627065.8900000155</v>
      </c>
    </row>
    <row r="1153" spans="1:21">
      <c r="A1153" s="33" t="s">
        <v>2956</v>
      </c>
      <c r="B1153" s="73" t="s">
        <v>5099</v>
      </c>
      <c r="C1153" s="73" t="s">
        <v>3158</v>
      </c>
      <c r="D1153" s="73"/>
      <c r="E1153" s="73"/>
      <c r="F1153" s="75">
        <v>39699</v>
      </c>
      <c r="G1153" s="96">
        <v>58108687.649999999</v>
      </c>
      <c r="H1153" s="57">
        <v>7.2007376680103015</v>
      </c>
      <c r="I1153" s="96">
        <v>4184254.1599999997</v>
      </c>
      <c r="J1153" s="57" t="s">
        <v>3248</v>
      </c>
      <c r="K1153" s="73"/>
      <c r="L1153" s="101">
        <v>3439379.13</v>
      </c>
      <c r="M1153" s="73"/>
      <c r="N1153" s="87" t="s">
        <v>3156</v>
      </c>
      <c r="O1153" s="75">
        <v>40161</v>
      </c>
      <c r="P1153" s="96">
        <v>43465310.200000003</v>
      </c>
      <c r="Q1153" s="57">
        <v>9.5075476074711176</v>
      </c>
      <c r="R1153" s="96">
        <v>4132485.06</v>
      </c>
      <c r="S1153" s="57" t="s">
        <v>3261</v>
      </c>
      <c r="T1153" s="73"/>
      <c r="U1153" s="101">
        <v>3387610.03</v>
      </c>
    </row>
    <row r="1154" spans="1:21">
      <c r="A1154" s="33" t="s">
        <v>3058</v>
      </c>
      <c r="B1154" s="73" t="s">
        <v>5100</v>
      </c>
      <c r="C1154" s="73" t="s">
        <v>3158</v>
      </c>
      <c r="D1154" s="73"/>
      <c r="E1154" s="73"/>
      <c r="F1154" s="75">
        <v>39798</v>
      </c>
      <c r="G1154" s="96">
        <v>46029793.5</v>
      </c>
      <c r="H1154" s="57">
        <v>8.2175833354542434</v>
      </c>
      <c r="I1154" s="96">
        <v>3782536.64</v>
      </c>
      <c r="J1154" s="57" t="s">
        <v>3251</v>
      </c>
      <c r="K1154" s="73"/>
      <c r="L1154" s="101">
        <v>6299691.25</v>
      </c>
      <c r="M1154" s="73"/>
      <c r="N1154" s="87" t="s">
        <v>3156</v>
      </c>
      <c r="O1154" s="75">
        <v>40700</v>
      </c>
      <c r="P1154" s="96">
        <v>28878977.5</v>
      </c>
      <c r="Q1154" s="57">
        <v>18.614211116027221</v>
      </c>
      <c r="R1154" s="96">
        <v>5375593.8399999999</v>
      </c>
      <c r="S1154" s="57" t="s">
        <v>3256</v>
      </c>
      <c r="T1154" s="73"/>
      <c r="U1154" s="101">
        <v>7892748.4499999993</v>
      </c>
    </row>
    <row r="1155" spans="1:21">
      <c r="A1155" s="33" t="s">
        <v>2958</v>
      </c>
      <c r="B1155" s="73" t="s">
        <v>5101</v>
      </c>
      <c r="C1155" s="73" t="s">
        <v>3158</v>
      </c>
      <c r="D1155" s="73"/>
      <c r="E1155" s="73"/>
      <c r="F1155" s="75">
        <v>39700</v>
      </c>
      <c r="G1155" s="96">
        <v>92707437</v>
      </c>
      <c r="H1155" s="57">
        <v>8.52503799668197</v>
      </c>
      <c r="I1155" s="96">
        <v>7903344.2299999995</v>
      </c>
      <c r="J1155" s="57" t="s">
        <v>3248</v>
      </c>
      <c r="K1155" s="73"/>
      <c r="L1155" s="101">
        <v>10933129.729999999</v>
      </c>
      <c r="M1155" s="73"/>
      <c r="N1155" s="87" t="s">
        <v>3156</v>
      </c>
      <c r="O1155" s="75">
        <v>40686</v>
      </c>
      <c r="P1155" s="96">
        <v>47323951</v>
      </c>
      <c r="Q1155" s="57">
        <v>14.819547780361789</v>
      </c>
      <c r="R1155" s="96">
        <v>7013195.5300000003</v>
      </c>
      <c r="S1155" s="57" t="s">
        <v>3256</v>
      </c>
      <c r="T1155" s="73"/>
      <c r="U1155" s="101">
        <v>10042981.029999997</v>
      </c>
    </row>
    <row r="1156" spans="1:21">
      <c r="A1156" s="33" t="s">
        <v>3050</v>
      </c>
      <c r="B1156" s="73" t="s">
        <v>5102</v>
      </c>
      <c r="C1156" s="73" t="s">
        <v>3158</v>
      </c>
      <c r="D1156" s="73"/>
      <c r="E1156" s="73"/>
      <c r="F1156" s="75">
        <v>39791</v>
      </c>
      <c r="G1156" s="96">
        <v>38224436.909999996</v>
      </c>
      <c r="H1156" s="57">
        <v>7.1985277807457964</v>
      </c>
      <c r="I1156" s="96">
        <v>2751596.71</v>
      </c>
      <c r="J1156" s="57" t="s">
        <v>3249</v>
      </c>
      <c r="K1156" s="73"/>
      <c r="L1156" s="101">
        <v>1836853.13</v>
      </c>
      <c r="M1156" s="73"/>
      <c r="N1156" s="87" t="s">
        <v>3156</v>
      </c>
      <c r="O1156" s="75">
        <v>40095</v>
      </c>
      <c r="P1156" s="96">
        <v>32811719.41</v>
      </c>
      <c r="Q1156" s="57">
        <v>8.7432013975033556</v>
      </c>
      <c r="R1156" s="96">
        <v>2868794.71</v>
      </c>
      <c r="S1156" s="57" t="s">
        <v>3250</v>
      </c>
      <c r="T1156" s="73"/>
      <c r="U1156" s="101">
        <v>1954051.13</v>
      </c>
    </row>
    <row r="1157" spans="1:21">
      <c r="A1157" s="33" t="s">
        <v>820</v>
      </c>
      <c r="B1157" s="73" t="s">
        <v>5103</v>
      </c>
      <c r="C1157" s="73" t="s">
        <v>3158</v>
      </c>
      <c r="D1157" s="73"/>
      <c r="E1157" s="73"/>
      <c r="F1157" s="75">
        <v>39714</v>
      </c>
      <c r="G1157" s="96">
        <v>44799036.780000001</v>
      </c>
      <c r="H1157" s="57">
        <v>102.52291665454867</v>
      </c>
      <c r="I1157" s="96">
        <v>45929279.140000001</v>
      </c>
      <c r="J1157" s="57" t="s">
        <v>3253</v>
      </c>
      <c r="K1157" s="73"/>
      <c r="L1157" s="101">
        <v>34045526.940000005</v>
      </c>
      <c r="M1157" s="73"/>
      <c r="N1157" s="87" t="s">
        <v>3156</v>
      </c>
      <c r="O1157" s="75">
        <v>40766</v>
      </c>
      <c r="P1157" s="96">
        <v>15918065.02</v>
      </c>
      <c r="Q1157" s="57">
        <v>106.07291664398542</v>
      </c>
      <c r="R1157" s="96">
        <v>16884755.84</v>
      </c>
      <c r="S1157" s="57" t="s">
        <v>3263</v>
      </c>
      <c r="T1157" s="73"/>
      <c r="U1157" s="101">
        <v>5001003.6400000006</v>
      </c>
    </row>
    <row r="1158" spans="1:21">
      <c r="A1158" s="33" t="s">
        <v>3054</v>
      </c>
      <c r="B1158" s="73" t="s">
        <v>5104</v>
      </c>
      <c r="C1158" s="73" t="s">
        <v>3158</v>
      </c>
      <c r="D1158" s="73"/>
      <c r="E1158" s="73"/>
      <c r="F1158" s="75">
        <v>39793</v>
      </c>
      <c r="G1158" s="96">
        <v>44185565</v>
      </c>
      <c r="H1158" s="57">
        <v>6.2917500093073384</v>
      </c>
      <c r="I1158" s="96">
        <v>2780045.29</v>
      </c>
      <c r="J1158" s="57" t="s">
        <v>3247</v>
      </c>
      <c r="K1158" s="73"/>
      <c r="L1158" s="101">
        <v>4678634.2700000005</v>
      </c>
      <c r="M1158" s="73"/>
      <c r="N1158" s="87" t="s">
        <v>3156</v>
      </c>
      <c r="O1158" s="75">
        <v>40686</v>
      </c>
      <c r="P1158" s="96">
        <v>24455322.5</v>
      </c>
      <c r="Q1158" s="57">
        <v>12.625964429624675</v>
      </c>
      <c r="R1158" s="96">
        <v>3087720.32</v>
      </c>
      <c r="S1158" s="57" t="s">
        <v>3264</v>
      </c>
      <c r="T1158" s="73"/>
      <c r="U1158" s="101">
        <v>4986309.3</v>
      </c>
    </row>
    <row r="1159" spans="1:21">
      <c r="A1159" s="33" t="s">
        <v>3006</v>
      </c>
      <c r="B1159" s="73" t="s">
        <v>5105</v>
      </c>
      <c r="C1159" s="73" t="s">
        <v>3158</v>
      </c>
      <c r="D1159" s="73"/>
      <c r="E1159" s="73"/>
      <c r="F1159" s="75">
        <v>39765</v>
      </c>
      <c r="G1159" s="96">
        <v>46040302</v>
      </c>
      <c r="H1159" s="57">
        <v>6.7233125012950614</v>
      </c>
      <c r="I1159" s="96">
        <v>3095433.3800000004</v>
      </c>
      <c r="J1159" s="57" t="s">
        <v>3263</v>
      </c>
      <c r="K1159" s="73"/>
      <c r="L1159" s="101">
        <v>4866944.84</v>
      </c>
      <c r="M1159" s="73"/>
      <c r="N1159" s="87" t="s">
        <v>3156</v>
      </c>
      <c r="O1159" s="75">
        <v>40694</v>
      </c>
      <c r="P1159" s="96">
        <v>24366240.5</v>
      </c>
      <c r="Q1159" s="57">
        <v>13.969266658104274</v>
      </c>
      <c r="R1159" s="96">
        <v>3403785.11</v>
      </c>
      <c r="S1159" s="57" t="s">
        <v>3252</v>
      </c>
      <c r="T1159" s="73"/>
      <c r="U1159" s="101">
        <v>5175296.5699999984</v>
      </c>
    </row>
    <row r="1160" spans="1:21">
      <c r="A1160" s="33" t="s">
        <v>3047</v>
      </c>
      <c r="B1160" s="73" t="s">
        <v>5106</v>
      </c>
      <c r="C1160" s="73" t="s">
        <v>3158</v>
      </c>
      <c r="D1160" s="73"/>
      <c r="E1160" s="73"/>
      <c r="F1160" s="75">
        <v>39787</v>
      </c>
      <c r="G1160" s="96">
        <v>35890476.890000001</v>
      </c>
      <c r="H1160" s="57">
        <v>8.5306944496273029</v>
      </c>
      <c r="I1160" s="96">
        <v>3061706.92</v>
      </c>
      <c r="J1160" s="57" t="s">
        <v>3253</v>
      </c>
      <c r="K1160" s="73"/>
      <c r="L1160" s="101">
        <v>4317275.4399999995</v>
      </c>
      <c r="M1160" s="73"/>
      <c r="N1160" s="87" t="s">
        <v>3156</v>
      </c>
      <c r="O1160" s="75">
        <v>40703</v>
      </c>
      <c r="P1160" s="96">
        <v>15057912.810000001</v>
      </c>
      <c r="Q1160" s="57">
        <v>15.545927775896054</v>
      </c>
      <c r="R1160" s="96">
        <v>2340892.25</v>
      </c>
      <c r="S1160" s="57" t="s">
        <v>3264</v>
      </c>
      <c r="T1160" s="73"/>
      <c r="U1160" s="101">
        <v>3596460.7699999996</v>
      </c>
    </row>
    <row r="1161" spans="1:21">
      <c r="A1161" s="33" t="s">
        <v>646</v>
      </c>
      <c r="B1161" s="73" t="s">
        <v>5107</v>
      </c>
      <c r="C1161" s="73" t="s">
        <v>3158</v>
      </c>
      <c r="D1161" s="73"/>
      <c r="E1161" s="73"/>
      <c r="F1161" s="75">
        <v>40340</v>
      </c>
      <c r="G1161" s="96">
        <v>10200674.93</v>
      </c>
      <c r="H1161" s="57">
        <v>105.38888890953022</v>
      </c>
      <c r="I1161" s="96">
        <v>10750377.969999999</v>
      </c>
      <c r="J1161" s="57" t="s">
        <v>3255</v>
      </c>
      <c r="K1161" s="73"/>
      <c r="L1161" s="101">
        <v>3439435.3499999987</v>
      </c>
      <c r="M1161" s="73"/>
      <c r="N1161" s="87" t="s">
        <v>3156</v>
      </c>
      <c r="O1161" s="75">
        <v>40840</v>
      </c>
      <c r="P1161" s="96">
        <v>7344107.3700000001</v>
      </c>
      <c r="Q1161" s="57">
        <v>107.66319447206013</v>
      </c>
      <c r="R1161" s="96">
        <v>7906900.5999999996</v>
      </c>
      <c r="S1161" s="57" t="s">
        <v>3253</v>
      </c>
      <c r="T1161" s="73"/>
      <c r="U1161" s="101">
        <v>595957.98000000045</v>
      </c>
    </row>
    <row r="1162" spans="1:21">
      <c r="A1162" s="33" t="s">
        <v>1721</v>
      </c>
      <c r="B1162" s="73" t="s">
        <v>5108</v>
      </c>
      <c r="C1162" s="73" t="s">
        <v>3158</v>
      </c>
      <c r="D1162" s="73"/>
      <c r="E1162" s="73"/>
      <c r="F1162" s="75">
        <v>40136</v>
      </c>
      <c r="G1162" s="96">
        <v>625890726.14999998</v>
      </c>
      <c r="H1162" s="57">
        <v>2.5000315001072493</v>
      </c>
      <c r="I1162" s="96">
        <v>15647465.309999999</v>
      </c>
      <c r="J1162" s="57" t="s">
        <v>3251</v>
      </c>
      <c r="K1162" s="73"/>
      <c r="L1162" s="101">
        <v>9721323.6400000006</v>
      </c>
      <c r="M1162" s="73"/>
      <c r="N1162" s="87" t="s">
        <v>3156</v>
      </c>
      <c r="O1162" s="75">
        <v>40861</v>
      </c>
      <c r="P1162" s="96">
        <v>230195149.83000001</v>
      </c>
      <c r="Q1162" s="57">
        <v>1.4361181382150756</v>
      </c>
      <c r="R1162" s="96">
        <v>3305874.3</v>
      </c>
      <c r="S1162" s="57" t="s">
        <v>3289</v>
      </c>
      <c r="T1162" s="73"/>
      <c r="U1162" s="101">
        <v>-2620267.3699999973</v>
      </c>
    </row>
    <row r="1163" spans="1:21">
      <c r="A1163" s="33" t="s">
        <v>326</v>
      </c>
      <c r="B1163" s="73" t="s">
        <v>5109</v>
      </c>
      <c r="C1163" s="73" t="s">
        <v>3158</v>
      </c>
      <c r="D1163" s="73"/>
      <c r="E1163" s="73"/>
      <c r="F1163" s="75">
        <v>39521</v>
      </c>
      <c r="G1163" s="96">
        <v>252877.79</v>
      </c>
      <c r="H1163" s="57">
        <v>99.794074442045712</v>
      </c>
      <c r="I1163" s="96">
        <v>252357.05000000002</v>
      </c>
      <c r="J1163" s="57" t="s">
        <v>3284</v>
      </c>
      <c r="K1163" s="73"/>
      <c r="L1163" s="101">
        <v>180925.07</v>
      </c>
      <c r="M1163" s="73"/>
      <c r="N1163" s="87" t="s">
        <v>3156</v>
      </c>
      <c r="O1163" s="75">
        <v>40717</v>
      </c>
      <c r="P1163" s="96">
        <v>96500.81</v>
      </c>
      <c r="Q1163" s="57">
        <v>104.94722272279373</v>
      </c>
      <c r="R1163" s="96">
        <v>101274.92</v>
      </c>
      <c r="S1163" s="57" t="s">
        <v>3256</v>
      </c>
      <c r="T1163" s="73"/>
      <c r="U1163" s="101">
        <v>29842.939999999973</v>
      </c>
    </row>
    <row r="1164" spans="1:21">
      <c r="A1164" s="33" t="s">
        <v>1316</v>
      </c>
      <c r="B1164" s="73" t="s">
        <v>5110</v>
      </c>
      <c r="C1164" s="73" t="s">
        <v>3158</v>
      </c>
      <c r="D1164" s="73"/>
      <c r="E1164" s="73"/>
      <c r="F1164" s="75">
        <v>39521</v>
      </c>
      <c r="G1164" s="96">
        <v>17072017</v>
      </c>
      <c r="H1164" s="57">
        <v>99.462547219815917</v>
      </c>
      <c r="I1164" s="96">
        <v>16980262.970000003</v>
      </c>
      <c r="J1164" s="57" t="s">
        <v>3284</v>
      </c>
      <c r="K1164" s="73"/>
      <c r="L1164" s="101">
        <v>5362185.2</v>
      </c>
      <c r="M1164" s="73"/>
      <c r="N1164" s="87" t="s">
        <v>3156</v>
      </c>
      <c r="O1164" s="75">
        <v>40120</v>
      </c>
      <c r="P1164" s="96">
        <v>12303299.710000001</v>
      </c>
      <c r="Q1164" s="57">
        <v>99.084361166066387</v>
      </c>
      <c r="R1164" s="96">
        <v>12190645.92</v>
      </c>
      <c r="S1164" s="57" t="s">
        <v>3251</v>
      </c>
      <c r="T1164" s="73"/>
      <c r="U1164" s="101">
        <v>572568.14999999851</v>
      </c>
    </row>
    <row r="1165" spans="1:21">
      <c r="A1165" s="33" t="s">
        <v>2536</v>
      </c>
      <c r="B1165" s="73" t="s">
        <v>5111</v>
      </c>
      <c r="C1165" s="73" t="s">
        <v>3158</v>
      </c>
      <c r="D1165" s="73"/>
      <c r="E1165" s="73"/>
      <c r="F1165" s="75">
        <v>39521</v>
      </c>
      <c r="G1165" s="96">
        <v>2242902.86</v>
      </c>
      <c r="H1165" s="57">
        <v>21.98229128835299</v>
      </c>
      <c r="I1165" s="96">
        <v>493041.44</v>
      </c>
      <c r="J1165" s="57" t="s">
        <v>3284</v>
      </c>
      <c r="K1165" s="73"/>
      <c r="L1165" s="101">
        <v>297840.11999999994</v>
      </c>
      <c r="M1165" s="73"/>
      <c r="N1165" s="87" t="s">
        <v>3156</v>
      </c>
      <c r="O1165" s="75">
        <v>40828</v>
      </c>
      <c r="P1165" s="96">
        <v>265278.03000000003</v>
      </c>
      <c r="Q1165" s="57">
        <v>1.3708334610295467</v>
      </c>
      <c r="R1165" s="96">
        <v>3636.52</v>
      </c>
      <c r="S1165" s="57" t="s">
        <v>3250</v>
      </c>
      <c r="T1165" s="73"/>
      <c r="U1165" s="101">
        <v>-191564.80000000005</v>
      </c>
    </row>
    <row r="1166" spans="1:21">
      <c r="A1166" s="33" t="s">
        <v>2537</v>
      </c>
      <c r="B1166" s="73" t="s">
        <v>5112</v>
      </c>
      <c r="C1166" s="73" t="s">
        <v>3158</v>
      </c>
      <c r="D1166" s="73"/>
      <c r="E1166" s="73"/>
      <c r="F1166" s="75">
        <v>39521</v>
      </c>
      <c r="G1166" s="96">
        <v>52416667</v>
      </c>
      <c r="H1166" s="57">
        <v>9.4755277744004598</v>
      </c>
      <c r="I1166" s="96">
        <v>4966755.84</v>
      </c>
      <c r="J1166" s="57" t="s">
        <v>3284</v>
      </c>
      <c r="K1166" s="73"/>
      <c r="L1166" s="101">
        <v>6872042.2800000003</v>
      </c>
      <c r="M1166" s="73"/>
      <c r="N1166" s="87" t="s">
        <v>3156</v>
      </c>
      <c r="O1166" s="75">
        <v>40700</v>
      </c>
      <c r="P1166" s="96">
        <v>26550907.34</v>
      </c>
      <c r="Q1166" s="57">
        <v>15.310961120622856</v>
      </c>
      <c r="R1166" s="96">
        <v>4065199.1</v>
      </c>
      <c r="S1166" s="57" t="s">
        <v>3289</v>
      </c>
      <c r="T1166" s="73"/>
      <c r="U1166" s="101">
        <v>5970485.540000001</v>
      </c>
    </row>
    <row r="1167" spans="1:21">
      <c r="A1167" s="33" t="s">
        <v>592</v>
      </c>
      <c r="B1167" s="73" t="s">
        <v>5113</v>
      </c>
      <c r="C1167" s="73" t="s">
        <v>3158</v>
      </c>
      <c r="D1167" s="73"/>
      <c r="E1167" s="73"/>
      <c r="F1167" s="75">
        <v>39521</v>
      </c>
      <c r="G1167" s="96">
        <v>3700993</v>
      </c>
      <c r="H1167" s="57">
        <v>92.22829170441554</v>
      </c>
      <c r="I1167" s="96">
        <v>3413362.62</v>
      </c>
      <c r="J1167" s="57" t="s">
        <v>3284</v>
      </c>
      <c r="K1167" s="73"/>
      <c r="L1167" s="101">
        <v>4404829.9500000011</v>
      </c>
      <c r="M1167" s="73"/>
      <c r="N1167" s="87" t="s">
        <v>3156</v>
      </c>
      <c r="O1167" s="75">
        <v>40772</v>
      </c>
      <c r="P1167" s="96">
        <v>648028.11</v>
      </c>
      <c r="Q1167" s="57">
        <v>111.09795838949023</v>
      </c>
      <c r="R1167" s="96">
        <v>719946</v>
      </c>
      <c r="S1167" s="57" t="s">
        <v>3289</v>
      </c>
      <c r="T1167" s="73"/>
      <c r="U1167" s="101">
        <v>1711413.330000001</v>
      </c>
    </row>
    <row r="1168" spans="1:21">
      <c r="A1168" s="33" t="s">
        <v>2538</v>
      </c>
      <c r="B1168" s="73" t="s">
        <v>5114</v>
      </c>
      <c r="C1168" s="73" t="s">
        <v>3158</v>
      </c>
      <c r="D1168" s="73"/>
      <c r="E1168" s="73"/>
      <c r="F1168" s="75">
        <v>39521</v>
      </c>
      <c r="G1168" s="96">
        <v>75638377</v>
      </c>
      <c r="H1168" s="57">
        <v>9.9306701411639224</v>
      </c>
      <c r="I1168" s="96">
        <v>7511397.7199999997</v>
      </c>
      <c r="J1168" s="57" t="s">
        <v>3284</v>
      </c>
      <c r="K1168" s="73"/>
      <c r="L1168" s="101">
        <v>10118307.699999999</v>
      </c>
      <c r="M1168" s="73"/>
      <c r="N1168" s="87" t="s">
        <v>3156</v>
      </c>
      <c r="O1168" s="75">
        <v>40739</v>
      </c>
      <c r="P1168" s="96">
        <v>26855696.960000001</v>
      </c>
      <c r="Q1168" s="57">
        <v>8.4818999983234828</v>
      </c>
      <c r="R1168" s="96">
        <v>2277873.36</v>
      </c>
      <c r="S1168" s="57" t="s">
        <v>3276</v>
      </c>
      <c r="T1168" s="73"/>
      <c r="U1168" s="101">
        <v>4884783.3399999989</v>
      </c>
    </row>
    <row r="1169" spans="1:21">
      <c r="A1169" s="33" t="s">
        <v>2539</v>
      </c>
      <c r="B1169" s="73" t="s">
        <v>5115</v>
      </c>
      <c r="C1169" s="73" t="s">
        <v>3158</v>
      </c>
      <c r="D1169" s="73"/>
      <c r="E1169" s="73"/>
      <c r="F1169" s="75">
        <v>39521</v>
      </c>
      <c r="G1169" s="96">
        <v>33750000</v>
      </c>
      <c r="H1169" s="57">
        <v>10.226583318518518</v>
      </c>
      <c r="I1169" s="96">
        <v>3451471.87</v>
      </c>
      <c r="J1169" s="57" t="s">
        <v>3284</v>
      </c>
      <c r="K1169" s="73"/>
      <c r="L1169" s="101">
        <v>4518456.9399999995</v>
      </c>
      <c r="M1169" s="73"/>
      <c r="N1169" s="87" t="s">
        <v>3156</v>
      </c>
      <c r="O1169" s="75">
        <v>40701</v>
      </c>
      <c r="P1169" s="96">
        <v>17411671.91</v>
      </c>
      <c r="Q1169" s="57">
        <v>14.453533371224658</v>
      </c>
      <c r="R1169" s="96">
        <v>2516601.81</v>
      </c>
      <c r="S1169" s="57" t="s">
        <v>3263</v>
      </c>
      <c r="T1169" s="73"/>
      <c r="U1169" s="101">
        <v>3583586.88</v>
      </c>
    </row>
    <row r="1170" spans="1:21">
      <c r="A1170" s="33" t="s">
        <v>2540</v>
      </c>
      <c r="B1170" s="73" t="s">
        <v>5116</v>
      </c>
      <c r="C1170" s="73" t="s">
        <v>6733</v>
      </c>
      <c r="D1170" s="73"/>
      <c r="E1170" s="73"/>
      <c r="F1170" s="75">
        <v>39521</v>
      </c>
      <c r="G1170" s="96">
        <v>1196817.05</v>
      </c>
      <c r="H1170" s="57">
        <v>9.279165934342263</v>
      </c>
      <c r="I1170" s="96">
        <v>111054.64</v>
      </c>
      <c r="J1170" s="57" t="s">
        <v>3284</v>
      </c>
      <c r="K1170" s="73"/>
      <c r="L1170" s="101">
        <v>95820.99000000002</v>
      </c>
      <c r="M1170" s="73"/>
      <c r="N1170" s="87" t="s">
        <v>6382</v>
      </c>
      <c r="O1170" s="75">
        <v>40422</v>
      </c>
      <c r="P1170" s="102" t="s">
        <v>3205</v>
      </c>
      <c r="Q1170" s="88" t="s">
        <v>3205</v>
      </c>
      <c r="R1170" s="102" t="s">
        <v>3205</v>
      </c>
      <c r="S1170" s="57" t="s">
        <v>3205</v>
      </c>
      <c r="T1170" s="73"/>
      <c r="U1170" s="101">
        <v>-15233.64999999998</v>
      </c>
    </row>
    <row r="1171" spans="1:21">
      <c r="A1171" s="33" t="s">
        <v>762</v>
      </c>
      <c r="B1171" s="73" t="s">
        <v>5117</v>
      </c>
      <c r="C1171" s="73" t="s">
        <v>6733</v>
      </c>
      <c r="D1171" s="73"/>
      <c r="E1171" s="73"/>
      <c r="F1171" s="75">
        <v>39843</v>
      </c>
      <c r="G1171" s="96">
        <v>10647151.289999999</v>
      </c>
      <c r="H1171" s="57">
        <v>122.6818874290646</v>
      </c>
      <c r="I1171" s="96">
        <v>13062126.16</v>
      </c>
      <c r="J1171" s="57" t="s">
        <v>3251</v>
      </c>
      <c r="K1171" s="73"/>
      <c r="L1171" s="101">
        <v>15131828.559999999</v>
      </c>
      <c r="M1171" s="73"/>
      <c r="N1171" s="87" t="s">
        <v>3156</v>
      </c>
      <c r="O1171" s="75">
        <v>40725</v>
      </c>
      <c r="P1171" s="96">
        <v>4124375.55</v>
      </c>
      <c r="Q1171" s="57">
        <v>155.11379995451676</v>
      </c>
      <c r="R1171" s="96">
        <v>6397475.6399999997</v>
      </c>
      <c r="S1171" s="57" t="s">
        <v>3249</v>
      </c>
      <c r="T1171" s="73"/>
      <c r="U1171" s="101">
        <v>8467178.0399999991</v>
      </c>
    </row>
    <row r="1172" spans="1:21">
      <c r="A1172" s="33" t="s">
        <v>3069</v>
      </c>
      <c r="B1172" s="73" t="s">
        <v>5118</v>
      </c>
      <c r="C1172" s="73" t="s">
        <v>6733</v>
      </c>
      <c r="D1172" s="73"/>
      <c r="E1172" s="73"/>
      <c r="F1172" s="75">
        <v>39804</v>
      </c>
      <c r="G1172" s="96">
        <v>12195124.48</v>
      </c>
      <c r="H1172" s="57">
        <v>4.4820417446038237</v>
      </c>
      <c r="I1172" s="96">
        <v>546590.56999999995</v>
      </c>
      <c r="J1172" s="57" t="s">
        <v>3251</v>
      </c>
      <c r="K1172" s="73"/>
      <c r="L1172" s="101">
        <v>1124044.7400000002</v>
      </c>
      <c r="M1172" s="73"/>
      <c r="N1172" s="87" t="s">
        <v>3156</v>
      </c>
      <c r="O1172" s="75">
        <v>40687</v>
      </c>
      <c r="P1172" s="96">
        <v>3359356.34</v>
      </c>
      <c r="Q1172" s="57">
        <v>4.8187999014120662</v>
      </c>
      <c r="R1172" s="96">
        <v>161880.66</v>
      </c>
      <c r="S1172" s="57" t="s">
        <v>3276</v>
      </c>
      <c r="T1172" s="73"/>
      <c r="U1172" s="101">
        <v>739334.83000000019</v>
      </c>
    </row>
    <row r="1173" spans="1:21">
      <c r="A1173" s="33" t="s">
        <v>2541</v>
      </c>
      <c r="B1173" s="73" t="s">
        <v>5119</v>
      </c>
      <c r="C1173" s="73" t="s">
        <v>6733</v>
      </c>
      <c r="D1173" s="73"/>
      <c r="E1173" s="73"/>
      <c r="F1173" s="75">
        <v>39521</v>
      </c>
      <c r="G1173" s="96">
        <v>46052277</v>
      </c>
      <c r="H1173" s="57">
        <v>11.252549293056671</v>
      </c>
      <c r="I1173" s="96">
        <v>5182055.17</v>
      </c>
      <c r="J1173" s="57" t="s">
        <v>3284</v>
      </c>
      <c r="K1173" s="73"/>
      <c r="L1173" s="101">
        <v>6763788.3200000003</v>
      </c>
      <c r="M1173" s="73"/>
      <c r="N1173" s="87" t="s">
        <v>3156</v>
      </c>
      <c r="O1173" s="75">
        <v>40700</v>
      </c>
      <c r="P1173" s="96">
        <v>30497875</v>
      </c>
      <c r="Q1173" s="57">
        <v>16.86470001598472</v>
      </c>
      <c r="R1173" s="96">
        <v>5143375.13</v>
      </c>
      <c r="S1173" s="57" t="s">
        <v>3255</v>
      </c>
      <c r="T1173" s="73"/>
      <c r="U1173" s="101">
        <v>6725108.2799999993</v>
      </c>
    </row>
    <row r="1174" spans="1:21">
      <c r="A1174" s="33" t="s">
        <v>104</v>
      </c>
      <c r="B1174" s="73" t="s">
        <v>5120</v>
      </c>
      <c r="C1174" s="73" t="s">
        <v>6733</v>
      </c>
      <c r="D1174" s="73"/>
      <c r="E1174" s="73"/>
      <c r="F1174" s="75">
        <v>39521</v>
      </c>
      <c r="G1174" s="96">
        <v>19771992.890000001</v>
      </c>
      <c r="H1174" s="57">
        <v>78.328125020886546</v>
      </c>
      <c r="I1174" s="96">
        <v>15487031.310000001</v>
      </c>
      <c r="J1174" s="57" t="s">
        <v>3284</v>
      </c>
      <c r="K1174" s="73"/>
      <c r="L1174" s="101">
        <v>7537108.9500000002</v>
      </c>
      <c r="M1174" s="73"/>
      <c r="N1174" s="87" t="s">
        <v>3156</v>
      </c>
      <c r="O1174" s="75">
        <v>40868</v>
      </c>
      <c r="P1174" s="96">
        <v>12234883.939999999</v>
      </c>
      <c r="Q1174" s="57">
        <v>86.250000014303367</v>
      </c>
      <c r="R1174" s="96">
        <v>10552587.4</v>
      </c>
      <c r="S1174" s="57" t="s">
        <v>3249</v>
      </c>
      <c r="T1174" s="73"/>
      <c r="U1174" s="101">
        <v>2602665.040000001</v>
      </c>
    </row>
    <row r="1175" spans="1:21">
      <c r="A1175" s="33" t="s">
        <v>2542</v>
      </c>
      <c r="B1175" s="73" t="s">
        <v>5121</v>
      </c>
      <c r="C1175" s="73" t="s">
        <v>6733</v>
      </c>
      <c r="D1175" s="73"/>
      <c r="E1175" s="73"/>
      <c r="F1175" s="75">
        <v>39521</v>
      </c>
      <c r="G1175" s="96">
        <v>27269263.75</v>
      </c>
      <c r="H1175" s="57">
        <v>97.839211115481604</v>
      </c>
      <c r="I1175" s="96">
        <v>26680032.529999997</v>
      </c>
      <c r="J1175" s="57" t="s">
        <v>3284</v>
      </c>
      <c r="K1175" s="73"/>
      <c r="L1175" s="101">
        <v>0</v>
      </c>
      <c r="M1175" s="73"/>
      <c r="N1175" s="87" t="s">
        <v>3156</v>
      </c>
      <c r="O1175" s="75">
        <v>40702</v>
      </c>
      <c r="P1175" s="96">
        <v>32593139.16</v>
      </c>
      <c r="Q1175" s="57">
        <v>104.85694443922351</v>
      </c>
      <c r="R1175" s="96">
        <v>34176169.82</v>
      </c>
      <c r="S1175" s="57" t="s">
        <v>3245</v>
      </c>
      <c r="T1175" s="73"/>
      <c r="U1175" s="101">
        <v>7496137.2900000028</v>
      </c>
    </row>
    <row r="1176" spans="1:21">
      <c r="A1176" s="33" t="s">
        <v>105</v>
      </c>
      <c r="B1176" s="73" t="s">
        <v>5122</v>
      </c>
      <c r="C1176" s="73" t="s">
        <v>6733</v>
      </c>
      <c r="D1176" s="73"/>
      <c r="E1176" s="73"/>
      <c r="F1176" s="75">
        <v>39521</v>
      </c>
      <c r="G1176" s="96">
        <v>3474594.82</v>
      </c>
      <c r="H1176" s="57">
        <v>72.17968741460335</v>
      </c>
      <c r="I1176" s="96">
        <v>2507951.6800000002</v>
      </c>
      <c r="J1176" s="57" t="s">
        <v>3284</v>
      </c>
      <c r="K1176" s="73"/>
      <c r="L1176" s="101">
        <v>2705146.54</v>
      </c>
      <c r="M1176" s="73"/>
      <c r="N1176" s="87" t="s">
        <v>3156</v>
      </c>
      <c r="O1176" s="75">
        <v>40760</v>
      </c>
      <c r="P1176" s="96">
        <v>769448.28</v>
      </c>
      <c r="Q1176" s="57">
        <v>70.968750492235813</v>
      </c>
      <c r="R1176" s="96">
        <v>546067.82999999996</v>
      </c>
      <c r="S1176" s="57" t="s">
        <v>3249</v>
      </c>
      <c r="T1176" s="73"/>
      <c r="U1176" s="101">
        <v>743262.69</v>
      </c>
    </row>
    <row r="1177" spans="1:21">
      <c r="A1177" s="33" t="s">
        <v>106</v>
      </c>
      <c r="B1177" s="73" t="s">
        <v>5123</v>
      </c>
      <c r="C1177" s="73" t="s">
        <v>6733</v>
      </c>
      <c r="D1177" s="73"/>
      <c r="E1177" s="73"/>
      <c r="F1177" s="75">
        <v>39521</v>
      </c>
      <c r="G1177" s="96">
        <v>4637729.28</v>
      </c>
      <c r="H1177" s="57">
        <v>73.035156118470113</v>
      </c>
      <c r="I1177" s="96">
        <v>3387172.82</v>
      </c>
      <c r="J1177" s="57" t="s">
        <v>3284</v>
      </c>
      <c r="K1177" s="73"/>
      <c r="L1177" s="101">
        <v>2878602.080000001</v>
      </c>
      <c r="M1177" s="73"/>
      <c r="N1177" s="87" t="s">
        <v>3156</v>
      </c>
      <c r="O1177" s="75">
        <v>40760</v>
      </c>
      <c r="P1177" s="96">
        <v>1759127.2</v>
      </c>
      <c r="Q1177" s="57">
        <v>72.968750071057968</v>
      </c>
      <c r="R1177" s="96">
        <v>1283613.1299999999</v>
      </c>
      <c r="S1177" s="57" t="s">
        <v>3249</v>
      </c>
      <c r="T1177" s="73"/>
      <c r="U1177" s="101">
        <v>775042.39000000106</v>
      </c>
    </row>
    <row r="1178" spans="1:21">
      <c r="A1178" s="33" t="s">
        <v>2543</v>
      </c>
      <c r="B1178" s="73" t="s">
        <v>5124</v>
      </c>
      <c r="C1178" s="73" t="s">
        <v>6733</v>
      </c>
      <c r="D1178" s="73"/>
      <c r="E1178" s="73"/>
      <c r="F1178" s="75">
        <v>39521</v>
      </c>
      <c r="G1178" s="96">
        <v>14857498.800000001</v>
      </c>
      <c r="H1178" s="57">
        <v>0.6094555430823928</v>
      </c>
      <c r="I1178" s="96">
        <v>90549.85</v>
      </c>
      <c r="J1178" s="57" t="s">
        <v>3284</v>
      </c>
      <c r="K1178" s="73"/>
      <c r="L1178" s="101">
        <v>0.02</v>
      </c>
      <c r="M1178" s="73"/>
      <c r="N1178" s="87" t="s">
        <v>3156</v>
      </c>
      <c r="O1178" s="75">
        <v>40771</v>
      </c>
      <c r="P1178" s="96">
        <v>5341780.8</v>
      </c>
      <c r="Q1178" s="57">
        <v>7.8125070201308155E-2</v>
      </c>
      <c r="R1178" s="96">
        <v>4173.2700000000004</v>
      </c>
      <c r="S1178" s="57" t="s">
        <v>3274</v>
      </c>
      <c r="T1178" s="73"/>
      <c r="U1178" s="101">
        <v>-86376.56</v>
      </c>
    </row>
    <row r="1179" spans="1:21">
      <c r="A1179" s="33" t="s">
        <v>2544</v>
      </c>
      <c r="B1179" s="73" t="s">
        <v>5125</v>
      </c>
      <c r="C1179" s="73" t="s">
        <v>6733</v>
      </c>
      <c r="D1179" s="73"/>
      <c r="E1179" s="73"/>
      <c r="F1179" s="75">
        <v>39521</v>
      </c>
      <c r="G1179" s="96">
        <v>35262106.329999998</v>
      </c>
      <c r="H1179" s="57">
        <v>1.2032055204797518</v>
      </c>
      <c r="I1179" s="96">
        <v>424275.61000000004</v>
      </c>
      <c r="J1179" s="57" t="s">
        <v>3284</v>
      </c>
      <c r="K1179" s="73"/>
      <c r="L1179" s="101">
        <v>0.03</v>
      </c>
      <c r="M1179" s="73"/>
      <c r="N1179" s="87" t="s">
        <v>3156</v>
      </c>
      <c r="O1179" s="75">
        <v>40771</v>
      </c>
      <c r="P1179" s="96">
        <v>13558027.189999999</v>
      </c>
      <c r="Q1179" s="57">
        <v>0.37499998552518027</v>
      </c>
      <c r="R1179" s="96">
        <v>50842.6</v>
      </c>
      <c r="S1179" s="57" t="s">
        <v>3274</v>
      </c>
      <c r="T1179" s="73"/>
      <c r="U1179" s="101">
        <v>-373432.98000000004</v>
      </c>
    </row>
    <row r="1180" spans="1:21">
      <c r="A1180" s="33" t="s">
        <v>2545</v>
      </c>
      <c r="B1180" s="73" t="s">
        <v>5126</v>
      </c>
      <c r="C1180" s="73" t="s">
        <v>6733</v>
      </c>
      <c r="D1180" s="73"/>
      <c r="E1180" s="73"/>
      <c r="F1180" s="75">
        <v>39521</v>
      </c>
      <c r="G1180" s="96">
        <v>9261483.6400000006</v>
      </c>
      <c r="H1180" s="57">
        <v>1.5705475024733725E-2</v>
      </c>
      <c r="I1180" s="96">
        <v>1454.56</v>
      </c>
      <c r="J1180" s="57" t="s">
        <v>3284</v>
      </c>
      <c r="K1180" s="73"/>
      <c r="L1180" s="101">
        <v>0.03</v>
      </c>
      <c r="M1180" s="73"/>
      <c r="N1180" s="87" t="s">
        <v>3156</v>
      </c>
      <c r="O1180" s="75">
        <v>40771</v>
      </c>
      <c r="P1180" s="96">
        <v>4209910.7699999996</v>
      </c>
      <c r="Q1180" s="57">
        <v>1.5625034256961226E-2</v>
      </c>
      <c r="R1180" s="96">
        <v>657.8</v>
      </c>
      <c r="S1180" s="57" t="s">
        <v>3266</v>
      </c>
      <c r="T1180" s="73"/>
      <c r="U1180" s="101">
        <v>-796.73</v>
      </c>
    </row>
    <row r="1181" spans="1:21">
      <c r="A1181" s="33" t="s">
        <v>2546</v>
      </c>
      <c r="B1181" s="73" t="s">
        <v>5127</v>
      </c>
      <c r="C1181" s="73" t="s">
        <v>6733</v>
      </c>
      <c r="D1181" s="73"/>
      <c r="E1181" s="73"/>
      <c r="F1181" s="75">
        <v>39521</v>
      </c>
      <c r="G1181" s="96">
        <v>28319182.079999998</v>
      </c>
      <c r="H1181" s="57">
        <v>0.62508051786218832</v>
      </c>
      <c r="I1181" s="96">
        <v>177017.69</v>
      </c>
      <c r="J1181" s="57" t="s">
        <v>3284</v>
      </c>
      <c r="K1181" s="73"/>
      <c r="L1181" s="101">
        <v>0.03</v>
      </c>
      <c r="M1181" s="73"/>
      <c r="N1181" s="87" t="s">
        <v>3156</v>
      </c>
      <c r="O1181" s="75">
        <v>40771</v>
      </c>
      <c r="P1181" s="96">
        <v>6271100.4299999997</v>
      </c>
      <c r="Q1181" s="57">
        <v>0.15624992948805319</v>
      </c>
      <c r="R1181" s="96">
        <v>9798.59</v>
      </c>
      <c r="S1181" s="57" t="s">
        <v>3274</v>
      </c>
      <c r="T1181" s="73"/>
      <c r="U1181" s="101">
        <v>-167219.07</v>
      </c>
    </row>
    <row r="1182" spans="1:21">
      <c r="A1182" s="33" t="s">
        <v>107</v>
      </c>
      <c r="B1182" s="73" t="s">
        <v>5128</v>
      </c>
      <c r="C1182" s="73" t="s">
        <v>6733</v>
      </c>
      <c r="D1182" s="73"/>
      <c r="E1182" s="73"/>
      <c r="F1182" s="75">
        <v>39521</v>
      </c>
      <c r="G1182" s="96">
        <v>10488462.880000001</v>
      </c>
      <c r="H1182" s="57">
        <v>75.527343621585089</v>
      </c>
      <c r="I1182" s="96">
        <v>7921657.4000000004</v>
      </c>
      <c r="J1182" s="57" t="s">
        <v>3284</v>
      </c>
      <c r="K1182" s="73"/>
      <c r="L1182" s="101">
        <v>4816679</v>
      </c>
      <c r="M1182" s="73"/>
      <c r="N1182" s="87" t="s">
        <v>3156</v>
      </c>
      <c r="O1182" s="75">
        <v>40865</v>
      </c>
      <c r="P1182" s="96">
        <v>5671783.8799999999</v>
      </c>
      <c r="Q1182" s="57">
        <v>86.144999939595721</v>
      </c>
      <c r="R1182" s="96">
        <v>4885958.22</v>
      </c>
      <c r="S1182" s="57" t="s">
        <v>3245</v>
      </c>
      <c r="T1182" s="73"/>
      <c r="U1182" s="101">
        <v>1780979.8199999984</v>
      </c>
    </row>
    <row r="1183" spans="1:21">
      <c r="A1183" s="33" t="s">
        <v>108</v>
      </c>
      <c r="B1183" s="73" t="s">
        <v>5129</v>
      </c>
      <c r="C1183" s="73" t="s">
        <v>6733</v>
      </c>
      <c r="D1183" s="73"/>
      <c r="E1183" s="73"/>
      <c r="F1183" s="75">
        <v>39521</v>
      </c>
      <c r="G1183" s="96">
        <v>568388.81000000006</v>
      </c>
      <c r="H1183" s="57">
        <v>90.632811719146972</v>
      </c>
      <c r="I1183" s="96">
        <v>515146.76</v>
      </c>
      <c r="J1183" s="57" t="s">
        <v>3284</v>
      </c>
      <c r="K1183" s="73"/>
      <c r="L1183" s="101">
        <v>372018.16999999987</v>
      </c>
      <c r="M1183" s="73"/>
      <c r="N1183" s="87" t="s">
        <v>3156</v>
      </c>
      <c r="O1183" s="75">
        <v>40750</v>
      </c>
      <c r="P1183" s="96">
        <v>196370.63</v>
      </c>
      <c r="Q1183" s="57">
        <v>93.000002087888603</v>
      </c>
      <c r="R1183" s="96">
        <v>182624.69</v>
      </c>
      <c r="S1183" s="57" t="s">
        <v>3253</v>
      </c>
      <c r="T1183" s="73"/>
      <c r="U1183" s="101">
        <v>39496.09999999986</v>
      </c>
    </row>
    <row r="1184" spans="1:21">
      <c r="A1184" s="33" t="s">
        <v>1252</v>
      </c>
      <c r="B1184" s="73" t="s">
        <v>5130</v>
      </c>
      <c r="C1184" s="73" t="s">
        <v>6733</v>
      </c>
      <c r="D1184" s="73"/>
      <c r="E1184" s="73"/>
      <c r="F1184" s="75">
        <v>39521</v>
      </c>
      <c r="G1184" s="96">
        <v>1187684.95</v>
      </c>
      <c r="H1184" s="57">
        <v>106.06258082162279</v>
      </c>
      <c r="I1184" s="96">
        <v>1259689.31</v>
      </c>
      <c r="J1184" s="57" t="s">
        <v>3284</v>
      </c>
      <c r="K1184" s="73"/>
      <c r="L1184" s="101">
        <v>1187690.8899999999</v>
      </c>
      <c r="M1184" s="73"/>
      <c r="N1184" s="87" t="s">
        <v>6382</v>
      </c>
      <c r="O1184" s="75">
        <v>40071</v>
      </c>
      <c r="P1184" s="102" t="s">
        <v>3205</v>
      </c>
      <c r="Q1184" s="88" t="s">
        <v>3205</v>
      </c>
      <c r="R1184" s="102" t="s">
        <v>3205</v>
      </c>
      <c r="S1184" s="57" t="s">
        <v>3205</v>
      </c>
      <c r="T1184" s="73"/>
      <c r="U1184" s="101">
        <v>-71998.420000000158</v>
      </c>
    </row>
    <row r="1185" spans="1:21">
      <c r="A1185" s="33" t="s">
        <v>109</v>
      </c>
      <c r="B1185" s="73" t="s">
        <v>5131</v>
      </c>
      <c r="C1185" s="73" t="s">
        <v>6733</v>
      </c>
      <c r="D1185" s="73"/>
      <c r="E1185" s="73"/>
      <c r="F1185" s="75">
        <v>39521</v>
      </c>
      <c r="G1185" s="96">
        <v>732141.37</v>
      </c>
      <c r="H1185" s="57">
        <v>83.171874306187604</v>
      </c>
      <c r="I1185" s="96">
        <v>608935.69999999995</v>
      </c>
      <c r="J1185" s="57" t="s">
        <v>3284</v>
      </c>
      <c r="K1185" s="73"/>
      <c r="L1185" s="101">
        <v>732141.36</v>
      </c>
      <c r="M1185" s="73"/>
      <c r="N1185" s="87" t="s">
        <v>6382</v>
      </c>
      <c r="O1185" s="75">
        <v>40132</v>
      </c>
      <c r="P1185" s="102" t="s">
        <v>3205</v>
      </c>
      <c r="Q1185" s="88" t="s">
        <v>3205</v>
      </c>
      <c r="R1185" s="102" t="s">
        <v>3205</v>
      </c>
      <c r="S1185" s="57" t="s">
        <v>3205</v>
      </c>
      <c r="T1185" s="73"/>
      <c r="U1185" s="101">
        <v>123205.66000000003</v>
      </c>
    </row>
    <row r="1186" spans="1:21">
      <c r="A1186" s="33" t="s">
        <v>298</v>
      </c>
      <c r="B1186" s="73" t="s">
        <v>5132</v>
      </c>
      <c r="C1186" s="73" t="s">
        <v>6733</v>
      </c>
      <c r="D1186" s="73"/>
      <c r="E1186" s="73"/>
      <c r="F1186" s="75">
        <v>39521</v>
      </c>
      <c r="G1186" s="96">
        <v>113277.22</v>
      </c>
      <c r="H1186" s="57">
        <v>120.17823177510888</v>
      </c>
      <c r="I1186" s="96">
        <v>136134.56</v>
      </c>
      <c r="J1186" s="57" t="s">
        <v>3284</v>
      </c>
      <c r="K1186" s="73"/>
      <c r="L1186" s="101">
        <v>142461.84999999998</v>
      </c>
      <c r="M1186" s="73"/>
      <c r="N1186" s="87" t="s">
        <v>3156</v>
      </c>
      <c r="O1186" s="75">
        <v>40772</v>
      </c>
      <c r="P1186" s="96">
        <v>25084.5</v>
      </c>
      <c r="Q1186" s="57">
        <v>131.09071338874602</v>
      </c>
      <c r="R1186" s="96">
        <v>32883.449999999997</v>
      </c>
      <c r="S1186" s="57" t="s">
        <v>3263</v>
      </c>
      <c r="T1186" s="73"/>
      <c r="U1186" s="101">
        <v>39210.739999999991</v>
      </c>
    </row>
    <row r="1187" spans="1:21">
      <c r="A1187" s="33" t="s">
        <v>247</v>
      </c>
      <c r="B1187" s="73" t="s">
        <v>5133</v>
      </c>
      <c r="C1187" s="73" t="s">
        <v>6733</v>
      </c>
      <c r="D1187" s="73"/>
      <c r="E1187" s="73"/>
      <c r="F1187" s="75">
        <v>39521</v>
      </c>
      <c r="G1187" s="96">
        <v>115561.79</v>
      </c>
      <c r="H1187" s="57">
        <v>124.45396527693109</v>
      </c>
      <c r="I1187" s="96">
        <v>143821.23000000001</v>
      </c>
      <c r="J1187" s="57" t="s">
        <v>3284</v>
      </c>
      <c r="K1187" s="73"/>
      <c r="L1187" s="101">
        <v>158714.38</v>
      </c>
      <c r="M1187" s="73"/>
      <c r="N1187" s="87" t="s">
        <v>3156</v>
      </c>
      <c r="O1187" s="75">
        <v>40772</v>
      </c>
      <c r="P1187" s="96">
        <v>52025.64</v>
      </c>
      <c r="Q1187" s="57">
        <v>160.20975426731897</v>
      </c>
      <c r="R1187" s="96">
        <v>83350.150000000009</v>
      </c>
      <c r="S1187" s="57" t="s">
        <v>3247</v>
      </c>
      <c r="T1187" s="73"/>
      <c r="U1187" s="101">
        <v>98243.300000000017</v>
      </c>
    </row>
    <row r="1188" spans="1:21">
      <c r="A1188" s="33" t="s">
        <v>2547</v>
      </c>
      <c r="B1188" s="73" t="s">
        <v>5134</v>
      </c>
      <c r="C1188" s="73" t="s">
        <v>6733</v>
      </c>
      <c r="D1188" s="73"/>
      <c r="E1188" s="73"/>
      <c r="F1188" s="75">
        <v>39521</v>
      </c>
      <c r="G1188" s="96">
        <v>21644133.800000001</v>
      </c>
      <c r="H1188" s="57">
        <v>90.243055557159792</v>
      </c>
      <c r="I1188" s="96">
        <v>19532327.690000001</v>
      </c>
      <c r="J1188" s="57" t="s">
        <v>3284</v>
      </c>
      <c r="K1188" s="73"/>
      <c r="L1188" s="101">
        <v>0</v>
      </c>
      <c r="M1188" s="73"/>
      <c r="N1188" s="87" t="s">
        <v>3156</v>
      </c>
      <c r="O1188" s="75">
        <v>40309</v>
      </c>
      <c r="P1188" s="96">
        <v>24115209.199999999</v>
      </c>
      <c r="Q1188" s="57">
        <v>100.79513890346014</v>
      </c>
      <c r="R1188" s="96">
        <v>24306958.609999999</v>
      </c>
      <c r="S1188" s="57" t="s">
        <v>3245</v>
      </c>
      <c r="T1188" s="73"/>
      <c r="U1188" s="101">
        <v>4774630.9199999981</v>
      </c>
    </row>
    <row r="1189" spans="1:21">
      <c r="A1189" s="33" t="s">
        <v>2548</v>
      </c>
      <c r="B1189" s="73" t="s">
        <v>5135</v>
      </c>
      <c r="C1189" s="73" t="s">
        <v>6733</v>
      </c>
      <c r="D1189" s="73"/>
      <c r="E1189" s="73"/>
      <c r="F1189" s="75">
        <v>39521</v>
      </c>
      <c r="G1189" s="96">
        <v>27055167.25</v>
      </c>
      <c r="H1189" s="57">
        <v>90.243055547919397</v>
      </c>
      <c r="I1189" s="96">
        <v>24415409.609999999</v>
      </c>
      <c r="J1189" s="57" t="s">
        <v>3284</v>
      </c>
      <c r="K1189" s="73"/>
      <c r="L1189" s="101">
        <v>0</v>
      </c>
      <c r="M1189" s="73"/>
      <c r="N1189" s="87" t="s">
        <v>3156</v>
      </c>
      <c r="O1189" s="75">
        <v>40431</v>
      </c>
      <c r="P1189" s="96">
        <v>30649560.25</v>
      </c>
      <c r="Q1189" s="57">
        <v>109.12499999082368</v>
      </c>
      <c r="R1189" s="96">
        <v>33446332.620000001</v>
      </c>
      <c r="S1189" s="57" t="s">
        <v>3250</v>
      </c>
      <c r="T1189" s="73"/>
      <c r="U1189" s="101">
        <v>9030923.0100000016</v>
      </c>
    </row>
    <row r="1190" spans="1:21">
      <c r="A1190" s="33" t="s">
        <v>2549</v>
      </c>
      <c r="B1190" s="73" t="s">
        <v>5136</v>
      </c>
      <c r="C1190" s="73" t="s">
        <v>6733</v>
      </c>
      <c r="D1190" s="73"/>
      <c r="E1190" s="73"/>
      <c r="F1190" s="75">
        <v>39521</v>
      </c>
      <c r="G1190" s="96">
        <v>1604753.32</v>
      </c>
      <c r="H1190" s="57">
        <v>11.26354173861438</v>
      </c>
      <c r="I1190" s="96">
        <v>180752.06</v>
      </c>
      <c r="J1190" s="57" t="s">
        <v>3284</v>
      </c>
      <c r="K1190" s="73"/>
      <c r="L1190" s="101">
        <v>171184.25999999998</v>
      </c>
      <c r="M1190" s="73"/>
      <c r="N1190" s="87" t="s">
        <v>3156</v>
      </c>
      <c r="O1190" s="75">
        <v>40828</v>
      </c>
      <c r="P1190" s="96">
        <v>167836.68</v>
      </c>
      <c r="Q1190" s="57">
        <v>1.7458341049167558</v>
      </c>
      <c r="R1190" s="96">
        <v>2930.1499999999996</v>
      </c>
      <c r="S1190" s="57" t="s">
        <v>3289</v>
      </c>
      <c r="T1190" s="73"/>
      <c r="U1190" s="101">
        <v>-6637.6500000000233</v>
      </c>
    </row>
    <row r="1191" spans="1:21">
      <c r="A1191" s="33" t="s">
        <v>1657</v>
      </c>
      <c r="B1191" s="73" t="s">
        <v>5137</v>
      </c>
      <c r="C1191" s="73" t="s">
        <v>6733</v>
      </c>
      <c r="D1191" s="73"/>
      <c r="E1191" s="73"/>
      <c r="F1191" s="75">
        <v>40134</v>
      </c>
      <c r="G1191" s="96">
        <v>8000000</v>
      </c>
      <c r="H1191" s="57">
        <v>107.76666662500001</v>
      </c>
      <c r="I1191" s="96">
        <v>8621333.3300000001</v>
      </c>
      <c r="J1191" s="57" t="s">
        <v>3258</v>
      </c>
      <c r="K1191" s="73"/>
      <c r="L1191" s="101">
        <v>840000</v>
      </c>
      <c r="M1191" s="73"/>
      <c r="N1191" s="87" t="s">
        <v>3156</v>
      </c>
      <c r="O1191" s="75">
        <v>40777</v>
      </c>
      <c r="P1191" s="96">
        <v>8000000</v>
      </c>
      <c r="Q1191" s="57">
        <v>106.16250000000001</v>
      </c>
      <c r="R1191" s="96">
        <v>8493000</v>
      </c>
      <c r="S1191" s="57" t="s">
        <v>3245</v>
      </c>
      <c r="T1191" s="73"/>
      <c r="U1191" s="101">
        <v>711666.66999999993</v>
      </c>
    </row>
    <row r="1192" spans="1:21">
      <c r="A1192" s="33" t="s">
        <v>110</v>
      </c>
      <c r="B1192" s="73" t="s">
        <v>5138</v>
      </c>
      <c r="C1192" s="73" t="s">
        <v>6733</v>
      </c>
      <c r="D1192" s="73"/>
      <c r="E1192" s="73"/>
      <c r="F1192" s="75">
        <v>39521</v>
      </c>
      <c r="G1192" s="96">
        <v>9269009.1600000001</v>
      </c>
      <c r="H1192" s="57">
        <v>83.121093603493648</v>
      </c>
      <c r="I1192" s="96">
        <v>7704501.7800000003</v>
      </c>
      <c r="J1192" s="57" t="s">
        <v>3284</v>
      </c>
      <c r="K1192" s="73"/>
      <c r="L1192" s="101">
        <v>6465967.8099999987</v>
      </c>
      <c r="M1192" s="73"/>
      <c r="N1192" s="87" t="s">
        <v>3156</v>
      </c>
      <c r="O1192" s="75">
        <v>40868</v>
      </c>
      <c r="P1192" s="96">
        <v>2803041.35</v>
      </c>
      <c r="Q1192" s="57">
        <v>73.812499032553788</v>
      </c>
      <c r="R1192" s="96">
        <v>2068994.8693508329</v>
      </c>
      <c r="S1192" s="57" t="s">
        <v>3272</v>
      </c>
      <c r="T1192" s="73"/>
      <c r="U1192" s="101">
        <v>830460.89935083035</v>
      </c>
    </row>
    <row r="1193" spans="1:21">
      <c r="A1193" s="33" t="s">
        <v>2550</v>
      </c>
      <c r="B1193" s="73" t="s">
        <v>5139</v>
      </c>
      <c r="C1193" s="73" t="s">
        <v>6733</v>
      </c>
      <c r="D1193" s="73"/>
      <c r="E1193" s="73"/>
      <c r="F1193" s="75">
        <v>39521</v>
      </c>
      <c r="G1193" s="96">
        <v>29542369.600000001</v>
      </c>
      <c r="H1193" s="57">
        <v>6.1235909119490524</v>
      </c>
      <c r="I1193" s="96">
        <v>1809053.8599999999</v>
      </c>
      <c r="J1193" s="57" t="s">
        <v>3284</v>
      </c>
      <c r="K1193" s="73"/>
      <c r="L1193" s="101">
        <v>2853466.5199999996</v>
      </c>
      <c r="M1193" s="73"/>
      <c r="N1193" s="87" t="s">
        <v>3156</v>
      </c>
      <c r="O1193" s="75">
        <v>40694</v>
      </c>
      <c r="P1193" s="96">
        <v>13938523.449999999</v>
      </c>
      <c r="Q1193" s="57">
        <v>10.848199993522268</v>
      </c>
      <c r="R1193" s="96">
        <v>1512078.9</v>
      </c>
      <c r="S1193" s="57" t="s">
        <v>3263</v>
      </c>
      <c r="T1193" s="73"/>
      <c r="U1193" s="101">
        <v>2556491.56</v>
      </c>
    </row>
    <row r="1194" spans="1:21">
      <c r="A1194" s="33" t="s">
        <v>2551</v>
      </c>
      <c r="B1194" s="73" t="s">
        <v>5140</v>
      </c>
      <c r="C1194" s="73" t="s">
        <v>6733</v>
      </c>
      <c r="D1194" s="73"/>
      <c r="E1194" s="73"/>
      <c r="F1194" s="75">
        <v>39521</v>
      </c>
      <c r="G1194" s="96">
        <v>705766.1</v>
      </c>
      <c r="H1194" s="57">
        <v>96.823610541792817</v>
      </c>
      <c r="I1194" s="96">
        <v>683348.22</v>
      </c>
      <c r="J1194" s="57" t="s">
        <v>3284</v>
      </c>
      <c r="K1194" s="73"/>
      <c r="L1194" s="101">
        <v>0</v>
      </c>
      <c r="M1194" s="73"/>
      <c r="N1194" s="87" t="s">
        <v>3156</v>
      </c>
      <c r="O1194" s="75">
        <v>40623</v>
      </c>
      <c r="P1194" s="96">
        <v>832061.94</v>
      </c>
      <c r="Q1194" s="57">
        <v>106.05555519099939</v>
      </c>
      <c r="R1194" s="96">
        <v>882447.91</v>
      </c>
      <c r="S1194" s="57" t="s">
        <v>3252</v>
      </c>
      <c r="T1194" s="73"/>
      <c r="U1194" s="101">
        <v>199099.69000000006</v>
      </c>
    </row>
    <row r="1195" spans="1:21">
      <c r="A1195" s="33" t="s">
        <v>2552</v>
      </c>
      <c r="B1195" s="73" t="s">
        <v>5141</v>
      </c>
      <c r="C1195" s="73" t="s">
        <v>6733</v>
      </c>
      <c r="D1195" s="73"/>
      <c r="E1195" s="73"/>
      <c r="F1195" s="75">
        <v>39521</v>
      </c>
      <c r="G1195" s="96">
        <v>380027.9</v>
      </c>
      <c r="H1195" s="57">
        <v>96.792311827631607</v>
      </c>
      <c r="I1195" s="96">
        <v>367837.79000000004</v>
      </c>
      <c r="J1195" s="57" t="s">
        <v>3284</v>
      </c>
      <c r="K1195" s="73"/>
      <c r="L1195" s="101">
        <v>0</v>
      </c>
      <c r="M1195" s="73"/>
      <c r="N1195" s="87" t="s">
        <v>3156</v>
      </c>
      <c r="O1195" s="75">
        <v>40623</v>
      </c>
      <c r="P1195" s="96">
        <v>448033.36</v>
      </c>
      <c r="Q1195" s="57">
        <v>102.30555599699093</v>
      </c>
      <c r="R1195" s="96">
        <v>458363.02</v>
      </c>
      <c r="S1195" s="57" t="s">
        <v>3255</v>
      </c>
      <c r="T1195" s="73"/>
      <c r="U1195" s="101">
        <v>90525.229999999981</v>
      </c>
    </row>
    <row r="1196" spans="1:21">
      <c r="A1196" s="33" t="s">
        <v>1573</v>
      </c>
      <c r="B1196" s="73" t="s">
        <v>5142</v>
      </c>
      <c r="C1196" s="73" t="s">
        <v>6733</v>
      </c>
      <c r="D1196" s="73"/>
      <c r="E1196" s="73"/>
      <c r="F1196" s="75" t="s">
        <v>6355</v>
      </c>
      <c r="G1196" s="96">
        <v>10826000</v>
      </c>
      <c r="H1196" s="57">
        <v>105.86389248106411</v>
      </c>
      <c r="I1196" s="96">
        <v>11460825</v>
      </c>
      <c r="J1196" s="57" t="s">
        <v>3258</v>
      </c>
      <c r="K1196" s="73"/>
      <c r="L1196" s="101">
        <v>1548030.02</v>
      </c>
      <c r="M1196" s="73"/>
      <c r="N1196" s="87" t="s">
        <v>3156</v>
      </c>
      <c r="O1196" s="75">
        <v>40777</v>
      </c>
      <c r="P1196" s="96">
        <v>10826000</v>
      </c>
      <c r="Q1196" s="57">
        <v>115.35</v>
      </c>
      <c r="R1196" s="96">
        <v>12487791</v>
      </c>
      <c r="S1196" s="57" t="s">
        <v>3264</v>
      </c>
      <c r="T1196" s="73"/>
      <c r="U1196" s="101">
        <v>2574996.0199999996</v>
      </c>
    </row>
    <row r="1197" spans="1:21">
      <c r="A1197" s="33" t="s">
        <v>2553</v>
      </c>
      <c r="B1197" s="73" t="s">
        <v>5143</v>
      </c>
      <c r="C1197" s="73" t="s">
        <v>6733</v>
      </c>
      <c r="D1197" s="73"/>
      <c r="E1197" s="73"/>
      <c r="F1197" s="75">
        <v>39521</v>
      </c>
      <c r="G1197" s="96">
        <v>126222346.5</v>
      </c>
      <c r="H1197" s="57">
        <v>9.1059159718600213</v>
      </c>
      <c r="I1197" s="96">
        <v>11493700.810000001</v>
      </c>
      <c r="J1197" s="57" t="s">
        <v>3284</v>
      </c>
      <c r="K1197" s="73"/>
      <c r="L1197" s="101">
        <v>15703559.060000002</v>
      </c>
      <c r="M1197" s="73"/>
      <c r="N1197" s="87" t="s">
        <v>3156</v>
      </c>
      <c r="O1197" s="75">
        <v>40694</v>
      </c>
      <c r="P1197" s="96">
        <v>54744936</v>
      </c>
      <c r="Q1197" s="57">
        <v>16.533200002279663</v>
      </c>
      <c r="R1197" s="96">
        <v>9051089.7599999998</v>
      </c>
      <c r="S1197" s="57" t="s">
        <v>3252</v>
      </c>
      <c r="T1197" s="73"/>
      <c r="U1197" s="101">
        <v>13260948.01</v>
      </c>
    </row>
    <row r="1198" spans="1:21">
      <c r="A1198" s="33" t="s">
        <v>1137</v>
      </c>
      <c r="B1198" s="73" t="s">
        <v>5144</v>
      </c>
      <c r="C1198" s="73" t="s">
        <v>6733</v>
      </c>
      <c r="D1198" s="73"/>
      <c r="E1198" s="73"/>
      <c r="F1198" s="75">
        <v>39724</v>
      </c>
      <c r="G1198" s="96">
        <v>12441657.67</v>
      </c>
      <c r="H1198" s="57">
        <v>102.28333335906679</v>
      </c>
      <c r="I1198" s="96">
        <v>12725742.190000001</v>
      </c>
      <c r="J1198" s="57" t="s">
        <v>3249</v>
      </c>
      <c r="K1198" s="73"/>
      <c r="L1198" s="101">
        <v>13294924.949999996</v>
      </c>
      <c r="M1198" s="73"/>
      <c r="N1198" s="87" t="s">
        <v>6382</v>
      </c>
      <c r="O1198" s="75">
        <v>40405</v>
      </c>
      <c r="P1198" s="102" t="s">
        <v>3205</v>
      </c>
      <c r="Q1198" s="88" t="s">
        <v>3205</v>
      </c>
      <c r="R1198" s="102" t="s">
        <v>3205</v>
      </c>
      <c r="S1198" s="57" t="s">
        <v>3205</v>
      </c>
      <c r="T1198" s="73"/>
      <c r="U1198" s="101">
        <v>569182.75999999419</v>
      </c>
    </row>
    <row r="1199" spans="1:21">
      <c r="A1199" s="33" t="s">
        <v>1158</v>
      </c>
      <c r="B1199" s="73" t="s">
        <v>5145</v>
      </c>
      <c r="C1199" s="73" t="s">
        <v>6733</v>
      </c>
      <c r="D1199" s="73"/>
      <c r="E1199" s="73"/>
      <c r="F1199" s="75">
        <v>39848</v>
      </c>
      <c r="G1199" s="96">
        <v>120008095.29000001</v>
      </c>
      <c r="H1199" s="57">
        <v>95.014859501316877</v>
      </c>
      <c r="I1199" s="96">
        <v>114025523.13</v>
      </c>
      <c r="J1199" s="57" t="s">
        <v>3253</v>
      </c>
      <c r="K1199" s="73"/>
      <c r="L1199" s="101">
        <v>30290434.240000002</v>
      </c>
      <c r="M1199" s="73"/>
      <c r="N1199" s="87" t="s">
        <v>3156</v>
      </c>
      <c r="O1199" s="75">
        <v>40281</v>
      </c>
      <c r="P1199" s="96">
        <v>90359180.049999997</v>
      </c>
      <c r="Q1199" s="57">
        <v>98.773805949338069</v>
      </c>
      <c r="R1199" s="96">
        <v>89251201.159999996</v>
      </c>
      <c r="S1199" s="57" t="s">
        <v>3253</v>
      </c>
      <c r="T1199" s="73"/>
      <c r="U1199" s="101">
        <v>5516112.2700000107</v>
      </c>
    </row>
    <row r="1200" spans="1:21">
      <c r="A1200" s="33" t="s">
        <v>796</v>
      </c>
      <c r="B1200" s="73" t="s">
        <v>5146</v>
      </c>
      <c r="C1200" s="73" t="s">
        <v>6733</v>
      </c>
      <c r="D1200" s="73"/>
      <c r="E1200" s="73"/>
      <c r="F1200" s="75">
        <v>39770</v>
      </c>
      <c r="G1200" s="96">
        <v>36436869.560000002</v>
      </c>
      <c r="H1200" s="57">
        <v>101.1621527730386</v>
      </c>
      <c r="I1200" s="96">
        <v>36860321.649999999</v>
      </c>
      <c r="J1200" s="57" t="s">
        <v>3254</v>
      </c>
      <c r="K1200" s="73"/>
      <c r="L1200" s="101">
        <v>33193194.399999999</v>
      </c>
      <c r="M1200" s="73"/>
      <c r="N1200" s="87" t="s">
        <v>3156</v>
      </c>
      <c r="O1200" s="75">
        <v>40799</v>
      </c>
      <c r="P1200" s="96">
        <v>6422536.6399999997</v>
      </c>
      <c r="Q1200" s="57">
        <v>103.31666663718715</v>
      </c>
      <c r="R1200" s="96">
        <v>6635550.7700000005</v>
      </c>
      <c r="S1200" s="57" t="s">
        <v>3258</v>
      </c>
      <c r="T1200" s="73"/>
      <c r="U1200" s="101">
        <v>2968423.5200000033</v>
      </c>
    </row>
    <row r="1201" spans="1:21">
      <c r="A1201" s="33" t="s">
        <v>111</v>
      </c>
      <c r="B1201" s="73" t="s">
        <v>5147</v>
      </c>
      <c r="C1201" s="73" t="s">
        <v>6733</v>
      </c>
      <c r="D1201" s="73"/>
      <c r="E1201" s="73"/>
      <c r="F1201" s="75">
        <v>39521</v>
      </c>
      <c r="G1201" s="96">
        <v>13762368.01</v>
      </c>
      <c r="H1201" s="57">
        <v>78.953124942631149</v>
      </c>
      <c r="I1201" s="96">
        <v>10865819.609999999</v>
      </c>
      <c r="J1201" s="57" t="s">
        <v>3284</v>
      </c>
      <c r="K1201" s="73"/>
      <c r="L1201" s="101">
        <v>5623165.8699999982</v>
      </c>
      <c r="M1201" s="73"/>
      <c r="N1201" s="87" t="s">
        <v>3156</v>
      </c>
      <c r="O1201" s="75">
        <v>40868</v>
      </c>
      <c r="P1201" s="96">
        <v>8139202.1299999999</v>
      </c>
      <c r="Q1201" s="57">
        <v>86.000000100746973</v>
      </c>
      <c r="R1201" s="96">
        <v>6999713.8399999999</v>
      </c>
      <c r="S1201" s="57" t="s">
        <v>3251</v>
      </c>
      <c r="T1201" s="73"/>
      <c r="U1201" s="101">
        <v>1757060.0999999978</v>
      </c>
    </row>
    <row r="1202" spans="1:21">
      <c r="A1202" s="33" t="s">
        <v>1163</v>
      </c>
      <c r="B1202" s="73" t="s">
        <v>5148</v>
      </c>
      <c r="C1202" s="73" t="s">
        <v>6733</v>
      </c>
      <c r="D1202" s="73"/>
      <c r="E1202" s="73"/>
      <c r="F1202" s="75">
        <v>39521</v>
      </c>
      <c r="G1202" s="96">
        <v>74160715.650000006</v>
      </c>
      <c r="H1202" s="57">
        <v>91.404489581675165</v>
      </c>
      <c r="I1202" s="96">
        <v>67786223.609999999</v>
      </c>
      <c r="J1202" s="57" t="s">
        <v>3284</v>
      </c>
      <c r="K1202" s="73"/>
      <c r="L1202" s="101">
        <v>77449819.550000012</v>
      </c>
      <c r="M1202" s="73"/>
      <c r="N1202" s="87" t="s">
        <v>6382</v>
      </c>
      <c r="O1202" s="75">
        <v>40252</v>
      </c>
      <c r="P1202" s="102" t="s">
        <v>3205</v>
      </c>
      <c r="Q1202" s="88" t="s">
        <v>3205</v>
      </c>
      <c r="R1202" s="102" t="s">
        <v>3205</v>
      </c>
      <c r="S1202" s="57" t="s">
        <v>3205</v>
      </c>
      <c r="T1202" s="73"/>
      <c r="U1202" s="101">
        <v>9663595.9400000125</v>
      </c>
    </row>
    <row r="1203" spans="1:21">
      <c r="A1203" s="33" t="s">
        <v>1154</v>
      </c>
      <c r="B1203" s="73" t="s">
        <v>5149</v>
      </c>
      <c r="C1203" s="73" t="s">
        <v>6733</v>
      </c>
      <c r="D1203" s="73"/>
      <c r="E1203" s="73"/>
      <c r="F1203" s="75">
        <v>39521</v>
      </c>
      <c r="G1203" s="96">
        <v>69058994.810000002</v>
      </c>
      <c r="H1203" s="57">
        <v>91.611106249173048</v>
      </c>
      <c r="I1203" s="96">
        <v>63265709.109999999</v>
      </c>
      <c r="J1203" s="57" t="s">
        <v>3284</v>
      </c>
      <c r="K1203" s="73"/>
      <c r="L1203" s="101">
        <v>72272376.310000002</v>
      </c>
      <c r="M1203" s="73"/>
      <c r="N1203" s="87" t="s">
        <v>6382</v>
      </c>
      <c r="O1203" s="75">
        <v>40436</v>
      </c>
      <c r="P1203" s="102" t="s">
        <v>3205</v>
      </c>
      <c r="Q1203" s="88" t="s">
        <v>3205</v>
      </c>
      <c r="R1203" s="102" t="s">
        <v>3205</v>
      </c>
      <c r="S1203" s="57" t="s">
        <v>3205</v>
      </c>
      <c r="T1203" s="73"/>
      <c r="U1203" s="101">
        <v>9006667.200000003</v>
      </c>
    </row>
    <row r="1204" spans="1:21">
      <c r="A1204" s="33" t="s">
        <v>1257</v>
      </c>
      <c r="B1204" s="73" t="s">
        <v>5150</v>
      </c>
      <c r="C1204" s="73" t="s">
        <v>6733</v>
      </c>
      <c r="D1204" s="73"/>
      <c r="E1204" s="73"/>
      <c r="F1204" s="75">
        <v>39521</v>
      </c>
      <c r="G1204" s="96">
        <v>26124743.260000002</v>
      </c>
      <c r="H1204" s="57">
        <v>113.00008052213101</v>
      </c>
      <c r="I1204" s="96">
        <v>29520980.919999998</v>
      </c>
      <c r="J1204" s="57" t="s">
        <v>3284</v>
      </c>
      <c r="K1204" s="73"/>
      <c r="L1204" s="101">
        <v>26124856.969999995</v>
      </c>
      <c r="M1204" s="73"/>
      <c r="N1204" s="87" t="s">
        <v>6382</v>
      </c>
      <c r="O1204" s="75">
        <v>40040</v>
      </c>
      <c r="P1204" s="102" t="s">
        <v>3205</v>
      </c>
      <c r="Q1204" s="88" t="s">
        <v>3205</v>
      </c>
      <c r="R1204" s="102" t="s">
        <v>3205</v>
      </c>
      <c r="S1204" s="57" t="s">
        <v>3205</v>
      </c>
      <c r="T1204" s="73"/>
      <c r="U1204" s="101">
        <v>-3396123.950000003</v>
      </c>
    </row>
    <row r="1205" spans="1:21">
      <c r="A1205" s="33" t="s">
        <v>2554</v>
      </c>
      <c r="B1205" s="73" t="s">
        <v>5151</v>
      </c>
      <c r="C1205" s="73" t="s">
        <v>6733</v>
      </c>
      <c r="D1205" s="73"/>
      <c r="E1205" s="73"/>
      <c r="F1205" s="75">
        <v>39521</v>
      </c>
      <c r="G1205" s="96">
        <v>36774821.909999996</v>
      </c>
      <c r="H1205" s="57">
        <v>4.6955523108337463E-2</v>
      </c>
      <c r="I1205" s="96">
        <v>17267.809999999998</v>
      </c>
      <c r="J1205" s="57" t="s">
        <v>3284</v>
      </c>
      <c r="K1205" s="73"/>
      <c r="L1205" s="101">
        <v>0.03</v>
      </c>
      <c r="M1205" s="73"/>
      <c r="N1205" s="87" t="s">
        <v>3156</v>
      </c>
      <c r="O1205" s="75">
        <v>40771</v>
      </c>
      <c r="P1205" s="96">
        <v>16716405.609999999</v>
      </c>
      <c r="Q1205" s="57">
        <v>1.5625009711642192E-2</v>
      </c>
      <c r="R1205" s="96">
        <v>2611.94</v>
      </c>
      <c r="S1205" s="57" t="s">
        <v>3266</v>
      </c>
      <c r="T1205" s="73"/>
      <c r="U1205" s="101">
        <v>-14655.839999999997</v>
      </c>
    </row>
    <row r="1206" spans="1:21">
      <c r="A1206" s="33" t="s">
        <v>2555</v>
      </c>
      <c r="B1206" s="73" t="s">
        <v>5152</v>
      </c>
      <c r="C1206" s="73" t="s">
        <v>6733</v>
      </c>
      <c r="D1206" s="73"/>
      <c r="E1206" s="73"/>
      <c r="F1206" s="75">
        <v>39521</v>
      </c>
      <c r="G1206" s="96">
        <v>35061805.079999998</v>
      </c>
      <c r="H1206" s="57">
        <v>3.1330531827826816E-2</v>
      </c>
      <c r="I1206" s="96">
        <v>10985.05</v>
      </c>
      <c r="J1206" s="57" t="s">
        <v>3284</v>
      </c>
      <c r="K1206" s="73"/>
      <c r="L1206" s="101">
        <v>0.01</v>
      </c>
      <c r="M1206" s="73"/>
      <c r="N1206" s="87" t="s">
        <v>3156</v>
      </c>
      <c r="O1206" s="75">
        <v>40717</v>
      </c>
      <c r="P1206" s="96">
        <v>10589205.800000001</v>
      </c>
      <c r="Q1206" s="57">
        <v>0.12500002596984183</v>
      </c>
      <c r="R1206" s="96">
        <v>13236.51</v>
      </c>
      <c r="S1206" s="57" t="s">
        <v>3255</v>
      </c>
      <c r="T1206" s="73"/>
      <c r="U1206" s="101">
        <v>2251.4700000000012</v>
      </c>
    </row>
    <row r="1207" spans="1:21">
      <c r="A1207" s="33" t="s">
        <v>1269</v>
      </c>
      <c r="B1207" s="73" t="s">
        <v>5153</v>
      </c>
      <c r="C1207" s="73" t="s">
        <v>6733</v>
      </c>
      <c r="D1207" s="73"/>
      <c r="E1207" s="73"/>
      <c r="F1207" s="75">
        <v>39521</v>
      </c>
      <c r="G1207" s="96">
        <v>121068831</v>
      </c>
      <c r="H1207" s="57">
        <v>85.517406251324914</v>
      </c>
      <c r="I1207" s="96">
        <v>103534924.05</v>
      </c>
      <c r="J1207" s="57" t="s">
        <v>3284</v>
      </c>
      <c r="K1207" s="73"/>
      <c r="L1207" s="101">
        <v>125648670.58000001</v>
      </c>
      <c r="M1207" s="73"/>
      <c r="N1207" s="87" t="s">
        <v>6382</v>
      </c>
      <c r="O1207" s="75">
        <v>40040</v>
      </c>
      <c r="P1207" s="102" t="s">
        <v>3205</v>
      </c>
      <c r="Q1207" s="88" t="s">
        <v>3205</v>
      </c>
      <c r="R1207" s="102" t="s">
        <v>3205</v>
      </c>
      <c r="S1207" s="57" t="s">
        <v>3205</v>
      </c>
      <c r="T1207" s="73"/>
      <c r="U1207" s="101">
        <v>22113746.530000016</v>
      </c>
    </row>
    <row r="1208" spans="1:21">
      <c r="A1208" s="33" t="s">
        <v>2556</v>
      </c>
      <c r="B1208" s="73" t="s">
        <v>5154</v>
      </c>
      <c r="C1208" s="73" t="s">
        <v>6733</v>
      </c>
      <c r="D1208" s="73"/>
      <c r="E1208" s="73"/>
      <c r="F1208" s="75">
        <v>39521</v>
      </c>
      <c r="G1208" s="96">
        <v>86021227.760000005</v>
      </c>
      <c r="H1208" s="57">
        <v>1.1407055508876174</v>
      </c>
      <c r="I1208" s="96">
        <v>981248.92</v>
      </c>
      <c r="J1208" s="57" t="s">
        <v>3284</v>
      </c>
      <c r="K1208" s="73"/>
      <c r="L1208" s="101">
        <v>0.01</v>
      </c>
      <c r="M1208" s="73"/>
      <c r="N1208" s="87" t="s">
        <v>3156</v>
      </c>
      <c r="O1208" s="75">
        <v>40717</v>
      </c>
      <c r="P1208" s="96">
        <v>32199407.390000001</v>
      </c>
      <c r="Q1208" s="57">
        <v>0.64062498884393293</v>
      </c>
      <c r="R1208" s="96">
        <v>206277.45</v>
      </c>
      <c r="S1208" s="57" t="s">
        <v>3245</v>
      </c>
      <c r="T1208" s="73"/>
      <c r="U1208" s="101">
        <v>-774971.46</v>
      </c>
    </row>
    <row r="1209" spans="1:21">
      <c r="A1209" s="33" t="s">
        <v>2557</v>
      </c>
      <c r="B1209" s="73" t="s">
        <v>5155</v>
      </c>
      <c r="C1209" s="73" t="s">
        <v>6733</v>
      </c>
      <c r="D1209" s="73"/>
      <c r="E1209" s="73"/>
      <c r="F1209" s="75">
        <v>39521</v>
      </c>
      <c r="G1209" s="96">
        <v>3276980.68</v>
      </c>
      <c r="H1209" s="57">
        <v>23.472048361298242</v>
      </c>
      <c r="I1209" s="96">
        <v>769174.49</v>
      </c>
      <c r="J1209" s="57" t="s">
        <v>3284</v>
      </c>
      <c r="K1209" s="73"/>
      <c r="L1209" s="101">
        <v>263603.38</v>
      </c>
      <c r="M1209" s="73"/>
      <c r="N1209" s="87" t="s">
        <v>6382</v>
      </c>
      <c r="O1209" s="75">
        <v>40238</v>
      </c>
      <c r="P1209" s="102" t="s">
        <v>3205</v>
      </c>
      <c r="Q1209" s="88" t="s">
        <v>3205</v>
      </c>
      <c r="R1209" s="102" t="s">
        <v>3205</v>
      </c>
      <c r="S1209" s="57" t="s">
        <v>3205</v>
      </c>
      <c r="T1209" s="73"/>
      <c r="U1209" s="101">
        <v>-505571.11</v>
      </c>
    </row>
    <row r="1210" spans="1:21">
      <c r="A1210" s="33" t="s">
        <v>112</v>
      </c>
      <c r="B1210" s="73" t="s">
        <v>5156</v>
      </c>
      <c r="C1210" s="73" t="s">
        <v>6733</v>
      </c>
      <c r="D1210" s="73"/>
      <c r="E1210" s="73"/>
      <c r="F1210" s="75">
        <v>39521</v>
      </c>
      <c r="G1210" s="96">
        <v>10651657.84</v>
      </c>
      <c r="H1210" s="57">
        <v>72.078124976646833</v>
      </c>
      <c r="I1210" s="96">
        <v>7677515.25</v>
      </c>
      <c r="J1210" s="57" t="s">
        <v>3284</v>
      </c>
      <c r="K1210" s="73"/>
      <c r="L1210" s="101">
        <v>6866580.669999999</v>
      </c>
      <c r="M1210" s="73"/>
      <c r="N1210" s="87" t="s">
        <v>3156</v>
      </c>
      <c r="O1210" s="75">
        <v>40868</v>
      </c>
      <c r="P1210" s="96">
        <v>3785077.17</v>
      </c>
      <c r="Q1210" s="57">
        <v>76.546875202935027</v>
      </c>
      <c r="R1210" s="96">
        <v>2897358.2976546846</v>
      </c>
      <c r="S1210" s="57" t="s">
        <v>3245</v>
      </c>
      <c r="T1210" s="73"/>
      <c r="U1210" s="101">
        <v>2086423.7176546827</v>
      </c>
    </row>
    <row r="1211" spans="1:21">
      <c r="A1211" s="33" t="s">
        <v>2558</v>
      </c>
      <c r="B1211" s="73" t="s">
        <v>5157</v>
      </c>
      <c r="C1211" s="73" t="s">
        <v>6733</v>
      </c>
      <c r="D1211" s="73"/>
      <c r="E1211" s="73"/>
      <c r="F1211" s="75">
        <v>39521</v>
      </c>
      <c r="G1211" s="96">
        <v>17496609.199999999</v>
      </c>
      <c r="H1211" s="57">
        <v>8.4800770425849166</v>
      </c>
      <c r="I1211" s="96">
        <v>1483725.9400000002</v>
      </c>
      <c r="J1211" s="57" t="s">
        <v>3284</v>
      </c>
      <c r="K1211" s="73"/>
      <c r="L1211" s="101">
        <v>1905123.1100000003</v>
      </c>
      <c r="M1211" s="73"/>
      <c r="N1211" s="87" t="s">
        <v>3156</v>
      </c>
      <c r="O1211" s="75">
        <v>40624</v>
      </c>
      <c r="P1211" s="96">
        <v>7791080</v>
      </c>
      <c r="Q1211" s="57">
        <v>11.110930577018847</v>
      </c>
      <c r="R1211" s="96">
        <v>865661.49</v>
      </c>
      <c r="S1211" s="57" t="s">
        <v>3276</v>
      </c>
      <c r="T1211" s="73"/>
      <c r="U1211" s="101">
        <v>1287058.6600000004</v>
      </c>
    </row>
    <row r="1212" spans="1:21">
      <c r="A1212" s="33" t="s">
        <v>2559</v>
      </c>
      <c r="B1212" s="73" t="s">
        <v>5158</v>
      </c>
      <c r="C1212" s="73" t="s">
        <v>6733</v>
      </c>
      <c r="D1212" s="73"/>
      <c r="E1212" s="73"/>
      <c r="F1212" s="75">
        <v>39521</v>
      </c>
      <c r="G1212" s="96">
        <v>22495449.25</v>
      </c>
      <c r="H1212" s="57">
        <v>0.45320553000291819</v>
      </c>
      <c r="I1212" s="96">
        <v>101950.62</v>
      </c>
      <c r="J1212" s="57" t="s">
        <v>3284</v>
      </c>
      <c r="K1212" s="73"/>
      <c r="L1212" s="101">
        <v>0.03</v>
      </c>
      <c r="M1212" s="73"/>
      <c r="N1212" s="87" t="s">
        <v>3156</v>
      </c>
      <c r="O1212" s="75">
        <v>40771</v>
      </c>
      <c r="P1212" s="96">
        <v>10210905.49</v>
      </c>
      <c r="Q1212" s="57">
        <v>6.2500039847102729E-2</v>
      </c>
      <c r="R1212" s="96">
        <v>6381.82</v>
      </c>
      <c r="S1212" s="57" t="s">
        <v>3274</v>
      </c>
      <c r="T1212" s="73"/>
      <c r="U1212" s="101">
        <v>-95568.76999999999</v>
      </c>
    </row>
    <row r="1213" spans="1:21">
      <c r="A1213" s="33" t="s">
        <v>1401</v>
      </c>
      <c r="B1213" s="73" t="s">
        <v>5159</v>
      </c>
      <c r="C1213" s="73" t="s">
        <v>6733</v>
      </c>
      <c r="D1213" s="73"/>
      <c r="E1213" s="73"/>
      <c r="F1213" s="75">
        <v>39825</v>
      </c>
      <c r="G1213" s="96">
        <v>1934989</v>
      </c>
      <c r="H1213" s="57">
        <v>112.00311888077918</v>
      </c>
      <c r="I1213" s="96">
        <v>2167248.0300000003</v>
      </c>
      <c r="J1213" s="57" t="s">
        <v>3251</v>
      </c>
      <c r="K1213" s="73"/>
      <c r="L1213" s="101">
        <v>2429346.9</v>
      </c>
      <c r="M1213" s="73"/>
      <c r="N1213" s="87" t="s">
        <v>6382</v>
      </c>
      <c r="O1213" s="75">
        <v>40009</v>
      </c>
      <c r="P1213" s="102" t="s">
        <v>3205</v>
      </c>
      <c r="Q1213" s="88" t="s">
        <v>3205</v>
      </c>
      <c r="R1213" s="102" t="s">
        <v>3205</v>
      </c>
      <c r="S1213" s="57" t="s">
        <v>3205</v>
      </c>
      <c r="T1213" s="73"/>
      <c r="U1213" s="101">
        <v>262098.86999999965</v>
      </c>
    </row>
    <row r="1214" spans="1:21">
      <c r="A1214" s="33" t="s">
        <v>113</v>
      </c>
      <c r="B1214" s="73" t="s">
        <v>5160</v>
      </c>
      <c r="C1214" s="73" t="s">
        <v>6733</v>
      </c>
      <c r="D1214" s="73"/>
      <c r="E1214" s="73"/>
      <c r="F1214" s="75">
        <v>39521</v>
      </c>
      <c r="G1214" s="96">
        <v>19275660.210000001</v>
      </c>
      <c r="H1214" s="57">
        <v>80.499999953049596</v>
      </c>
      <c r="I1214" s="96">
        <v>15516906.460000001</v>
      </c>
      <c r="J1214" s="57" t="s">
        <v>3284</v>
      </c>
      <c r="K1214" s="73"/>
      <c r="L1214" s="101">
        <v>8656229.959999999</v>
      </c>
      <c r="M1214" s="73"/>
      <c r="N1214" s="87" t="s">
        <v>3156</v>
      </c>
      <c r="O1214" s="75">
        <v>40868</v>
      </c>
      <c r="P1214" s="96">
        <v>10619430.25</v>
      </c>
      <c r="Q1214" s="57">
        <v>87.312500027955821</v>
      </c>
      <c r="R1214" s="96">
        <v>9272090.0399999991</v>
      </c>
      <c r="S1214" s="57" t="s">
        <v>3245</v>
      </c>
      <c r="T1214" s="73"/>
      <c r="U1214" s="101">
        <v>2411413.5399999991</v>
      </c>
    </row>
    <row r="1215" spans="1:21">
      <c r="A1215" s="33" t="s">
        <v>773</v>
      </c>
      <c r="B1215" s="73" t="s">
        <v>5161</v>
      </c>
      <c r="C1215" s="73" t="s">
        <v>6733</v>
      </c>
      <c r="D1215" s="73"/>
      <c r="E1215" s="73"/>
      <c r="F1215" s="75">
        <v>39948</v>
      </c>
      <c r="G1215" s="96">
        <v>19320553.969999999</v>
      </c>
      <c r="H1215" s="57">
        <v>128.93750002552335</v>
      </c>
      <c r="I1215" s="96">
        <v>24911439.280000001</v>
      </c>
      <c r="J1215" s="57" t="s">
        <v>3251</v>
      </c>
      <c r="K1215" s="73"/>
      <c r="L1215" s="101">
        <v>14395373.649999999</v>
      </c>
      <c r="M1215" s="73"/>
      <c r="N1215" s="87" t="s">
        <v>3156</v>
      </c>
      <c r="O1215" s="75">
        <v>40718</v>
      </c>
      <c r="P1215" s="96">
        <v>13301286.699999999</v>
      </c>
      <c r="Q1215" s="57">
        <v>142.62152653246699</v>
      </c>
      <c r="R1215" s="96">
        <v>18970498.140000001</v>
      </c>
      <c r="S1215" s="57" t="s">
        <v>3252</v>
      </c>
      <c r="T1215" s="73"/>
      <c r="U1215" s="101">
        <v>8454432.5099999979</v>
      </c>
    </row>
    <row r="1216" spans="1:21">
      <c r="A1216" s="33" t="s">
        <v>1482</v>
      </c>
      <c r="B1216" s="73" t="s">
        <v>5162</v>
      </c>
      <c r="C1216" s="73" t="s">
        <v>6733</v>
      </c>
      <c r="D1216" s="73"/>
      <c r="E1216" s="73"/>
      <c r="F1216" s="75">
        <v>39521</v>
      </c>
      <c r="G1216" s="96">
        <v>16141774.25</v>
      </c>
      <c r="H1216" s="57">
        <v>122.68758051798427</v>
      </c>
      <c r="I1216" s="96">
        <v>19803952.280000001</v>
      </c>
      <c r="J1216" s="57" t="s">
        <v>3284</v>
      </c>
      <c r="K1216" s="73"/>
      <c r="L1216" s="101">
        <v>3104667.49</v>
      </c>
      <c r="M1216" s="73"/>
      <c r="N1216" s="87" t="s">
        <v>3156</v>
      </c>
      <c r="O1216" s="75">
        <v>39751</v>
      </c>
      <c r="P1216" s="96">
        <v>13091663.01</v>
      </c>
      <c r="Q1216" s="57">
        <v>105.31250001981223</v>
      </c>
      <c r="R1216" s="96">
        <v>13787157.609999999</v>
      </c>
      <c r="S1216" s="57" t="s">
        <v>3245</v>
      </c>
      <c r="T1216" s="73"/>
      <c r="U1216" s="101">
        <v>-2912127.1799999997</v>
      </c>
    </row>
    <row r="1217" spans="1:21">
      <c r="A1217" s="33" t="s">
        <v>2560</v>
      </c>
      <c r="B1217" s="73" t="s">
        <v>5163</v>
      </c>
      <c r="C1217" s="73" t="s">
        <v>6733</v>
      </c>
      <c r="D1217" s="73"/>
      <c r="E1217" s="73"/>
      <c r="F1217" s="75">
        <v>39521</v>
      </c>
      <c r="G1217" s="96">
        <v>475168.28</v>
      </c>
      <c r="H1217" s="57">
        <v>11.232290168863965</v>
      </c>
      <c r="I1217" s="96">
        <v>53372.28</v>
      </c>
      <c r="J1217" s="57" t="s">
        <v>3284</v>
      </c>
      <c r="K1217" s="73"/>
      <c r="L1217" s="101">
        <v>41201.520000000004</v>
      </c>
      <c r="M1217" s="73"/>
      <c r="N1217" s="87" t="s">
        <v>6382</v>
      </c>
      <c r="O1217" s="75">
        <v>40238</v>
      </c>
      <c r="P1217" s="102" t="s">
        <v>3205</v>
      </c>
      <c r="Q1217" s="88" t="s">
        <v>3205</v>
      </c>
      <c r="R1217" s="102" t="s">
        <v>3205</v>
      </c>
      <c r="S1217" s="57" t="s">
        <v>3205</v>
      </c>
      <c r="T1217" s="73"/>
      <c r="U1217" s="101">
        <v>-12170.759999999995</v>
      </c>
    </row>
    <row r="1218" spans="1:21">
      <c r="A1218" s="33" t="s">
        <v>2561</v>
      </c>
      <c r="B1218" s="73" t="s">
        <v>5164</v>
      </c>
      <c r="C1218" s="73" t="s">
        <v>6733</v>
      </c>
      <c r="D1218" s="73"/>
      <c r="E1218" s="73"/>
      <c r="F1218" s="75">
        <v>39521</v>
      </c>
      <c r="G1218" s="96">
        <v>26114675.84</v>
      </c>
      <c r="H1218" s="57">
        <v>3.4688305363242069</v>
      </c>
      <c r="I1218" s="96">
        <v>905873.85000000009</v>
      </c>
      <c r="J1218" s="57" t="s">
        <v>3284</v>
      </c>
      <c r="K1218" s="73"/>
      <c r="L1218" s="101">
        <v>0.03</v>
      </c>
      <c r="M1218" s="73"/>
      <c r="N1218" s="87" t="s">
        <v>3156</v>
      </c>
      <c r="O1218" s="75">
        <v>40771</v>
      </c>
      <c r="P1218" s="96">
        <v>11712208.640000001</v>
      </c>
      <c r="Q1218" s="57">
        <v>0.3281249607247434</v>
      </c>
      <c r="R1218" s="96">
        <v>38430.68</v>
      </c>
      <c r="S1218" s="57" t="s">
        <v>3263</v>
      </c>
      <c r="T1218" s="73"/>
      <c r="U1218" s="101">
        <v>-867443.14000000013</v>
      </c>
    </row>
    <row r="1219" spans="1:21">
      <c r="A1219" s="33" t="s">
        <v>1066</v>
      </c>
      <c r="B1219" s="73" t="s">
        <v>5165</v>
      </c>
      <c r="C1219" s="73" t="s">
        <v>6733</v>
      </c>
      <c r="D1219" s="73"/>
      <c r="E1219" s="73"/>
      <c r="F1219" s="75">
        <v>39521</v>
      </c>
      <c r="G1219" s="96">
        <v>471778.03</v>
      </c>
      <c r="H1219" s="57">
        <v>105.15628080434351</v>
      </c>
      <c r="I1219" s="96">
        <v>496104.23</v>
      </c>
      <c r="J1219" s="57" t="s">
        <v>3284</v>
      </c>
      <c r="K1219" s="73"/>
      <c r="L1219" s="101">
        <v>471780.04999999993</v>
      </c>
      <c r="M1219" s="73"/>
      <c r="N1219" s="87" t="s">
        <v>6382</v>
      </c>
      <c r="O1219" s="75">
        <v>40193</v>
      </c>
      <c r="P1219" s="102" t="s">
        <v>3205</v>
      </c>
      <c r="Q1219" s="88" t="s">
        <v>3205</v>
      </c>
      <c r="R1219" s="102" t="s">
        <v>3205</v>
      </c>
      <c r="S1219" s="57" t="s">
        <v>3205</v>
      </c>
      <c r="T1219" s="73"/>
      <c r="U1219" s="101">
        <v>-24324.180000000051</v>
      </c>
    </row>
    <row r="1220" spans="1:21">
      <c r="A1220" s="33" t="s">
        <v>2562</v>
      </c>
      <c r="B1220" s="73" t="s">
        <v>5166</v>
      </c>
      <c r="C1220" s="73" t="s">
        <v>6733</v>
      </c>
      <c r="D1220" s="73"/>
      <c r="E1220" s="73"/>
      <c r="F1220" s="75">
        <v>39521</v>
      </c>
      <c r="G1220" s="96">
        <v>30647870.399999999</v>
      </c>
      <c r="H1220" s="57">
        <v>8.4037993060685885</v>
      </c>
      <c r="I1220" s="96">
        <v>2575585.52</v>
      </c>
      <c r="J1220" s="57" t="s">
        <v>3284</v>
      </c>
      <c r="K1220" s="73"/>
      <c r="L1220" s="101">
        <v>3390602.73</v>
      </c>
      <c r="M1220" s="73"/>
      <c r="N1220" s="87" t="s">
        <v>3156</v>
      </c>
      <c r="O1220" s="75">
        <v>40620</v>
      </c>
      <c r="P1220" s="96">
        <v>15483655.6</v>
      </c>
      <c r="Q1220" s="57">
        <v>12.86037497501559</v>
      </c>
      <c r="R1220" s="96">
        <v>1991256.17</v>
      </c>
      <c r="S1220" s="57" t="s">
        <v>3276</v>
      </c>
      <c r="T1220" s="73"/>
      <c r="U1220" s="101">
        <v>2806273.3800000004</v>
      </c>
    </row>
    <row r="1221" spans="1:21">
      <c r="A1221" s="33" t="s">
        <v>1065</v>
      </c>
      <c r="B1221" s="73" t="s">
        <v>5167</v>
      </c>
      <c r="C1221" s="73" t="s">
        <v>6733</v>
      </c>
      <c r="D1221" s="73"/>
      <c r="E1221" s="73"/>
      <c r="F1221" s="75">
        <v>39521</v>
      </c>
      <c r="G1221" s="96">
        <v>272947.51</v>
      </c>
      <c r="H1221" s="57">
        <v>115.82813486739627</v>
      </c>
      <c r="I1221" s="96">
        <v>316150.00999999995</v>
      </c>
      <c r="J1221" s="57" t="s">
        <v>3284</v>
      </c>
      <c r="K1221" s="73"/>
      <c r="L1221" s="101">
        <v>272948.39000000007</v>
      </c>
      <c r="M1221" s="73"/>
      <c r="N1221" s="87" t="s">
        <v>6382</v>
      </c>
      <c r="O1221" s="75">
        <v>40299</v>
      </c>
      <c r="P1221" s="102" t="s">
        <v>3205</v>
      </c>
      <c r="Q1221" s="88" t="s">
        <v>3205</v>
      </c>
      <c r="R1221" s="102" t="s">
        <v>3205</v>
      </c>
      <c r="S1221" s="57" t="s">
        <v>3205</v>
      </c>
      <c r="T1221" s="73"/>
      <c r="U1221" s="101">
        <v>-43201.619999999879</v>
      </c>
    </row>
    <row r="1222" spans="1:21">
      <c r="A1222" s="33" t="s">
        <v>2563</v>
      </c>
      <c r="B1222" s="73" t="s">
        <v>5168</v>
      </c>
      <c r="C1222" s="73" t="s">
        <v>6733</v>
      </c>
      <c r="D1222" s="73"/>
      <c r="E1222" s="73"/>
      <c r="F1222" s="75">
        <v>39521</v>
      </c>
      <c r="G1222" s="96">
        <v>45071407.68</v>
      </c>
      <c r="H1222" s="57">
        <v>4.0424548594884273</v>
      </c>
      <c r="I1222" s="96">
        <v>1821991.31</v>
      </c>
      <c r="J1222" s="57" t="s">
        <v>3284</v>
      </c>
      <c r="K1222" s="73"/>
      <c r="L1222" s="101">
        <v>3416065.2700000005</v>
      </c>
      <c r="M1222" s="73"/>
      <c r="N1222" s="87" t="s">
        <v>3156</v>
      </c>
      <c r="O1222" s="75">
        <v>40703</v>
      </c>
      <c r="P1222" s="96">
        <v>8998407.0800000001</v>
      </c>
      <c r="Q1222" s="57">
        <v>7.8647166516054074</v>
      </c>
      <c r="R1222" s="96">
        <v>707699.22</v>
      </c>
      <c r="S1222" s="57" t="s">
        <v>3250</v>
      </c>
      <c r="T1222" s="73"/>
      <c r="U1222" s="101">
        <v>2301773.1800000002</v>
      </c>
    </row>
    <row r="1223" spans="1:21">
      <c r="A1223" s="33" t="s">
        <v>2564</v>
      </c>
      <c r="B1223" s="73" t="s">
        <v>5169</v>
      </c>
      <c r="C1223" s="73" t="s">
        <v>6733</v>
      </c>
      <c r="D1223" s="73"/>
      <c r="E1223" s="73"/>
      <c r="F1223" s="75">
        <v>39521</v>
      </c>
      <c r="G1223" s="96">
        <v>49233665.049999997</v>
      </c>
      <c r="H1223" s="57">
        <v>12.659260413926873</v>
      </c>
      <c r="I1223" s="96">
        <v>6232617.8700000001</v>
      </c>
      <c r="J1223" s="57" t="s">
        <v>3284</v>
      </c>
      <c r="K1223" s="73"/>
      <c r="L1223" s="101">
        <v>7559892.5999999996</v>
      </c>
      <c r="M1223" s="73"/>
      <c r="N1223" s="87" t="s">
        <v>3156</v>
      </c>
      <c r="O1223" s="75">
        <v>40690</v>
      </c>
      <c r="P1223" s="96">
        <v>30350598.98</v>
      </c>
      <c r="Q1223" s="57">
        <v>15.965066663735413</v>
      </c>
      <c r="R1223" s="96">
        <v>4845493.3600000003</v>
      </c>
      <c r="S1223" s="57" t="s">
        <v>3263</v>
      </c>
      <c r="T1223" s="73"/>
      <c r="U1223" s="101">
        <v>6172768.0900000008</v>
      </c>
    </row>
    <row r="1224" spans="1:21">
      <c r="A1224" s="33" t="s">
        <v>1311</v>
      </c>
      <c r="B1224" s="73" t="s">
        <v>5170</v>
      </c>
      <c r="C1224" s="73" t="s">
        <v>6733</v>
      </c>
      <c r="D1224" s="73"/>
      <c r="E1224" s="73"/>
      <c r="F1224" s="75">
        <v>39521</v>
      </c>
      <c r="G1224" s="96">
        <v>2664812.54</v>
      </c>
      <c r="H1224" s="57">
        <v>103.56253614747702</v>
      </c>
      <c r="I1224" s="96">
        <v>2759747.45</v>
      </c>
      <c r="J1224" s="57" t="s">
        <v>3284</v>
      </c>
      <c r="K1224" s="73"/>
      <c r="L1224" s="101">
        <v>2664820.52</v>
      </c>
      <c r="M1224" s="73"/>
      <c r="N1224" s="87" t="s">
        <v>6382</v>
      </c>
      <c r="O1224" s="75">
        <v>40118</v>
      </c>
      <c r="P1224" s="102" t="s">
        <v>3205</v>
      </c>
      <c r="Q1224" s="88" t="s">
        <v>3205</v>
      </c>
      <c r="R1224" s="102" t="s">
        <v>3205</v>
      </c>
      <c r="S1224" s="57" t="s">
        <v>3205</v>
      </c>
      <c r="T1224" s="73"/>
      <c r="U1224" s="101">
        <v>-94926.930000000168</v>
      </c>
    </row>
    <row r="1225" spans="1:21">
      <c r="A1225" s="33" t="s">
        <v>2565</v>
      </c>
      <c r="B1225" s="73" t="s">
        <v>5171</v>
      </c>
      <c r="C1225" s="73" t="s">
        <v>6733</v>
      </c>
      <c r="D1225" s="73"/>
      <c r="E1225" s="73"/>
      <c r="F1225" s="75">
        <v>39521</v>
      </c>
      <c r="G1225" s="96">
        <v>537954.44999999995</v>
      </c>
      <c r="H1225" s="57">
        <v>96.620511271911596</v>
      </c>
      <c r="I1225" s="96">
        <v>519774.34</v>
      </c>
      <c r="J1225" s="57" t="s">
        <v>3284</v>
      </c>
      <c r="K1225" s="73"/>
      <c r="L1225" s="101">
        <v>0</v>
      </c>
      <c r="M1225" s="73"/>
      <c r="N1225" s="87" t="s">
        <v>3156</v>
      </c>
      <c r="O1225" s="75">
        <v>40623</v>
      </c>
      <c r="P1225" s="96">
        <v>634220.64</v>
      </c>
      <c r="Q1225" s="57">
        <v>105.80555688001576</v>
      </c>
      <c r="R1225" s="96">
        <v>671040.68000000005</v>
      </c>
      <c r="S1225" s="57" t="s">
        <v>3251</v>
      </c>
      <c r="T1225" s="73"/>
      <c r="U1225" s="101">
        <v>151266.34000000003</v>
      </c>
    </row>
    <row r="1226" spans="1:21">
      <c r="A1226" s="33" t="s">
        <v>819</v>
      </c>
      <c r="B1226" s="73" t="s">
        <v>5172</v>
      </c>
      <c r="C1226" s="73" t="s">
        <v>6733</v>
      </c>
      <c r="D1226" s="73"/>
      <c r="E1226" s="73"/>
      <c r="F1226" s="75">
        <v>39905</v>
      </c>
      <c r="G1226" s="96">
        <v>76777192.920000002</v>
      </c>
      <c r="H1226" s="57">
        <v>105.23402778503146</v>
      </c>
      <c r="I1226" s="96">
        <v>80795732.530000001</v>
      </c>
      <c r="J1226" s="57" t="s">
        <v>3245</v>
      </c>
      <c r="K1226" s="73"/>
      <c r="L1226" s="101">
        <v>26096173.640000001</v>
      </c>
      <c r="M1226" s="73"/>
      <c r="N1226" s="87" t="s">
        <v>3156</v>
      </c>
      <c r="O1226" s="75">
        <v>40625</v>
      </c>
      <c r="P1226" s="96">
        <v>57798142.030000001</v>
      </c>
      <c r="Q1226" s="57">
        <v>109.86736111178071</v>
      </c>
      <c r="R1226" s="96">
        <v>63501293.420000002</v>
      </c>
      <c r="S1226" s="57" t="s">
        <v>3266</v>
      </c>
      <c r="T1226" s="73"/>
      <c r="U1226" s="101">
        <v>8801734.5300000012</v>
      </c>
    </row>
    <row r="1227" spans="1:21">
      <c r="A1227" s="33" t="s">
        <v>2963</v>
      </c>
      <c r="B1227" s="73" t="s">
        <v>5173</v>
      </c>
      <c r="C1227" s="73" t="s">
        <v>6733</v>
      </c>
      <c r="D1227" s="73"/>
      <c r="E1227" s="73"/>
      <c r="F1227" s="75">
        <v>39713</v>
      </c>
      <c r="G1227" s="96">
        <v>122886024.95999999</v>
      </c>
      <c r="H1227" s="57">
        <v>8.0510486063980178</v>
      </c>
      <c r="I1227" s="96">
        <v>9893613.5999999996</v>
      </c>
      <c r="J1227" s="57" t="s">
        <v>3263</v>
      </c>
      <c r="K1227" s="73"/>
      <c r="L1227" s="101">
        <v>14059835.280000001</v>
      </c>
      <c r="M1227" s="73"/>
      <c r="N1227" s="87" t="s">
        <v>3156</v>
      </c>
      <c r="O1227" s="75">
        <v>40665</v>
      </c>
      <c r="P1227" s="96">
        <v>58104370.560000002</v>
      </c>
      <c r="Q1227" s="57">
        <v>15.057003484730632</v>
      </c>
      <c r="R1227" s="96">
        <v>8748777.0999999996</v>
      </c>
      <c r="S1227" s="57" t="s">
        <v>3289</v>
      </c>
      <c r="T1227" s="73"/>
      <c r="U1227" s="101">
        <v>12914998.780000003</v>
      </c>
    </row>
    <row r="1228" spans="1:21">
      <c r="A1228" s="33" t="s">
        <v>484</v>
      </c>
      <c r="B1228" s="73" t="s">
        <v>5174</v>
      </c>
      <c r="C1228" s="73" t="s">
        <v>6733</v>
      </c>
      <c r="D1228" s="73"/>
      <c r="E1228" s="73"/>
      <c r="F1228" s="75">
        <v>39521</v>
      </c>
      <c r="G1228" s="96">
        <v>4015064.69</v>
      </c>
      <c r="H1228" s="57">
        <v>118.42193606101026</v>
      </c>
      <c r="I1228" s="96">
        <v>4754717.34</v>
      </c>
      <c r="J1228" s="57" t="s">
        <v>3284</v>
      </c>
      <c r="K1228" s="73"/>
      <c r="L1228" s="101">
        <v>3834231.1099999989</v>
      </c>
      <c r="M1228" s="73"/>
      <c r="N1228" s="87" t="s">
        <v>3156</v>
      </c>
      <c r="O1228" s="75">
        <v>40865</v>
      </c>
      <c r="P1228" s="96">
        <v>180845.85</v>
      </c>
      <c r="Q1228" s="57">
        <v>95.749999239683959</v>
      </c>
      <c r="R1228" s="96">
        <v>173159.9</v>
      </c>
      <c r="S1228" s="57" t="s">
        <v>3251</v>
      </c>
      <c r="T1228" s="73"/>
      <c r="U1228" s="101">
        <v>-747326.33000000101</v>
      </c>
    </row>
    <row r="1229" spans="1:21">
      <c r="A1229" s="33" t="s">
        <v>628</v>
      </c>
      <c r="B1229" s="73" t="s">
        <v>5175</v>
      </c>
      <c r="C1229" s="73" t="s">
        <v>6733</v>
      </c>
      <c r="D1229" s="73"/>
      <c r="E1229" s="73"/>
      <c r="F1229" s="75">
        <v>39521</v>
      </c>
      <c r="G1229" s="96">
        <v>2979361.58</v>
      </c>
      <c r="H1229" s="57">
        <v>118.50003617217888</v>
      </c>
      <c r="I1229" s="96">
        <v>3530544.5500000003</v>
      </c>
      <c r="J1229" s="57" t="s">
        <v>3284</v>
      </c>
      <c r="K1229" s="73"/>
      <c r="L1229" s="101">
        <v>2979371.1400000006</v>
      </c>
      <c r="M1229" s="73"/>
      <c r="N1229" s="87" t="s">
        <v>6382</v>
      </c>
      <c r="O1229" s="75">
        <v>40634</v>
      </c>
      <c r="P1229" s="102" t="s">
        <v>3205</v>
      </c>
      <c r="Q1229" s="88" t="s">
        <v>3205</v>
      </c>
      <c r="R1229" s="102" t="s">
        <v>3205</v>
      </c>
      <c r="S1229" s="57" t="s">
        <v>3205</v>
      </c>
      <c r="T1229" s="73"/>
      <c r="U1229" s="101">
        <v>-551173.40999999968</v>
      </c>
    </row>
    <row r="1230" spans="1:21">
      <c r="A1230" s="33" t="s">
        <v>2566</v>
      </c>
      <c r="B1230" s="73" t="s">
        <v>5176</v>
      </c>
      <c r="C1230" s="73" t="s">
        <v>6733</v>
      </c>
      <c r="D1230" s="73"/>
      <c r="E1230" s="73"/>
      <c r="F1230" s="75">
        <v>39521</v>
      </c>
      <c r="G1230" s="96">
        <v>15773714.029999999</v>
      </c>
      <c r="H1230" s="57">
        <v>13.184340898057984</v>
      </c>
      <c r="I1230" s="96">
        <v>2079660.23</v>
      </c>
      <c r="J1230" s="57" t="s">
        <v>3284</v>
      </c>
      <c r="K1230" s="73"/>
      <c r="L1230" s="101">
        <v>2495736.1799999997</v>
      </c>
      <c r="M1230" s="73"/>
      <c r="N1230" s="87" t="s">
        <v>3156</v>
      </c>
      <c r="O1230" s="75">
        <v>40704</v>
      </c>
      <c r="P1230" s="96">
        <v>10698977.140000001</v>
      </c>
      <c r="Q1230" s="57">
        <v>15.955000068352328</v>
      </c>
      <c r="R1230" s="96">
        <v>1707021.81</v>
      </c>
      <c r="S1230" s="57" t="s">
        <v>3248</v>
      </c>
      <c r="T1230" s="73"/>
      <c r="U1230" s="101">
        <v>2123097.7600000002</v>
      </c>
    </row>
    <row r="1231" spans="1:21">
      <c r="A1231" s="33" t="s">
        <v>3044</v>
      </c>
      <c r="B1231" s="73" t="s">
        <v>5177</v>
      </c>
      <c r="C1231" s="73" t="s">
        <v>6733</v>
      </c>
      <c r="D1231" s="73"/>
      <c r="E1231" s="73"/>
      <c r="F1231" s="75">
        <v>39786</v>
      </c>
      <c r="G1231" s="96">
        <v>43343536.200000003</v>
      </c>
      <c r="H1231" s="57">
        <v>6.1218680629939</v>
      </c>
      <c r="I1231" s="96">
        <v>2653434.1</v>
      </c>
      <c r="J1231" s="57" t="s">
        <v>3263</v>
      </c>
      <c r="K1231" s="73"/>
      <c r="L1231" s="101">
        <v>4243262.5</v>
      </c>
      <c r="M1231" s="73"/>
      <c r="N1231" s="87" t="s">
        <v>3156</v>
      </c>
      <c r="O1231" s="75">
        <v>40703</v>
      </c>
      <c r="P1231" s="96">
        <v>19045542</v>
      </c>
      <c r="Q1231" s="57">
        <v>14.143466696825957</v>
      </c>
      <c r="R1231" s="96">
        <v>2693699.89</v>
      </c>
      <c r="S1231" s="57" t="s">
        <v>3266</v>
      </c>
      <c r="T1231" s="73"/>
      <c r="U1231" s="101">
        <v>4283528.290000001</v>
      </c>
    </row>
    <row r="1232" spans="1:21">
      <c r="A1232" s="33" t="s">
        <v>839</v>
      </c>
      <c r="B1232" s="73" t="s">
        <v>5178</v>
      </c>
      <c r="C1232" s="73" t="s">
        <v>6733</v>
      </c>
      <c r="D1232" s="73"/>
      <c r="E1232" s="73"/>
      <c r="F1232" s="75">
        <v>39671</v>
      </c>
      <c r="G1232" s="96">
        <v>55388141.600000001</v>
      </c>
      <c r="H1232" s="57">
        <v>100.5434027777527</v>
      </c>
      <c r="I1232" s="96">
        <v>55689122.300000004</v>
      </c>
      <c r="J1232" s="57" t="s">
        <v>3251</v>
      </c>
      <c r="K1232" s="73"/>
      <c r="L1232" s="101">
        <v>47268413.780000009</v>
      </c>
      <c r="M1232" s="73"/>
      <c r="N1232" s="87" t="s">
        <v>3156</v>
      </c>
      <c r="O1232" s="75">
        <v>40781</v>
      </c>
      <c r="P1232" s="96">
        <v>13425343.199999999</v>
      </c>
      <c r="Q1232" s="57">
        <v>105.50694443327153</v>
      </c>
      <c r="R1232" s="96">
        <v>14164669.389999999</v>
      </c>
      <c r="S1232" s="57" t="s">
        <v>3245</v>
      </c>
      <c r="T1232" s="73"/>
      <c r="U1232" s="101">
        <v>5743960.8700000048</v>
      </c>
    </row>
    <row r="1233" spans="1:21">
      <c r="A1233" s="33" t="s">
        <v>2983</v>
      </c>
      <c r="B1233" s="73" t="s">
        <v>5179</v>
      </c>
      <c r="C1233" s="73" t="s">
        <v>6733</v>
      </c>
      <c r="D1233" s="73"/>
      <c r="E1233" s="73"/>
      <c r="F1233" s="75">
        <v>39750</v>
      </c>
      <c r="G1233" s="96">
        <v>30171822.050000001</v>
      </c>
      <c r="H1233" s="57">
        <v>6.4189722343931166</v>
      </c>
      <c r="I1233" s="96">
        <v>1936720.8800000001</v>
      </c>
      <c r="J1233" s="57" t="s">
        <v>3251</v>
      </c>
      <c r="K1233" s="73"/>
      <c r="L1233" s="101">
        <v>3390368.1799999997</v>
      </c>
      <c r="M1233" s="73"/>
      <c r="N1233" s="87" t="s">
        <v>3156</v>
      </c>
      <c r="O1233" s="75">
        <v>40686</v>
      </c>
      <c r="P1233" s="96">
        <v>15954548.369999999</v>
      </c>
      <c r="Q1233" s="57">
        <v>14.381600010154347</v>
      </c>
      <c r="R1233" s="96">
        <v>2294519.33</v>
      </c>
      <c r="S1233" s="57" t="s">
        <v>3289</v>
      </c>
      <c r="T1233" s="73"/>
      <c r="U1233" s="101">
        <v>3748166.63</v>
      </c>
    </row>
    <row r="1234" spans="1:21">
      <c r="A1234" s="33" t="s">
        <v>114</v>
      </c>
      <c r="B1234" s="73" t="s">
        <v>5180</v>
      </c>
      <c r="C1234" s="73" t="s">
        <v>6733</v>
      </c>
      <c r="D1234" s="73"/>
      <c r="E1234" s="73"/>
      <c r="F1234" s="75">
        <v>39521</v>
      </c>
      <c r="G1234" s="96">
        <v>454546</v>
      </c>
      <c r="H1234" s="57">
        <v>61.136716635940033</v>
      </c>
      <c r="I1234" s="96">
        <v>277894.5</v>
      </c>
      <c r="J1234" s="57" t="s">
        <v>3284</v>
      </c>
      <c r="K1234" s="73"/>
      <c r="L1234" s="101">
        <v>454545.99</v>
      </c>
      <c r="M1234" s="73"/>
      <c r="N1234" s="87" t="s">
        <v>6382</v>
      </c>
      <c r="O1234" s="75">
        <v>39965</v>
      </c>
      <c r="P1234" s="102" t="s">
        <v>3205</v>
      </c>
      <c r="Q1234" s="88" t="s">
        <v>3205</v>
      </c>
      <c r="R1234" s="102" t="s">
        <v>3205</v>
      </c>
      <c r="S1234" s="57" t="s">
        <v>3205</v>
      </c>
      <c r="T1234" s="73"/>
      <c r="U1234" s="101">
        <v>176651.49</v>
      </c>
    </row>
    <row r="1235" spans="1:21">
      <c r="A1235" s="33" t="s">
        <v>1176</v>
      </c>
      <c r="B1235" s="73" t="s">
        <v>5181</v>
      </c>
      <c r="C1235" s="73" t="s">
        <v>6733</v>
      </c>
      <c r="D1235" s="73"/>
      <c r="E1235" s="73"/>
      <c r="F1235" s="75">
        <v>39521</v>
      </c>
      <c r="G1235" s="96">
        <v>10612.5</v>
      </c>
      <c r="H1235" s="57">
        <v>83.089187279151943</v>
      </c>
      <c r="I1235" s="96">
        <v>8817.84</v>
      </c>
      <c r="J1235" s="57" t="s">
        <v>3284</v>
      </c>
      <c r="K1235" s="73"/>
      <c r="L1235" s="101">
        <v>10666.29</v>
      </c>
      <c r="M1235" s="73"/>
      <c r="N1235" s="87" t="s">
        <v>6382</v>
      </c>
      <c r="O1235" s="75">
        <v>40210</v>
      </c>
      <c r="P1235" s="102" t="s">
        <v>3205</v>
      </c>
      <c r="Q1235" s="88" t="s">
        <v>3205</v>
      </c>
      <c r="R1235" s="102" t="s">
        <v>3205</v>
      </c>
      <c r="S1235" s="57" t="s">
        <v>3205</v>
      </c>
      <c r="T1235" s="73"/>
      <c r="U1235" s="101">
        <v>1848.4500000000007</v>
      </c>
    </row>
    <row r="1236" spans="1:21">
      <c r="A1236" s="33" t="s">
        <v>1178</v>
      </c>
      <c r="B1236" s="73" t="s">
        <v>5182</v>
      </c>
      <c r="C1236" s="73" t="s">
        <v>6733</v>
      </c>
      <c r="D1236" s="73"/>
      <c r="E1236" s="73"/>
      <c r="F1236" s="75">
        <v>39521</v>
      </c>
      <c r="G1236" s="96">
        <v>19604.46</v>
      </c>
      <c r="H1236" s="57">
        <v>83.339250354256137</v>
      </c>
      <c r="I1236" s="96">
        <v>16338.210000000001</v>
      </c>
      <c r="J1236" s="57" t="s">
        <v>3284</v>
      </c>
      <c r="K1236" s="73"/>
      <c r="L1236" s="101">
        <v>19703.82</v>
      </c>
      <c r="M1236" s="73"/>
      <c r="N1236" s="87" t="s">
        <v>6382</v>
      </c>
      <c r="O1236" s="75">
        <v>40210</v>
      </c>
      <c r="P1236" s="102" t="s">
        <v>3205</v>
      </c>
      <c r="Q1236" s="88" t="s">
        <v>3205</v>
      </c>
      <c r="R1236" s="102" t="s">
        <v>3205</v>
      </c>
      <c r="S1236" s="57" t="s">
        <v>3205</v>
      </c>
      <c r="T1236" s="73"/>
      <c r="U1236" s="101">
        <v>3365.6099999999988</v>
      </c>
    </row>
    <row r="1237" spans="1:21">
      <c r="A1237" s="33" t="s">
        <v>1404</v>
      </c>
      <c r="B1237" s="73" t="s">
        <v>5183</v>
      </c>
      <c r="C1237" s="73" t="s">
        <v>6733</v>
      </c>
      <c r="D1237" s="73"/>
      <c r="E1237" s="73"/>
      <c r="F1237" s="75">
        <v>39521</v>
      </c>
      <c r="G1237" s="96">
        <v>19604.46</v>
      </c>
      <c r="H1237" s="57">
        <v>84.229864020738134</v>
      </c>
      <c r="I1237" s="96">
        <v>16512.809999999998</v>
      </c>
      <c r="J1237" s="57" t="s">
        <v>3284</v>
      </c>
      <c r="K1237" s="73"/>
      <c r="L1237" s="101">
        <v>19700.260000000002</v>
      </c>
      <c r="M1237" s="73"/>
      <c r="N1237" s="87" t="s">
        <v>6382</v>
      </c>
      <c r="O1237" s="75">
        <v>40009</v>
      </c>
      <c r="P1237" s="102" t="s">
        <v>3205</v>
      </c>
      <c r="Q1237" s="88" t="s">
        <v>3205</v>
      </c>
      <c r="R1237" s="102" t="s">
        <v>3205</v>
      </c>
      <c r="S1237" s="57" t="s">
        <v>3205</v>
      </c>
      <c r="T1237" s="73"/>
      <c r="U1237" s="101">
        <v>3187.4500000000044</v>
      </c>
    </row>
    <row r="1238" spans="1:21">
      <c r="A1238" s="33" t="s">
        <v>1583</v>
      </c>
      <c r="B1238" s="73" t="s">
        <v>5184</v>
      </c>
      <c r="C1238" s="73" t="s">
        <v>6733</v>
      </c>
      <c r="D1238" s="73"/>
      <c r="E1238" s="73"/>
      <c r="F1238" s="75">
        <v>40339</v>
      </c>
      <c r="G1238" s="96">
        <v>7102000</v>
      </c>
      <c r="H1238" s="57">
        <v>107.10625007040271</v>
      </c>
      <c r="I1238" s="96">
        <v>7606685.8799999999</v>
      </c>
      <c r="J1238" s="57" t="s">
        <v>3259</v>
      </c>
      <c r="K1238" s="73"/>
      <c r="L1238" s="101">
        <v>455711.63</v>
      </c>
      <c r="M1238" s="73"/>
      <c r="N1238" s="87" t="s">
        <v>3156</v>
      </c>
      <c r="O1238" s="75">
        <v>40780</v>
      </c>
      <c r="P1238" s="96">
        <v>7102000</v>
      </c>
      <c r="Q1238" s="57">
        <v>110.02286665727965</v>
      </c>
      <c r="R1238" s="96">
        <v>7813823.9900000002</v>
      </c>
      <c r="S1238" s="57" t="s">
        <v>3245</v>
      </c>
      <c r="T1238" s="73"/>
      <c r="U1238" s="101">
        <v>662849.74000000022</v>
      </c>
    </row>
    <row r="1239" spans="1:21">
      <c r="A1239" s="33" t="s">
        <v>1710</v>
      </c>
      <c r="B1239" s="73" t="s">
        <v>5185</v>
      </c>
      <c r="C1239" s="73" t="s">
        <v>6733</v>
      </c>
      <c r="D1239" s="73"/>
      <c r="E1239" s="73"/>
      <c r="F1239" s="75">
        <v>39951</v>
      </c>
      <c r="G1239" s="96">
        <v>35191698.490000002</v>
      </c>
      <c r="H1239" s="57">
        <v>7.4542135007931511</v>
      </c>
      <c r="I1239" s="96">
        <v>2623264.34</v>
      </c>
      <c r="J1239" s="57" t="s">
        <v>3245</v>
      </c>
      <c r="K1239" s="73"/>
      <c r="L1239" s="101">
        <v>3230963.49</v>
      </c>
      <c r="M1239" s="73"/>
      <c r="N1239" s="87" t="s">
        <v>3156</v>
      </c>
      <c r="O1239" s="75">
        <v>40704</v>
      </c>
      <c r="P1239" s="96">
        <v>18716859.390000001</v>
      </c>
      <c r="Q1239" s="57">
        <v>12.784861125144136</v>
      </c>
      <c r="R1239" s="96">
        <v>2392924.48</v>
      </c>
      <c r="S1239" s="57" t="s">
        <v>3263</v>
      </c>
      <c r="T1239" s="73"/>
      <c r="U1239" s="101">
        <v>3000623.6300000008</v>
      </c>
    </row>
    <row r="1240" spans="1:21">
      <c r="A1240" s="33" t="s">
        <v>3042</v>
      </c>
      <c r="B1240" s="73" t="s">
        <v>5186</v>
      </c>
      <c r="C1240" s="73" t="s">
        <v>6733</v>
      </c>
      <c r="D1240" s="73"/>
      <c r="E1240" s="73"/>
      <c r="F1240" s="75">
        <v>39786</v>
      </c>
      <c r="G1240" s="96">
        <v>22031804.699999999</v>
      </c>
      <c r="H1240" s="57">
        <v>6.3416736351153302</v>
      </c>
      <c r="I1240" s="96">
        <v>1397185.1500000001</v>
      </c>
      <c r="J1240" s="57" t="s">
        <v>3251</v>
      </c>
      <c r="K1240" s="73"/>
      <c r="L1240" s="101">
        <v>2492675.0700000003</v>
      </c>
      <c r="M1240" s="73"/>
      <c r="N1240" s="87" t="s">
        <v>3156</v>
      </c>
      <c r="O1240" s="75">
        <v>40686</v>
      </c>
      <c r="P1240" s="96">
        <v>13194758.699999999</v>
      </c>
      <c r="Q1240" s="57">
        <v>15.506599980490741</v>
      </c>
      <c r="R1240" s="96">
        <v>2046058.45</v>
      </c>
      <c r="S1240" s="57" t="s">
        <v>3245</v>
      </c>
      <c r="T1240" s="73"/>
      <c r="U1240" s="101">
        <v>3141548.37</v>
      </c>
    </row>
    <row r="1241" spans="1:21">
      <c r="A1241" s="33" t="s">
        <v>676</v>
      </c>
      <c r="B1241" s="73" t="s">
        <v>5187</v>
      </c>
      <c r="C1241" s="73" t="s">
        <v>6733</v>
      </c>
      <c r="D1241" s="73"/>
      <c r="E1241" s="73"/>
      <c r="F1241" s="75">
        <v>39948</v>
      </c>
      <c r="G1241" s="96">
        <v>7811739.5700000003</v>
      </c>
      <c r="H1241" s="57">
        <v>128.50000003264316</v>
      </c>
      <c r="I1241" s="96">
        <v>10038085.35</v>
      </c>
      <c r="J1241" s="57" t="s">
        <v>3251</v>
      </c>
      <c r="K1241" s="73"/>
      <c r="L1241" s="101">
        <v>6096836.5499999998</v>
      </c>
      <c r="M1241" s="73"/>
      <c r="N1241" s="87" t="s">
        <v>3156</v>
      </c>
      <c r="O1241" s="75">
        <v>40752</v>
      </c>
      <c r="P1241" s="96">
        <v>5151110.47</v>
      </c>
      <c r="Q1241" s="57">
        <v>142.86243564098908</v>
      </c>
      <c r="R1241" s="96">
        <v>7359001.8799999999</v>
      </c>
      <c r="S1241" s="57" t="s">
        <v>3256</v>
      </c>
      <c r="T1241" s="73"/>
      <c r="U1241" s="101">
        <v>3417753.08</v>
      </c>
    </row>
    <row r="1242" spans="1:21">
      <c r="A1242" s="33" t="s">
        <v>2567</v>
      </c>
      <c r="B1242" s="73" t="s">
        <v>5188</v>
      </c>
      <c r="C1242" s="73" t="s">
        <v>6733</v>
      </c>
      <c r="D1242" s="73"/>
      <c r="E1242" s="73"/>
      <c r="F1242" s="75">
        <v>39521</v>
      </c>
      <c r="G1242" s="96">
        <v>65304693.75</v>
      </c>
      <c r="H1242" s="57">
        <v>2.6055047995688674</v>
      </c>
      <c r="I1242" s="96">
        <v>1701516.9300000002</v>
      </c>
      <c r="J1242" s="57" t="s">
        <v>3284</v>
      </c>
      <c r="K1242" s="73"/>
      <c r="L1242" s="101">
        <v>0</v>
      </c>
      <c r="M1242" s="73"/>
      <c r="N1242" s="87" t="s">
        <v>3156</v>
      </c>
      <c r="O1242" s="75">
        <v>39990</v>
      </c>
      <c r="P1242" s="96">
        <v>36218091.75</v>
      </c>
      <c r="Q1242" s="57">
        <v>0.81250001251101256</v>
      </c>
      <c r="R1242" s="96">
        <v>294272</v>
      </c>
      <c r="S1242" s="57" t="s">
        <v>3245</v>
      </c>
      <c r="T1242" s="73"/>
      <c r="U1242" s="101">
        <v>-1407244.9300000002</v>
      </c>
    </row>
    <row r="1243" spans="1:21">
      <c r="A1243" s="33" t="s">
        <v>115</v>
      </c>
      <c r="B1243" s="73" t="s">
        <v>5189</v>
      </c>
      <c r="C1243" s="73" t="s">
        <v>6733</v>
      </c>
      <c r="D1243" s="73"/>
      <c r="E1243" s="73"/>
      <c r="F1243" s="75">
        <v>39521</v>
      </c>
      <c r="G1243" s="96">
        <v>5442057.8099999996</v>
      </c>
      <c r="H1243" s="57">
        <v>83.953124893393962</v>
      </c>
      <c r="I1243" s="96">
        <v>4568777.59</v>
      </c>
      <c r="J1243" s="57" t="s">
        <v>3284</v>
      </c>
      <c r="K1243" s="73"/>
      <c r="L1243" s="101">
        <v>5442057.8099999996</v>
      </c>
      <c r="M1243" s="73"/>
      <c r="N1243" s="87" t="s">
        <v>6382</v>
      </c>
      <c r="O1243" s="75">
        <v>40283</v>
      </c>
      <c r="P1243" s="102" t="s">
        <v>3205</v>
      </c>
      <c r="Q1243" s="88" t="s">
        <v>3205</v>
      </c>
      <c r="R1243" s="102" t="s">
        <v>3205</v>
      </c>
      <c r="S1243" s="57" t="s">
        <v>3205</v>
      </c>
      <c r="T1243" s="73"/>
      <c r="U1243" s="101">
        <v>873280.21999999974</v>
      </c>
    </row>
    <row r="1244" spans="1:21">
      <c r="A1244" s="33" t="s">
        <v>917</v>
      </c>
      <c r="B1244" s="73" t="s">
        <v>5190</v>
      </c>
      <c r="C1244" s="73" t="s">
        <v>6733</v>
      </c>
      <c r="D1244" s="73"/>
      <c r="E1244" s="73"/>
      <c r="F1244" s="75">
        <v>39521</v>
      </c>
      <c r="G1244" s="96">
        <v>41754000</v>
      </c>
      <c r="H1244" s="57">
        <v>101.80801111270776</v>
      </c>
      <c r="I1244" s="96">
        <v>42508916.960000001</v>
      </c>
      <c r="J1244" s="57" t="s">
        <v>3284</v>
      </c>
      <c r="K1244" s="73"/>
      <c r="L1244" s="101">
        <v>22108625.949999999</v>
      </c>
      <c r="M1244" s="73"/>
      <c r="N1244" s="87" t="s">
        <v>3156</v>
      </c>
      <c r="O1244" s="75">
        <v>40702</v>
      </c>
      <c r="P1244" s="96">
        <v>26826025.989999998</v>
      </c>
      <c r="Q1244" s="57">
        <v>105.48194443913606</v>
      </c>
      <c r="R1244" s="96">
        <v>28296613.829999998</v>
      </c>
      <c r="S1244" s="57" t="s">
        <v>3263</v>
      </c>
      <c r="T1244" s="73"/>
      <c r="U1244" s="101">
        <v>7896322.8200000003</v>
      </c>
    </row>
    <row r="1245" spans="1:21">
      <c r="A1245" s="33" t="s">
        <v>116</v>
      </c>
      <c r="B1245" s="73" t="s">
        <v>5191</v>
      </c>
      <c r="C1245" s="73" t="s">
        <v>6733</v>
      </c>
      <c r="D1245" s="73"/>
      <c r="E1245" s="73"/>
      <c r="F1245" s="75">
        <v>39521</v>
      </c>
      <c r="G1245" s="96">
        <v>9246088.9900000002</v>
      </c>
      <c r="H1245" s="57">
        <v>75.097656073933166</v>
      </c>
      <c r="I1245" s="96">
        <v>6943596.1100000003</v>
      </c>
      <c r="J1245" s="57" t="s">
        <v>3284</v>
      </c>
      <c r="K1245" s="73"/>
      <c r="L1245" s="101">
        <v>9246088.9799999986</v>
      </c>
      <c r="M1245" s="73"/>
      <c r="N1245" s="87" t="s">
        <v>6382</v>
      </c>
      <c r="O1245" s="75">
        <v>40238</v>
      </c>
      <c r="P1245" s="102" t="s">
        <v>3205</v>
      </c>
      <c r="Q1245" s="88" t="s">
        <v>3205</v>
      </c>
      <c r="R1245" s="102" t="s">
        <v>3205</v>
      </c>
      <c r="S1245" s="57" t="s">
        <v>3205</v>
      </c>
      <c r="T1245" s="73"/>
      <c r="U1245" s="101">
        <v>2302492.8699999982</v>
      </c>
    </row>
    <row r="1246" spans="1:21">
      <c r="A1246" s="33" t="s">
        <v>2568</v>
      </c>
      <c r="B1246" s="73" t="s">
        <v>5192</v>
      </c>
      <c r="C1246" s="73" t="s">
        <v>6733</v>
      </c>
      <c r="D1246" s="73"/>
      <c r="E1246" s="73"/>
      <c r="F1246" s="75">
        <v>39521</v>
      </c>
      <c r="G1246" s="96">
        <v>17245000</v>
      </c>
      <c r="H1246" s="57">
        <v>100.01111116265582</v>
      </c>
      <c r="I1246" s="96">
        <v>17246916.119999997</v>
      </c>
      <c r="J1246" s="57" t="s">
        <v>3284</v>
      </c>
      <c r="K1246" s="73"/>
      <c r="L1246" s="101">
        <v>3398701.95</v>
      </c>
      <c r="M1246" s="73"/>
      <c r="N1246" s="87" t="s">
        <v>3156</v>
      </c>
      <c r="O1246" s="75">
        <v>40822</v>
      </c>
      <c r="P1246" s="96">
        <v>17245000</v>
      </c>
      <c r="Q1246" s="57">
        <v>107.63888883734418</v>
      </c>
      <c r="R1246" s="96">
        <v>18562326.380000003</v>
      </c>
      <c r="S1246" s="57" t="s">
        <v>3307</v>
      </c>
      <c r="T1246" s="73"/>
      <c r="U1246" s="101">
        <v>4714112.2100000046</v>
      </c>
    </row>
    <row r="1247" spans="1:21">
      <c r="A1247" s="33" t="s">
        <v>2569</v>
      </c>
      <c r="B1247" s="73" t="s">
        <v>5193</v>
      </c>
      <c r="C1247" s="73" t="s">
        <v>6733</v>
      </c>
      <c r="D1247" s="73"/>
      <c r="E1247" s="73"/>
      <c r="F1247" s="75">
        <v>39521</v>
      </c>
      <c r="G1247" s="96">
        <v>5000000</v>
      </c>
      <c r="H1247" s="57">
        <v>98.964211199999994</v>
      </c>
      <c r="I1247" s="96">
        <v>4948210.5599999996</v>
      </c>
      <c r="J1247" s="57" t="s">
        <v>3284</v>
      </c>
      <c r="K1247" s="73"/>
      <c r="L1247" s="101">
        <v>825000.10999999987</v>
      </c>
      <c r="M1247" s="73"/>
      <c r="N1247" s="87" t="s">
        <v>3156</v>
      </c>
      <c r="O1247" s="75">
        <v>40620</v>
      </c>
      <c r="P1247" s="96">
        <v>5000000</v>
      </c>
      <c r="Q1247" s="57">
        <v>108.5722222</v>
      </c>
      <c r="R1247" s="96">
        <v>5428611.1100000003</v>
      </c>
      <c r="S1247" s="57" t="s">
        <v>3278</v>
      </c>
      <c r="T1247" s="73"/>
      <c r="U1247" s="101">
        <v>1305400.6600000011</v>
      </c>
    </row>
    <row r="1248" spans="1:21">
      <c r="A1248" s="33" t="s">
        <v>865</v>
      </c>
      <c r="B1248" s="73" t="s">
        <v>5194</v>
      </c>
      <c r="C1248" s="73" t="s">
        <v>6733</v>
      </c>
      <c r="D1248" s="73"/>
      <c r="E1248" s="73"/>
      <c r="F1248" s="75">
        <v>39757</v>
      </c>
      <c r="G1248" s="96">
        <v>76893814.379999995</v>
      </c>
      <c r="H1248" s="57">
        <v>98.894791659313185</v>
      </c>
      <c r="I1248" s="96">
        <v>76043977.530000001</v>
      </c>
      <c r="J1248" s="57" t="s">
        <v>3256</v>
      </c>
      <c r="K1248" s="73"/>
      <c r="L1248" s="101">
        <v>57358252.670000002</v>
      </c>
      <c r="M1248" s="73"/>
      <c r="N1248" s="87" t="s">
        <v>3156</v>
      </c>
      <c r="O1248" s="75">
        <v>40735</v>
      </c>
      <c r="P1248" s="96">
        <v>27821161.100000001</v>
      </c>
      <c r="Q1248" s="57">
        <v>108.1666667032096</v>
      </c>
      <c r="R1248" s="96">
        <v>30093222.600000001</v>
      </c>
      <c r="S1248" s="57" t="s">
        <v>3249</v>
      </c>
      <c r="T1248" s="73"/>
      <c r="U1248" s="101">
        <v>11407497.74000001</v>
      </c>
    </row>
    <row r="1249" spans="1:21">
      <c r="A1249" s="33" t="s">
        <v>3010</v>
      </c>
      <c r="B1249" s="73" t="s">
        <v>5195</v>
      </c>
      <c r="C1249" s="73" t="s">
        <v>6733</v>
      </c>
      <c r="D1249" s="73"/>
      <c r="E1249" s="73"/>
      <c r="F1249" s="75">
        <v>39772</v>
      </c>
      <c r="G1249" s="96">
        <v>11251703.630000001</v>
      </c>
      <c r="H1249" s="57">
        <v>1.0368054815180019</v>
      </c>
      <c r="I1249" s="96">
        <v>116658.28</v>
      </c>
      <c r="J1249" s="57" t="s">
        <v>3264</v>
      </c>
      <c r="K1249" s="73"/>
      <c r="L1249" s="101">
        <v>74503.69</v>
      </c>
      <c r="M1249" s="73"/>
      <c r="N1249" s="87" t="s">
        <v>3156</v>
      </c>
      <c r="O1249" s="75">
        <v>40779</v>
      </c>
      <c r="P1249" s="96">
        <v>3383892.79</v>
      </c>
      <c r="Q1249" s="57">
        <v>0.88499996478907361</v>
      </c>
      <c r="R1249" s="96">
        <v>29947.45</v>
      </c>
      <c r="S1249" s="57" t="s">
        <v>3289</v>
      </c>
      <c r="T1249" s="73"/>
      <c r="U1249" s="101">
        <v>-12207.14</v>
      </c>
    </row>
    <row r="1250" spans="1:21">
      <c r="A1250" s="33" t="s">
        <v>3009</v>
      </c>
      <c r="B1250" s="73" t="s">
        <v>5196</v>
      </c>
      <c r="C1250" s="73" t="s">
        <v>6733</v>
      </c>
      <c r="D1250" s="73"/>
      <c r="E1250" s="73"/>
      <c r="F1250" s="75">
        <v>39772</v>
      </c>
      <c r="G1250" s="96">
        <v>25985556.129999999</v>
      </c>
      <c r="H1250" s="57">
        <v>0.92673614062844378</v>
      </c>
      <c r="I1250" s="96">
        <v>240817.54</v>
      </c>
      <c r="J1250" s="57" t="s">
        <v>3264</v>
      </c>
      <c r="K1250" s="73"/>
      <c r="L1250" s="101">
        <v>163695.12</v>
      </c>
      <c r="M1250" s="73"/>
      <c r="N1250" s="87" t="s">
        <v>3156</v>
      </c>
      <c r="O1250" s="75">
        <v>40779</v>
      </c>
      <c r="P1250" s="96">
        <v>9821789.7200000007</v>
      </c>
      <c r="Q1250" s="57">
        <v>0.79000001233990991</v>
      </c>
      <c r="R1250" s="96">
        <v>77592.14</v>
      </c>
      <c r="S1250" s="57" t="s">
        <v>3275</v>
      </c>
      <c r="T1250" s="73"/>
      <c r="U1250" s="101">
        <v>469.72000000000116</v>
      </c>
    </row>
    <row r="1251" spans="1:21">
      <c r="A1251" s="33" t="s">
        <v>520</v>
      </c>
      <c r="B1251" s="73" t="s">
        <v>5197</v>
      </c>
      <c r="C1251" s="73" t="s">
        <v>6733</v>
      </c>
      <c r="D1251" s="73"/>
      <c r="E1251" s="73"/>
      <c r="F1251" s="75">
        <v>39521</v>
      </c>
      <c r="G1251" s="96">
        <v>2863570.75</v>
      </c>
      <c r="H1251" s="57">
        <v>99.669766496951397</v>
      </c>
      <c r="I1251" s="96">
        <v>2854114.28</v>
      </c>
      <c r="J1251" s="57" t="s">
        <v>3284</v>
      </c>
      <c r="K1251" s="73"/>
      <c r="L1251" s="101">
        <v>2858891.38</v>
      </c>
      <c r="M1251" s="73"/>
      <c r="N1251" s="87" t="s">
        <v>3156</v>
      </c>
      <c r="O1251" s="75">
        <v>40736</v>
      </c>
      <c r="P1251" s="96">
        <v>348204.95</v>
      </c>
      <c r="Q1251" s="57">
        <v>105.18333527424006</v>
      </c>
      <c r="R1251" s="96">
        <v>366253.58</v>
      </c>
      <c r="S1251" s="57" t="s">
        <v>3248</v>
      </c>
      <c r="T1251" s="73"/>
      <c r="U1251" s="101">
        <v>371030.68000000017</v>
      </c>
    </row>
    <row r="1252" spans="1:21">
      <c r="A1252" s="33" t="s">
        <v>2570</v>
      </c>
      <c r="B1252" s="73" t="s">
        <v>5198</v>
      </c>
      <c r="C1252" s="73" t="s">
        <v>6733</v>
      </c>
      <c r="D1252" s="73"/>
      <c r="E1252" s="73"/>
      <c r="F1252" s="75">
        <v>39521</v>
      </c>
      <c r="G1252" s="96">
        <v>1403896</v>
      </c>
      <c r="H1252" s="57">
        <v>39.818228700701482</v>
      </c>
      <c r="I1252" s="96">
        <v>559006.52</v>
      </c>
      <c r="J1252" s="57" t="s">
        <v>3284</v>
      </c>
      <c r="K1252" s="73"/>
      <c r="L1252" s="101">
        <v>301837.6399999999</v>
      </c>
      <c r="M1252" s="73"/>
      <c r="N1252" s="87" t="s">
        <v>3156</v>
      </c>
      <c r="O1252" s="75">
        <v>40828</v>
      </c>
      <c r="P1252" s="96">
        <v>1403896</v>
      </c>
      <c r="Q1252" s="57">
        <v>18.273333637249483</v>
      </c>
      <c r="R1252" s="96">
        <v>256538.6</v>
      </c>
      <c r="S1252" s="57" t="s">
        <v>3258</v>
      </c>
      <c r="T1252" s="73"/>
      <c r="U1252" s="101">
        <v>-630.28000000014435</v>
      </c>
    </row>
    <row r="1253" spans="1:21">
      <c r="A1253" s="33" t="s">
        <v>117</v>
      </c>
      <c r="B1253" s="73" t="s">
        <v>5199</v>
      </c>
      <c r="C1253" s="73" t="s">
        <v>6733</v>
      </c>
      <c r="D1253" s="73"/>
      <c r="E1253" s="73"/>
      <c r="F1253" s="75">
        <v>39521</v>
      </c>
      <c r="G1253" s="96">
        <v>16243551.07</v>
      </c>
      <c r="H1253" s="57">
        <v>76.570312528342981</v>
      </c>
      <c r="I1253" s="96">
        <v>12437737.82</v>
      </c>
      <c r="J1253" s="57" t="s">
        <v>3284</v>
      </c>
      <c r="K1253" s="73"/>
      <c r="L1253" s="101">
        <v>9351874.1800000016</v>
      </c>
      <c r="M1253" s="73"/>
      <c r="N1253" s="87" t="s">
        <v>3156</v>
      </c>
      <c r="O1253" s="75">
        <v>40865</v>
      </c>
      <c r="P1253" s="96">
        <v>6891676.8899999997</v>
      </c>
      <c r="Q1253" s="57">
        <v>87.764999963601014</v>
      </c>
      <c r="R1253" s="96">
        <v>6048480.2199999997</v>
      </c>
      <c r="S1253" s="57" t="s">
        <v>3245</v>
      </c>
      <c r="T1253" s="73"/>
      <c r="U1253" s="101">
        <v>2962616.5800000019</v>
      </c>
    </row>
    <row r="1254" spans="1:21">
      <c r="A1254" s="33" t="s">
        <v>118</v>
      </c>
      <c r="B1254" s="73" t="s">
        <v>5200</v>
      </c>
      <c r="C1254" s="73" t="s">
        <v>6733</v>
      </c>
      <c r="D1254" s="73"/>
      <c r="E1254" s="73"/>
      <c r="F1254" s="75">
        <v>39521</v>
      </c>
      <c r="G1254" s="96">
        <v>9785461.6999999993</v>
      </c>
      <c r="H1254" s="57">
        <v>79.542968626610644</v>
      </c>
      <c r="I1254" s="96">
        <v>7783646.7300000004</v>
      </c>
      <c r="J1254" s="57" t="s">
        <v>3284</v>
      </c>
      <c r="K1254" s="73"/>
      <c r="L1254" s="101">
        <v>5034344.2500000009</v>
      </c>
      <c r="M1254" s="73"/>
      <c r="N1254" s="87" t="s">
        <v>3156</v>
      </c>
      <c r="O1254" s="75">
        <v>40750</v>
      </c>
      <c r="P1254" s="96">
        <v>4751117.45</v>
      </c>
      <c r="Q1254" s="57">
        <v>82.28125006676062</v>
      </c>
      <c r="R1254" s="96">
        <v>3909278.83</v>
      </c>
      <c r="S1254" s="57" t="s">
        <v>3263</v>
      </c>
      <c r="T1254" s="73"/>
      <c r="U1254" s="101">
        <v>1159976.3500000015</v>
      </c>
    </row>
    <row r="1255" spans="1:21">
      <c r="A1255" s="33" t="s">
        <v>119</v>
      </c>
      <c r="B1255" s="73" t="s">
        <v>5201</v>
      </c>
      <c r="C1255" s="73" t="s">
        <v>6733</v>
      </c>
      <c r="D1255" s="73"/>
      <c r="E1255" s="73"/>
      <c r="F1255" s="75">
        <v>39521</v>
      </c>
      <c r="G1255" s="96">
        <v>11990666.33</v>
      </c>
      <c r="H1255" s="57">
        <v>75.359375044839567</v>
      </c>
      <c r="I1255" s="96">
        <v>9036091.2100000009</v>
      </c>
      <c r="J1255" s="57" t="s">
        <v>3284</v>
      </c>
      <c r="K1255" s="73"/>
      <c r="L1255" s="101">
        <v>6431288.4100000011</v>
      </c>
      <c r="M1255" s="73"/>
      <c r="N1255" s="87" t="s">
        <v>3156</v>
      </c>
      <c r="O1255" s="75">
        <v>40752</v>
      </c>
      <c r="P1255" s="96">
        <v>5559377.9100000001</v>
      </c>
      <c r="Q1255" s="57">
        <v>83.500000092636256</v>
      </c>
      <c r="R1255" s="96">
        <v>4642080.5599999996</v>
      </c>
      <c r="S1255" s="57" t="s">
        <v>3263</v>
      </c>
      <c r="T1255" s="73"/>
      <c r="U1255" s="101">
        <v>2037277.7599999998</v>
      </c>
    </row>
    <row r="1256" spans="1:21">
      <c r="A1256" s="33" t="s">
        <v>914</v>
      </c>
      <c r="B1256" s="73" t="s">
        <v>5202</v>
      </c>
      <c r="C1256" s="73" t="s">
        <v>6733</v>
      </c>
      <c r="D1256" s="73"/>
      <c r="E1256" s="73"/>
      <c r="F1256" s="75">
        <v>39521</v>
      </c>
      <c r="G1256" s="96">
        <v>35673000</v>
      </c>
      <c r="H1256" s="57">
        <v>103.01111112045524</v>
      </c>
      <c r="I1256" s="96">
        <v>36747153.670000002</v>
      </c>
      <c r="J1256" s="57" t="s">
        <v>3284</v>
      </c>
      <c r="K1256" s="73"/>
      <c r="L1256" s="101">
        <v>32241236.439999998</v>
      </c>
      <c r="M1256" s="73"/>
      <c r="N1256" s="87" t="s">
        <v>3156</v>
      </c>
      <c r="O1256" s="75">
        <v>40697</v>
      </c>
      <c r="P1256" s="96">
        <v>9054361.0399999991</v>
      </c>
      <c r="Q1256" s="57">
        <v>101.57743058145164</v>
      </c>
      <c r="R1256" s="96">
        <v>9197187.3000000007</v>
      </c>
      <c r="S1256" s="57" t="s">
        <v>3289</v>
      </c>
      <c r="T1256" s="73"/>
      <c r="U1256" s="101">
        <v>4691270.0699999928</v>
      </c>
    </row>
    <row r="1257" spans="1:21">
      <c r="A1257" s="33" t="s">
        <v>120</v>
      </c>
      <c r="B1257" s="73" t="s">
        <v>5203</v>
      </c>
      <c r="C1257" s="73" t="s">
        <v>6733</v>
      </c>
      <c r="D1257" s="73"/>
      <c r="E1257" s="73"/>
      <c r="F1257" s="75">
        <v>39521</v>
      </c>
      <c r="G1257" s="96">
        <v>17397874.100000001</v>
      </c>
      <c r="H1257" s="57">
        <v>78.273437500044892</v>
      </c>
      <c r="I1257" s="96">
        <v>13617914.109999999</v>
      </c>
      <c r="J1257" s="57" t="s">
        <v>3284</v>
      </c>
      <c r="K1257" s="73"/>
      <c r="L1257" s="101">
        <v>8202910.4999999991</v>
      </c>
      <c r="M1257" s="73"/>
      <c r="N1257" s="87" t="s">
        <v>3156</v>
      </c>
      <c r="O1257" s="75">
        <v>40750</v>
      </c>
      <c r="P1257" s="96">
        <v>9194963.5999999996</v>
      </c>
      <c r="Q1257" s="57">
        <v>82.750000010875524</v>
      </c>
      <c r="R1257" s="96">
        <v>7608832.3799999999</v>
      </c>
      <c r="S1257" s="57" t="s">
        <v>3263</v>
      </c>
      <c r="T1257" s="73"/>
      <c r="U1257" s="101">
        <v>2193828.7699999996</v>
      </c>
    </row>
    <row r="1258" spans="1:21">
      <c r="A1258" s="33" t="s">
        <v>1142</v>
      </c>
      <c r="B1258" s="73" t="s">
        <v>5204</v>
      </c>
      <c r="C1258" s="73" t="s">
        <v>6733</v>
      </c>
      <c r="D1258" s="73"/>
      <c r="E1258" s="73"/>
      <c r="F1258" s="75">
        <v>39521</v>
      </c>
      <c r="G1258" s="96">
        <v>122667482.59999999</v>
      </c>
      <c r="H1258" s="57">
        <v>97.799256247229778</v>
      </c>
      <c r="I1258" s="96">
        <v>119967885.64</v>
      </c>
      <c r="J1258" s="57" t="s">
        <v>3284</v>
      </c>
      <c r="K1258" s="73"/>
      <c r="L1258" s="101">
        <v>41010030.490000002</v>
      </c>
      <c r="M1258" s="73"/>
      <c r="N1258" s="87" t="s">
        <v>3156</v>
      </c>
      <c r="O1258" s="75">
        <v>40394</v>
      </c>
      <c r="P1258" s="96">
        <v>85906307.5</v>
      </c>
      <c r="Q1258" s="57">
        <v>99.757855160984548</v>
      </c>
      <c r="R1258" s="96">
        <v>85698289.810000002</v>
      </c>
      <c r="S1258" s="57" t="s">
        <v>3251</v>
      </c>
      <c r="T1258" s="73"/>
      <c r="U1258" s="101">
        <v>6740434.6600000113</v>
      </c>
    </row>
    <row r="1259" spans="1:21">
      <c r="A1259" s="33" t="s">
        <v>2571</v>
      </c>
      <c r="B1259" s="73" t="s">
        <v>5205</v>
      </c>
      <c r="C1259" s="73" t="s">
        <v>6733</v>
      </c>
      <c r="D1259" s="73"/>
      <c r="E1259" s="73"/>
      <c r="F1259" s="75">
        <v>39521</v>
      </c>
      <c r="G1259" s="96">
        <v>96246936</v>
      </c>
      <c r="H1259" s="57">
        <v>9.1251326379886013</v>
      </c>
      <c r="I1259" s="96">
        <v>8782660.5700000003</v>
      </c>
      <c r="J1259" s="57" t="s">
        <v>3284</v>
      </c>
      <c r="K1259" s="73"/>
      <c r="L1259" s="101">
        <v>7707064.5200000005</v>
      </c>
      <c r="M1259" s="73"/>
      <c r="N1259" s="87" t="s">
        <v>3156</v>
      </c>
      <c r="O1259" s="75">
        <v>40162</v>
      </c>
      <c r="P1259" s="96">
        <v>71377230</v>
      </c>
      <c r="Q1259" s="57">
        <v>10.796874997810926</v>
      </c>
      <c r="R1259" s="96">
        <v>7706510.2999999998</v>
      </c>
      <c r="S1259" s="57" t="s">
        <v>3247</v>
      </c>
      <c r="T1259" s="73"/>
      <c r="U1259" s="101">
        <v>6630914.25</v>
      </c>
    </row>
    <row r="1260" spans="1:21">
      <c r="A1260" s="33" t="s">
        <v>741</v>
      </c>
      <c r="B1260" s="73" t="s">
        <v>5206</v>
      </c>
      <c r="C1260" s="73" t="s">
        <v>6733</v>
      </c>
      <c r="D1260" s="73"/>
      <c r="E1260" s="73"/>
      <c r="F1260" s="75">
        <v>39757</v>
      </c>
      <c r="G1260" s="96">
        <v>25519501.469999999</v>
      </c>
      <c r="H1260" s="57">
        <v>98.529861092933032</v>
      </c>
      <c r="I1260" s="96">
        <v>25144329.350000001</v>
      </c>
      <c r="J1260" s="57" t="s">
        <v>3286</v>
      </c>
      <c r="K1260" s="73"/>
      <c r="L1260" s="101">
        <v>23436307.09</v>
      </c>
      <c r="M1260" s="73"/>
      <c r="N1260" s="87" t="s">
        <v>3156</v>
      </c>
      <c r="O1260" s="75">
        <v>40729</v>
      </c>
      <c r="P1260" s="96">
        <v>4209950.5900000008</v>
      </c>
      <c r="Q1260" s="57">
        <v>102.81111090189776</v>
      </c>
      <c r="R1260" s="96">
        <v>4328296.97</v>
      </c>
      <c r="S1260" s="57" t="s">
        <v>3263</v>
      </c>
      <c r="T1260" s="73"/>
      <c r="U1260" s="101">
        <v>2620274.7099999972</v>
      </c>
    </row>
    <row r="1261" spans="1:21">
      <c r="A1261" s="33" t="s">
        <v>760</v>
      </c>
      <c r="B1261" s="73" t="s">
        <v>5207</v>
      </c>
      <c r="C1261" s="73" t="s">
        <v>6733</v>
      </c>
      <c r="D1261" s="73"/>
      <c r="E1261" s="73"/>
      <c r="F1261" s="75">
        <v>39757</v>
      </c>
      <c r="G1261" s="96">
        <v>28844584.390000001</v>
      </c>
      <c r="H1261" s="57">
        <v>98.529861084956337</v>
      </c>
      <c r="I1261" s="96">
        <v>28420528.93</v>
      </c>
      <c r="J1261" s="57" t="s">
        <v>3286</v>
      </c>
      <c r="K1261" s="73"/>
      <c r="L1261" s="101">
        <v>26017355.690000001</v>
      </c>
      <c r="M1261" s="73"/>
      <c r="N1261" s="87" t="s">
        <v>3156</v>
      </c>
      <c r="O1261" s="75">
        <v>40697</v>
      </c>
      <c r="P1261" s="96">
        <v>5207225.74</v>
      </c>
      <c r="Q1261" s="57">
        <v>102.90555561741404</v>
      </c>
      <c r="R1261" s="96">
        <v>5358524.58</v>
      </c>
      <c r="S1261" s="57" t="s">
        <v>3245</v>
      </c>
      <c r="T1261" s="73"/>
      <c r="U1261" s="101">
        <v>2955351.3400000036</v>
      </c>
    </row>
    <row r="1262" spans="1:21">
      <c r="A1262" s="33" t="s">
        <v>2572</v>
      </c>
      <c r="B1262" s="73" t="s">
        <v>5208</v>
      </c>
      <c r="C1262" s="73" t="s">
        <v>6733</v>
      </c>
      <c r="D1262" s="73"/>
      <c r="E1262" s="73"/>
      <c r="F1262" s="75">
        <v>39521</v>
      </c>
      <c r="G1262" s="96">
        <v>27265000</v>
      </c>
      <c r="H1262" s="57">
        <v>98.183011113148737</v>
      </c>
      <c r="I1262" s="96">
        <v>26769597.98</v>
      </c>
      <c r="J1262" s="57" t="s">
        <v>3284</v>
      </c>
      <c r="K1262" s="73"/>
      <c r="L1262" s="101">
        <v>4998583.2299999995</v>
      </c>
      <c r="M1262" s="73"/>
      <c r="N1262" s="87" t="s">
        <v>3156</v>
      </c>
      <c r="O1262" s="75">
        <v>40729</v>
      </c>
      <c r="P1262" s="96">
        <v>27265000</v>
      </c>
      <c r="Q1262" s="57">
        <v>109.82673610856411</v>
      </c>
      <c r="R1262" s="96">
        <v>29944259.600000001</v>
      </c>
      <c r="S1262" s="57" t="s">
        <v>3250</v>
      </c>
      <c r="T1262" s="73"/>
      <c r="U1262" s="101">
        <v>8173244.8499999978</v>
      </c>
    </row>
    <row r="1263" spans="1:21">
      <c r="A1263" s="33" t="s">
        <v>1124</v>
      </c>
      <c r="B1263" s="73" t="s">
        <v>5209</v>
      </c>
      <c r="C1263" s="73" t="s">
        <v>6733</v>
      </c>
      <c r="D1263" s="73"/>
      <c r="E1263" s="73"/>
      <c r="F1263" s="75">
        <v>39521</v>
      </c>
      <c r="G1263" s="96">
        <v>30942887.149999999</v>
      </c>
      <c r="H1263" s="57">
        <v>102.96421111434653</v>
      </c>
      <c r="I1263" s="96">
        <v>31860099.650000002</v>
      </c>
      <c r="J1263" s="57" t="s">
        <v>3284</v>
      </c>
      <c r="K1263" s="73"/>
      <c r="L1263" s="101">
        <v>27283088.77</v>
      </c>
      <c r="M1263" s="73"/>
      <c r="N1263" s="87" t="s">
        <v>3156</v>
      </c>
      <c r="O1263" s="75">
        <v>40485</v>
      </c>
      <c r="P1263" s="96">
        <v>6896895.5999999996</v>
      </c>
      <c r="Q1263" s="57">
        <v>101.07743054715807</v>
      </c>
      <c r="R1263" s="96">
        <v>6971204.8600000003</v>
      </c>
      <c r="S1263" s="57" t="s">
        <v>3289</v>
      </c>
      <c r="T1263" s="73"/>
      <c r="U1263" s="101">
        <v>2394193.9800000004</v>
      </c>
    </row>
    <row r="1264" spans="1:21">
      <c r="A1264" s="33" t="s">
        <v>121</v>
      </c>
      <c r="B1264" s="73" t="s">
        <v>5210</v>
      </c>
      <c r="C1264" s="73" t="s">
        <v>6733</v>
      </c>
      <c r="D1264" s="73"/>
      <c r="E1264" s="73"/>
      <c r="F1264" s="75">
        <v>39521</v>
      </c>
      <c r="G1264" s="96">
        <v>6097217.7300000004</v>
      </c>
      <c r="H1264" s="57">
        <v>76.246093642452223</v>
      </c>
      <c r="I1264" s="96">
        <v>4648890.34</v>
      </c>
      <c r="J1264" s="57" t="s">
        <v>3284</v>
      </c>
      <c r="K1264" s="73"/>
      <c r="L1264" s="101">
        <v>1245298.94</v>
      </c>
      <c r="M1264" s="73"/>
      <c r="N1264" s="87" t="s">
        <v>3156</v>
      </c>
      <c r="O1264" s="75">
        <v>39848</v>
      </c>
      <c r="P1264" s="96">
        <v>4851918.79</v>
      </c>
      <c r="Q1264" s="57">
        <v>88.999999936107741</v>
      </c>
      <c r="R1264" s="96">
        <v>4318207.72</v>
      </c>
      <c r="S1264" s="57" t="s">
        <v>3251</v>
      </c>
      <c r="T1264" s="73"/>
      <c r="U1264" s="101">
        <v>914616.3200000003</v>
      </c>
    </row>
    <row r="1265" spans="1:21">
      <c r="A1265" s="33" t="s">
        <v>2573</v>
      </c>
      <c r="B1265" s="73" t="s">
        <v>5211</v>
      </c>
      <c r="C1265" s="73" t="s">
        <v>6733</v>
      </c>
      <c r="D1265" s="73"/>
      <c r="E1265" s="73"/>
      <c r="F1265" s="75">
        <v>39521</v>
      </c>
      <c r="G1265" s="96">
        <v>10334000</v>
      </c>
      <c r="H1265" s="57">
        <v>96.993055544803553</v>
      </c>
      <c r="I1265" s="96">
        <v>10023262.359999999</v>
      </c>
      <c r="J1265" s="57" t="s">
        <v>3284</v>
      </c>
      <c r="K1265" s="73"/>
      <c r="L1265" s="101">
        <v>1550099.89</v>
      </c>
      <c r="M1265" s="73"/>
      <c r="N1265" s="87" t="s">
        <v>3156</v>
      </c>
      <c r="O1265" s="75">
        <v>40620</v>
      </c>
      <c r="P1265" s="96">
        <v>10334000</v>
      </c>
      <c r="Q1265" s="57">
        <v>104.92361108960712</v>
      </c>
      <c r="R1265" s="96">
        <v>10842805.970000001</v>
      </c>
      <c r="S1265" s="57" t="s">
        <v>3257</v>
      </c>
      <c r="T1265" s="73"/>
      <c r="U1265" s="101">
        <v>2369643.5000000019</v>
      </c>
    </row>
    <row r="1266" spans="1:21">
      <c r="A1266" s="33" t="s">
        <v>1382</v>
      </c>
      <c r="B1266" s="73" t="s">
        <v>5212</v>
      </c>
      <c r="C1266" s="73" t="s">
        <v>6733</v>
      </c>
      <c r="D1266" s="73"/>
      <c r="E1266" s="73"/>
      <c r="F1266" s="75">
        <v>39521</v>
      </c>
      <c r="G1266" s="96">
        <v>671297.03</v>
      </c>
      <c r="H1266" s="57">
        <v>99.805554033212402</v>
      </c>
      <c r="I1266" s="96">
        <v>669991.72000000009</v>
      </c>
      <c r="J1266" s="57" t="s">
        <v>3284</v>
      </c>
      <c r="K1266" s="73"/>
      <c r="L1266" s="101">
        <v>676012.7100000002</v>
      </c>
      <c r="M1266" s="73"/>
      <c r="N1266" s="87" t="s">
        <v>6382</v>
      </c>
      <c r="O1266" s="75">
        <v>39934</v>
      </c>
      <c r="P1266" s="102" t="s">
        <v>3205</v>
      </c>
      <c r="Q1266" s="88" t="s">
        <v>3205</v>
      </c>
      <c r="R1266" s="102" t="s">
        <v>3205</v>
      </c>
      <c r="S1266" s="57" t="s">
        <v>3205</v>
      </c>
      <c r="T1266" s="73"/>
      <c r="U1266" s="101">
        <v>6020.9900000001071</v>
      </c>
    </row>
    <row r="1267" spans="1:21">
      <c r="A1267" s="33" t="s">
        <v>122</v>
      </c>
      <c r="B1267" s="73" t="s">
        <v>5213</v>
      </c>
      <c r="C1267" s="73" t="s">
        <v>6733</v>
      </c>
      <c r="D1267" s="73"/>
      <c r="E1267" s="73"/>
      <c r="F1267" s="75">
        <v>39521</v>
      </c>
      <c r="G1267" s="96">
        <v>12749791.689999999</v>
      </c>
      <c r="H1267" s="57">
        <v>74.871093678237187</v>
      </c>
      <c r="I1267" s="96">
        <v>9545908.4800000004</v>
      </c>
      <c r="J1267" s="57" t="s">
        <v>3284</v>
      </c>
      <c r="K1267" s="73"/>
      <c r="L1267" s="101">
        <v>6774996.4199999999</v>
      </c>
      <c r="M1267" s="73"/>
      <c r="N1267" s="87" t="s">
        <v>3156</v>
      </c>
      <c r="O1267" s="75">
        <v>40752</v>
      </c>
      <c r="P1267" s="96">
        <v>5974795.2699999996</v>
      </c>
      <c r="Q1267" s="57">
        <v>83.00000009874816</v>
      </c>
      <c r="R1267" s="96">
        <v>4959080.08</v>
      </c>
      <c r="S1267" s="57" t="s">
        <v>3249</v>
      </c>
      <c r="T1267" s="73"/>
      <c r="U1267" s="101">
        <v>2188168.0199999996</v>
      </c>
    </row>
    <row r="1268" spans="1:21">
      <c r="A1268" s="33" t="s">
        <v>123</v>
      </c>
      <c r="B1268" s="73" t="s">
        <v>5214</v>
      </c>
      <c r="C1268" s="73" t="s">
        <v>6733</v>
      </c>
      <c r="D1268" s="73"/>
      <c r="E1268" s="73"/>
      <c r="F1268" s="75">
        <v>39521</v>
      </c>
      <c r="G1268" s="96">
        <v>1208370.43</v>
      </c>
      <c r="H1268" s="57">
        <v>73.753905911120327</v>
      </c>
      <c r="I1268" s="96">
        <v>891220.39</v>
      </c>
      <c r="J1268" s="57" t="s">
        <v>3284</v>
      </c>
      <c r="K1268" s="73"/>
      <c r="L1268" s="101">
        <v>561126.98</v>
      </c>
      <c r="M1268" s="73"/>
      <c r="N1268" s="87" t="s">
        <v>3156</v>
      </c>
      <c r="O1268" s="75">
        <v>40752</v>
      </c>
      <c r="P1268" s="96">
        <v>647243.43999999994</v>
      </c>
      <c r="Q1268" s="57">
        <v>75.000001545013745</v>
      </c>
      <c r="R1268" s="96">
        <v>485432.59</v>
      </c>
      <c r="S1268" s="57" t="s">
        <v>3289</v>
      </c>
      <c r="T1268" s="73"/>
      <c r="U1268" s="101">
        <v>155339.18000000005</v>
      </c>
    </row>
    <row r="1269" spans="1:21">
      <c r="A1269" s="33" t="s">
        <v>2574</v>
      </c>
      <c r="B1269" s="73" t="s">
        <v>5215</v>
      </c>
      <c r="C1269" s="73" t="s">
        <v>6733</v>
      </c>
      <c r="D1269" s="73"/>
      <c r="E1269" s="73"/>
      <c r="F1269" s="75">
        <v>39521</v>
      </c>
      <c r="G1269" s="96">
        <v>5343000</v>
      </c>
      <c r="H1269" s="57">
        <v>98.964211117349805</v>
      </c>
      <c r="I1269" s="96">
        <v>5287657.8</v>
      </c>
      <c r="J1269" s="57" t="s">
        <v>3284</v>
      </c>
      <c r="K1269" s="73"/>
      <c r="L1269" s="101">
        <v>881595</v>
      </c>
      <c r="M1269" s="73"/>
      <c r="N1269" s="87" t="s">
        <v>3156</v>
      </c>
      <c r="O1269" s="75">
        <v>40620</v>
      </c>
      <c r="P1269" s="96">
        <v>5343000</v>
      </c>
      <c r="Q1269" s="57">
        <v>108.44722234699606</v>
      </c>
      <c r="R1269" s="96">
        <v>5794335.0899999999</v>
      </c>
      <c r="S1269" s="57" t="s">
        <v>3245</v>
      </c>
      <c r="T1269" s="73"/>
      <c r="U1269" s="101">
        <v>1388272.29</v>
      </c>
    </row>
    <row r="1270" spans="1:21">
      <c r="A1270" s="33" t="s">
        <v>124</v>
      </c>
      <c r="B1270" s="73" t="s">
        <v>5216</v>
      </c>
      <c r="C1270" s="73" t="s">
        <v>6733</v>
      </c>
      <c r="D1270" s="73"/>
      <c r="E1270" s="73"/>
      <c r="F1270" s="75">
        <v>39521</v>
      </c>
      <c r="G1270" s="96">
        <v>7853961.2699999996</v>
      </c>
      <c r="H1270" s="57">
        <v>74.847656079668951</v>
      </c>
      <c r="I1270" s="96">
        <v>5878505.9199999999</v>
      </c>
      <c r="J1270" s="57" t="s">
        <v>3284</v>
      </c>
      <c r="K1270" s="73"/>
      <c r="L1270" s="101">
        <v>4450832.6600000011</v>
      </c>
      <c r="M1270" s="73"/>
      <c r="N1270" s="87" t="s">
        <v>3156</v>
      </c>
      <c r="O1270" s="75">
        <v>40868</v>
      </c>
      <c r="P1270" s="96">
        <v>3403128.61</v>
      </c>
      <c r="Q1270" s="57">
        <v>87.062500115151394</v>
      </c>
      <c r="R1270" s="96">
        <v>2962848.85</v>
      </c>
      <c r="S1270" s="57" t="s">
        <v>3249</v>
      </c>
      <c r="T1270" s="73"/>
      <c r="U1270" s="101">
        <v>1535175.5900000017</v>
      </c>
    </row>
    <row r="1271" spans="1:21">
      <c r="A1271" s="33" t="s">
        <v>2986</v>
      </c>
      <c r="B1271" s="73" t="s">
        <v>5217</v>
      </c>
      <c r="C1271" s="73" t="s">
        <v>6733</v>
      </c>
      <c r="D1271" s="73"/>
      <c r="E1271" s="73"/>
      <c r="F1271" s="75">
        <v>39756</v>
      </c>
      <c r="G1271" s="96">
        <v>67470076.219999999</v>
      </c>
      <c r="H1271" s="57">
        <v>6.126701393550019</v>
      </c>
      <c r="I1271" s="96">
        <v>4133690.1</v>
      </c>
      <c r="J1271" s="57" t="s">
        <v>3251</v>
      </c>
      <c r="K1271" s="73"/>
      <c r="L1271" s="101">
        <v>6974623.8100000005</v>
      </c>
      <c r="M1271" s="73"/>
      <c r="N1271" s="87" t="s">
        <v>3156</v>
      </c>
      <c r="O1271" s="75">
        <v>40700</v>
      </c>
      <c r="P1271" s="96">
        <v>30342028.079999998</v>
      </c>
      <c r="Q1271" s="57">
        <v>14.68803333860734</v>
      </c>
      <c r="R1271" s="96">
        <v>4456647.2</v>
      </c>
      <c r="S1271" s="57" t="s">
        <v>3248</v>
      </c>
      <c r="T1271" s="73"/>
      <c r="U1271" s="101">
        <v>7297580.910000002</v>
      </c>
    </row>
    <row r="1272" spans="1:21">
      <c r="A1272" s="33" t="s">
        <v>472</v>
      </c>
      <c r="B1272" s="73" t="s">
        <v>5218</v>
      </c>
      <c r="C1272" s="73" t="s">
        <v>6733</v>
      </c>
      <c r="D1272" s="73"/>
      <c r="E1272" s="73"/>
      <c r="F1272" s="75">
        <v>39780</v>
      </c>
      <c r="G1272" s="96">
        <v>2195037.75</v>
      </c>
      <c r="H1272" s="57">
        <v>101.08281235709956</v>
      </c>
      <c r="I1272" s="96">
        <v>2218805.89</v>
      </c>
      <c r="J1272" s="57" t="s">
        <v>3254</v>
      </c>
      <c r="K1272" s="73"/>
      <c r="L1272" s="101">
        <v>2064872.9100000004</v>
      </c>
      <c r="M1272" s="73"/>
      <c r="N1272" s="87" t="s">
        <v>3156</v>
      </c>
      <c r="O1272" s="75">
        <v>40766</v>
      </c>
      <c r="P1272" s="96">
        <v>319706.34999999998</v>
      </c>
      <c r="Q1272" s="57">
        <v>102.79166804162634</v>
      </c>
      <c r="R1272" s="96">
        <v>328631.49000000005</v>
      </c>
      <c r="S1272" s="57" t="s">
        <v>3263</v>
      </c>
      <c r="T1272" s="73"/>
      <c r="U1272" s="101">
        <v>174698.51000000024</v>
      </c>
    </row>
    <row r="1273" spans="1:21">
      <c r="A1273" s="33" t="s">
        <v>174</v>
      </c>
      <c r="B1273" s="73" t="s">
        <v>5219</v>
      </c>
      <c r="C1273" s="73" t="s">
        <v>6733</v>
      </c>
      <c r="D1273" s="73"/>
      <c r="E1273" s="73"/>
      <c r="F1273" s="75">
        <v>39735</v>
      </c>
      <c r="G1273" s="96">
        <v>18297371.739999998</v>
      </c>
      <c r="H1273" s="57">
        <v>62.624999988113061</v>
      </c>
      <c r="I1273" s="96">
        <v>11458729.050000001</v>
      </c>
      <c r="J1273" s="57" t="s">
        <v>3251</v>
      </c>
      <c r="K1273" s="73"/>
      <c r="L1273" s="101">
        <v>17266493.470000014</v>
      </c>
      <c r="M1273" s="73"/>
      <c r="N1273" s="87" t="s">
        <v>3156</v>
      </c>
      <c r="O1273" s="75">
        <v>40760</v>
      </c>
      <c r="P1273" s="96">
        <v>1030878.27</v>
      </c>
      <c r="Q1273" s="57">
        <v>90.000000679032638</v>
      </c>
      <c r="R1273" s="96">
        <v>927790.45</v>
      </c>
      <c r="S1273" s="57" t="s">
        <v>3248</v>
      </c>
      <c r="T1273" s="73"/>
      <c r="U1273" s="101">
        <v>6735554.8700000122</v>
      </c>
    </row>
    <row r="1274" spans="1:21">
      <c r="A1274" s="33" t="s">
        <v>438</v>
      </c>
      <c r="B1274" s="73" t="s">
        <v>5220</v>
      </c>
      <c r="C1274" s="73" t="s">
        <v>6733</v>
      </c>
      <c r="D1274" s="73"/>
      <c r="E1274" s="73"/>
      <c r="F1274" s="75">
        <v>39745</v>
      </c>
      <c r="G1274" s="96">
        <v>1514287.58</v>
      </c>
      <c r="H1274" s="57">
        <v>116.36849983277284</v>
      </c>
      <c r="I1274" s="96">
        <v>1762153.74</v>
      </c>
      <c r="J1274" s="57" t="s">
        <v>3251</v>
      </c>
      <c r="K1274" s="73"/>
      <c r="L1274" s="101">
        <v>2260988.89</v>
      </c>
      <c r="M1274" s="73"/>
      <c r="N1274" s="87" t="s">
        <v>3156</v>
      </c>
      <c r="O1274" s="75">
        <v>40725</v>
      </c>
      <c r="P1274" s="96">
        <v>504823.34</v>
      </c>
      <c r="Q1274" s="57">
        <v>122.2197155147383</v>
      </c>
      <c r="R1274" s="96">
        <v>616993.65</v>
      </c>
      <c r="S1274" s="57" t="s">
        <v>3274</v>
      </c>
      <c r="T1274" s="73"/>
      <c r="U1274" s="101">
        <v>1115828.8</v>
      </c>
    </row>
    <row r="1275" spans="1:21">
      <c r="A1275" s="33" t="s">
        <v>1684</v>
      </c>
      <c r="B1275" s="73" t="s">
        <v>5221</v>
      </c>
      <c r="C1275" s="73" t="s">
        <v>6733</v>
      </c>
      <c r="D1275" s="73"/>
      <c r="E1275" s="73"/>
      <c r="F1275" s="75">
        <v>39847</v>
      </c>
      <c r="G1275" s="96">
        <v>21440337</v>
      </c>
      <c r="H1275" s="57">
        <v>103.95520835330154</v>
      </c>
      <c r="I1275" s="96">
        <v>22288347</v>
      </c>
      <c r="J1275" s="57" t="s">
        <v>3287</v>
      </c>
      <c r="K1275" s="73"/>
      <c r="L1275" s="101">
        <v>4256484.91</v>
      </c>
      <c r="M1275" s="73"/>
      <c r="N1275" s="87" t="s">
        <v>3156</v>
      </c>
      <c r="O1275" s="75">
        <v>40766</v>
      </c>
      <c r="P1275" s="96">
        <v>20398908.649999999</v>
      </c>
      <c r="Q1275" s="57">
        <v>103.47916666610494</v>
      </c>
      <c r="R1275" s="96">
        <v>21108620.68</v>
      </c>
      <c r="S1275" s="57" t="s">
        <v>3248</v>
      </c>
      <c r="T1275" s="73"/>
      <c r="U1275" s="101">
        <v>3076758.59</v>
      </c>
    </row>
    <row r="1276" spans="1:21">
      <c r="A1276" s="33" t="s">
        <v>978</v>
      </c>
      <c r="B1276" s="73" t="s">
        <v>5222</v>
      </c>
      <c r="C1276" s="73" t="s">
        <v>6733</v>
      </c>
      <c r="D1276" s="73"/>
      <c r="E1276" s="73"/>
      <c r="F1276" s="75">
        <v>39521</v>
      </c>
      <c r="G1276" s="96">
        <v>39830000</v>
      </c>
      <c r="H1276" s="57">
        <v>103.18301112226966</v>
      </c>
      <c r="I1276" s="96">
        <v>41097793.330000006</v>
      </c>
      <c r="J1276" s="57" t="s">
        <v>3284</v>
      </c>
      <c r="K1276" s="73"/>
      <c r="L1276" s="101">
        <v>24437825.140000001</v>
      </c>
      <c r="M1276" s="73"/>
      <c r="N1276" s="87" t="s">
        <v>3156</v>
      </c>
      <c r="O1276" s="75">
        <v>40837</v>
      </c>
      <c r="P1276" s="96">
        <v>22993661.440000001</v>
      </c>
      <c r="Q1276" s="57">
        <v>101.86805555574882</v>
      </c>
      <c r="R1276" s="96">
        <v>23423195.809999999</v>
      </c>
      <c r="S1276" s="57" t="s">
        <v>3264</v>
      </c>
      <c r="T1276" s="73"/>
      <c r="U1276" s="101">
        <v>6763227.6199999973</v>
      </c>
    </row>
    <row r="1277" spans="1:21">
      <c r="A1277" s="33" t="s">
        <v>1084</v>
      </c>
      <c r="B1277" s="73" t="s">
        <v>5223</v>
      </c>
      <c r="C1277" s="73" t="s">
        <v>6733</v>
      </c>
      <c r="D1277" s="73"/>
      <c r="E1277" s="73"/>
      <c r="F1277" s="75">
        <v>39790</v>
      </c>
      <c r="G1277" s="96">
        <v>1463267.35</v>
      </c>
      <c r="H1277" s="57">
        <v>109.37887529575508</v>
      </c>
      <c r="I1277" s="96">
        <v>1600505.37</v>
      </c>
      <c r="J1277" s="57" t="s">
        <v>3251</v>
      </c>
      <c r="K1277" s="73"/>
      <c r="L1277" s="101">
        <v>2088910.19</v>
      </c>
      <c r="M1277" s="73"/>
      <c r="N1277" s="87" t="s">
        <v>6382</v>
      </c>
      <c r="O1277" s="75">
        <v>40527</v>
      </c>
      <c r="P1277" s="102" t="s">
        <v>3205</v>
      </c>
      <c r="Q1277" s="88" t="s">
        <v>3205</v>
      </c>
      <c r="R1277" s="102" t="s">
        <v>3205</v>
      </c>
      <c r="S1277" s="57" t="s">
        <v>3205</v>
      </c>
      <c r="T1277" s="73"/>
      <c r="U1277" s="101">
        <v>488404.81999999983</v>
      </c>
    </row>
    <row r="1278" spans="1:21">
      <c r="A1278" s="33" t="s">
        <v>3053</v>
      </c>
      <c r="B1278" s="73" t="s">
        <v>5224</v>
      </c>
      <c r="C1278" s="73" t="s">
        <v>6733</v>
      </c>
      <c r="D1278" s="73"/>
      <c r="E1278" s="73"/>
      <c r="F1278" s="75">
        <v>39793</v>
      </c>
      <c r="G1278" s="96">
        <v>25365682.5</v>
      </c>
      <c r="H1278" s="57">
        <v>6.9111527750140356</v>
      </c>
      <c r="I1278" s="96">
        <v>1753061.0699999998</v>
      </c>
      <c r="J1278" s="57" t="s">
        <v>3247</v>
      </c>
      <c r="K1278" s="73"/>
      <c r="L1278" s="101">
        <v>2872248.88</v>
      </c>
      <c r="M1278" s="73"/>
      <c r="N1278" s="87" t="s">
        <v>3156</v>
      </c>
      <c r="O1278" s="75">
        <v>40686</v>
      </c>
      <c r="P1278" s="96">
        <v>13188153.6</v>
      </c>
      <c r="Q1278" s="57">
        <v>14.44698884914413</v>
      </c>
      <c r="R1278" s="96">
        <v>1905291.08</v>
      </c>
      <c r="S1278" s="57" t="s">
        <v>3256</v>
      </c>
      <c r="T1278" s="73"/>
      <c r="U1278" s="101">
        <v>3024478.89</v>
      </c>
    </row>
    <row r="1279" spans="1:21">
      <c r="A1279" s="33" t="s">
        <v>1709</v>
      </c>
      <c r="B1279" s="73" t="s">
        <v>5225</v>
      </c>
      <c r="C1279" s="73" t="s">
        <v>6733</v>
      </c>
      <c r="D1279" s="73"/>
      <c r="E1279" s="73"/>
      <c r="F1279" s="75">
        <v>39932</v>
      </c>
      <c r="G1279" s="96">
        <v>41546590</v>
      </c>
      <c r="H1279" s="57">
        <v>7.753576382562323</v>
      </c>
      <c r="I1279" s="96">
        <v>3221346.59</v>
      </c>
      <c r="J1279" s="57" t="s">
        <v>3251</v>
      </c>
      <c r="K1279" s="73"/>
      <c r="L1279" s="101">
        <v>4073178.6</v>
      </c>
      <c r="M1279" s="73"/>
      <c r="N1279" s="87" t="s">
        <v>3156</v>
      </c>
      <c r="O1279" s="75">
        <v>40704</v>
      </c>
      <c r="P1279" s="96">
        <v>20855075</v>
      </c>
      <c r="Q1279" s="57">
        <v>15.942500038959343</v>
      </c>
      <c r="R1279" s="96">
        <v>3324820.34</v>
      </c>
      <c r="S1279" s="57" t="s">
        <v>3245</v>
      </c>
      <c r="T1279" s="73"/>
      <c r="U1279" s="101">
        <v>4176652.3499999996</v>
      </c>
    </row>
    <row r="1280" spans="1:21">
      <c r="A1280" s="33" t="s">
        <v>2575</v>
      </c>
      <c r="B1280" s="73" t="s">
        <v>5226</v>
      </c>
      <c r="C1280" s="73" t="s">
        <v>6733</v>
      </c>
      <c r="D1280" s="73"/>
      <c r="E1280" s="73"/>
      <c r="F1280" s="75">
        <v>39521</v>
      </c>
      <c r="G1280" s="96">
        <v>516446.43</v>
      </c>
      <c r="H1280" s="57">
        <v>13.237673072887734</v>
      </c>
      <c r="I1280" s="96">
        <v>68365.490000000005</v>
      </c>
      <c r="J1280" s="57" t="s">
        <v>3284</v>
      </c>
      <c r="K1280" s="73"/>
      <c r="L1280" s="101">
        <v>50910.04</v>
      </c>
      <c r="M1280" s="73"/>
      <c r="N1280" s="87" t="s">
        <v>6382</v>
      </c>
      <c r="O1280" s="75">
        <v>40709</v>
      </c>
      <c r="P1280" s="102" t="s">
        <v>3205</v>
      </c>
      <c r="Q1280" s="88" t="s">
        <v>3205</v>
      </c>
      <c r="R1280" s="102" t="s">
        <v>3205</v>
      </c>
      <c r="S1280" s="57" t="s">
        <v>3205</v>
      </c>
      <c r="T1280" s="73"/>
      <c r="U1280" s="101">
        <v>-17455.450000000004</v>
      </c>
    </row>
    <row r="1281" spans="1:21">
      <c r="A1281" s="33" t="s">
        <v>125</v>
      </c>
      <c r="B1281" s="73" t="s">
        <v>5227</v>
      </c>
      <c r="C1281" s="73" t="s">
        <v>6733</v>
      </c>
      <c r="D1281" s="73"/>
      <c r="E1281" s="73"/>
      <c r="F1281" s="75">
        <v>39521</v>
      </c>
      <c r="G1281" s="96">
        <v>1019794</v>
      </c>
      <c r="H1281" s="57">
        <v>64.12890544560959</v>
      </c>
      <c r="I1281" s="96">
        <v>653982.73</v>
      </c>
      <c r="J1281" s="57" t="s">
        <v>3284</v>
      </c>
      <c r="K1281" s="73"/>
      <c r="L1281" s="101">
        <v>1019794.0000000001</v>
      </c>
      <c r="M1281" s="73"/>
      <c r="N1281" s="87" t="s">
        <v>6382</v>
      </c>
      <c r="O1281" s="75">
        <v>40193</v>
      </c>
      <c r="P1281" s="102" t="s">
        <v>3205</v>
      </c>
      <c r="Q1281" s="88" t="s">
        <v>3205</v>
      </c>
      <c r="R1281" s="102" t="s">
        <v>3205</v>
      </c>
      <c r="S1281" s="57" t="s">
        <v>3205</v>
      </c>
      <c r="T1281" s="73"/>
      <c r="U1281" s="101">
        <v>365811.27000000014</v>
      </c>
    </row>
    <row r="1282" spans="1:21">
      <c r="A1282" s="33" t="s">
        <v>1079</v>
      </c>
      <c r="B1282" s="73" t="s">
        <v>5228</v>
      </c>
      <c r="C1282" s="73" t="s">
        <v>6733</v>
      </c>
      <c r="D1282" s="73"/>
      <c r="E1282" s="73"/>
      <c r="F1282" s="75">
        <v>39521</v>
      </c>
      <c r="G1282" s="96">
        <v>1573473.55</v>
      </c>
      <c r="H1282" s="57">
        <v>119.34764648570038</v>
      </c>
      <c r="I1282" s="96">
        <v>1877903.6500000001</v>
      </c>
      <c r="J1282" s="57" t="s">
        <v>3284</v>
      </c>
      <c r="K1282" s="73"/>
      <c r="L1282" s="101">
        <v>2173860.2000000002</v>
      </c>
      <c r="M1282" s="73"/>
      <c r="N1282" s="87" t="s">
        <v>6382</v>
      </c>
      <c r="O1282" s="75">
        <v>40283</v>
      </c>
      <c r="P1282" s="102" t="s">
        <v>3205</v>
      </c>
      <c r="Q1282" s="88" t="s">
        <v>3205</v>
      </c>
      <c r="R1282" s="102" t="s">
        <v>3205</v>
      </c>
      <c r="S1282" s="57" t="s">
        <v>3205</v>
      </c>
      <c r="T1282" s="73"/>
      <c r="U1282" s="101">
        <v>295956.55000000005</v>
      </c>
    </row>
    <row r="1283" spans="1:21">
      <c r="A1283" s="33" t="s">
        <v>126</v>
      </c>
      <c r="B1283" s="73" t="s">
        <v>5229</v>
      </c>
      <c r="C1283" s="73" t="s">
        <v>6733</v>
      </c>
      <c r="D1283" s="73"/>
      <c r="E1283" s="73"/>
      <c r="F1283" s="75">
        <v>39521</v>
      </c>
      <c r="G1283" s="96">
        <v>5124795.95</v>
      </c>
      <c r="H1283" s="57">
        <v>74.824218513519554</v>
      </c>
      <c r="I1283" s="96">
        <v>3834588.52</v>
      </c>
      <c r="J1283" s="57" t="s">
        <v>3284</v>
      </c>
      <c r="K1283" s="73"/>
      <c r="L1283" s="101">
        <v>2719323.0000000005</v>
      </c>
      <c r="M1283" s="73"/>
      <c r="N1283" s="87" t="s">
        <v>3156</v>
      </c>
      <c r="O1283" s="75">
        <v>40752</v>
      </c>
      <c r="P1283" s="96">
        <v>2405472.9500000002</v>
      </c>
      <c r="Q1283" s="57">
        <v>83.249999963624617</v>
      </c>
      <c r="R1283" s="96">
        <v>2002556.23</v>
      </c>
      <c r="S1283" s="57" t="s">
        <v>3249</v>
      </c>
      <c r="T1283" s="73"/>
      <c r="U1283" s="101">
        <v>887290.71000000043</v>
      </c>
    </row>
    <row r="1284" spans="1:21">
      <c r="A1284" s="33" t="s">
        <v>127</v>
      </c>
      <c r="B1284" s="73" t="s">
        <v>5230</v>
      </c>
      <c r="C1284" s="73" t="s">
        <v>6733</v>
      </c>
      <c r="D1284" s="73"/>
      <c r="E1284" s="73"/>
      <c r="F1284" s="75">
        <v>39521</v>
      </c>
      <c r="G1284" s="96">
        <v>1028677.62</v>
      </c>
      <c r="H1284" s="57">
        <v>77.367187204869865</v>
      </c>
      <c r="I1284" s="96">
        <v>795858.94</v>
      </c>
      <c r="J1284" s="57" t="s">
        <v>3284</v>
      </c>
      <c r="K1284" s="73"/>
      <c r="L1284" s="101">
        <v>568843.06000000006</v>
      </c>
      <c r="M1284" s="73"/>
      <c r="N1284" s="87" t="s">
        <v>3156</v>
      </c>
      <c r="O1284" s="75">
        <v>40750</v>
      </c>
      <c r="P1284" s="96">
        <v>459834.55</v>
      </c>
      <c r="Q1284" s="57">
        <v>83.625001644613278</v>
      </c>
      <c r="R1284" s="96">
        <v>384536.65</v>
      </c>
      <c r="S1284" s="57" t="s">
        <v>3251</v>
      </c>
      <c r="T1284" s="73"/>
      <c r="U1284" s="101">
        <v>157520.77000000014</v>
      </c>
    </row>
    <row r="1285" spans="1:21">
      <c r="A1285" s="33" t="s">
        <v>128</v>
      </c>
      <c r="B1285" s="73" t="s">
        <v>5231</v>
      </c>
      <c r="C1285" s="73" t="s">
        <v>6733</v>
      </c>
      <c r="D1285" s="73"/>
      <c r="E1285" s="73"/>
      <c r="F1285" s="75">
        <v>39521</v>
      </c>
      <c r="G1285" s="96">
        <v>4942914.5</v>
      </c>
      <c r="H1285" s="57">
        <v>77.32031233799411</v>
      </c>
      <c r="I1285" s="96">
        <v>3821876.93</v>
      </c>
      <c r="J1285" s="57" t="s">
        <v>3284</v>
      </c>
      <c r="K1285" s="73"/>
      <c r="L1285" s="101">
        <v>4942914.5</v>
      </c>
      <c r="M1285" s="73"/>
      <c r="N1285" s="87" t="s">
        <v>6382</v>
      </c>
      <c r="O1285" s="75">
        <v>40283</v>
      </c>
      <c r="P1285" s="102" t="s">
        <v>3205</v>
      </c>
      <c r="Q1285" s="88" t="s">
        <v>3205</v>
      </c>
      <c r="R1285" s="102" t="s">
        <v>3205</v>
      </c>
      <c r="S1285" s="57" t="s">
        <v>3205</v>
      </c>
      <c r="T1285" s="73"/>
      <c r="U1285" s="101">
        <v>1121037.5699999998</v>
      </c>
    </row>
    <row r="1286" spans="1:21">
      <c r="A1286" s="33" t="s">
        <v>913</v>
      </c>
      <c r="B1286" s="73" t="s">
        <v>5232</v>
      </c>
      <c r="C1286" s="73" t="s">
        <v>6733</v>
      </c>
      <c r="D1286" s="73"/>
      <c r="E1286" s="73"/>
      <c r="F1286" s="75">
        <v>39521</v>
      </c>
      <c r="G1286" s="96">
        <v>19805000</v>
      </c>
      <c r="H1286" s="57">
        <v>102.94861110830598</v>
      </c>
      <c r="I1286" s="96">
        <v>20388972.43</v>
      </c>
      <c r="J1286" s="57" t="s">
        <v>3284</v>
      </c>
      <c r="K1286" s="73"/>
      <c r="L1286" s="101">
        <v>15487973.459999999</v>
      </c>
      <c r="M1286" s="73"/>
      <c r="N1286" s="87" t="s">
        <v>3156</v>
      </c>
      <c r="O1286" s="75">
        <v>40697</v>
      </c>
      <c r="P1286" s="96">
        <v>7685346.0899999999</v>
      </c>
      <c r="Q1286" s="57">
        <v>101.29618053414168</v>
      </c>
      <c r="R1286" s="96">
        <v>7784962.0499999998</v>
      </c>
      <c r="S1286" s="57" t="s">
        <v>3245</v>
      </c>
      <c r="T1286" s="73"/>
      <c r="U1286" s="101">
        <v>2883963.0799999982</v>
      </c>
    </row>
    <row r="1287" spans="1:21">
      <c r="A1287" s="33" t="s">
        <v>1081</v>
      </c>
      <c r="B1287" s="73" t="s">
        <v>5233</v>
      </c>
      <c r="C1287" s="73" t="s">
        <v>6733</v>
      </c>
      <c r="D1287" s="73"/>
      <c r="E1287" s="73"/>
      <c r="F1287" s="75">
        <v>39521</v>
      </c>
      <c r="G1287" s="96">
        <v>1748034.38</v>
      </c>
      <c r="H1287" s="57">
        <v>116.09378071843186</v>
      </c>
      <c r="I1287" s="96">
        <v>2029359.2</v>
      </c>
      <c r="J1287" s="57" t="s">
        <v>3284</v>
      </c>
      <c r="K1287" s="73"/>
      <c r="L1287" s="101">
        <v>1748042.56</v>
      </c>
      <c r="M1287" s="73"/>
      <c r="N1287" s="87" t="s">
        <v>6382</v>
      </c>
      <c r="O1287" s="75">
        <v>40283</v>
      </c>
      <c r="P1287" s="102" t="s">
        <v>3205</v>
      </c>
      <c r="Q1287" s="88" t="s">
        <v>3205</v>
      </c>
      <c r="R1287" s="102" t="s">
        <v>3205</v>
      </c>
      <c r="S1287" s="57" t="s">
        <v>3205</v>
      </c>
      <c r="T1287" s="73"/>
      <c r="U1287" s="101">
        <v>-281316.6399999999</v>
      </c>
    </row>
    <row r="1288" spans="1:21">
      <c r="A1288" s="33" t="s">
        <v>1093</v>
      </c>
      <c r="B1288" s="73" t="s">
        <v>5234</v>
      </c>
      <c r="C1288" s="73" t="s">
        <v>6733</v>
      </c>
      <c r="D1288" s="73"/>
      <c r="E1288" s="73"/>
      <c r="F1288" s="75">
        <v>39521</v>
      </c>
      <c r="G1288" s="96">
        <v>4075440.56</v>
      </c>
      <c r="H1288" s="57">
        <v>124.87735141940088</v>
      </c>
      <c r="I1288" s="96">
        <v>5089302.2299999995</v>
      </c>
      <c r="J1288" s="57" t="s">
        <v>3284</v>
      </c>
      <c r="K1288" s="73"/>
      <c r="L1288" s="101">
        <v>6268258.29</v>
      </c>
      <c r="M1288" s="73"/>
      <c r="N1288" s="87" t="s">
        <v>6382</v>
      </c>
      <c r="O1288" s="75">
        <v>40283</v>
      </c>
      <c r="P1288" s="102" t="s">
        <v>3205</v>
      </c>
      <c r="Q1288" s="88" t="s">
        <v>3205</v>
      </c>
      <c r="R1288" s="102" t="s">
        <v>3205</v>
      </c>
      <c r="S1288" s="57" t="s">
        <v>3205</v>
      </c>
      <c r="T1288" s="73"/>
      <c r="U1288" s="101">
        <v>1178956.0600000005</v>
      </c>
    </row>
    <row r="1289" spans="1:21">
      <c r="A1289" s="33" t="s">
        <v>1698</v>
      </c>
      <c r="B1289" s="73" t="s">
        <v>5235</v>
      </c>
      <c r="C1289" s="73" t="s">
        <v>6733</v>
      </c>
      <c r="D1289" s="73"/>
      <c r="E1289" s="73"/>
      <c r="F1289" s="75">
        <v>39856</v>
      </c>
      <c r="G1289" s="96">
        <v>22546099.800000001</v>
      </c>
      <c r="H1289" s="57">
        <v>7.1223902770092424</v>
      </c>
      <c r="I1289" s="96">
        <v>1605821.2200000002</v>
      </c>
      <c r="J1289" s="57" t="s">
        <v>3258</v>
      </c>
      <c r="K1289" s="73"/>
      <c r="L1289" s="101">
        <v>2367494.9900000002</v>
      </c>
      <c r="M1289" s="73"/>
      <c r="N1289" s="87" t="s">
        <v>3156</v>
      </c>
      <c r="O1289" s="75">
        <v>40686</v>
      </c>
      <c r="P1289" s="96">
        <v>12371180.4</v>
      </c>
      <c r="Q1289" s="57">
        <v>15.636488899636447</v>
      </c>
      <c r="R1289" s="96">
        <v>1934418.25</v>
      </c>
      <c r="S1289" s="57" t="s">
        <v>3245</v>
      </c>
      <c r="T1289" s="73"/>
      <c r="U1289" s="101">
        <v>2696092.02</v>
      </c>
    </row>
    <row r="1290" spans="1:21">
      <c r="A1290" s="33" t="s">
        <v>2576</v>
      </c>
      <c r="B1290" s="73" t="s">
        <v>5236</v>
      </c>
      <c r="C1290" s="73" t="s">
        <v>6733</v>
      </c>
      <c r="D1290" s="73"/>
      <c r="E1290" s="73"/>
      <c r="F1290" s="75">
        <v>39521</v>
      </c>
      <c r="G1290" s="96">
        <v>234050498.5</v>
      </c>
      <c r="H1290" s="57">
        <v>11.384799302189908</v>
      </c>
      <c r="I1290" s="96">
        <v>26646179.52</v>
      </c>
      <c r="J1290" s="57" t="s">
        <v>3284</v>
      </c>
      <c r="K1290" s="73"/>
      <c r="L1290" s="101">
        <v>31204879.48</v>
      </c>
      <c r="M1290" s="73"/>
      <c r="N1290" s="87" t="s">
        <v>3156</v>
      </c>
      <c r="O1290" s="75">
        <v>40701</v>
      </c>
      <c r="P1290" s="96">
        <v>107919065</v>
      </c>
      <c r="Q1290" s="57">
        <v>15.215691666713383</v>
      </c>
      <c r="R1290" s="96">
        <v>16420632.18</v>
      </c>
      <c r="S1290" s="57" t="s">
        <v>3289</v>
      </c>
      <c r="T1290" s="73"/>
      <c r="U1290" s="101">
        <v>20979332.139999997</v>
      </c>
    </row>
    <row r="1291" spans="1:21">
      <c r="A1291" s="33" t="s">
        <v>2577</v>
      </c>
      <c r="B1291" s="73" t="s">
        <v>5237</v>
      </c>
      <c r="C1291" s="73" t="s">
        <v>6733</v>
      </c>
      <c r="D1291" s="73"/>
      <c r="E1291" s="73"/>
      <c r="F1291" s="75">
        <v>39521</v>
      </c>
      <c r="G1291" s="96">
        <v>46810099.5</v>
      </c>
      <c r="H1291" s="57">
        <v>0.22358331026405961</v>
      </c>
      <c r="I1291" s="96">
        <v>104659.57</v>
      </c>
      <c r="J1291" s="57" t="s">
        <v>3284</v>
      </c>
      <c r="K1291" s="73"/>
      <c r="L1291" s="101">
        <v>72181.570000000007</v>
      </c>
      <c r="M1291" s="73"/>
      <c r="N1291" s="87" t="s">
        <v>3156</v>
      </c>
      <c r="O1291" s="75">
        <v>40779</v>
      </c>
      <c r="P1291" s="96">
        <v>20310402</v>
      </c>
      <c r="Q1291" s="57">
        <v>0.14212500569905018</v>
      </c>
      <c r="R1291" s="96">
        <v>28866.16</v>
      </c>
      <c r="S1291" s="57" t="s">
        <v>3289</v>
      </c>
      <c r="T1291" s="73"/>
      <c r="U1291" s="101">
        <v>-3611.8399999999965</v>
      </c>
    </row>
    <row r="1292" spans="1:21">
      <c r="A1292" s="33" t="s">
        <v>2578</v>
      </c>
      <c r="B1292" s="73" t="s">
        <v>5238</v>
      </c>
      <c r="C1292" s="73" t="s">
        <v>6733</v>
      </c>
      <c r="D1292" s="73"/>
      <c r="E1292" s="73"/>
      <c r="F1292" s="75">
        <v>39521</v>
      </c>
      <c r="G1292" s="96">
        <v>1335445.6399999999</v>
      </c>
      <c r="H1292" s="57">
        <v>91.870510730784972</v>
      </c>
      <c r="I1292" s="96">
        <v>1226880.73</v>
      </c>
      <c r="J1292" s="57" t="s">
        <v>3284</v>
      </c>
      <c r="K1292" s="73"/>
      <c r="L1292" s="101">
        <v>0</v>
      </c>
      <c r="M1292" s="73"/>
      <c r="N1292" s="87" t="s">
        <v>3156</v>
      </c>
      <c r="O1292" s="75">
        <v>40623</v>
      </c>
      <c r="P1292" s="96">
        <v>1574421.78</v>
      </c>
      <c r="Q1292" s="57">
        <v>105.80555548463005</v>
      </c>
      <c r="R1292" s="96">
        <v>1665825.71</v>
      </c>
      <c r="S1292" s="57" t="s">
        <v>3245</v>
      </c>
      <c r="T1292" s="73"/>
      <c r="U1292" s="101">
        <v>438944.98</v>
      </c>
    </row>
    <row r="1293" spans="1:21">
      <c r="A1293" s="33" t="s">
        <v>835</v>
      </c>
      <c r="B1293" s="73" t="s">
        <v>5239</v>
      </c>
      <c r="C1293" s="73" t="s">
        <v>6733</v>
      </c>
      <c r="D1293" s="73"/>
      <c r="E1293" s="73"/>
      <c r="F1293" s="75">
        <v>39931</v>
      </c>
      <c r="G1293" s="96">
        <v>40367658.5</v>
      </c>
      <c r="H1293" s="57">
        <v>104.63749999272314</v>
      </c>
      <c r="I1293" s="96">
        <v>42239708.660000004</v>
      </c>
      <c r="J1293" s="57" t="s">
        <v>3245</v>
      </c>
      <c r="K1293" s="73"/>
      <c r="L1293" s="101">
        <v>29448419.27</v>
      </c>
      <c r="M1293" s="73"/>
      <c r="N1293" s="87" t="s">
        <v>3156</v>
      </c>
      <c r="O1293" s="75">
        <v>40799</v>
      </c>
      <c r="P1293" s="96">
        <v>14896960.5</v>
      </c>
      <c r="Q1293" s="57">
        <v>105.2000000268511</v>
      </c>
      <c r="R1293" s="96">
        <v>15671602.449999999</v>
      </c>
      <c r="S1293" s="57" t="s">
        <v>3248</v>
      </c>
      <c r="T1293" s="73"/>
      <c r="U1293" s="101">
        <v>2880313.0599999949</v>
      </c>
    </row>
    <row r="1294" spans="1:21">
      <c r="A1294" s="33" t="s">
        <v>1150</v>
      </c>
      <c r="B1294" s="73" t="s">
        <v>5240</v>
      </c>
      <c r="C1294" s="73" t="s">
        <v>6733</v>
      </c>
      <c r="D1294" s="73"/>
      <c r="E1294" s="73"/>
      <c r="F1294" s="75">
        <v>39787</v>
      </c>
      <c r="G1294" s="96">
        <v>63991400.579999998</v>
      </c>
      <c r="H1294" s="57">
        <v>102.19166665722011</v>
      </c>
      <c r="I1294" s="96">
        <v>65393878.770000003</v>
      </c>
      <c r="J1294" s="57" t="s">
        <v>3286</v>
      </c>
      <c r="K1294" s="73"/>
      <c r="L1294" s="101">
        <v>47697062.140000015</v>
      </c>
      <c r="M1294" s="73"/>
      <c r="N1294" s="87" t="s">
        <v>3156</v>
      </c>
      <c r="O1294" s="75">
        <v>40487</v>
      </c>
      <c r="P1294" s="96">
        <v>21233198.379999999</v>
      </c>
      <c r="Q1294" s="57">
        <v>103.3166666999322</v>
      </c>
      <c r="R1294" s="96">
        <v>21937432.800000001</v>
      </c>
      <c r="S1294" s="57" t="s">
        <v>3249</v>
      </c>
      <c r="T1294" s="73"/>
      <c r="U1294" s="101">
        <v>4240616.1700000092</v>
      </c>
    </row>
    <row r="1295" spans="1:21">
      <c r="A1295" s="33" t="s">
        <v>783</v>
      </c>
      <c r="B1295" s="73" t="s">
        <v>5241</v>
      </c>
      <c r="C1295" s="73" t="s">
        <v>6733</v>
      </c>
      <c r="D1295" s="73"/>
      <c r="E1295" s="73"/>
      <c r="F1295" s="75">
        <v>39787</v>
      </c>
      <c r="G1295" s="96">
        <v>24486418.68</v>
      </c>
      <c r="H1295" s="57">
        <v>101.6291666626032</v>
      </c>
      <c r="I1295" s="96">
        <v>24885343.25</v>
      </c>
      <c r="J1295" s="57" t="s">
        <v>3258</v>
      </c>
      <c r="K1295" s="73"/>
      <c r="L1295" s="101">
        <v>20146009.129999999</v>
      </c>
      <c r="M1295" s="73"/>
      <c r="N1295" s="87" t="s">
        <v>3156</v>
      </c>
      <c r="O1295" s="75">
        <v>40735</v>
      </c>
      <c r="P1295" s="96">
        <v>6749679.3399999999</v>
      </c>
      <c r="Q1295" s="57">
        <v>105.44791687837424</v>
      </c>
      <c r="R1295" s="96">
        <v>7117396.2599999998</v>
      </c>
      <c r="S1295" s="57" t="s">
        <v>3247</v>
      </c>
      <c r="T1295" s="73"/>
      <c r="U1295" s="101">
        <v>2378062.1400000006</v>
      </c>
    </row>
    <row r="1296" spans="1:21">
      <c r="A1296" s="33" t="s">
        <v>2579</v>
      </c>
      <c r="B1296" s="73" t="s">
        <v>5242</v>
      </c>
      <c r="C1296" s="73" t="s">
        <v>6733</v>
      </c>
      <c r="D1296" s="73"/>
      <c r="E1296" s="73"/>
      <c r="F1296" s="75">
        <v>39521</v>
      </c>
      <c r="G1296" s="96">
        <v>47558000</v>
      </c>
      <c r="H1296" s="57">
        <v>105.48226666386307</v>
      </c>
      <c r="I1296" s="96">
        <v>50165256.379999995</v>
      </c>
      <c r="J1296" s="57" t="s">
        <v>3284</v>
      </c>
      <c r="K1296" s="73"/>
      <c r="L1296" s="101">
        <v>9749390.0199999996</v>
      </c>
      <c r="M1296" s="73"/>
      <c r="N1296" s="87" t="s">
        <v>3156</v>
      </c>
      <c r="O1296" s="75">
        <v>40777</v>
      </c>
      <c r="P1296" s="96">
        <v>47558000</v>
      </c>
      <c r="Q1296" s="57">
        <v>105.22499999999999</v>
      </c>
      <c r="R1296" s="96">
        <v>50042905.5</v>
      </c>
      <c r="S1296" s="57" t="s">
        <v>3266</v>
      </c>
      <c r="T1296" s="73"/>
      <c r="U1296" s="101">
        <v>9627039.1400000006</v>
      </c>
    </row>
    <row r="1297" spans="1:21">
      <c r="A1297" s="33" t="s">
        <v>1107</v>
      </c>
      <c r="B1297" s="73" t="s">
        <v>5243</v>
      </c>
      <c r="C1297" s="73" t="s">
        <v>6733</v>
      </c>
      <c r="D1297" s="73"/>
      <c r="E1297" s="73"/>
      <c r="F1297" s="75">
        <v>40108</v>
      </c>
      <c r="G1297" s="96">
        <v>5645657.2999999998</v>
      </c>
      <c r="H1297" s="57">
        <v>96.282958230567772</v>
      </c>
      <c r="I1297" s="96">
        <v>5435805.8600000003</v>
      </c>
      <c r="J1297" s="57" t="s">
        <v>3289</v>
      </c>
      <c r="K1297" s="73"/>
      <c r="L1297" s="101">
        <v>5700359.0199999996</v>
      </c>
      <c r="M1297" s="73"/>
      <c r="N1297" s="87" t="s">
        <v>6382</v>
      </c>
      <c r="O1297" s="75">
        <v>40527</v>
      </c>
      <c r="P1297" s="102" t="s">
        <v>3205</v>
      </c>
      <c r="Q1297" s="88" t="s">
        <v>3205</v>
      </c>
      <c r="R1297" s="102" t="s">
        <v>3205</v>
      </c>
      <c r="S1297" s="57" t="s">
        <v>3205</v>
      </c>
      <c r="T1297" s="73"/>
      <c r="U1297" s="101">
        <v>264553.15999999922</v>
      </c>
    </row>
    <row r="1298" spans="1:21">
      <c r="A1298" s="33" t="s">
        <v>516</v>
      </c>
      <c r="B1298" s="73" t="s">
        <v>5244</v>
      </c>
      <c r="C1298" s="73" t="s">
        <v>6733</v>
      </c>
      <c r="D1298" s="73"/>
      <c r="E1298" s="73"/>
      <c r="F1298" s="75">
        <v>39521</v>
      </c>
      <c r="G1298" s="96">
        <v>1833393.73</v>
      </c>
      <c r="H1298" s="57">
        <v>142.9372118557425</v>
      </c>
      <c r="I1298" s="96">
        <v>2620601.88</v>
      </c>
      <c r="J1298" s="57" t="s">
        <v>3284</v>
      </c>
      <c r="K1298" s="73"/>
      <c r="L1298" s="101">
        <v>3955545.0700000003</v>
      </c>
      <c r="M1298" s="73"/>
      <c r="N1298" s="87" t="s">
        <v>6382</v>
      </c>
      <c r="O1298" s="75">
        <v>40589</v>
      </c>
      <c r="P1298" s="102" t="s">
        <v>3205</v>
      </c>
      <c r="Q1298" s="88" t="s">
        <v>3205</v>
      </c>
      <c r="R1298" s="102" t="s">
        <v>3205</v>
      </c>
      <c r="S1298" s="57" t="s">
        <v>3205</v>
      </c>
      <c r="T1298" s="73"/>
      <c r="U1298" s="101">
        <v>1334943.1900000004</v>
      </c>
    </row>
    <row r="1299" spans="1:21">
      <c r="A1299" s="33" t="s">
        <v>1168</v>
      </c>
      <c r="B1299" s="73" t="s">
        <v>5245</v>
      </c>
      <c r="C1299" s="73" t="s">
        <v>6733</v>
      </c>
      <c r="D1299" s="73"/>
      <c r="E1299" s="73"/>
      <c r="F1299" s="75">
        <v>39521</v>
      </c>
      <c r="G1299" s="96">
        <v>81611422.510000005</v>
      </c>
      <c r="H1299" s="57">
        <v>100.99305556143281</v>
      </c>
      <c r="I1299" s="96">
        <v>82421869.279999986</v>
      </c>
      <c r="J1299" s="57" t="s">
        <v>3284</v>
      </c>
      <c r="K1299" s="73"/>
      <c r="L1299" s="101">
        <v>86544280.930000007</v>
      </c>
      <c r="M1299" s="73"/>
      <c r="N1299" s="87" t="s">
        <v>6382</v>
      </c>
      <c r="O1299" s="75">
        <v>40269</v>
      </c>
      <c r="P1299" s="102" t="s">
        <v>3205</v>
      </c>
      <c r="Q1299" s="88" t="s">
        <v>3205</v>
      </c>
      <c r="R1299" s="102" t="s">
        <v>3205</v>
      </c>
      <c r="S1299" s="57" t="s">
        <v>3205</v>
      </c>
      <c r="T1299" s="73"/>
      <c r="U1299" s="101">
        <v>4122411.6500000209</v>
      </c>
    </row>
    <row r="1300" spans="1:21">
      <c r="A1300" s="33" t="s">
        <v>1298</v>
      </c>
      <c r="B1300" s="73" t="s">
        <v>5246</v>
      </c>
      <c r="C1300" s="73" t="s">
        <v>6733</v>
      </c>
      <c r="D1300" s="73"/>
      <c r="E1300" s="73"/>
      <c r="F1300" s="75">
        <v>39521</v>
      </c>
      <c r="G1300" s="96">
        <v>1334871.3999999999</v>
      </c>
      <c r="H1300" s="57">
        <v>95.844706838426546</v>
      </c>
      <c r="I1300" s="96">
        <v>1279403.58</v>
      </c>
      <c r="J1300" s="57" t="s">
        <v>3284</v>
      </c>
      <c r="K1300" s="73"/>
      <c r="L1300" s="101">
        <v>516109.99999999994</v>
      </c>
      <c r="M1300" s="73"/>
      <c r="N1300" s="87" t="s">
        <v>3156</v>
      </c>
      <c r="O1300" s="75">
        <v>40134</v>
      </c>
      <c r="P1300" s="96">
        <v>858717.49</v>
      </c>
      <c r="Q1300" s="57">
        <v>97.253548428366116</v>
      </c>
      <c r="R1300" s="96">
        <v>835133.23</v>
      </c>
      <c r="S1300" s="57" t="s">
        <v>3251</v>
      </c>
      <c r="T1300" s="73"/>
      <c r="U1300" s="101">
        <v>71839.649999999907</v>
      </c>
    </row>
    <row r="1301" spans="1:21">
      <c r="A1301" s="33" t="s">
        <v>725</v>
      </c>
      <c r="B1301" s="73" t="s">
        <v>5247</v>
      </c>
      <c r="C1301" s="73" t="s">
        <v>6733</v>
      </c>
      <c r="D1301" s="73"/>
      <c r="E1301" s="73"/>
      <c r="F1301" s="75">
        <v>39521</v>
      </c>
      <c r="G1301" s="96">
        <v>55509163.079999998</v>
      </c>
      <c r="H1301" s="57">
        <v>97.311850697785729</v>
      </c>
      <c r="I1301" s="96">
        <v>54016993.899999999</v>
      </c>
      <c r="J1301" s="57" t="s">
        <v>3284</v>
      </c>
      <c r="K1301" s="73"/>
      <c r="L1301" s="101">
        <v>57794284.819999993</v>
      </c>
      <c r="M1301" s="73"/>
      <c r="N1301" s="87" t="s">
        <v>6382</v>
      </c>
      <c r="O1301" s="75">
        <v>40558</v>
      </c>
      <c r="P1301" s="102" t="s">
        <v>3205</v>
      </c>
      <c r="Q1301" s="88" t="s">
        <v>3205</v>
      </c>
      <c r="R1301" s="102" t="s">
        <v>3205</v>
      </c>
      <c r="S1301" s="57" t="s">
        <v>3205</v>
      </c>
      <c r="T1301" s="73"/>
      <c r="U1301" s="101">
        <v>3777290.9199999943</v>
      </c>
    </row>
    <row r="1302" spans="1:21">
      <c r="A1302" s="33" t="s">
        <v>1339</v>
      </c>
      <c r="B1302" s="73" t="s">
        <v>5248</v>
      </c>
      <c r="C1302" s="73" t="s">
        <v>6733</v>
      </c>
      <c r="D1302" s="73"/>
      <c r="E1302" s="73"/>
      <c r="F1302" s="75">
        <v>39521</v>
      </c>
      <c r="G1302" s="96">
        <v>42193955.079999998</v>
      </c>
      <c r="H1302" s="57">
        <v>102.86805554896561</v>
      </c>
      <c r="I1302" s="96">
        <v>43404101.149999999</v>
      </c>
      <c r="J1302" s="57" t="s">
        <v>3284</v>
      </c>
      <c r="K1302" s="73"/>
      <c r="L1302" s="101">
        <v>16084933.200000001</v>
      </c>
      <c r="M1302" s="73"/>
      <c r="N1302" s="87" t="s">
        <v>3156</v>
      </c>
      <c r="O1302" s="75">
        <v>39995</v>
      </c>
      <c r="P1302" s="96">
        <v>28489114.77</v>
      </c>
      <c r="Q1302" s="57">
        <v>103.74999998639831</v>
      </c>
      <c r="R1302" s="96">
        <v>29557456.57</v>
      </c>
      <c r="S1302" s="57" t="s">
        <v>3245</v>
      </c>
      <c r="T1302" s="73"/>
      <c r="U1302" s="101">
        <v>2238288.6200000048</v>
      </c>
    </row>
    <row r="1303" spans="1:21">
      <c r="A1303" s="33" t="s">
        <v>2580</v>
      </c>
      <c r="B1303" s="73" t="s">
        <v>5249</v>
      </c>
      <c r="C1303" s="73" t="s">
        <v>6733</v>
      </c>
      <c r="D1303" s="73"/>
      <c r="E1303" s="73"/>
      <c r="F1303" s="75">
        <v>39521</v>
      </c>
      <c r="G1303" s="96">
        <v>42630000</v>
      </c>
      <c r="H1303" s="57">
        <v>97.571155547736339</v>
      </c>
      <c r="I1303" s="96">
        <v>41594583.609999999</v>
      </c>
      <c r="J1303" s="57" t="s">
        <v>3284</v>
      </c>
      <c r="K1303" s="73"/>
      <c r="L1303" s="101">
        <v>2309125</v>
      </c>
      <c r="M1303" s="73"/>
      <c r="N1303" s="87" t="s">
        <v>3156</v>
      </c>
      <c r="O1303" s="75">
        <v>39931</v>
      </c>
      <c r="P1303" s="96">
        <v>42630000</v>
      </c>
      <c r="Q1303" s="57">
        <v>101.62500000000001</v>
      </c>
      <c r="R1303" s="96">
        <v>43322737.5</v>
      </c>
      <c r="S1303" s="57" t="s">
        <v>3245</v>
      </c>
      <c r="T1303" s="73"/>
      <c r="U1303" s="101">
        <v>4037278.8900000006</v>
      </c>
    </row>
    <row r="1304" spans="1:21">
      <c r="A1304" s="33" t="s">
        <v>597</v>
      </c>
      <c r="B1304" s="73" t="s">
        <v>5250</v>
      </c>
      <c r="C1304" s="73" t="s">
        <v>6733</v>
      </c>
      <c r="D1304" s="73"/>
      <c r="E1304" s="73"/>
      <c r="F1304" s="75">
        <v>39521</v>
      </c>
      <c r="G1304" s="96">
        <v>12520658.310000001</v>
      </c>
      <c r="H1304" s="57">
        <v>137.68938839446693</v>
      </c>
      <c r="I1304" s="96">
        <v>17239617.850000001</v>
      </c>
      <c r="J1304" s="57" t="s">
        <v>3284</v>
      </c>
      <c r="K1304" s="73"/>
      <c r="L1304" s="101">
        <v>22306927.68</v>
      </c>
      <c r="M1304" s="73"/>
      <c r="N1304" s="87" t="s">
        <v>6382</v>
      </c>
      <c r="O1304" s="75">
        <v>40558</v>
      </c>
      <c r="P1304" s="102" t="s">
        <v>3205</v>
      </c>
      <c r="Q1304" s="88" t="s">
        <v>3205</v>
      </c>
      <c r="R1304" s="102" t="s">
        <v>3205</v>
      </c>
      <c r="S1304" s="57" t="s">
        <v>3205</v>
      </c>
      <c r="T1304" s="73"/>
      <c r="U1304" s="101">
        <v>5067309.8299999982</v>
      </c>
    </row>
    <row r="1305" spans="1:21">
      <c r="A1305" s="33" t="s">
        <v>517</v>
      </c>
      <c r="B1305" s="73" t="s">
        <v>5251</v>
      </c>
      <c r="C1305" s="73" t="s">
        <v>6733</v>
      </c>
      <c r="D1305" s="73"/>
      <c r="E1305" s="73"/>
      <c r="F1305" s="75">
        <v>39521</v>
      </c>
      <c r="G1305" s="96">
        <v>6661100.5</v>
      </c>
      <c r="H1305" s="57">
        <v>135.45031785663645</v>
      </c>
      <c r="I1305" s="96">
        <v>9022481.7999999989</v>
      </c>
      <c r="J1305" s="57" t="s">
        <v>3284</v>
      </c>
      <c r="K1305" s="73"/>
      <c r="L1305" s="101">
        <v>11976054.289999995</v>
      </c>
      <c r="M1305" s="73"/>
      <c r="N1305" s="87" t="s">
        <v>6382</v>
      </c>
      <c r="O1305" s="75">
        <v>40558</v>
      </c>
      <c r="P1305" s="102" t="s">
        <v>3205</v>
      </c>
      <c r="Q1305" s="88" t="s">
        <v>3205</v>
      </c>
      <c r="R1305" s="102" t="s">
        <v>3205</v>
      </c>
      <c r="S1305" s="57" t="s">
        <v>3205</v>
      </c>
      <c r="T1305" s="73"/>
      <c r="U1305" s="101">
        <v>2953572.4899999965</v>
      </c>
    </row>
    <row r="1306" spans="1:21">
      <c r="A1306" s="33" t="s">
        <v>613</v>
      </c>
      <c r="B1306" s="73" t="s">
        <v>5252</v>
      </c>
      <c r="C1306" s="73" t="s">
        <v>6733</v>
      </c>
      <c r="D1306" s="73"/>
      <c r="E1306" s="73"/>
      <c r="F1306" s="75">
        <v>39521</v>
      </c>
      <c r="G1306" s="96">
        <v>5403686.79</v>
      </c>
      <c r="H1306" s="57">
        <v>106.03128054355643</v>
      </c>
      <c r="I1306" s="96">
        <v>5729598.2999999998</v>
      </c>
      <c r="J1306" s="57" t="s">
        <v>3284</v>
      </c>
      <c r="K1306" s="73"/>
      <c r="L1306" s="101">
        <v>5403704.4699999997</v>
      </c>
      <c r="M1306" s="73"/>
      <c r="N1306" s="87" t="s">
        <v>6382</v>
      </c>
      <c r="O1306" s="75">
        <v>40589</v>
      </c>
      <c r="P1306" s="102" t="s">
        <v>3205</v>
      </c>
      <c r="Q1306" s="88" t="s">
        <v>3205</v>
      </c>
      <c r="R1306" s="102" t="s">
        <v>3205</v>
      </c>
      <c r="S1306" s="57" t="s">
        <v>3205</v>
      </c>
      <c r="T1306" s="73"/>
      <c r="U1306" s="101">
        <v>-325893.83000000007</v>
      </c>
    </row>
    <row r="1307" spans="1:21">
      <c r="A1307" s="33" t="s">
        <v>2581</v>
      </c>
      <c r="B1307" s="73" t="s">
        <v>5253</v>
      </c>
      <c r="C1307" s="73" t="s">
        <v>6733</v>
      </c>
      <c r="D1307" s="73"/>
      <c r="E1307" s="73"/>
      <c r="F1307" s="75">
        <v>39521</v>
      </c>
      <c r="G1307" s="96">
        <v>62076744.960000001</v>
      </c>
      <c r="H1307" s="57">
        <v>0.70200000061343426</v>
      </c>
      <c r="I1307" s="96">
        <v>435778.75</v>
      </c>
      <c r="J1307" s="57" t="s">
        <v>3284</v>
      </c>
      <c r="K1307" s="73"/>
      <c r="L1307" s="101">
        <v>218351.68</v>
      </c>
      <c r="M1307" s="73"/>
      <c r="N1307" s="87" t="s">
        <v>6382</v>
      </c>
      <c r="O1307" s="75">
        <v>40558</v>
      </c>
      <c r="P1307" s="102" t="s">
        <v>3205</v>
      </c>
      <c r="Q1307" s="88" t="s">
        <v>3205</v>
      </c>
      <c r="R1307" s="102" t="s">
        <v>3205</v>
      </c>
      <c r="S1307" s="57" t="s">
        <v>3205</v>
      </c>
      <c r="T1307" s="73"/>
      <c r="U1307" s="101">
        <v>-217427.07</v>
      </c>
    </row>
    <row r="1308" spans="1:21">
      <c r="A1308" s="33" t="s">
        <v>2582</v>
      </c>
      <c r="B1308" s="73" t="s">
        <v>5254</v>
      </c>
      <c r="C1308" s="73" t="s">
        <v>6733</v>
      </c>
      <c r="D1308" s="73"/>
      <c r="E1308" s="73"/>
      <c r="F1308" s="75">
        <v>39521</v>
      </c>
      <c r="G1308" s="96">
        <v>516911.76</v>
      </c>
      <c r="H1308" s="57">
        <v>91.868055004204194</v>
      </c>
      <c r="I1308" s="96">
        <v>474876.77999999997</v>
      </c>
      <c r="J1308" s="57" t="s">
        <v>3284</v>
      </c>
      <c r="K1308" s="73"/>
      <c r="L1308" s="101">
        <v>9.9999999909050532E-4</v>
      </c>
      <c r="M1308" s="73"/>
      <c r="N1308" s="87" t="s">
        <v>3156</v>
      </c>
      <c r="O1308" s="75">
        <v>40623</v>
      </c>
      <c r="P1308" s="96">
        <v>600378.65</v>
      </c>
      <c r="Q1308" s="57">
        <v>95.777777907325643</v>
      </c>
      <c r="R1308" s="96">
        <v>575029.32999999996</v>
      </c>
      <c r="S1308" s="57" t="s">
        <v>3249</v>
      </c>
      <c r="T1308" s="73"/>
      <c r="U1308" s="101">
        <v>100152.55100000004</v>
      </c>
    </row>
    <row r="1309" spans="1:21">
      <c r="A1309" s="33" t="s">
        <v>2583</v>
      </c>
      <c r="B1309" s="73" t="s">
        <v>5255</v>
      </c>
      <c r="C1309" s="73" t="s">
        <v>6733</v>
      </c>
      <c r="D1309" s="73"/>
      <c r="E1309" s="73"/>
      <c r="F1309" s="75">
        <v>39521</v>
      </c>
      <c r="G1309" s="96">
        <v>29128168</v>
      </c>
      <c r="H1309" s="57">
        <v>97.870511114876848</v>
      </c>
      <c r="I1309" s="96">
        <v>28507886.900000002</v>
      </c>
      <c r="J1309" s="57" t="s">
        <v>3284</v>
      </c>
      <c r="K1309" s="73"/>
      <c r="L1309" s="101">
        <v>6016106.8399999999</v>
      </c>
      <c r="M1309" s="73"/>
      <c r="N1309" s="87" t="s">
        <v>3156</v>
      </c>
      <c r="O1309" s="75">
        <v>40855</v>
      </c>
      <c r="P1309" s="96">
        <v>28986241.579999998</v>
      </c>
      <c r="Q1309" s="57">
        <v>106.73194447998526</v>
      </c>
      <c r="R1309" s="96">
        <v>30937579.27</v>
      </c>
      <c r="S1309" s="57" t="s">
        <v>3263</v>
      </c>
      <c r="T1309" s="73"/>
      <c r="U1309" s="101">
        <v>8445799.2099999972</v>
      </c>
    </row>
    <row r="1310" spans="1:21">
      <c r="A1310" s="33" t="s">
        <v>588</v>
      </c>
      <c r="B1310" s="73" t="s">
        <v>5256</v>
      </c>
      <c r="C1310" s="73" t="s">
        <v>6733</v>
      </c>
      <c r="D1310" s="73"/>
      <c r="E1310" s="73"/>
      <c r="F1310" s="75">
        <v>39521</v>
      </c>
      <c r="G1310" s="96">
        <v>6039133.5</v>
      </c>
      <c r="H1310" s="57">
        <v>144.61966240686681</v>
      </c>
      <c r="I1310" s="96">
        <v>8733774.4800000004</v>
      </c>
      <c r="J1310" s="57" t="s">
        <v>3284</v>
      </c>
      <c r="K1310" s="73"/>
      <c r="L1310" s="101">
        <v>8161077.0900000008</v>
      </c>
      <c r="M1310" s="73"/>
      <c r="N1310" s="87" t="s">
        <v>3156</v>
      </c>
      <c r="O1310" s="75">
        <v>40772</v>
      </c>
      <c r="P1310" s="96">
        <v>3223001.8</v>
      </c>
      <c r="Q1310" s="57">
        <v>181.14525967686396</v>
      </c>
      <c r="R1310" s="96">
        <v>5838314.9799999995</v>
      </c>
      <c r="S1310" s="57" t="s">
        <v>3263</v>
      </c>
      <c r="T1310" s="73"/>
      <c r="U1310" s="101">
        <v>5265617.59</v>
      </c>
    </row>
    <row r="1311" spans="1:21">
      <c r="A1311" s="33" t="s">
        <v>2584</v>
      </c>
      <c r="B1311" s="73" t="s">
        <v>5257</v>
      </c>
      <c r="C1311" s="73" t="s">
        <v>6733</v>
      </c>
      <c r="D1311" s="73"/>
      <c r="E1311" s="73"/>
      <c r="F1311" s="75">
        <v>39521</v>
      </c>
      <c r="G1311" s="96">
        <v>67760945.609999999</v>
      </c>
      <c r="H1311" s="57">
        <v>10.1547215258822</v>
      </c>
      <c r="I1311" s="96">
        <v>6880935.3300000001</v>
      </c>
      <c r="J1311" s="57" t="s">
        <v>3284</v>
      </c>
      <c r="K1311" s="73"/>
      <c r="L1311" s="101">
        <v>8816257.6500000022</v>
      </c>
      <c r="M1311" s="73"/>
      <c r="N1311" s="87" t="s">
        <v>3156</v>
      </c>
      <c r="O1311" s="75">
        <v>40701</v>
      </c>
      <c r="P1311" s="96">
        <v>31342352.539999999</v>
      </c>
      <c r="Q1311" s="57">
        <v>14.566511126353376</v>
      </c>
      <c r="R1311" s="96">
        <v>4565487.2699999996</v>
      </c>
      <c r="S1311" s="57" t="s">
        <v>3289</v>
      </c>
      <c r="T1311" s="73"/>
      <c r="U1311" s="101">
        <v>6500809.5900000017</v>
      </c>
    </row>
    <row r="1312" spans="1:21">
      <c r="A1312" s="33" t="s">
        <v>129</v>
      </c>
      <c r="B1312" s="73" t="s">
        <v>5258</v>
      </c>
      <c r="C1312" s="73" t="s">
        <v>6733</v>
      </c>
      <c r="D1312" s="73"/>
      <c r="E1312" s="73"/>
      <c r="F1312" s="75">
        <v>39521</v>
      </c>
      <c r="G1312" s="96">
        <v>2959589.84</v>
      </c>
      <c r="H1312" s="57">
        <v>77.113281345769181</v>
      </c>
      <c r="I1312" s="96">
        <v>2282236.84</v>
      </c>
      <c r="J1312" s="57" t="s">
        <v>3284</v>
      </c>
      <c r="K1312" s="73"/>
      <c r="L1312" s="101">
        <v>1282340.75</v>
      </c>
      <c r="M1312" s="73"/>
      <c r="N1312" s="87" t="s">
        <v>3156</v>
      </c>
      <c r="O1312" s="75">
        <v>40750</v>
      </c>
      <c r="P1312" s="96">
        <v>1677249.08</v>
      </c>
      <c r="Q1312" s="57">
        <v>78.468750151289385</v>
      </c>
      <c r="R1312" s="96">
        <v>1316116.3899999999</v>
      </c>
      <c r="S1312" s="57" t="s">
        <v>3263</v>
      </c>
      <c r="T1312" s="73"/>
      <c r="U1312" s="101">
        <v>316220.29999999981</v>
      </c>
    </row>
    <row r="1313" spans="1:21">
      <c r="A1313" s="33" t="s">
        <v>2585</v>
      </c>
      <c r="B1313" s="73" t="s">
        <v>5259</v>
      </c>
      <c r="C1313" s="73" t="s">
        <v>6733</v>
      </c>
      <c r="D1313" s="73"/>
      <c r="E1313" s="73"/>
      <c r="F1313" s="75">
        <v>39521</v>
      </c>
      <c r="G1313" s="96">
        <v>28855992.300000001</v>
      </c>
      <c r="H1313" s="57">
        <v>10.363299272158457</v>
      </c>
      <c r="I1313" s="96">
        <v>2990432.8400000003</v>
      </c>
      <c r="J1313" s="57" t="s">
        <v>3284</v>
      </c>
      <c r="K1313" s="73"/>
      <c r="L1313" s="101">
        <v>4109123.1100000003</v>
      </c>
      <c r="M1313" s="73"/>
      <c r="N1313" s="87" t="s">
        <v>3156</v>
      </c>
      <c r="O1313" s="75">
        <v>40694</v>
      </c>
      <c r="P1313" s="96">
        <v>16708067.1</v>
      </c>
      <c r="Q1313" s="57">
        <v>16.777866662984614</v>
      </c>
      <c r="R1313" s="96">
        <v>2803257.22</v>
      </c>
      <c r="S1313" s="57" t="s">
        <v>3289</v>
      </c>
      <c r="T1313" s="73"/>
      <c r="U1313" s="101">
        <v>3921947.4899999998</v>
      </c>
    </row>
    <row r="1314" spans="1:21">
      <c r="A1314" s="33" t="s">
        <v>659</v>
      </c>
      <c r="B1314" s="73" t="s">
        <v>5260</v>
      </c>
      <c r="C1314" s="73" t="s">
        <v>6733</v>
      </c>
      <c r="D1314" s="73"/>
      <c r="E1314" s="73"/>
      <c r="F1314" s="75">
        <v>39521</v>
      </c>
      <c r="G1314" s="96">
        <v>11441949.08</v>
      </c>
      <c r="H1314" s="57">
        <v>115.11405694876595</v>
      </c>
      <c r="I1314" s="96">
        <v>13171291.780000001</v>
      </c>
      <c r="J1314" s="57" t="s">
        <v>3284</v>
      </c>
      <c r="K1314" s="73"/>
      <c r="L1314" s="101">
        <v>13078165.390000001</v>
      </c>
      <c r="M1314" s="73"/>
      <c r="N1314" s="87" t="s">
        <v>3156</v>
      </c>
      <c r="O1314" s="75">
        <v>40808</v>
      </c>
      <c r="P1314" s="96">
        <v>4847679.74</v>
      </c>
      <c r="Q1314" s="57">
        <v>139.86874141153558</v>
      </c>
      <c r="R1314" s="96">
        <v>6780388.6400000006</v>
      </c>
      <c r="S1314" s="57" t="s">
        <v>3263</v>
      </c>
      <c r="T1314" s="73"/>
      <c r="U1314" s="101">
        <v>6687262.25</v>
      </c>
    </row>
    <row r="1315" spans="1:21">
      <c r="A1315" s="33" t="s">
        <v>2586</v>
      </c>
      <c r="B1315" s="73" t="s">
        <v>5261</v>
      </c>
      <c r="C1315" s="73" t="s">
        <v>6733</v>
      </c>
      <c r="D1315" s="73"/>
      <c r="E1315" s="73"/>
      <c r="F1315" s="75">
        <v>39521</v>
      </c>
      <c r="G1315" s="96">
        <v>19237328.199999999</v>
      </c>
      <c r="H1315" s="57">
        <v>9.1912575988592859</v>
      </c>
      <c r="I1315" s="96">
        <v>1768152.3900000001</v>
      </c>
      <c r="J1315" s="57" t="s">
        <v>3284</v>
      </c>
      <c r="K1315" s="73"/>
      <c r="L1315" s="101">
        <v>2541232.1300000004</v>
      </c>
      <c r="M1315" s="73"/>
      <c r="N1315" s="87" t="s">
        <v>3156</v>
      </c>
      <c r="O1315" s="75">
        <v>40694</v>
      </c>
      <c r="P1315" s="96">
        <v>11138711.4</v>
      </c>
      <c r="Q1315" s="57">
        <v>15.01053335487263</v>
      </c>
      <c r="R1315" s="96">
        <v>1671979.99</v>
      </c>
      <c r="S1315" s="57" t="s">
        <v>3263</v>
      </c>
      <c r="T1315" s="73"/>
      <c r="U1315" s="101">
        <v>2445059.73</v>
      </c>
    </row>
    <row r="1316" spans="1:21">
      <c r="A1316" s="33" t="s">
        <v>413</v>
      </c>
      <c r="B1316" s="73" t="s">
        <v>5262</v>
      </c>
      <c r="C1316" s="73" t="s">
        <v>6733</v>
      </c>
      <c r="D1316" s="73"/>
      <c r="E1316" s="73"/>
      <c r="F1316" s="75">
        <v>39521</v>
      </c>
      <c r="G1316" s="96">
        <v>1303286.1200000001</v>
      </c>
      <c r="H1316" s="57">
        <v>91.635161433315957</v>
      </c>
      <c r="I1316" s="96">
        <v>1194268.3400000001</v>
      </c>
      <c r="J1316" s="57" t="s">
        <v>3284</v>
      </c>
      <c r="K1316" s="73"/>
      <c r="L1316" s="101">
        <v>972216.08000000007</v>
      </c>
      <c r="M1316" s="73"/>
      <c r="N1316" s="87" t="s">
        <v>3156</v>
      </c>
      <c r="O1316" s="75">
        <v>40784</v>
      </c>
      <c r="P1316" s="96">
        <v>375201.65</v>
      </c>
      <c r="Q1316" s="57">
        <v>94.520509171534826</v>
      </c>
      <c r="R1316" s="96">
        <v>354642.51</v>
      </c>
      <c r="S1316" s="57" t="s">
        <v>3251</v>
      </c>
      <c r="T1316" s="73"/>
      <c r="U1316" s="101">
        <v>132590.25</v>
      </c>
    </row>
    <row r="1317" spans="1:21">
      <c r="A1317" s="33" t="s">
        <v>387</v>
      </c>
      <c r="B1317" s="73" t="s">
        <v>5263</v>
      </c>
      <c r="C1317" s="73" t="s">
        <v>6733</v>
      </c>
      <c r="D1317" s="73"/>
      <c r="E1317" s="73"/>
      <c r="F1317" s="75">
        <v>39521</v>
      </c>
      <c r="G1317" s="96">
        <v>1412020.11</v>
      </c>
      <c r="H1317" s="57">
        <v>98.136044960436138</v>
      </c>
      <c r="I1317" s="96">
        <v>1385700.69</v>
      </c>
      <c r="J1317" s="57" t="s">
        <v>3284</v>
      </c>
      <c r="K1317" s="73"/>
      <c r="L1317" s="101">
        <v>1120815.2500000005</v>
      </c>
      <c r="M1317" s="73"/>
      <c r="N1317" s="87" t="s">
        <v>3156</v>
      </c>
      <c r="O1317" s="75">
        <v>40875</v>
      </c>
      <c r="P1317" s="96">
        <v>401209.28</v>
      </c>
      <c r="Q1317" s="57">
        <v>97.090924716397382</v>
      </c>
      <c r="R1317" s="96">
        <v>389537.8</v>
      </c>
      <c r="S1317" s="57" t="s">
        <v>3251</v>
      </c>
      <c r="T1317" s="73"/>
      <c r="U1317" s="101">
        <v>124652.36000000057</v>
      </c>
    </row>
    <row r="1318" spans="1:21">
      <c r="A1318" s="33" t="s">
        <v>404</v>
      </c>
      <c r="B1318" s="73" t="s">
        <v>5264</v>
      </c>
      <c r="C1318" s="73" t="s">
        <v>6733</v>
      </c>
      <c r="D1318" s="73"/>
      <c r="E1318" s="73"/>
      <c r="F1318" s="75">
        <v>39521</v>
      </c>
      <c r="G1318" s="96">
        <v>2404179.61</v>
      </c>
      <c r="H1318" s="57">
        <v>91.245886990947398</v>
      </c>
      <c r="I1318" s="96">
        <v>2193715.0099999998</v>
      </c>
      <c r="J1318" s="57" t="s">
        <v>3284</v>
      </c>
      <c r="K1318" s="73"/>
      <c r="L1318" s="101">
        <v>1461976.6099999999</v>
      </c>
      <c r="M1318" s="73"/>
      <c r="N1318" s="87" t="s">
        <v>3156</v>
      </c>
      <c r="O1318" s="75">
        <v>40784</v>
      </c>
      <c r="P1318" s="96">
        <v>1048137.46</v>
      </c>
      <c r="Q1318" s="57">
        <v>97.411252718703523</v>
      </c>
      <c r="R1318" s="96">
        <v>1021003.83</v>
      </c>
      <c r="S1318" s="57" t="s">
        <v>3251</v>
      </c>
      <c r="T1318" s="73"/>
      <c r="U1318" s="101">
        <v>289265.43000000017</v>
      </c>
    </row>
    <row r="1319" spans="1:21">
      <c r="A1319" s="33" t="s">
        <v>619</v>
      </c>
      <c r="B1319" s="73" t="s">
        <v>5265</v>
      </c>
      <c r="C1319" s="73" t="s">
        <v>6733</v>
      </c>
      <c r="D1319" s="73"/>
      <c r="E1319" s="73"/>
      <c r="F1319" s="75">
        <v>39993</v>
      </c>
      <c r="G1319" s="96">
        <v>72548756.189999998</v>
      </c>
      <c r="H1319" s="57">
        <v>105.02152778534079</v>
      </c>
      <c r="I1319" s="96">
        <v>76191812.140000001</v>
      </c>
      <c r="J1319" s="57" t="s">
        <v>3251</v>
      </c>
      <c r="K1319" s="73"/>
      <c r="L1319" s="101">
        <v>15732221.130000001</v>
      </c>
      <c r="M1319" s="73"/>
      <c r="N1319" s="87" t="s">
        <v>3156</v>
      </c>
      <c r="O1319" s="75">
        <v>40837</v>
      </c>
      <c r="P1319" s="96">
        <v>65855728.799999997</v>
      </c>
      <c r="Q1319" s="57">
        <v>106.86805556998105</v>
      </c>
      <c r="R1319" s="96">
        <v>70378736.850000009</v>
      </c>
      <c r="S1319" s="57" t="s">
        <v>3245</v>
      </c>
      <c r="T1319" s="73"/>
      <c r="U1319" s="101">
        <v>9919145.8400000036</v>
      </c>
    </row>
    <row r="1320" spans="1:21">
      <c r="A1320" s="33" t="s">
        <v>2954</v>
      </c>
      <c r="B1320" s="73" t="s">
        <v>5266</v>
      </c>
      <c r="C1320" s="73" t="s">
        <v>6733</v>
      </c>
      <c r="D1320" s="73"/>
      <c r="E1320" s="73"/>
      <c r="F1320" s="75">
        <v>39699</v>
      </c>
      <c r="G1320" s="96">
        <v>46568320.5</v>
      </c>
      <c r="H1320" s="57">
        <v>8.4100882272531177</v>
      </c>
      <c r="I1320" s="96">
        <v>3916436.8400000003</v>
      </c>
      <c r="J1320" s="57" t="s">
        <v>3261</v>
      </c>
      <c r="K1320" s="73"/>
      <c r="L1320" s="101">
        <v>2753233.4699999997</v>
      </c>
      <c r="M1320" s="73"/>
      <c r="N1320" s="87" t="s">
        <v>3156</v>
      </c>
      <c r="O1320" s="75">
        <v>40155</v>
      </c>
      <c r="P1320" s="96">
        <v>35869591</v>
      </c>
      <c r="Q1320" s="57">
        <v>10.255565975090153</v>
      </c>
      <c r="R1320" s="96">
        <v>3678629.57</v>
      </c>
      <c r="S1320" s="57" t="s">
        <v>3263</v>
      </c>
      <c r="T1320" s="73"/>
      <c r="U1320" s="101">
        <v>2515426.1999999988</v>
      </c>
    </row>
    <row r="1321" spans="1:21">
      <c r="A1321" s="33" t="s">
        <v>2955</v>
      </c>
      <c r="B1321" s="73" t="s">
        <v>5267</v>
      </c>
      <c r="C1321" s="73" t="s">
        <v>6733</v>
      </c>
      <c r="D1321" s="73"/>
      <c r="E1321" s="73"/>
      <c r="F1321" s="75">
        <v>39699</v>
      </c>
      <c r="G1321" s="96">
        <v>46568320.5</v>
      </c>
      <c r="H1321" s="57">
        <v>8.3775604490610736</v>
      </c>
      <c r="I1321" s="96">
        <v>3901289.2</v>
      </c>
      <c r="J1321" s="57" t="s">
        <v>3261</v>
      </c>
      <c r="K1321" s="73"/>
      <c r="L1321" s="101">
        <v>2742888.45</v>
      </c>
      <c r="M1321" s="73"/>
      <c r="N1321" s="87" t="s">
        <v>3156</v>
      </c>
      <c r="O1321" s="75">
        <v>40161</v>
      </c>
      <c r="P1321" s="96">
        <v>35869591</v>
      </c>
      <c r="Q1321" s="57">
        <v>9.9666840360683224</v>
      </c>
      <c r="R1321" s="96">
        <v>3575008.8</v>
      </c>
      <c r="S1321" s="57" t="s">
        <v>3251</v>
      </c>
      <c r="T1321" s="73"/>
      <c r="U1321" s="101">
        <v>2416608.0499999998</v>
      </c>
    </row>
    <row r="1322" spans="1:21">
      <c r="A1322" s="33" t="s">
        <v>888</v>
      </c>
      <c r="B1322" s="73" t="s">
        <v>5268</v>
      </c>
      <c r="C1322" s="73" t="s">
        <v>6733</v>
      </c>
      <c r="D1322" s="73"/>
      <c r="E1322" s="73"/>
      <c r="F1322" s="75">
        <v>39757</v>
      </c>
      <c r="G1322" s="96">
        <v>50934040.200000003</v>
      </c>
      <c r="H1322" s="57">
        <v>98.707291651291399</v>
      </c>
      <c r="I1322" s="96">
        <v>50275611.610000007</v>
      </c>
      <c r="J1322" s="57" t="s">
        <v>3256</v>
      </c>
      <c r="K1322" s="73"/>
      <c r="L1322" s="101">
        <v>44706637.300000019</v>
      </c>
      <c r="M1322" s="73"/>
      <c r="N1322" s="87" t="s">
        <v>3156</v>
      </c>
      <c r="O1322" s="75">
        <v>40735</v>
      </c>
      <c r="P1322" s="96">
        <v>11152142.4</v>
      </c>
      <c r="Q1322" s="57">
        <v>104.6666666487329</v>
      </c>
      <c r="R1322" s="96">
        <v>11672575.710000001</v>
      </c>
      <c r="S1322" s="57" t="s">
        <v>3263</v>
      </c>
      <c r="T1322" s="73"/>
      <c r="U1322" s="101">
        <v>6103601.4000000134</v>
      </c>
    </row>
    <row r="1323" spans="1:21">
      <c r="A1323" s="33" t="s">
        <v>3014</v>
      </c>
      <c r="B1323" s="73" t="s">
        <v>5269</v>
      </c>
      <c r="C1323" s="73" t="s">
        <v>6733</v>
      </c>
      <c r="D1323" s="73"/>
      <c r="E1323" s="73"/>
      <c r="F1323" s="75">
        <v>39776</v>
      </c>
      <c r="G1323" s="96">
        <v>61658188.899999999</v>
      </c>
      <c r="H1323" s="57">
        <v>6.9369375038519827</v>
      </c>
      <c r="I1323" s="96">
        <v>4277190.03</v>
      </c>
      <c r="J1323" s="57" t="s">
        <v>3264</v>
      </c>
      <c r="K1323" s="73"/>
      <c r="L1323" s="101">
        <v>7187562.419999999</v>
      </c>
      <c r="M1323" s="73"/>
      <c r="N1323" s="87" t="s">
        <v>3156</v>
      </c>
      <c r="O1323" s="75">
        <v>40665</v>
      </c>
      <c r="P1323" s="96">
        <v>36219530.200000003</v>
      </c>
      <c r="Q1323" s="57">
        <v>14.854392368678484</v>
      </c>
      <c r="R1323" s="96">
        <v>5380191.1299999999</v>
      </c>
      <c r="S1323" s="57" t="s">
        <v>3263</v>
      </c>
      <c r="T1323" s="73"/>
      <c r="U1323" s="101">
        <v>8290563.5199999986</v>
      </c>
    </row>
    <row r="1324" spans="1:21">
      <c r="A1324" s="33" t="s">
        <v>3016</v>
      </c>
      <c r="B1324" s="73" t="s">
        <v>5270</v>
      </c>
      <c r="C1324" s="73" t="s">
        <v>6733</v>
      </c>
      <c r="D1324" s="73"/>
      <c r="E1324" s="73"/>
      <c r="F1324" s="75">
        <v>39777</v>
      </c>
      <c r="G1324" s="96">
        <v>37254379.140000001</v>
      </c>
      <c r="H1324" s="57">
        <v>6.8896527851249001</v>
      </c>
      <c r="I1324" s="96">
        <v>2566697.3699999996</v>
      </c>
      <c r="J1324" s="57" t="s">
        <v>3251</v>
      </c>
      <c r="K1324" s="73"/>
      <c r="L1324" s="101">
        <v>2013804.7100000002</v>
      </c>
      <c r="M1324" s="73"/>
      <c r="N1324" s="87" t="s">
        <v>3156</v>
      </c>
      <c r="O1324" s="75">
        <v>40161</v>
      </c>
      <c r="P1324" s="96">
        <v>30004229.350000001</v>
      </c>
      <c r="Q1324" s="57">
        <v>10.094100683842425</v>
      </c>
      <c r="R1324" s="96">
        <v>3028657.12</v>
      </c>
      <c r="S1324" s="57" t="s">
        <v>3245</v>
      </c>
      <c r="T1324" s="73"/>
      <c r="U1324" s="101">
        <v>2475764.4600000004</v>
      </c>
    </row>
    <row r="1325" spans="1:21">
      <c r="A1325" s="33" t="s">
        <v>130</v>
      </c>
      <c r="B1325" s="73" t="s">
        <v>5271</v>
      </c>
      <c r="C1325" s="73" t="s">
        <v>6733</v>
      </c>
      <c r="D1325" s="73"/>
      <c r="E1325" s="73"/>
      <c r="F1325" s="75">
        <v>39521</v>
      </c>
      <c r="G1325" s="96">
        <v>126572.23</v>
      </c>
      <c r="H1325" s="57">
        <v>61.85936678211327</v>
      </c>
      <c r="I1325" s="96">
        <v>78296.78</v>
      </c>
      <c r="J1325" s="57" t="s">
        <v>3284</v>
      </c>
      <c r="K1325" s="73"/>
      <c r="L1325" s="101">
        <v>126572.22000000004</v>
      </c>
      <c r="M1325" s="73"/>
      <c r="N1325" s="87" t="s">
        <v>6382</v>
      </c>
      <c r="O1325" s="75">
        <v>40513</v>
      </c>
      <c r="P1325" s="102" t="s">
        <v>3205</v>
      </c>
      <c r="Q1325" s="88" t="s">
        <v>3205</v>
      </c>
      <c r="R1325" s="102" t="s">
        <v>3205</v>
      </c>
      <c r="S1325" s="57" t="s">
        <v>3205</v>
      </c>
      <c r="T1325" s="73"/>
      <c r="U1325" s="101">
        <v>48275.440000000046</v>
      </c>
    </row>
    <row r="1326" spans="1:21">
      <c r="A1326" s="33" t="s">
        <v>131</v>
      </c>
      <c r="B1326" s="73" t="s">
        <v>5272</v>
      </c>
      <c r="C1326" s="73" t="s">
        <v>6733</v>
      </c>
      <c r="D1326" s="73"/>
      <c r="E1326" s="73"/>
      <c r="F1326" s="75">
        <v>39521</v>
      </c>
      <c r="G1326" s="96">
        <v>27077150.649999999</v>
      </c>
      <c r="H1326" s="57">
        <v>78.249999986612323</v>
      </c>
      <c r="I1326" s="96">
        <v>21187870.379999999</v>
      </c>
      <c r="J1326" s="57" t="s">
        <v>3284</v>
      </c>
      <c r="K1326" s="73"/>
      <c r="L1326" s="101">
        <v>11797468.369999999</v>
      </c>
      <c r="M1326" s="73"/>
      <c r="N1326" s="87" t="s">
        <v>3156</v>
      </c>
      <c r="O1326" s="75">
        <v>40869</v>
      </c>
      <c r="P1326" s="96">
        <v>15279682.27</v>
      </c>
      <c r="Q1326" s="57">
        <v>88.999999998036614</v>
      </c>
      <c r="R1326" s="96">
        <v>13598917.220000001</v>
      </c>
      <c r="S1326" s="57" t="s">
        <v>3255</v>
      </c>
      <c r="T1326" s="73"/>
      <c r="U1326" s="101">
        <v>4208515.2100000009</v>
      </c>
    </row>
    <row r="1327" spans="1:21">
      <c r="A1327" s="33" t="s">
        <v>548</v>
      </c>
      <c r="B1327" s="73" t="s">
        <v>5273</v>
      </c>
      <c r="C1327" s="73" t="s">
        <v>6733</v>
      </c>
      <c r="D1327" s="73"/>
      <c r="E1327" s="73"/>
      <c r="F1327" s="75">
        <v>39521</v>
      </c>
      <c r="G1327" s="96">
        <v>7249012.0999999996</v>
      </c>
      <c r="H1327" s="57">
        <v>154.54156242889979</v>
      </c>
      <c r="I1327" s="96">
        <v>11202736.560000001</v>
      </c>
      <c r="J1327" s="57" t="s">
        <v>3284</v>
      </c>
      <c r="K1327" s="73"/>
      <c r="L1327" s="101">
        <v>8923078.6300000008</v>
      </c>
      <c r="M1327" s="73"/>
      <c r="N1327" s="87" t="s">
        <v>3156</v>
      </c>
      <c r="O1327" s="75">
        <v>40718</v>
      </c>
      <c r="P1327" s="96">
        <v>5280913.75</v>
      </c>
      <c r="Q1327" s="57">
        <v>181.34419237579863</v>
      </c>
      <c r="R1327" s="96">
        <v>9576630.3900000006</v>
      </c>
      <c r="S1327" s="57" t="s">
        <v>3289</v>
      </c>
      <c r="T1327" s="73"/>
      <c r="U1327" s="101">
        <v>7296972.4600000028</v>
      </c>
    </row>
    <row r="1328" spans="1:21">
      <c r="A1328" s="33" t="s">
        <v>3026</v>
      </c>
      <c r="B1328" s="73" t="s">
        <v>5274</v>
      </c>
      <c r="C1328" s="73" t="s">
        <v>3158</v>
      </c>
      <c r="D1328" s="73"/>
      <c r="E1328" s="73"/>
      <c r="F1328" s="75">
        <v>39778</v>
      </c>
      <c r="G1328" s="96">
        <v>104894067.3</v>
      </c>
      <c r="H1328" s="57">
        <v>6.2002916632063902</v>
      </c>
      <c r="I1328" s="96">
        <v>6503738.1100000003</v>
      </c>
      <c r="J1328" s="57" t="s">
        <v>3261</v>
      </c>
      <c r="K1328" s="73"/>
      <c r="L1328" s="101">
        <v>4608615.4000000004</v>
      </c>
      <c r="M1328" s="73"/>
      <c r="N1328" s="87" t="s">
        <v>3156</v>
      </c>
      <c r="O1328" s="75">
        <v>40100</v>
      </c>
      <c r="P1328" s="96">
        <v>90334756.599999994</v>
      </c>
      <c r="Q1328" s="57">
        <v>8.4599201432951006</v>
      </c>
      <c r="R1328" s="96">
        <v>7642248.2699999996</v>
      </c>
      <c r="S1328" s="57" t="s">
        <v>3245</v>
      </c>
      <c r="T1328" s="73"/>
      <c r="U1328" s="101">
        <v>5747125.5599999996</v>
      </c>
    </row>
    <row r="1329" spans="1:21">
      <c r="A1329" s="33" t="s">
        <v>3039</v>
      </c>
      <c r="B1329" s="73" t="s">
        <v>5275</v>
      </c>
      <c r="C1329" s="73" t="s">
        <v>3158</v>
      </c>
      <c r="D1329" s="73"/>
      <c r="E1329" s="73"/>
      <c r="F1329" s="75">
        <v>39784</v>
      </c>
      <c r="G1329" s="96">
        <v>40738038.850000001</v>
      </c>
      <c r="H1329" s="57">
        <v>7.3414861255649262</v>
      </c>
      <c r="I1329" s="96">
        <v>2990777.4699999997</v>
      </c>
      <c r="J1329" s="57" t="s">
        <v>3251</v>
      </c>
      <c r="K1329" s="73"/>
      <c r="L1329" s="101">
        <v>5046487.3600000003</v>
      </c>
      <c r="M1329" s="73"/>
      <c r="N1329" s="87" t="s">
        <v>3156</v>
      </c>
      <c r="O1329" s="75">
        <v>40694</v>
      </c>
      <c r="P1329" s="96">
        <v>28592503.010000002</v>
      </c>
      <c r="Q1329" s="57">
        <v>15.848433305804518</v>
      </c>
      <c r="R1329" s="96">
        <v>4531463.7699999996</v>
      </c>
      <c r="S1329" s="57" t="s">
        <v>3289</v>
      </c>
      <c r="T1329" s="73"/>
      <c r="U1329" s="101">
        <v>6587173.6599999992</v>
      </c>
    </row>
    <row r="1330" spans="1:21">
      <c r="A1330" s="33" t="s">
        <v>892</v>
      </c>
      <c r="B1330" s="73" t="s">
        <v>5276</v>
      </c>
      <c r="C1330" s="73" t="s">
        <v>3158</v>
      </c>
      <c r="D1330" s="73"/>
      <c r="E1330" s="73"/>
      <c r="F1330" s="75">
        <v>39787</v>
      </c>
      <c r="G1330" s="96">
        <v>65406350.399999999</v>
      </c>
      <c r="H1330" s="57">
        <v>101.83229165466479</v>
      </c>
      <c r="I1330" s="96">
        <v>66604785.5</v>
      </c>
      <c r="J1330" s="57" t="s">
        <v>3257</v>
      </c>
      <c r="K1330" s="73"/>
      <c r="L1330" s="101">
        <v>58905412.369999997</v>
      </c>
      <c r="M1330" s="73"/>
      <c r="N1330" s="87" t="s">
        <v>3156</v>
      </c>
      <c r="O1330" s="75">
        <v>40702</v>
      </c>
      <c r="P1330" s="96">
        <v>12530656.279999999</v>
      </c>
      <c r="Q1330" s="57">
        <v>104.1166666651238</v>
      </c>
      <c r="R1330" s="96">
        <v>13046501.630000001</v>
      </c>
      <c r="S1330" s="57" t="s">
        <v>3263</v>
      </c>
      <c r="T1330" s="73"/>
      <c r="U1330" s="101">
        <v>5347128.5</v>
      </c>
    </row>
    <row r="1331" spans="1:21">
      <c r="A1331" s="33" t="s">
        <v>2997</v>
      </c>
      <c r="B1331" s="73" t="s">
        <v>5277</v>
      </c>
      <c r="C1331" s="73" t="s">
        <v>3158</v>
      </c>
      <c r="D1331" s="73"/>
      <c r="E1331" s="73"/>
      <c r="F1331" s="75">
        <v>39759</v>
      </c>
      <c r="G1331" s="96">
        <v>195560221.72</v>
      </c>
      <c r="H1331" s="57">
        <v>5.2080416663581595</v>
      </c>
      <c r="I1331" s="96">
        <v>10184857.83</v>
      </c>
      <c r="J1331" s="57" t="s">
        <v>3249</v>
      </c>
      <c r="K1331" s="73"/>
      <c r="L1331" s="101">
        <v>6038819.9000000004</v>
      </c>
      <c r="M1331" s="73"/>
      <c r="N1331" s="87" t="s">
        <v>3156</v>
      </c>
      <c r="O1331" s="75">
        <v>40014</v>
      </c>
      <c r="P1331" s="96">
        <v>173844992.47</v>
      </c>
      <c r="Q1331" s="57">
        <v>8.0025173646579191</v>
      </c>
      <c r="R1331" s="96">
        <v>13911975.710000001</v>
      </c>
      <c r="S1331" s="57" t="s">
        <v>3245</v>
      </c>
      <c r="T1331" s="73"/>
      <c r="U1331" s="101">
        <v>9765937.7799999993</v>
      </c>
    </row>
    <row r="1332" spans="1:21">
      <c r="A1332" s="33" t="s">
        <v>1716</v>
      </c>
      <c r="B1332" s="73" t="s">
        <v>5278</v>
      </c>
      <c r="C1332" s="73" t="s">
        <v>3158</v>
      </c>
      <c r="D1332" s="73"/>
      <c r="E1332" s="73"/>
      <c r="F1332" s="75">
        <v>40074</v>
      </c>
      <c r="G1332" s="96">
        <v>127106101.62</v>
      </c>
      <c r="H1332" s="57">
        <v>2.2954720605961101</v>
      </c>
      <c r="I1332" s="96">
        <v>2917685.05</v>
      </c>
      <c r="J1332" s="57" t="s">
        <v>3251</v>
      </c>
      <c r="K1332" s="73"/>
      <c r="L1332" s="101">
        <v>1932459.26</v>
      </c>
      <c r="M1332" s="73"/>
      <c r="N1332" s="87" t="s">
        <v>3156</v>
      </c>
      <c r="O1332" s="75">
        <v>40861</v>
      </c>
      <c r="P1332" s="96">
        <v>35482573.100000001</v>
      </c>
      <c r="Q1332" s="57">
        <v>0.89047127193828002</v>
      </c>
      <c r="R1332" s="96">
        <v>315962.12</v>
      </c>
      <c r="S1332" s="57" t="s">
        <v>3263</v>
      </c>
      <c r="T1332" s="73"/>
      <c r="U1332" s="101">
        <v>-669263.66999999993</v>
      </c>
    </row>
    <row r="1333" spans="1:21">
      <c r="A1333" s="33" t="s">
        <v>3027</v>
      </c>
      <c r="B1333" s="73" t="s">
        <v>5279</v>
      </c>
      <c r="C1333" s="73" t="s">
        <v>3158</v>
      </c>
      <c r="D1333" s="73"/>
      <c r="E1333" s="73"/>
      <c r="F1333" s="75">
        <v>39778</v>
      </c>
      <c r="G1333" s="96">
        <v>112441468.36</v>
      </c>
      <c r="H1333" s="57">
        <v>8.2641805514749684</v>
      </c>
      <c r="I1333" s="96">
        <v>9292365.9600000009</v>
      </c>
      <c r="J1333" s="57" t="s">
        <v>3251</v>
      </c>
      <c r="K1333" s="73"/>
      <c r="L1333" s="101">
        <v>13703179.23</v>
      </c>
      <c r="M1333" s="73"/>
      <c r="N1333" s="87" t="s">
        <v>3156</v>
      </c>
      <c r="O1333" s="75">
        <v>40686</v>
      </c>
      <c r="P1333" s="96">
        <v>67140718.950000003</v>
      </c>
      <c r="Q1333" s="57">
        <v>16.239019987437889</v>
      </c>
      <c r="R1333" s="96">
        <v>10902994.77</v>
      </c>
      <c r="S1333" s="57" t="s">
        <v>3256</v>
      </c>
      <c r="T1333" s="73"/>
      <c r="U1333" s="101">
        <v>15313808.039999999</v>
      </c>
    </row>
    <row r="1334" spans="1:21">
      <c r="A1334" s="33" t="s">
        <v>3011</v>
      </c>
      <c r="B1334" s="73" t="s">
        <v>5280</v>
      </c>
      <c r="C1334" s="73" t="s">
        <v>3158</v>
      </c>
      <c r="D1334" s="73"/>
      <c r="E1334" s="73"/>
      <c r="F1334" s="75">
        <v>39773</v>
      </c>
      <c r="G1334" s="96">
        <v>135150993.90000001</v>
      </c>
      <c r="H1334" s="57">
        <v>9.3298124979604751</v>
      </c>
      <c r="I1334" s="96">
        <v>12609334.32</v>
      </c>
      <c r="J1334" s="57" t="s">
        <v>3251</v>
      </c>
      <c r="K1334" s="73"/>
      <c r="L1334" s="101">
        <v>7304606.9399999995</v>
      </c>
      <c r="M1334" s="73"/>
      <c r="N1334" s="87" t="s">
        <v>3156</v>
      </c>
      <c r="O1334" s="75">
        <v>40095</v>
      </c>
      <c r="P1334" s="96">
        <v>117290436.2</v>
      </c>
      <c r="Q1334" s="57">
        <v>10.979840281299936</v>
      </c>
      <c r="R1334" s="96">
        <v>12878302.560000001</v>
      </c>
      <c r="S1334" s="57" t="s">
        <v>3253</v>
      </c>
      <c r="T1334" s="73"/>
      <c r="U1334" s="101">
        <v>7573575.1799999997</v>
      </c>
    </row>
    <row r="1335" spans="1:21">
      <c r="A1335" s="33" t="s">
        <v>3049</v>
      </c>
      <c r="B1335" s="73" t="s">
        <v>5281</v>
      </c>
      <c r="C1335" s="73" t="s">
        <v>3158</v>
      </c>
      <c r="D1335" s="73"/>
      <c r="E1335" s="73"/>
      <c r="F1335" s="75">
        <v>39791</v>
      </c>
      <c r="G1335" s="96">
        <v>48755570.5</v>
      </c>
      <c r="H1335" s="57">
        <v>7.4601944407562613</v>
      </c>
      <c r="I1335" s="96">
        <v>3637260.36</v>
      </c>
      <c r="J1335" s="57" t="s">
        <v>3249</v>
      </c>
      <c r="K1335" s="73"/>
      <c r="L1335" s="101">
        <v>2436522.7800000003</v>
      </c>
      <c r="M1335" s="73"/>
      <c r="N1335" s="87" t="s">
        <v>3156</v>
      </c>
      <c r="O1335" s="75">
        <v>40109</v>
      </c>
      <c r="P1335" s="96">
        <v>41611684.5</v>
      </c>
      <c r="Q1335" s="57">
        <v>10.447236112251115</v>
      </c>
      <c r="R1335" s="96">
        <v>4347270.93</v>
      </c>
      <c r="S1335" s="57" t="s">
        <v>3251</v>
      </c>
      <c r="T1335" s="73"/>
      <c r="U1335" s="101">
        <v>3146533.35</v>
      </c>
    </row>
    <row r="1336" spans="1:21">
      <c r="A1336" s="33" t="s">
        <v>1156</v>
      </c>
      <c r="B1336" s="73" t="s">
        <v>5282</v>
      </c>
      <c r="C1336" s="73" t="s">
        <v>3158</v>
      </c>
      <c r="D1336" s="73"/>
      <c r="E1336" s="73"/>
      <c r="F1336" s="75">
        <v>40122</v>
      </c>
      <c r="G1336" s="96">
        <v>26382359.289999999</v>
      </c>
      <c r="H1336" s="57">
        <v>102.9673611120016</v>
      </c>
      <c r="I1336" s="96">
        <v>27165219.16</v>
      </c>
      <c r="J1336" s="57" t="s">
        <v>3249</v>
      </c>
      <c r="K1336" s="73"/>
      <c r="L1336" s="101">
        <v>27464684.359999999</v>
      </c>
      <c r="M1336" s="73"/>
      <c r="N1336" s="87" t="s">
        <v>6382</v>
      </c>
      <c r="O1336" s="75">
        <v>40483</v>
      </c>
      <c r="P1336" s="102" t="s">
        <v>3205</v>
      </c>
      <c r="Q1336" s="88" t="s">
        <v>3205</v>
      </c>
      <c r="R1336" s="102" t="s">
        <v>3205</v>
      </c>
      <c r="S1336" s="57" t="s">
        <v>3205</v>
      </c>
      <c r="T1336" s="73"/>
      <c r="U1336" s="101">
        <v>299465.19999999925</v>
      </c>
    </row>
    <row r="1337" spans="1:21">
      <c r="A1337" s="33" t="s">
        <v>2976</v>
      </c>
      <c r="B1337" s="73" t="s">
        <v>5283</v>
      </c>
      <c r="C1337" s="73" t="s">
        <v>3158</v>
      </c>
      <c r="D1337" s="73"/>
      <c r="E1337" s="73"/>
      <c r="F1337" s="75">
        <v>39748</v>
      </c>
      <c r="G1337" s="96">
        <v>71655845.950000003</v>
      </c>
      <c r="H1337" s="57">
        <v>6.2657847248539804</v>
      </c>
      <c r="I1337" s="96">
        <v>4489801.05</v>
      </c>
      <c r="J1337" s="57" t="s">
        <v>3261</v>
      </c>
      <c r="K1337" s="73"/>
      <c r="L1337" s="101">
        <v>3941831.34</v>
      </c>
      <c r="M1337" s="73"/>
      <c r="N1337" s="87" t="s">
        <v>3156</v>
      </c>
      <c r="O1337" s="75">
        <v>40161</v>
      </c>
      <c r="P1337" s="96">
        <v>60181172.399999999</v>
      </c>
      <c r="Q1337" s="57">
        <v>10.012617052305881</v>
      </c>
      <c r="R1337" s="96">
        <v>6025710.3300000001</v>
      </c>
      <c r="S1337" s="57" t="s">
        <v>3289</v>
      </c>
      <c r="T1337" s="73"/>
      <c r="U1337" s="101">
        <v>5477740.6200000001</v>
      </c>
    </row>
    <row r="1338" spans="1:21">
      <c r="A1338" s="33" t="s">
        <v>2950</v>
      </c>
      <c r="B1338" s="73" t="s">
        <v>5284</v>
      </c>
      <c r="C1338" s="73" t="s">
        <v>3158</v>
      </c>
      <c r="D1338" s="73"/>
      <c r="E1338" s="73"/>
      <c r="F1338" s="75">
        <v>39696</v>
      </c>
      <c r="G1338" s="96">
        <v>48203168</v>
      </c>
      <c r="H1338" s="57">
        <v>6.7202255461715712</v>
      </c>
      <c r="I1338" s="96">
        <v>3239361.61</v>
      </c>
      <c r="J1338" s="57" t="s">
        <v>3263</v>
      </c>
      <c r="K1338" s="73"/>
      <c r="L1338" s="101">
        <v>5398959.9800000004</v>
      </c>
      <c r="M1338" s="73"/>
      <c r="N1338" s="87" t="s">
        <v>3156</v>
      </c>
      <c r="O1338" s="75">
        <v>40665</v>
      </c>
      <c r="P1338" s="96">
        <v>27135664.5</v>
      </c>
      <c r="Q1338" s="57">
        <v>12.907463349570822</v>
      </c>
      <c r="R1338" s="96">
        <v>3502525.95</v>
      </c>
      <c r="S1338" s="57" t="s">
        <v>3252</v>
      </c>
      <c r="T1338" s="73"/>
      <c r="U1338" s="101">
        <v>5662124.3200000003</v>
      </c>
    </row>
    <row r="1339" spans="1:21">
      <c r="A1339" s="33" t="s">
        <v>1718</v>
      </c>
      <c r="B1339" s="73" t="s">
        <v>5285</v>
      </c>
      <c r="C1339" s="73" t="s">
        <v>3158</v>
      </c>
      <c r="D1339" s="73"/>
      <c r="E1339" s="73"/>
      <c r="F1339" s="75">
        <v>40113</v>
      </c>
      <c r="G1339" s="96">
        <v>150680769.71000001</v>
      </c>
      <c r="H1339" s="57">
        <v>1.9239842785377022</v>
      </c>
      <c r="I1339" s="96">
        <v>2899074.32</v>
      </c>
      <c r="J1339" s="57" t="s">
        <v>3251</v>
      </c>
      <c r="K1339" s="73"/>
      <c r="L1339" s="101">
        <v>1611576.71</v>
      </c>
      <c r="M1339" s="73"/>
      <c r="N1339" s="87" t="s">
        <v>3156</v>
      </c>
      <c r="O1339" s="75">
        <v>40861</v>
      </c>
      <c r="P1339" s="96">
        <v>48554781.619999997</v>
      </c>
      <c r="Q1339" s="57">
        <v>1.1573046387022345</v>
      </c>
      <c r="R1339" s="96">
        <v>561926.74</v>
      </c>
      <c r="S1339" s="57" t="s">
        <v>3255</v>
      </c>
      <c r="T1339" s="73"/>
      <c r="U1339" s="101">
        <v>-725570.86999999965</v>
      </c>
    </row>
    <row r="1340" spans="1:21">
      <c r="A1340" s="33" t="s">
        <v>2992</v>
      </c>
      <c r="B1340" s="73" t="s">
        <v>5286</v>
      </c>
      <c r="C1340" s="73" t="s">
        <v>3158</v>
      </c>
      <c r="D1340" s="73"/>
      <c r="E1340" s="73"/>
      <c r="F1340" s="75">
        <v>39758</v>
      </c>
      <c r="G1340" s="96">
        <v>27706544.100000001</v>
      </c>
      <c r="H1340" s="57">
        <v>6.399316001305265</v>
      </c>
      <c r="I1340" s="96">
        <v>1773029.31</v>
      </c>
      <c r="J1340" s="57" t="s">
        <v>3249</v>
      </c>
      <c r="K1340" s="73"/>
      <c r="L1340" s="101">
        <v>2772524.4800000004</v>
      </c>
      <c r="M1340" s="73"/>
      <c r="N1340" s="87" t="s">
        <v>3156</v>
      </c>
      <c r="O1340" s="75">
        <v>40703</v>
      </c>
      <c r="P1340" s="96">
        <v>11530842.6</v>
      </c>
      <c r="Q1340" s="57">
        <v>14.979677721036625</v>
      </c>
      <c r="R1340" s="96">
        <v>1727283.06</v>
      </c>
      <c r="S1340" s="57" t="s">
        <v>3266</v>
      </c>
      <c r="T1340" s="73"/>
      <c r="U1340" s="101">
        <v>2726778.2300000009</v>
      </c>
    </row>
    <row r="1341" spans="1:21">
      <c r="A1341" s="33" t="s">
        <v>894</v>
      </c>
      <c r="B1341" s="73" t="s">
        <v>5287</v>
      </c>
      <c r="C1341" s="73" t="s">
        <v>3158</v>
      </c>
      <c r="D1341" s="73"/>
      <c r="E1341" s="73"/>
      <c r="F1341" s="75">
        <v>39658</v>
      </c>
      <c r="G1341" s="96">
        <v>86226101.5</v>
      </c>
      <c r="H1341" s="57">
        <v>101.20902777913483</v>
      </c>
      <c r="I1341" s="96">
        <v>87268599.019999996</v>
      </c>
      <c r="J1341" s="57" t="s">
        <v>3248</v>
      </c>
      <c r="K1341" s="73"/>
      <c r="L1341" s="101">
        <v>67494276.110000014</v>
      </c>
      <c r="M1341" s="73"/>
      <c r="N1341" s="87" t="s">
        <v>3156</v>
      </c>
      <c r="O1341" s="75">
        <v>40737</v>
      </c>
      <c r="P1341" s="96">
        <v>28143268.120000001</v>
      </c>
      <c r="Q1341" s="57">
        <v>106.68333333563109</v>
      </c>
      <c r="R1341" s="96">
        <v>30024176.539999999</v>
      </c>
      <c r="S1341" s="57" t="s">
        <v>3248</v>
      </c>
      <c r="T1341" s="73"/>
      <c r="U1341" s="101">
        <v>10249853.63000001</v>
      </c>
    </row>
    <row r="1342" spans="1:21">
      <c r="A1342" s="33" t="s">
        <v>2949</v>
      </c>
      <c r="B1342" s="73" t="s">
        <v>5288</v>
      </c>
      <c r="C1342" s="73" t="s">
        <v>3158</v>
      </c>
      <c r="D1342" s="73"/>
      <c r="E1342" s="73"/>
      <c r="F1342" s="75">
        <v>39695</v>
      </c>
      <c r="G1342" s="96">
        <v>117758322</v>
      </c>
      <c r="H1342" s="57">
        <v>6.7769529953050789</v>
      </c>
      <c r="I1342" s="96">
        <v>7980426.1299999999</v>
      </c>
      <c r="J1342" s="57" t="s">
        <v>3263</v>
      </c>
      <c r="K1342" s="73"/>
      <c r="L1342" s="101">
        <v>12812929.419999998</v>
      </c>
      <c r="M1342" s="73"/>
      <c r="N1342" s="87" t="s">
        <v>3156</v>
      </c>
      <c r="O1342" s="75">
        <v>40665</v>
      </c>
      <c r="P1342" s="96">
        <v>57248581.200000003</v>
      </c>
      <c r="Q1342" s="57">
        <v>12.613504996347402</v>
      </c>
      <c r="R1342" s="96">
        <v>7221052.6500000004</v>
      </c>
      <c r="S1342" s="57" t="s">
        <v>3263</v>
      </c>
      <c r="T1342" s="73"/>
      <c r="U1342" s="101">
        <v>12053555.940000001</v>
      </c>
    </row>
    <row r="1343" spans="1:21">
      <c r="A1343" s="33" t="s">
        <v>2996</v>
      </c>
      <c r="B1343" s="73" t="s">
        <v>5289</v>
      </c>
      <c r="C1343" s="73" t="s">
        <v>3158</v>
      </c>
      <c r="D1343" s="73"/>
      <c r="E1343" s="73"/>
      <c r="F1343" s="75">
        <v>39759</v>
      </c>
      <c r="G1343" s="96">
        <v>47056441.759999998</v>
      </c>
      <c r="H1343" s="57">
        <v>6.7805416658431179</v>
      </c>
      <c r="I1343" s="96">
        <v>3190681.64</v>
      </c>
      <c r="J1343" s="57" t="s">
        <v>3252</v>
      </c>
      <c r="K1343" s="73"/>
      <c r="L1343" s="101">
        <v>5179706.1900000013</v>
      </c>
      <c r="M1343" s="73"/>
      <c r="N1343" s="87" t="s">
        <v>3156</v>
      </c>
      <c r="O1343" s="75">
        <v>40703</v>
      </c>
      <c r="P1343" s="96">
        <v>25066435.309999999</v>
      </c>
      <c r="Q1343" s="57">
        <v>14.477733331919865</v>
      </c>
      <c r="R1343" s="96">
        <v>3629051.66</v>
      </c>
      <c r="S1343" s="57" t="s">
        <v>3252</v>
      </c>
      <c r="T1343" s="73"/>
      <c r="U1343" s="101">
        <v>5618076.2100000009</v>
      </c>
    </row>
    <row r="1344" spans="1:21">
      <c r="A1344" s="33" t="s">
        <v>881</v>
      </c>
      <c r="B1344" s="73" t="s">
        <v>5290</v>
      </c>
      <c r="C1344" s="73" t="s">
        <v>3158</v>
      </c>
      <c r="D1344" s="73"/>
      <c r="E1344" s="73"/>
      <c r="F1344" s="75">
        <v>39751</v>
      </c>
      <c r="G1344" s="96">
        <v>91184552</v>
      </c>
      <c r="H1344" s="57">
        <v>96.967968751987726</v>
      </c>
      <c r="I1344" s="96">
        <v>88419807.890000001</v>
      </c>
      <c r="J1344" s="57" t="s">
        <v>3251</v>
      </c>
      <c r="K1344" s="73"/>
      <c r="L1344" s="101">
        <v>68482163.170000002</v>
      </c>
      <c r="M1344" s="73"/>
      <c r="N1344" s="87" t="s">
        <v>3156</v>
      </c>
      <c r="O1344" s="75">
        <v>40781</v>
      </c>
      <c r="P1344" s="96">
        <v>30080756</v>
      </c>
      <c r="Q1344" s="57">
        <v>107.18750000831096</v>
      </c>
      <c r="R1344" s="96">
        <v>32242810.34</v>
      </c>
      <c r="S1344" s="57" t="s">
        <v>3245</v>
      </c>
      <c r="T1344" s="73"/>
      <c r="U1344" s="101">
        <v>12305165.620000005</v>
      </c>
    </row>
    <row r="1345" spans="1:21">
      <c r="A1345" s="33" t="s">
        <v>1694</v>
      </c>
      <c r="B1345" s="73" t="s">
        <v>5291</v>
      </c>
      <c r="C1345" s="73" t="s">
        <v>3158</v>
      </c>
      <c r="D1345" s="73"/>
      <c r="E1345" s="73"/>
      <c r="F1345" s="75">
        <v>39836</v>
      </c>
      <c r="G1345" s="96">
        <v>61067070.719999999</v>
      </c>
      <c r="H1345" s="57">
        <v>7.7198194451073219</v>
      </c>
      <c r="I1345" s="96">
        <v>4714267.5999999996</v>
      </c>
      <c r="J1345" s="57" t="s">
        <v>3263</v>
      </c>
      <c r="K1345" s="73"/>
      <c r="L1345" s="101">
        <v>7077674.7700000014</v>
      </c>
      <c r="M1345" s="73"/>
      <c r="N1345" s="87" t="s">
        <v>3156</v>
      </c>
      <c r="O1345" s="75">
        <v>40694</v>
      </c>
      <c r="P1345" s="96">
        <v>38341185.280000001</v>
      </c>
      <c r="Q1345" s="57">
        <v>15.161099996124063</v>
      </c>
      <c r="R1345" s="96">
        <v>5812945.4400000004</v>
      </c>
      <c r="S1345" s="57" t="s">
        <v>3289</v>
      </c>
      <c r="T1345" s="73"/>
      <c r="U1345" s="101">
        <v>8176352.6100000013</v>
      </c>
    </row>
    <row r="1346" spans="1:21">
      <c r="A1346" s="33" t="s">
        <v>1344</v>
      </c>
      <c r="B1346" s="73" t="s">
        <v>5292</v>
      </c>
      <c r="C1346" s="73" t="s">
        <v>3158</v>
      </c>
      <c r="D1346" s="73"/>
      <c r="E1346" s="73"/>
      <c r="F1346" s="75">
        <v>39798</v>
      </c>
      <c r="G1346" s="96">
        <v>38881883.909999996</v>
      </c>
      <c r="H1346" s="57">
        <v>5.3965416769848078</v>
      </c>
      <c r="I1346" s="96">
        <v>2098277.0699999998</v>
      </c>
      <c r="J1346" s="57" t="s">
        <v>3249</v>
      </c>
      <c r="K1346" s="73"/>
      <c r="L1346" s="101">
        <v>2384394.9799999995</v>
      </c>
      <c r="M1346" s="73"/>
      <c r="N1346" s="87" t="s">
        <v>3156</v>
      </c>
      <c r="O1346" s="75">
        <v>40226</v>
      </c>
      <c r="P1346" s="96">
        <v>32472507.129999999</v>
      </c>
      <c r="Q1346" s="57">
        <v>8.9806281613094541</v>
      </c>
      <c r="R1346" s="96">
        <v>2916235.12</v>
      </c>
      <c r="S1346" s="57" t="s">
        <v>3263</v>
      </c>
      <c r="T1346" s="73"/>
      <c r="U1346" s="101">
        <v>3202353.03</v>
      </c>
    </row>
    <row r="1347" spans="1:21">
      <c r="A1347" s="33" t="s">
        <v>600</v>
      </c>
      <c r="B1347" s="73" t="s">
        <v>5293</v>
      </c>
      <c r="C1347" s="73" t="s">
        <v>3158</v>
      </c>
      <c r="D1347" s="73"/>
      <c r="E1347" s="73"/>
      <c r="F1347" s="75">
        <v>40025</v>
      </c>
      <c r="G1347" s="96">
        <v>11048396.210000001</v>
      </c>
      <c r="H1347" s="57">
        <v>104.63541667284215</v>
      </c>
      <c r="I1347" s="96">
        <v>11560535.41</v>
      </c>
      <c r="J1347" s="57" t="s">
        <v>3247</v>
      </c>
      <c r="K1347" s="73"/>
      <c r="L1347" s="101">
        <v>6063605</v>
      </c>
      <c r="M1347" s="73"/>
      <c r="N1347" s="87" t="s">
        <v>3156</v>
      </c>
      <c r="O1347" s="75">
        <v>41212</v>
      </c>
      <c r="P1347" s="96">
        <v>6399627.1200000001</v>
      </c>
      <c r="Q1347" s="57">
        <v>112.27777783403106</v>
      </c>
      <c r="R1347" s="96">
        <v>7185359.1200000001</v>
      </c>
      <c r="S1347" s="57" t="s">
        <v>3307</v>
      </c>
      <c r="T1347" s="73"/>
      <c r="U1347" s="101">
        <v>1688428.7100000009</v>
      </c>
    </row>
    <row r="1348" spans="1:21">
      <c r="A1348" s="33" t="s">
        <v>2982</v>
      </c>
      <c r="B1348" s="73" t="s">
        <v>5294</v>
      </c>
      <c r="C1348" s="73" t="s">
        <v>3158</v>
      </c>
      <c r="D1348" s="73"/>
      <c r="E1348" s="73"/>
      <c r="F1348" s="75">
        <v>39750</v>
      </c>
      <c r="G1348" s="96">
        <v>43676704.350000001</v>
      </c>
      <c r="H1348" s="57">
        <v>7.0639305458494368</v>
      </c>
      <c r="I1348" s="96">
        <v>3085292.06</v>
      </c>
      <c r="J1348" s="57" t="s">
        <v>3249</v>
      </c>
      <c r="K1348" s="73"/>
      <c r="L1348" s="101">
        <v>5008098.3499999996</v>
      </c>
      <c r="M1348" s="73"/>
      <c r="N1348" s="87" t="s">
        <v>3156</v>
      </c>
      <c r="O1348" s="75">
        <v>40703</v>
      </c>
      <c r="P1348" s="96">
        <v>22340565</v>
      </c>
      <c r="Q1348" s="57">
        <v>16.046066650507722</v>
      </c>
      <c r="R1348" s="96">
        <v>3584781.95</v>
      </c>
      <c r="S1348" s="57" t="s">
        <v>3289</v>
      </c>
      <c r="T1348" s="73"/>
      <c r="U1348" s="101">
        <v>5507588.2400000002</v>
      </c>
    </row>
    <row r="1349" spans="1:21">
      <c r="A1349" s="33" t="s">
        <v>855</v>
      </c>
      <c r="B1349" s="73" t="s">
        <v>5295</v>
      </c>
      <c r="C1349" s="73" t="s">
        <v>3158</v>
      </c>
      <c r="D1349" s="73"/>
      <c r="E1349" s="73"/>
      <c r="F1349" s="75">
        <v>39636</v>
      </c>
      <c r="G1349" s="96">
        <v>58744704</v>
      </c>
      <c r="H1349" s="57">
        <v>100.89583333333334</v>
      </c>
      <c r="I1349" s="96">
        <v>59270958.640000001</v>
      </c>
      <c r="J1349" s="57" t="s">
        <v>3249</v>
      </c>
      <c r="K1349" s="73"/>
      <c r="L1349" s="101">
        <v>52005359.539999999</v>
      </c>
      <c r="M1349" s="73"/>
      <c r="N1349" s="87" t="s">
        <v>3156</v>
      </c>
      <c r="O1349" s="75">
        <v>40781</v>
      </c>
      <c r="P1349" s="96">
        <v>12185472</v>
      </c>
      <c r="Q1349" s="57">
        <v>102.55034724957719</v>
      </c>
      <c r="R1349" s="96">
        <v>12496243.85</v>
      </c>
      <c r="S1349" s="57" t="s">
        <v>3245</v>
      </c>
      <c r="T1349" s="73"/>
      <c r="U1349" s="101">
        <v>5230644.75</v>
      </c>
    </row>
    <row r="1350" spans="1:21">
      <c r="A1350" s="33" t="s">
        <v>3008</v>
      </c>
      <c r="B1350" s="73" t="s">
        <v>5296</v>
      </c>
      <c r="C1350" s="73" t="s">
        <v>3158</v>
      </c>
      <c r="D1350" s="73"/>
      <c r="E1350" s="73"/>
      <c r="F1350" s="75">
        <v>39770</v>
      </c>
      <c r="G1350" s="96">
        <v>48478333.5</v>
      </c>
      <c r="H1350" s="57">
        <v>6.3352187632439962</v>
      </c>
      <c r="I1350" s="96">
        <v>3071208.48</v>
      </c>
      <c r="J1350" s="57" t="s">
        <v>3249</v>
      </c>
      <c r="K1350" s="73"/>
      <c r="L1350" s="101">
        <v>4854040.1499999994</v>
      </c>
      <c r="M1350" s="73"/>
      <c r="N1350" s="87" t="s">
        <v>3156</v>
      </c>
      <c r="O1350" s="75">
        <v>40703</v>
      </c>
      <c r="P1350" s="96">
        <v>16319078.5</v>
      </c>
      <c r="Q1350" s="57">
        <v>12.478122217501436</v>
      </c>
      <c r="R1350" s="96">
        <v>2036314.56</v>
      </c>
      <c r="S1350" s="57" t="s">
        <v>3249</v>
      </c>
      <c r="T1350" s="73"/>
      <c r="U1350" s="101">
        <v>3819146.2299999991</v>
      </c>
    </row>
    <row r="1351" spans="1:21">
      <c r="A1351" s="33" t="s">
        <v>3029</v>
      </c>
      <c r="B1351" s="73" t="s">
        <v>5297</v>
      </c>
      <c r="C1351" s="73" t="s">
        <v>3158</v>
      </c>
      <c r="D1351" s="73"/>
      <c r="E1351" s="73"/>
      <c r="F1351" s="75">
        <v>39778</v>
      </c>
      <c r="G1351" s="96">
        <v>48584678.5</v>
      </c>
      <c r="H1351" s="57">
        <v>6.7004305482848885</v>
      </c>
      <c r="I1351" s="96">
        <v>3255382.64</v>
      </c>
      <c r="J1351" s="57" t="s">
        <v>3249</v>
      </c>
      <c r="K1351" s="73"/>
      <c r="L1351" s="101">
        <v>2135860.41</v>
      </c>
      <c r="M1351" s="73"/>
      <c r="N1351" s="87" t="s">
        <v>3156</v>
      </c>
      <c r="O1351" s="75">
        <v>40107</v>
      </c>
      <c r="P1351" s="96">
        <v>41055520.5</v>
      </c>
      <c r="Q1351" s="57">
        <v>9.1222847363486714</v>
      </c>
      <c r="R1351" s="96">
        <v>3745201.48</v>
      </c>
      <c r="S1351" s="57" t="s">
        <v>3245</v>
      </c>
      <c r="T1351" s="73"/>
      <c r="U1351" s="101">
        <v>2625679.2500000005</v>
      </c>
    </row>
    <row r="1352" spans="1:21">
      <c r="A1352" s="33" t="s">
        <v>1727</v>
      </c>
      <c r="B1352" s="73" t="s">
        <v>5298</v>
      </c>
      <c r="C1352" s="73" t="s">
        <v>3158</v>
      </c>
      <c r="D1352" s="73"/>
      <c r="E1352" s="73"/>
      <c r="F1352" s="75">
        <v>39829</v>
      </c>
      <c r="G1352" s="96">
        <v>163813458.59999999</v>
      </c>
      <c r="H1352" s="57">
        <v>7.8487604192492162</v>
      </c>
      <c r="I1352" s="96">
        <v>12857325.9</v>
      </c>
      <c r="J1352" s="57" t="s">
        <v>3263</v>
      </c>
      <c r="K1352" s="73"/>
      <c r="L1352" s="101">
        <v>18714946.280000001</v>
      </c>
      <c r="M1352" s="73"/>
      <c r="N1352" s="87" t="s">
        <v>3156</v>
      </c>
      <c r="O1352" s="75">
        <v>40619</v>
      </c>
      <c r="P1352" s="96">
        <v>111817411.2</v>
      </c>
      <c r="Q1352" s="57">
        <v>14.878186108461792</v>
      </c>
      <c r="R1352" s="96">
        <v>16636402.539999999</v>
      </c>
      <c r="S1352" s="57" t="s">
        <v>3253</v>
      </c>
      <c r="T1352" s="73"/>
      <c r="U1352" s="101">
        <v>22494022.920000002</v>
      </c>
    </row>
    <row r="1353" spans="1:21">
      <c r="A1353" s="33" t="s">
        <v>1650</v>
      </c>
      <c r="B1353" s="73" t="s">
        <v>5299</v>
      </c>
      <c r="C1353" s="73" t="s">
        <v>3158</v>
      </c>
      <c r="D1353" s="73"/>
      <c r="E1353" s="73"/>
      <c r="F1353" s="75">
        <v>40039</v>
      </c>
      <c r="G1353" s="96">
        <v>27510250</v>
      </c>
      <c r="H1353" s="57">
        <v>105.44861111767432</v>
      </c>
      <c r="I1353" s="96">
        <v>29009176.539999999</v>
      </c>
      <c r="J1353" s="57" t="s">
        <v>3247</v>
      </c>
      <c r="K1353" s="73"/>
      <c r="L1353" s="101">
        <v>3026127.5999999996</v>
      </c>
      <c r="M1353" s="73"/>
      <c r="N1353" s="87" t="s">
        <v>3156</v>
      </c>
      <c r="O1353" s="75">
        <v>40766</v>
      </c>
      <c r="P1353" s="96">
        <v>27510250</v>
      </c>
      <c r="Q1353" s="57">
        <v>110.6527777828264</v>
      </c>
      <c r="R1353" s="96">
        <v>30440855.800000001</v>
      </c>
      <c r="S1353" s="57" t="s">
        <v>3263</v>
      </c>
      <c r="T1353" s="73"/>
      <c r="U1353" s="101">
        <v>4457806.8599999994</v>
      </c>
    </row>
    <row r="1354" spans="1:21">
      <c r="A1354" s="33" t="s">
        <v>2990</v>
      </c>
      <c r="B1354" s="73" t="s">
        <v>5300</v>
      </c>
      <c r="C1354" s="73" t="s">
        <v>3158</v>
      </c>
      <c r="D1354" s="73"/>
      <c r="E1354" s="73"/>
      <c r="F1354" s="75">
        <v>39757</v>
      </c>
      <c r="G1354" s="96">
        <v>72897272.25</v>
      </c>
      <c r="H1354" s="57">
        <v>6.107395836062989</v>
      </c>
      <c r="I1354" s="96">
        <v>4452124.9700000007</v>
      </c>
      <c r="J1354" s="57" t="s">
        <v>3249</v>
      </c>
      <c r="K1354" s="73"/>
      <c r="L1354" s="101">
        <v>3275624.51</v>
      </c>
      <c r="M1354" s="73"/>
      <c r="N1354" s="87" t="s">
        <v>3156</v>
      </c>
      <c r="O1354" s="75">
        <v>40107</v>
      </c>
      <c r="P1354" s="96">
        <v>60229057.5</v>
      </c>
      <c r="Q1354" s="57">
        <v>8.7905486151763199</v>
      </c>
      <c r="R1354" s="96">
        <v>5294464.58</v>
      </c>
      <c r="S1354" s="57" t="s">
        <v>3245</v>
      </c>
      <c r="T1354" s="73"/>
      <c r="U1354" s="101">
        <v>4117964.1199999992</v>
      </c>
    </row>
    <row r="1355" spans="1:21">
      <c r="A1355" s="33" t="s">
        <v>816</v>
      </c>
      <c r="B1355" s="73" t="s">
        <v>5301</v>
      </c>
      <c r="C1355" s="73" t="s">
        <v>3158</v>
      </c>
      <c r="D1355" s="73"/>
      <c r="E1355" s="73"/>
      <c r="F1355" s="75">
        <v>39884</v>
      </c>
      <c r="G1355" s="96">
        <v>41414924.359999999</v>
      </c>
      <c r="H1355" s="57">
        <v>105.26944444237058</v>
      </c>
      <c r="I1355" s="96">
        <v>43597260.789999999</v>
      </c>
      <c r="J1355" s="57" t="s">
        <v>3249</v>
      </c>
      <c r="K1355" s="73"/>
      <c r="L1355" s="101">
        <v>19836503.41</v>
      </c>
      <c r="M1355" s="73"/>
      <c r="N1355" s="87" t="s">
        <v>3156</v>
      </c>
      <c r="O1355" s="75">
        <v>40718</v>
      </c>
      <c r="P1355" s="96">
        <v>26121232.210000001</v>
      </c>
      <c r="Q1355" s="57">
        <v>108.99236112261488</v>
      </c>
      <c r="R1355" s="96">
        <v>28470147.739999998</v>
      </c>
      <c r="S1355" s="57" t="s">
        <v>3256</v>
      </c>
      <c r="T1355" s="73"/>
      <c r="U1355" s="101">
        <v>4709390.3599999994</v>
      </c>
    </row>
    <row r="1356" spans="1:21">
      <c r="A1356" s="33" t="s">
        <v>1140</v>
      </c>
      <c r="B1356" s="73" t="s">
        <v>5302</v>
      </c>
      <c r="C1356" s="73" t="s">
        <v>3158</v>
      </c>
      <c r="D1356" s="73"/>
      <c r="E1356" s="73"/>
      <c r="F1356" s="75">
        <v>39660</v>
      </c>
      <c r="G1356" s="96">
        <v>50031444</v>
      </c>
      <c r="H1356" s="57">
        <v>101.55468750811988</v>
      </c>
      <c r="I1356" s="96">
        <v>50809276.609999999</v>
      </c>
      <c r="J1356" s="57" t="s">
        <v>3253</v>
      </c>
      <c r="K1356" s="73"/>
      <c r="L1356" s="101">
        <v>33656982.200000003</v>
      </c>
      <c r="M1356" s="73"/>
      <c r="N1356" s="87" t="s">
        <v>3156</v>
      </c>
      <c r="O1356" s="75">
        <v>40484</v>
      </c>
      <c r="P1356" s="96">
        <v>21685670.609999999</v>
      </c>
      <c r="Q1356" s="57">
        <v>105.15729165177061</v>
      </c>
      <c r="R1356" s="96">
        <v>22804063.890000001</v>
      </c>
      <c r="S1356" s="57" t="s">
        <v>3250</v>
      </c>
      <c r="T1356" s="73"/>
      <c r="U1356" s="101">
        <v>5651769.4800000042</v>
      </c>
    </row>
    <row r="1357" spans="1:21">
      <c r="A1357" s="33" t="s">
        <v>789</v>
      </c>
      <c r="B1357" s="73" t="s">
        <v>5303</v>
      </c>
      <c r="C1357" s="73" t="s">
        <v>3158</v>
      </c>
      <c r="D1357" s="73"/>
      <c r="E1357" s="73"/>
      <c r="F1357" s="75">
        <v>39714</v>
      </c>
      <c r="G1357" s="96">
        <v>30713778.149999999</v>
      </c>
      <c r="H1357" s="57">
        <v>102.46041667784856</v>
      </c>
      <c r="I1357" s="96">
        <v>31469465.07</v>
      </c>
      <c r="J1357" s="57" t="s">
        <v>3253</v>
      </c>
      <c r="K1357" s="73"/>
      <c r="L1357" s="101">
        <v>30681906.079999994</v>
      </c>
      <c r="M1357" s="73"/>
      <c r="N1357" s="87" t="s">
        <v>3156</v>
      </c>
      <c r="O1357" s="75">
        <v>40766</v>
      </c>
      <c r="P1357" s="96">
        <v>2782533.44</v>
      </c>
      <c r="Q1357" s="57">
        <v>101.79166687750569</v>
      </c>
      <c r="R1357" s="96">
        <v>2832387.17</v>
      </c>
      <c r="S1357" s="57" t="s">
        <v>3245</v>
      </c>
      <c r="T1357" s="73"/>
      <c r="U1357" s="101">
        <v>2044828.1799999923</v>
      </c>
    </row>
    <row r="1358" spans="1:21">
      <c r="A1358" s="33" t="s">
        <v>912</v>
      </c>
      <c r="B1358" s="73" t="s">
        <v>5304</v>
      </c>
      <c r="C1358" s="73" t="s">
        <v>3158</v>
      </c>
      <c r="D1358" s="73"/>
      <c r="E1358" s="73"/>
      <c r="F1358" s="75">
        <v>39689</v>
      </c>
      <c r="G1358" s="96">
        <v>100000000</v>
      </c>
      <c r="H1358" s="57">
        <v>99.146874999999994</v>
      </c>
      <c r="I1358" s="96">
        <v>99146875</v>
      </c>
      <c r="J1358" s="57" t="s">
        <v>3249</v>
      </c>
      <c r="K1358" s="73"/>
      <c r="L1358" s="101">
        <v>79785251.140000001</v>
      </c>
      <c r="M1358" s="73"/>
      <c r="N1358" s="87" t="s">
        <v>3156</v>
      </c>
      <c r="O1358" s="75">
        <v>40753</v>
      </c>
      <c r="P1358" s="96">
        <v>28802511</v>
      </c>
      <c r="Q1358" s="57">
        <v>103.36562499707055</v>
      </c>
      <c r="R1358" s="96">
        <v>29771895.509999998</v>
      </c>
      <c r="S1358" s="57" t="s">
        <v>3248</v>
      </c>
      <c r="T1358" s="73"/>
      <c r="U1358" s="101">
        <v>10410271.650000006</v>
      </c>
    </row>
    <row r="1359" spans="1:21">
      <c r="A1359" s="33" t="s">
        <v>743</v>
      </c>
      <c r="B1359" s="73" t="s">
        <v>5305</v>
      </c>
      <c r="C1359" s="73" t="s">
        <v>3158</v>
      </c>
      <c r="D1359" s="73"/>
      <c r="E1359" s="73"/>
      <c r="F1359" s="75">
        <v>39955</v>
      </c>
      <c r="G1359" s="96">
        <v>25273749.190000001</v>
      </c>
      <c r="H1359" s="57">
        <v>104.28958332161085</v>
      </c>
      <c r="I1359" s="96">
        <v>26357887.719999999</v>
      </c>
      <c r="J1359" s="57" t="s">
        <v>3249</v>
      </c>
      <c r="K1359" s="73"/>
      <c r="L1359" s="101">
        <v>15365317.930000002</v>
      </c>
      <c r="M1359" s="73"/>
      <c r="N1359" s="87" t="s">
        <v>3156</v>
      </c>
      <c r="O1359" s="75">
        <v>40823</v>
      </c>
      <c r="P1359" s="96">
        <v>12366908.67</v>
      </c>
      <c r="Q1359" s="57">
        <v>108.59166658663455</v>
      </c>
      <c r="R1359" s="96">
        <v>13429432.23</v>
      </c>
      <c r="S1359" s="57" t="s">
        <v>3273</v>
      </c>
      <c r="T1359" s="73"/>
      <c r="U1359" s="101">
        <v>2436862.4400000051</v>
      </c>
    </row>
    <row r="1360" spans="1:21">
      <c r="A1360" s="33" t="s">
        <v>723</v>
      </c>
      <c r="B1360" s="73" t="s">
        <v>5306</v>
      </c>
      <c r="C1360" s="73" t="s">
        <v>3158</v>
      </c>
      <c r="D1360" s="73"/>
      <c r="E1360" s="73"/>
      <c r="F1360" s="75">
        <v>39940</v>
      </c>
      <c r="G1360" s="96">
        <v>21865636.09</v>
      </c>
      <c r="H1360" s="57">
        <v>105.09999999730171</v>
      </c>
      <c r="I1360" s="96">
        <v>22980783.530000001</v>
      </c>
      <c r="J1360" s="57" t="s">
        <v>3249</v>
      </c>
      <c r="K1360" s="73"/>
      <c r="L1360" s="101">
        <v>13927101.589999998</v>
      </c>
      <c r="M1360" s="73"/>
      <c r="N1360" s="87" t="s">
        <v>3156</v>
      </c>
      <c r="O1360" s="75">
        <v>40801</v>
      </c>
      <c r="P1360" s="96">
        <v>10139751.58</v>
      </c>
      <c r="Q1360" s="57">
        <v>110.3583333547507</v>
      </c>
      <c r="R1360" s="96">
        <v>11190060.85</v>
      </c>
      <c r="S1360" s="57" t="s">
        <v>3255</v>
      </c>
      <c r="T1360" s="73"/>
      <c r="U1360" s="101">
        <v>2136378.9099999964</v>
      </c>
    </row>
    <row r="1361" spans="1:21">
      <c r="A1361" s="33" t="s">
        <v>838</v>
      </c>
      <c r="B1361" s="73" t="s">
        <v>5307</v>
      </c>
      <c r="C1361" s="73" t="s">
        <v>3158</v>
      </c>
      <c r="D1361" s="73"/>
      <c r="E1361" s="73"/>
      <c r="F1361" s="75">
        <v>39699</v>
      </c>
      <c r="G1361" s="96">
        <v>51403859.859999999</v>
      </c>
      <c r="H1361" s="57">
        <v>102.24166666304504</v>
      </c>
      <c r="I1361" s="96">
        <v>52556163.050000004</v>
      </c>
      <c r="J1361" s="57" t="s">
        <v>3289</v>
      </c>
      <c r="K1361" s="73"/>
      <c r="L1361" s="101">
        <v>49324507.899999991</v>
      </c>
      <c r="M1361" s="73"/>
      <c r="N1361" s="87" t="s">
        <v>3156</v>
      </c>
      <c r="O1361" s="75">
        <v>40697</v>
      </c>
      <c r="P1361" s="96">
        <v>6948410.1399999997</v>
      </c>
      <c r="Q1361" s="57">
        <v>101.8770833524804</v>
      </c>
      <c r="R1361" s="96">
        <v>7078837.5899999999</v>
      </c>
      <c r="S1361" s="57" t="s">
        <v>3250</v>
      </c>
      <c r="T1361" s="73"/>
      <c r="U1361" s="101">
        <v>3847182.4399999902</v>
      </c>
    </row>
    <row r="1362" spans="1:21">
      <c r="A1362" s="33" t="s">
        <v>2993</v>
      </c>
      <c r="B1362" s="73" t="s">
        <v>5308</v>
      </c>
      <c r="C1362" s="73" t="s">
        <v>3158</v>
      </c>
      <c r="D1362" s="73"/>
      <c r="E1362" s="73"/>
      <c r="F1362" s="75" t="s">
        <v>6355</v>
      </c>
      <c r="G1362" s="96">
        <v>196528824.5</v>
      </c>
      <c r="H1362" s="57">
        <v>4.2735810440875053</v>
      </c>
      <c r="I1362" s="96">
        <v>8398818.5899999999</v>
      </c>
      <c r="J1362" s="57" t="s">
        <v>3249</v>
      </c>
      <c r="K1362" s="73"/>
      <c r="L1362" s="101">
        <v>5584316.8100000005</v>
      </c>
      <c r="M1362" s="73"/>
      <c r="N1362" s="87" t="s">
        <v>3156</v>
      </c>
      <c r="O1362" s="75">
        <v>40011</v>
      </c>
      <c r="P1362" s="96">
        <v>174141752</v>
      </c>
      <c r="Q1362" s="57">
        <v>7.1245486148548682</v>
      </c>
      <c r="R1362" s="96">
        <v>12406813.779999999</v>
      </c>
      <c r="S1362" s="57" t="s">
        <v>3245</v>
      </c>
      <c r="T1362" s="73"/>
      <c r="U1362" s="101">
        <v>9592312</v>
      </c>
    </row>
    <row r="1363" spans="1:21">
      <c r="A1363" s="33" t="s">
        <v>2969</v>
      </c>
      <c r="B1363" s="73" t="s">
        <v>5309</v>
      </c>
      <c r="C1363" s="73" t="s">
        <v>3158</v>
      </c>
      <c r="D1363" s="73"/>
      <c r="E1363" s="73"/>
      <c r="F1363" s="75">
        <v>39737</v>
      </c>
      <c r="G1363" s="96">
        <v>190000000</v>
      </c>
      <c r="H1363" s="57">
        <v>5.1933167736842103</v>
      </c>
      <c r="I1363" s="96">
        <v>9867301.8699999992</v>
      </c>
      <c r="J1363" s="57" t="s">
        <v>3263</v>
      </c>
      <c r="K1363" s="73"/>
      <c r="L1363" s="101">
        <v>8658951.4000000004</v>
      </c>
      <c r="M1363" s="73"/>
      <c r="N1363" s="87" t="s">
        <v>3156</v>
      </c>
      <c r="O1363" s="75">
        <v>40094</v>
      </c>
      <c r="P1363" s="96">
        <v>160169779.59999999</v>
      </c>
      <c r="Q1363" s="57">
        <v>8.2310798597115635</v>
      </c>
      <c r="R1363" s="96">
        <v>13183702.470000001</v>
      </c>
      <c r="S1363" s="57" t="s">
        <v>3263</v>
      </c>
      <c r="T1363" s="73"/>
      <c r="U1363" s="101">
        <v>11975352.000000002</v>
      </c>
    </row>
    <row r="1364" spans="1:21">
      <c r="A1364" s="33" t="s">
        <v>901</v>
      </c>
      <c r="B1364" s="73" t="s">
        <v>5310</v>
      </c>
      <c r="C1364" s="73" t="s">
        <v>3158</v>
      </c>
      <c r="D1364" s="73"/>
      <c r="E1364" s="73"/>
      <c r="F1364" s="75">
        <v>39787</v>
      </c>
      <c r="G1364" s="96">
        <v>97051417</v>
      </c>
      <c r="H1364" s="57">
        <v>101.43888888299281</v>
      </c>
      <c r="I1364" s="96">
        <v>98447879.049999997</v>
      </c>
      <c r="J1364" s="57" t="s">
        <v>3245</v>
      </c>
      <c r="K1364" s="73"/>
      <c r="L1364" s="101">
        <v>82767507.140000001</v>
      </c>
      <c r="M1364" s="73"/>
      <c r="N1364" s="87" t="s">
        <v>3156</v>
      </c>
      <c r="O1364" s="75">
        <v>40766</v>
      </c>
      <c r="P1364" s="96">
        <v>23365415</v>
      </c>
      <c r="Q1364" s="57">
        <v>103.78472220587565</v>
      </c>
      <c r="R1364" s="96">
        <v>24249731.050000001</v>
      </c>
      <c r="S1364" s="57" t="s">
        <v>3248</v>
      </c>
      <c r="T1364" s="73"/>
      <c r="U1364" s="101">
        <v>8569359.1400000006</v>
      </c>
    </row>
    <row r="1365" spans="1:21">
      <c r="A1365" s="33" t="s">
        <v>909</v>
      </c>
      <c r="B1365" s="73" t="s">
        <v>5311</v>
      </c>
      <c r="C1365" s="73" t="s">
        <v>3158</v>
      </c>
      <c r="D1365" s="73"/>
      <c r="E1365" s="73"/>
      <c r="F1365" s="75">
        <v>39962</v>
      </c>
      <c r="G1365" s="96">
        <v>152000000</v>
      </c>
      <c r="H1365" s="57">
        <v>107.25164930263158</v>
      </c>
      <c r="I1365" s="96">
        <v>163022506.94</v>
      </c>
      <c r="J1365" s="57" t="s">
        <v>3252</v>
      </c>
      <c r="K1365" s="73"/>
      <c r="L1365" s="101">
        <v>110410773.88</v>
      </c>
      <c r="M1365" s="73"/>
      <c r="N1365" s="87" t="s">
        <v>3156</v>
      </c>
      <c r="O1365" s="75">
        <v>40830</v>
      </c>
      <c r="P1365" s="96">
        <v>57274381.280000001</v>
      </c>
      <c r="Q1365" s="57">
        <v>110.73472221365917</v>
      </c>
      <c r="R1365" s="96">
        <v>63422627.010000005</v>
      </c>
      <c r="S1365" s="57" t="s">
        <v>3266</v>
      </c>
      <c r="T1365" s="73"/>
      <c r="U1365" s="101">
        <v>10810893.949999988</v>
      </c>
    </row>
    <row r="1366" spans="1:21">
      <c r="A1366" s="33" t="s">
        <v>1587</v>
      </c>
      <c r="B1366" s="73" t="s">
        <v>5312</v>
      </c>
      <c r="C1366" s="73" t="s">
        <v>3158</v>
      </c>
      <c r="D1366" s="73"/>
      <c r="E1366" s="73"/>
      <c r="F1366" s="75">
        <v>40346</v>
      </c>
      <c r="G1366" s="96">
        <v>34000000</v>
      </c>
      <c r="H1366" s="57">
        <v>109.24444444117647</v>
      </c>
      <c r="I1366" s="96">
        <v>37143111.109999999</v>
      </c>
      <c r="J1366" s="57" t="s">
        <v>3249</v>
      </c>
      <c r="K1366" s="73"/>
      <c r="L1366" s="101">
        <v>2025833.3</v>
      </c>
      <c r="M1366" s="73"/>
      <c r="N1366" s="87" t="s">
        <v>3156</v>
      </c>
      <c r="O1366" s="75">
        <v>40737</v>
      </c>
      <c r="P1366" s="96">
        <v>34000000</v>
      </c>
      <c r="Q1366" s="57">
        <v>110.37083332352941</v>
      </c>
      <c r="R1366" s="96">
        <v>37526083.329999998</v>
      </c>
      <c r="S1366" s="57" t="s">
        <v>3249</v>
      </c>
      <c r="T1366" s="73"/>
      <c r="U1366" s="101">
        <v>2408805.5199999958</v>
      </c>
    </row>
    <row r="1367" spans="1:21">
      <c r="A1367" s="33" t="s">
        <v>1135</v>
      </c>
      <c r="B1367" s="73" t="s">
        <v>5313</v>
      </c>
      <c r="C1367" s="73" t="s">
        <v>3158</v>
      </c>
      <c r="D1367" s="73"/>
      <c r="E1367" s="73"/>
      <c r="F1367" s="75">
        <v>39885</v>
      </c>
      <c r="G1367" s="96">
        <v>20400490.359999999</v>
      </c>
      <c r="H1367" s="57">
        <v>100.43333335836539</v>
      </c>
      <c r="I1367" s="96">
        <v>20488892.489999998</v>
      </c>
      <c r="J1367" s="57" t="s">
        <v>3247</v>
      </c>
      <c r="K1367" s="73"/>
      <c r="L1367" s="101">
        <v>21009175</v>
      </c>
      <c r="M1367" s="73"/>
      <c r="N1367" s="87" t="s">
        <v>6382</v>
      </c>
      <c r="O1367" s="75">
        <v>40354</v>
      </c>
      <c r="P1367" s="102" t="s">
        <v>3205</v>
      </c>
      <c r="Q1367" s="88" t="s">
        <v>3205</v>
      </c>
      <c r="R1367" s="102" t="s">
        <v>3205</v>
      </c>
      <c r="S1367" s="57" t="s">
        <v>3205</v>
      </c>
      <c r="T1367" s="73"/>
      <c r="U1367" s="101">
        <v>520282.51000000164</v>
      </c>
    </row>
    <row r="1368" spans="1:21">
      <c r="A1368" s="33" t="s">
        <v>867</v>
      </c>
      <c r="B1368" s="73" t="s">
        <v>5314</v>
      </c>
      <c r="C1368" s="73" t="s">
        <v>3158</v>
      </c>
      <c r="D1368" s="73"/>
      <c r="E1368" s="73"/>
      <c r="F1368" s="75">
        <v>40018</v>
      </c>
      <c r="G1368" s="96">
        <v>56300264.899999999</v>
      </c>
      <c r="H1368" s="57">
        <v>102.7256944398498</v>
      </c>
      <c r="I1368" s="96">
        <v>57834838.090000004</v>
      </c>
      <c r="J1368" s="57" t="s">
        <v>3249</v>
      </c>
      <c r="K1368" s="73"/>
      <c r="L1368" s="101">
        <v>35869141.049999997</v>
      </c>
      <c r="M1368" s="73"/>
      <c r="N1368" s="87" t="s">
        <v>3156</v>
      </c>
      <c r="O1368" s="75">
        <v>40718</v>
      </c>
      <c r="P1368" s="96">
        <v>24267799.289999999</v>
      </c>
      <c r="Q1368" s="57">
        <v>106.31944446908273</v>
      </c>
      <c r="R1368" s="96">
        <v>25801389.390000001</v>
      </c>
      <c r="S1368" s="57" t="s">
        <v>3256</v>
      </c>
      <c r="T1368" s="73"/>
      <c r="U1368" s="101">
        <v>3835692.349999994</v>
      </c>
    </row>
    <row r="1369" spans="1:21">
      <c r="A1369" s="33" t="s">
        <v>710</v>
      </c>
      <c r="B1369" s="73" t="s">
        <v>5315</v>
      </c>
      <c r="C1369" s="73" t="s">
        <v>3158</v>
      </c>
      <c r="D1369" s="73"/>
      <c r="E1369" s="73"/>
      <c r="F1369" s="75">
        <v>39876</v>
      </c>
      <c r="G1369" s="96">
        <v>22100004.780000001</v>
      </c>
      <c r="H1369" s="57">
        <v>106.55833333263199</v>
      </c>
      <c r="I1369" s="96">
        <v>23549396.760000002</v>
      </c>
      <c r="J1369" s="57" t="s">
        <v>3257</v>
      </c>
      <c r="K1369" s="73"/>
      <c r="L1369" s="101">
        <v>11603095.35</v>
      </c>
      <c r="M1369" s="73"/>
      <c r="N1369" s="87" t="s">
        <v>3156</v>
      </c>
      <c r="O1369" s="75">
        <v>40855</v>
      </c>
      <c r="P1369" s="96">
        <v>13834293.130000001</v>
      </c>
      <c r="Q1369" s="57">
        <v>116.38611108423144</v>
      </c>
      <c r="R1369" s="96">
        <v>16101195.77</v>
      </c>
      <c r="S1369" s="57" t="s">
        <v>3266</v>
      </c>
      <c r="T1369" s="73"/>
      <c r="U1369" s="101">
        <v>4154894.3599999957</v>
      </c>
    </row>
    <row r="1370" spans="1:21">
      <c r="A1370" s="33" t="s">
        <v>682</v>
      </c>
      <c r="B1370" s="73" t="s">
        <v>5316</v>
      </c>
      <c r="C1370" s="73" t="s">
        <v>3158</v>
      </c>
      <c r="D1370" s="73"/>
      <c r="E1370" s="73"/>
      <c r="F1370" s="75">
        <v>39962</v>
      </c>
      <c r="G1370" s="96">
        <v>100000000</v>
      </c>
      <c r="H1370" s="57">
        <v>106.46666666</v>
      </c>
      <c r="I1370" s="96">
        <v>106466666.66</v>
      </c>
      <c r="J1370" s="57" t="s">
        <v>3251</v>
      </c>
      <c r="K1370" s="73"/>
      <c r="L1370" s="101">
        <v>50187222.759999998</v>
      </c>
      <c r="M1370" s="73"/>
      <c r="N1370" s="87" t="s">
        <v>3156</v>
      </c>
      <c r="O1370" s="75">
        <v>40816</v>
      </c>
      <c r="P1370" s="96">
        <v>61142763</v>
      </c>
      <c r="Q1370" s="57">
        <v>111.32708332137359</v>
      </c>
      <c r="R1370" s="96">
        <v>68068454.709999993</v>
      </c>
      <c r="S1370" s="57" t="s">
        <v>3278</v>
      </c>
      <c r="T1370" s="73"/>
      <c r="U1370" s="101">
        <v>11789010.810000002</v>
      </c>
    </row>
    <row r="1371" spans="1:21">
      <c r="A1371" s="33" t="s">
        <v>904</v>
      </c>
      <c r="B1371" s="73" t="s">
        <v>5317</v>
      </c>
      <c r="C1371" s="73" t="s">
        <v>3158</v>
      </c>
      <c r="D1371" s="73"/>
      <c r="E1371" s="73"/>
      <c r="F1371" s="75">
        <v>39874</v>
      </c>
      <c r="G1371" s="96">
        <v>123857343.90000001</v>
      </c>
      <c r="H1371" s="57">
        <v>102.39027777988706</v>
      </c>
      <c r="I1371" s="96">
        <v>126817878.47</v>
      </c>
      <c r="J1371" s="57" t="s">
        <v>3249</v>
      </c>
      <c r="K1371" s="73"/>
      <c r="L1371" s="101">
        <v>96028748.969999999</v>
      </c>
      <c r="M1371" s="73"/>
      <c r="N1371" s="87" t="s">
        <v>3156</v>
      </c>
      <c r="O1371" s="75">
        <v>40735</v>
      </c>
      <c r="P1371" s="96">
        <v>38065513.369999997</v>
      </c>
      <c r="Q1371" s="57">
        <v>105.40277778473582</v>
      </c>
      <c r="R1371" s="96">
        <v>40122108.469999999</v>
      </c>
      <c r="S1371" s="57" t="s">
        <v>3263</v>
      </c>
      <c r="T1371" s="73"/>
      <c r="U1371" s="101">
        <v>9332978.9699999988</v>
      </c>
    </row>
    <row r="1372" spans="1:21">
      <c r="A1372" s="33" t="s">
        <v>887</v>
      </c>
      <c r="B1372" s="73" t="s">
        <v>5318</v>
      </c>
      <c r="C1372" s="73" t="s">
        <v>3158</v>
      </c>
      <c r="D1372" s="73"/>
      <c r="E1372" s="73"/>
      <c r="F1372" s="75">
        <v>39902</v>
      </c>
      <c r="G1372" s="96">
        <v>120000000</v>
      </c>
      <c r="H1372" s="57">
        <v>104.60833333333332</v>
      </c>
      <c r="I1372" s="96">
        <v>125530000</v>
      </c>
      <c r="J1372" s="57" t="s">
        <v>3251</v>
      </c>
      <c r="K1372" s="73"/>
      <c r="L1372" s="101">
        <v>60662395.969999999</v>
      </c>
      <c r="M1372" s="73"/>
      <c r="N1372" s="87" t="s">
        <v>3156</v>
      </c>
      <c r="O1372" s="75">
        <v>40801</v>
      </c>
      <c r="P1372" s="96">
        <v>73966584</v>
      </c>
      <c r="Q1372" s="57">
        <v>112.60833333874119</v>
      </c>
      <c r="R1372" s="96">
        <v>83292537.469999999</v>
      </c>
      <c r="S1372" s="57" t="s">
        <v>3266</v>
      </c>
      <c r="T1372" s="73"/>
      <c r="U1372" s="101">
        <v>18424933.439999998</v>
      </c>
    </row>
    <row r="1373" spans="1:21">
      <c r="A1373" s="33" t="s">
        <v>828</v>
      </c>
      <c r="B1373" s="73" t="s">
        <v>5319</v>
      </c>
      <c r="C1373" s="73" t="s">
        <v>3158</v>
      </c>
      <c r="D1373" s="73"/>
      <c r="E1373" s="73"/>
      <c r="F1373" s="75">
        <v>39902</v>
      </c>
      <c r="G1373" s="96">
        <v>55000000</v>
      </c>
      <c r="H1373" s="57">
        <v>104.95208332727273</v>
      </c>
      <c r="I1373" s="96">
        <v>57723645.829999998</v>
      </c>
      <c r="J1373" s="57" t="s">
        <v>3251</v>
      </c>
      <c r="K1373" s="73"/>
      <c r="L1373" s="101">
        <v>26199909.909999996</v>
      </c>
      <c r="M1373" s="73"/>
      <c r="N1373" s="87" t="s">
        <v>3156</v>
      </c>
      <c r="O1373" s="75">
        <v>40746</v>
      </c>
      <c r="P1373" s="96">
        <v>35288081.950000003</v>
      </c>
      <c r="Q1373" s="57">
        <v>111.74062499591308</v>
      </c>
      <c r="R1373" s="96">
        <v>39431123.32</v>
      </c>
      <c r="S1373" s="57" t="s">
        <v>3251</v>
      </c>
      <c r="T1373" s="73"/>
      <c r="U1373" s="101">
        <v>7907387.3999999985</v>
      </c>
    </row>
    <row r="1374" spans="1:21">
      <c r="A1374" s="33" t="s">
        <v>629</v>
      </c>
      <c r="B1374" s="73" t="s">
        <v>5320</v>
      </c>
      <c r="C1374" s="73" t="s">
        <v>3158</v>
      </c>
      <c r="D1374" s="73"/>
      <c r="E1374" s="73"/>
      <c r="F1374" s="75">
        <v>39933</v>
      </c>
      <c r="G1374" s="96">
        <v>100000000</v>
      </c>
      <c r="H1374" s="57">
        <v>106.61736110999999</v>
      </c>
      <c r="I1374" s="96">
        <v>106617361.11</v>
      </c>
      <c r="J1374" s="57" t="s">
        <v>3251</v>
      </c>
      <c r="K1374" s="73"/>
      <c r="L1374" s="101">
        <v>55484016.76000002</v>
      </c>
      <c r="M1374" s="73"/>
      <c r="N1374" s="87" t="s">
        <v>3156</v>
      </c>
      <c r="O1374" s="75">
        <v>40840</v>
      </c>
      <c r="P1374" s="96">
        <v>57142128</v>
      </c>
      <c r="Q1374" s="57">
        <v>111.41527777894447</v>
      </c>
      <c r="R1374" s="96">
        <v>63665060.640000001</v>
      </c>
      <c r="S1374" s="57" t="s">
        <v>3266</v>
      </c>
      <c r="T1374" s="73"/>
      <c r="U1374" s="101">
        <v>12531716.290000021</v>
      </c>
    </row>
    <row r="1375" spans="1:21">
      <c r="A1375" s="33" t="s">
        <v>792</v>
      </c>
      <c r="B1375" s="73" t="s">
        <v>5321</v>
      </c>
      <c r="C1375" s="73" t="s">
        <v>3158</v>
      </c>
      <c r="D1375" s="73"/>
      <c r="E1375" s="73"/>
      <c r="F1375" s="75">
        <v>39933</v>
      </c>
      <c r="G1375" s="96">
        <v>193889378</v>
      </c>
      <c r="H1375" s="57">
        <v>107.15778093320823</v>
      </c>
      <c r="I1375" s="96">
        <v>207767554.93000001</v>
      </c>
      <c r="J1375" s="57" t="s">
        <v>3251</v>
      </c>
      <c r="K1375" s="73"/>
      <c r="L1375" s="101">
        <v>113230233.59000002</v>
      </c>
      <c r="M1375" s="73"/>
      <c r="N1375" s="87" t="s">
        <v>3156</v>
      </c>
      <c r="O1375" s="75">
        <v>40840</v>
      </c>
      <c r="P1375" s="96">
        <v>104902296.84999999</v>
      </c>
      <c r="Q1375" s="57">
        <v>111.47777778137373</v>
      </c>
      <c r="R1375" s="96">
        <v>116942749.37</v>
      </c>
      <c r="S1375" s="57" t="s">
        <v>3266</v>
      </c>
      <c r="T1375" s="73"/>
      <c r="U1375" s="101">
        <v>22405428.030000031</v>
      </c>
    </row>
    <row r="1376" spans="1:21">
      <c r="A1376" s="33" t="s">
        <v>883</v>
      </c>
      <c r="B1376" s="73" t="s">
        <v>5322</v>
      </c>
      <c r="C1376" s="73" t="s">
        <v>3158</v>
      </c>
      <c r="D1376" s="73"/>
      <c r="E1376" s="73"/>
      <c r="F1376" s="75">
        <v>39962</v>
      </c>
      <c r="G1376" s="96">
        <v>112385800</v>
      </c>
      <c r="H1376" s="57">
        <v>105.65416666518368</v>
      </c>
      <c r="I1376" s="96">
        <v>118740280.44</v>
      </c>
      <c r="J1376" s="57" t="s">
        <v>3252</v>
      </c>
      <c r="K1376" s="73"/>
      <c r="L1376" s="101">
        <v>71918526.140000015</v>
      </c>
      <c r="M1376" s="73"/>
      <c r="N1376" s="87" t="s">
        <v>3156</v>
      </c>
      <c r="O1376" s="75">
        <v>40801</v>
      </c>
      <c r="P1376" s="96">
        <v>51862400.899999999</v>
      </c>
      <c r="Q1376" s="57">
        <v>110.60833334848562</v>
      </c>
      <c r="R1376" s="96">
        <v>57364137.270000003</v>
      </c>
      <c r="S1376" s="57" t="s">
        <v>3257</v>
      </c>
      <c r="T1376" s="73"/>
      <c r="U1376" s="101">
        <v>10542382.970000029</v>
      </c>
    </row>
    <row r="1377" spans="1:21">
      <c r="A1377" s="33" t="s">
        <v>2587</v>
      </c>
      <c r="B1377" s="73" t="s">
        <v>5323</v>
      </c>
      <c r="C1377" s="73" t="s">
        <v>6733</v>
      </c>
      <c r="D1377" s="73"/>
      <c r="E1377" s="73"/>
      <c r="F1377" s="75">
        <v>39521</v>
      </c>
      <c r="G1377" s="96">
        <v>1828182.65</v>
      </c>
      <c r="H1377" s="57">
        <v>7.049993609774166</v>
      </c>
      <c r="I1377" s="96">
        <v>128886.76000000001</v>
      </c>
      <c r="J1377" s="57" t="s">
        <v>3284</v>
      </c>
      <c r="K1377" s="73"/>
      <c r="L1377" s="101">
        <v>173631.48</v>
      </c>
      <c r="M1377" s="73"/>
      <c r="N1377" s="87" t="s">
        <v>3156</v>
      </c>
      <c r="O1377" s="75">
        <v>40723</v>
      </c>
      <c r="P1377" s="96">
        <v>157774.46</v>
      </c>
      <c r="Q1377" s="57">
        <v>1.7900425708951881</v>
      </c>
      <c r="R1377" s="96">
        <v>2824.23</v>
      </c>
      <c r="S1377" s="57" t="s">
        <v>3276</v>
      </c>
      <c r="T1377" s="73"/>
      <c r="U1377" s="101">
        <v>47568.950000000012</v>
      </c>
    </row>
    <row r="1378" spans="1:21">
      <c r="A1378" s="33" t="s">
        <v>621</v>
      </c>
      <c r="B1378" s="73" t="s">
        <v>5324</v>
      </c>
      <c r="C1378" s="73" t="s">
        <v>6733</v>
      </c>
      <c r="D1378" s="73"/>
      <c r="E1378" s="73"/>
      <c r="F1378" s="75">
        <v>39521</v>
      </c>
      <c r="G1378" s="96">
        <v>7290987.75</v>
      </c>
      <c r="H1378" s="57">
        <v>153.00597220177744</v>
      </c>
      <c r="I1378" s="96">
        <v>11155646.689999999</v>
      </c>
      <c r="J1378" s="57" t="s">
        <v>3284</v>
      </c>
      <c r="K1378" s="73"/>
      <c r="L1378" s="101">
        <v>11628317.790000001</v>
      </c>
      <c r="M1378" s="73"/>
      <c r="N1378" s="87" t="s">
        <v>3156</v>
      </c>
      <c r="O1378" s="75">
        <v>40808</v>
      </c>
      <c r="P1378" s="96">
        <v>3575751.9</v>
      </c>
      <c r="Q1378" s="57">
        <v>198.93518311491354</v>
      </c>
      <c r="R1378" s="96">
        <v>7113428.5899999999</v>
      </c>
      <c r="S1378" s="57" t="s">
        <v>3249</v>
      </c>
      <c r="T1378" s="73"/>
      <c r="U1378" s="101">
        <v>7586099.6900000032</v>
      </c>
    </row>
    <row r="1379" spans="1:21">
      <c r="A1379" s="33" t="s">
        <v>2588</v>
      </c>
      <c r="B1379" s="73" t="s">
        <v>5325</v>
      </c>
      <c r="C1379" s="73" t="s">
        <v>6733</v>
      </c>
      <c r="D1379" s="73"/>
      <c r="E1379" s="73"/>
      <c r="F1379" s="75">
        <v>39521</v>
      </c>
      <c r="G1379" s="96">
        <v>97213170</v>
      </c>
      <c r="H1379" s="57">
        <v>6.4111107579353704E-2</v>
      </c>
      <c r="I1379" s="96">
        <v>62324.44</v>
      </c>
      <c r="J1379" s="57" t="s">
        <v>3284</v>
      </c>
      <c r="K1379" s="73"/>
      <c r="L1379" s="101">
        <v>51016.99</v>
      </c>
      <c r="M1379" s="73"/>
      <c r="N1379" s="87" t="s">
        <v>3156</v>
      </c>
      <c r="O1379" s="75">
        <v>40745</v>
      </c>
      <c r="P1379" s="96">
        <v>49508048</v>
      </c>
      <c r="Q1379" s="57">
        <v>7.8458334693381565E-2</v>
      </c>
      <c r="R1379" s="96">
        <v>38843.19</v>
      </c>
      <c r="S1379" s="57" t="s">
        <v>3257</v>
      </c>
      <c r="T1379" s="73"/>
      <c r="U1379" s="101">
        <v>27535.739999999991</v>
      </c>
    </row>
    <row r="1380" spans="1:21">
      <c r="A1380" s="33" t="s">
        <v>2589</v>
      </c>
      <c r="B1380" s="73" t="s">
        <v>5326</v>
      </c>
      <c r="C1380" s="73" t="s">
        <v>6733</v>
      </c>
      <c r="D1380" s="73"/>
      <c r="E1380" s="73"/>
      <c r="F1380" s="75">
        <v>39521</v>
      </c>
      <c r="G1380" s="96">
        <v>260259688.91999999</v>
      </c>
      <c r="H1380" s="57">
        <v>8.0541666237230206E-2</v>
      </c>
      <c r="I1380" s="96">
        <v>209617.49</v>
      </c>
      <c r="J1380" s="57" t="s">
        <v>3284</v>
      </c>
      <c r="K1380" s="73"/>
      <c r="L1380" s="101">
        <v>188753.18</v>
      </c>
      <c r="M1380" s="73"/>
      <c r="N1380" s="87" t="s">
        <v>3156</v>
      </c>
      <c r="O1380" s="75">
        <v>40732</v>
      </c>
      <c r="P1380" s="96">
        <v>101432801.93000001</v>
      </c>
      <c r="Q1380" s="57">
        <v>7.2229169071520299E-2</v>
      </c>
      <c r="R1380" s="96">
        <v>73264.070000000007</v>
      </c>
      <c r="S1380" s="57" t="s">
        <v>3257</v>
      </c>
      <c r="T1380" s="73"/>
      <c r="U1380" s="101">
        <v>52399.760000000009</v>
      </c>
    </row>
    <row r="1381" spans="1:21">
      <c r="A1381" s="33" t="s">
        <v>1190</v>
      </c>
      <c r="B1381" s="73" t="s">
        <v>5327</v>
      </c>
      <c r="C1381" s="73" t="s">
        <v>6733</v>
      </c>
      <c r="D1381" s="73"/>
      <c r="E1381" s="73"/>
      <c r="F1381" s="75">
        <v>39521</v>
      </c>
      <c r="G1381" s="96">
        <v>20505.03</v>
      </c>
      <c r="H1381" s="57">
        <v>71.216672201893886</v>
      </c>
      <c r="I1381" s="96">
        <v>14603</v>
      </c>
      <c r="J1381" s="57" t="s">
        <v>3284</v>
      </c>
      <c r="K1381" s="73"/>
      <c r="L1381" s="101">
        <v>20620.02</v>
      </c>
      <c r="M1381" s="73"/>
      <c r="N1381" s="87" t="s">
        <v>6382</v>
      </c>
      <c r="O1381" s="75">
        <v>40252</v>
      </c>
      <c r="P1381" s="102" t="s">
        <v>3205</v>
      </c>
      <c r="Q1381" s="88" t="s">
        <v>3205</v>
      </c>
      <c r="R1381" s="102" t="s">
        <v>3205</v>
      </c>
      <c r="S1381" s="57" t="s">
        <v>3205</v>
      </c>
      <c r="T1381" s="73"/>
      <c r="U1381" s="101">
        <v>6017.02</v>
      </c>
    </row>
    <row r="1382" spans="1:21">
      <c r="A1382" s="33" t="s">
        <v>2590</v>
      </c>
      <c r="B1382" s="73" t="s">
        <v>5328</v>
      </c>
      <c r="C1382" s="73" t="s">
        <v>6733</v>
      </c>
      <c r="D1382" s="73"/>
      <c r="E1382" s="73"/>
      <c r="F1382" s="75">
        <v>39521</v>
      </c>
      <c r="G1382" s="96">
        <v>39212768.399999999</v>
      </c>
      <c r="H1382" s="57">
        <v>8.450010405284214</v>
      </c>
      <c r="I1382" s="96">
        <v>3313483.0100000002</v>
      </c>
      <c r="J1382" s="57" t="s">
        <v>3284</v>
      </c>
      <c r="K1382" s="73"/>
      <c r="L1382" s="101">
        <v>3181079.46</v>
      </c>
      <c r="M1382" s="73"/>
      <c r="N1382" s="87" t="s">
        <v>3156</v>
      </c>
      <c r="O1382" s="75">
        <v>40163</v>
      </c>
      <c r="P1382" s="96">
        <v>31231297.600000001</v>
      </c>
      <c r="Q1382" s="57">
        <v>11.517074621965115</v>
      </c>
      <c r="R1382" s="96">
        <v>3596931.85</v>
      </c>
      <c r="S1382" s="57" t="s">
        <v>3249</v>
      </c>
      <c r="T1382" s="73"/>
      <c r="U1382" s="101">
        <v>3464528.3000000003</v>
      </c>
    </row>
    <row r="1383" spans="1:21">
      <c r="A1383" s="33" t="s">
        <v>2960</v>
      </c>
      <c r="B1383" s="73" t="s">
        <v>5329</v>
      </c>
      <c r="C1383" s="73" t="s">
        <v>6733</v>
      </c>
      <c r="D1383" s="73"/>
      <c r="E1383" s="73"/>
      <c r="F1383" s="75">
        <v>39701</v>
      </c>
      <c r="G1383" s="96">
        <v>92674341</v>
      </c>
      <c r="H1383" s="57">
        <v>7.3043833351887546</v>
      </c>
      <c r="I1383" s="96">
        <v>6769289.1200000001</v>
      </c>
      <c r="J1383" s="57" t="s">
        <v>3251</v>
      </c>
      <c r="K1383" s="73"/>
      <c r="L1383" s="101">
        <v>10639720.66</v>
      </c>
      <c r="M1383" s="73"/>
      <c r="N1383" s="87" t="s">
        <v>3156</v>
      </c>
      <c r="O1383" s="75">
        <v>40689</v>
      </c>
      <c r="P1383" s="96">
        <v>53349990</v>
      </c>
      <c r="Q1383" s="57">
        <v>14.48825555543684</v>
      </c>
      <c r="R1383" s="96">
        <v>7729482.8899999997</v>
      </c>
      <c r="S1383" s="57" t="s">
        <v>3263</v>
      </c>
      <c r="T1383" s="73"/>
      <c r="U1383" s="101">
        <v>11599914.43</v>
      </c>
    </row>
    <row r="1384" spans="1:21">
      <c r="A1384" s="33" t="s">
        <v>3048</v>
      </c>
      <c r="B1384" s="73" t="s">
        <v>5330</v>
      </c>
      <c r="C1384" s="73" t="s">
        <v>6733</v>
      </c>
      <c r="D1384" s="73"/>
      <c r="E1384" s="73"/>
      <c r="F1384" s="75">
        <v>39790</v>
      </c>
      <c r="G1384" s="96">
        <v>44226658</v>
      </c>
      <c r="H1384" s="57">
        <v>8.3505347159624854</v>
      </c>
      <c r="I1384" s="96">
        <v>3693162.43</v>
      </c>
      <c r="J1384" s="57" t="s">
        <v>3261</v>
      </c>
      <c r="K1384" s="73"/>
      <c r="L1384" s="101">
        <v>5254315.5</v>
      </c>
      <c r="M1384" s="73"/>
      <c r="N1384" s="87" t="s">
        <v>3156</v>
      </c>
      <c r="O1384" s="75">
        <v>40694</v>
      </c>
      <c r="P1384" s="96">
        <v>25770801</v>
      </c>
      <c r="Q1384" s="57">
        <v>16.901533367162319</v>
      </c>
      <c r="R1384" s="96">
        <v>4355660.53</v>
      </c>
      <c r="S1384" s="57" t="s">
        <v>3250</v>
      </c>
      <c r="T1384" s="73"/>
      <c r="U1384" s="101">
        <v>5916813.6000000015</v>
      </c>
    </row>
    <row r="1385" spans="1:21">
      <c r="A1385" s="33" t="s">
        <v>2591</v>
      </c>
      <c r="B1385" s="73" t="s">
        <v>5331</v>
      </c>
      <c r="C1385" s="73" t="s">
        <v>6733</v>
      </c>
      <c r="D1385" s="73"/>
      <c r="E1385" s="73"/>
      <c r="F1385" s="75">
        <v>39521</v>
      </c>
      <c r="G1385" s="96">
        <v>20000000</v>
      </c>
      <c r="H1385" s="57">
        <v>102.65416665000001</v>
      </c>
      <c r="I1385" s="96">
        <v>20530833.329999998</v>
      </c>
      <c r="J1385" s="57" t="s">
        <v>3284</v>
      </c>
      <c r="K1385" s="73"/>
      <c r="L1385" s="101">
        <v>4400000</v>
      </c>
      <c r="M1385" s="73"/>
      <c r="N1385" s="87" t="s">
        <v>3156</v>
      </c>
      <c r="O1385" s="75">
        <v>40861</v>
      </c>
      <c r="P1385" s="96">
        <v>20000000</v>
      </c>
      <c r="Q1385" s="57">
        <v>112.84166664999999</v>
      </c>
      <c r="R1385" s="96">
        <v>22568333.329999998</v>
      </c>
      <c r="S1385" s="57" t="s">
        <v>3253</v>
      </c>
      <c r="T1385" s="73"/>
      <c r="U1385" s="101">
        <v>6437500</v>
      </c>
    </row>
    <row r="1386" spans="1:21">
      <c r="A1386" s="33" t="s">
        <v>2592</v>
      </c>
      <c r="B1386" s="73" t="s">
        <v>5332</v>
      </c>
      <c r="C1386" s="73" t="s">
        <v>6733</v>
      </c>
      <c r="D1386" s="73"/>
      <c r="E1386" s="73"/>
      <c r="F1386" s="75">
        <v>39521</v>
      </c>
      <c r="G1386" s="96">
        <v>13344469.85</v>
      </c>
      <c r="H1386" s="57">
        <v>8.1168409249319122</v>
      </c>
      <c r="I1386" s="96">
        <v>1083149.3900000001</v>
      </c>
      <c r="J1386" s="57" t="s">
        <v>3284</v>
      </c>
      <c r="K1386" s="73"/>
      <c r="L1386" s="101">
        <v>1644400.0999999999</v>
      </c>
      <c r="M1386" s="73"/>
      <c r="N1386" s="87" t="s">
        <v>3156</v>
      </c>
      <c r="O1386" s="75">
        <v>40687</v>
      </c>
      <c r="P1386" s="96">
        <v>5308297.55</v>
      </c>
      <c r="Q1386" s="57">
        <v>13.277549974567645</v>
      </c>
      <c r="R1386" s="96">
        <v>704811.86</v>
      </c>
      <c r="S1386" s="57" t="s">
        <v>3263</v>
      </c>
      <c r="T1386" s="73"/>
      <c r="U1386" s="101">
        <v>1266062.5699999998</v>
      </c>
    </row>
    <row r="1387" spans="1:21">
      <c r="A1387" s="33" t="s">
        <v>2593</v>
      </c>
      <c r="B1387" s="73" t="s">
        <v>5333</v>
      </c>
      <c r="C1387" s="73" t="s">
        <v>6733</v>
      </c>
      <c r="D1387" s="73"/>
      <c r="E1387" s="73"/>
      <c r="F1387" s="75">
        <v>39521</v>
      </c>
      <c r="G1387" s="96">
        <v>504601.77</v>
      </c>
      <c r="H1387" s="57">
        <v>21.682985773117679</v>
      </c>
      <c r="I1387" s="96">
        <v>109412.73</v>
      </c>
      <c r="J1387" s="57" t="s">
        <v>3284</v>
      </c>
      <c r="K1387" s="73"/>
      <c r="L1387" s="101">
        <v>49830.090000000004</v>
      </c>
      <c r="M1387" s="73"/>
      <c r="N1387" s="87" t="s">
        <v>6382</v>
      </c>
      <c r="O1387" s="75">
        <v>40238</v>
      </c>
      <c r="P1387" s="102" t="s">
        <v>3205</v>
      </c>
      <c r="Q1387" s="88" t="s">
        <v>3205</v>
      </c>
      <c r="R1387" s="102" t="s">
        <v>3205</v>
      </c>
      <c r="S1387" s="57" t="s">
        <v>3205</v>
      </c>
      <c r="T1387" s="73"/>
      <c r="U1387" s="101">
        <v>-59582.639999999992</v>
      </c>
    </row>
    <row r="1388" spans="1:21">
      <c r="A1388" s="33" t="s">
        <v>132</v>
      </c>
      <c r="B1388" s="73" t="s">
        <v>5334</v>
      </c>
      <c r="C1388" s="73" t="s">
        <v>6733</v>
      </c>
      <c r="D1388" s="73"/>
      <c r="E1388" s="73"/>
      <c r="F1388" s="75">
        <v>39521</v>
      </c>
      <c r="G1388" s="96">
        <v>17075740.93</v>
      </c>
      <c r="H1388" s="57">
        <v>78.343749971615424</v>
      </c>
      <c r="I1388" s="96">
        <v>13377775.779999999</v>
      </c>
      <c r="J1388" s="57" t="s">
        <v>3284</v>
      </c>
      <c r="K1388" s="73"/>
      <c r="L1388" s="101">
        <v>7427829.9199999999</v>
      </c>
      <c r="M1388" s="73"/>
      <c r="N1388" s="87" t="s">
        <v>3156</v>
      </c>
      <c r="O1388" s="75">
        <v>40870</v>
      </c>
      <c r="P1388" s="96">
        <v>9647911.0099999998</v>
      </c>
      <c r="Q1388" s="57">
        <v>89.031249988695734</v>
      </c>
      <c r="R1388" s="96">
        <v>8589655.7699999996</v>
      </c>
      <c r="S1388" s="57" t="s">
        <v>3263</v>
      </c>
      <c r="T1388" s="73"/>
      <c r="U1388" s="101">
        <v>2639709.91</v>
      </c>
    </row>
    <row r="1389" spans="1:21">
      <c r="A1389" s="33" t="s">
        <v>133</v>
      </c>
      <c r="B1389" s="73" t="s">
        <v>5335</v>
      </c>
      <c r="C1389" s="73" t="s">
        <v>6733</v>
      </c>
      <c r="D1389" s="73"/>
      <c r="E1389" s="73"/>
      <c r="F1389" s="75">
        <v>39521</v>
      </c>
      <c r="G1389" s="96">
        <v>5632979.4199999999</v>
      </c>
      <c r="H1389" s="57">
        <v>74.968749841447135</v>
      </c>
      <c r="I1389" s="96">
        <v>4222974.25</v>
      </c>
      <c r="J1389" s="57" t="s">
        <v>3284</v>
      </c>
      <c r="K1389" s="73"/>
      <c r="L1389" s="101">
        <v>2894267.0800000005</v>
      </c>
      <c r="M1389" s="73"/>
      <c r="N1389" s="87" t="s">
        <v>3156</v>
      </c>
      <c r="O1389" s="75">
        <v>40750</v>
      </c>
      <c r="P1389" s="96">
        <v>2738712.34</v>
      </c>
      <c r="Q1389" s="57">
        <v>82.125000028297961</v>
      </c>
      <c r="R1389" s="96">
        <v>2249167.5099999998</v>
      </c>
      <c r="S1389" s="57" t="s">
        <v>3289</v>
      </c>
      <c r="T1389" s="73"/>
      <c r="U1389" s="101">
        <v>920460.33999999985</v>
      </c>
    </row>
    <row r="1390" spans="1:21">
      <c r="A1390" s="33" t="s">
        <v>134</v>
      </c>
      <c r="B1390" s="73" t="s">
        <v>5336</v>
      </c>
      <c r="C1390" s="73" t="s">
        <v>6733</v>
      </c>
      <c r="D1390" s="73"/>
      <c r="E1390" s="73"/>
      <c r="F1390" s="75">
        <v>39521</v>
      </c>
      <c r="G1390" s="96">
        <v>24819285.899999999</v>
      </c>
      <c r="H1390" s="57">
        <v>80.109374943781134</v>
      </c>
      <c r="I1390" s="96">
        <v>19882574.800000001</v>
      </c>
      <c r="J1390" s="57" t="s">
        <v>3284</v>
      </c>
      <c r="K1390" s="73"/>
      <c r="L1390" s="101">
        <v>12791993.060000002</v>
      </c>
      <c r="M1390" s="73"/>
      <c r="N1390" s="87" t="s">
        <v>3156</v>
      </c>
      <c r="O1390" s="75">
        <v>40865</v>
      </c>
      <c r="P1390" s="96">
        <v>12027292.84</v>
      </c>
      <c r="Q1390" s="57">
        <v>89.546880027575682</v>
      </c>
      <c r="R1390" s="96">
        <v>10770065.49</v>
      </c>
      <c r="S1390" s="57" t="s">
        <v>3245</v>
      </c>
      <c r="T1390" s="73"/>
      <c r="U1390" s="101">
        <v>3679483.7500000037</v>
      </c>
    </row>
    <row r="1391" spans="1:21">
      <c r="A1391" s="33" t="s">
        <v>3023</v>
      </c>
      <c r="B1391" s="73" t="s">
        <v>5337</v>
      </c>
      <c r="C1391" s="73" t="s">
        <v>6733</v>
      </c>
      <c r="D1391" s="73"/>
      <c r="E1391" s="73"/>
      <c r="F1391" s="75">
        <v>39778</v>
      </c>
      <c r="G1391" s="96">
        <v>45060910</v>
      </c>
      <c r="H1391" s="57">
        <v>7.235145828169026</v>
      </c>
      <c r="I1391" s="96">
        <v>3260222.55</v>
      </c>
      <c r="J1391" s="57" t="s">
        <v>3251</v>
      </c>
      <c r="K1391" s="73"/>
      <c r="L1391" s="101">
        <v>4983450.95</v>
      </c>
      <c r="M1391" s="73"/>
      <c r="N1391" s="87" t="s">
        <v>3156</v>
      </c>
      <c r="O1391" s="75">
        <v>40694</v>
      </c>
      <c r="P1391" s="96">
        <v>24635783.5</v>
      </c>
      <c r="Q1391" s="57">
        <v>13.822588918270046</v>
      </c>
      <c r="R1391" s="96">
        <v>3405303.08</v>
      </c>
      <c r="S1391" s="57" t="s">
        <v>3289</v>
      </c>
      <c r="T1391" s="73"/>
      <c r="U1391" s="101">
        <v>5128531.4800000014</v>
      </c>
    </row>
    <row r="1392" spans="1:21">
      <c r="A1392" s="33" t="s">
        <v>1078</v>
      </c>
      <c r="B1392" s="73" t="s">
        <v>5338</v>
      </c>
      <c r="C1392" s="73" t="s">
        <v>6733</v>
      </c>
      <c r="D1392" s="73"/>
      <c r="E1392" s="73"/>
      <c r="F1392" s="75">
        <v>39521</v>
      </c>
      <c r="G1392" s="96">
        <v>1917214.23</v>
      </c>
      <c r="H1392" s="57">
        <v>103.28123581682367</v>
      </c>
      <c r="I1392" s="96">
        <v>1980122.55</v>
      </c>
      <c r="J1392" s="57" t="s">
        <v>3284</v>
      </c>
      <c r="K1392" s="73"/>
      <c r="L1392" s="101">
        <v>1917220.1199999999</v>
      </c>
      <c r="M1392" s="73"/>
      <c r="N1392" s="87" t="s">
        <v>6382</v>
      </c>
      <c r="O1392" s="75">
        <v>40252</v>
      </c>
      <c r="P1392" s="102" t="s">
        <v>3205</v>
      </c>
      <c r="Q1392" s="88" t="s">
        <v>3205</v>
      </c>
      <c r="R1392" s="102" t="s">
        <v>3205</v>
      </c>
      <c r="S1392" s="57" t="s">
        <v>3205</v>
      </c>
      <c r="T1392" s="73"/>
      <c r="U1392" s="101">
        <v>-62902.430000000168</v>
      </c>
    </row>
    <row r="1393" spans="1:21">
      <c r="A1393" s="33" t="s">
        <v>2594</v>
      </c>
      <c r="B1393" s="73" t="s">
        <v>5339</v>
      </c>
      <c r="C1393" s="73" t="s">
        <v>6733</v>
      </c>
      <c r="D1393" s="73"/>
      <c r="E1393" s="73"/>
      <c r="F1393" s="75">
        <v>39521</v>
      </c>
      <c r="G1393" s="96">
        <v>20755033.059999999</v>
      </c>
      <c r="H1393" s="57">
        <v>8.8123964664983312</v>
      </c>
      <c r="I1393" s="96">
        <v>1829015.8</v>
      </c>
      <c r="J1393" s="57" t="s">
        <v>3284</v>
      </c>
      <c r="K1393" s="73"/>
      <c r="L1393" s="101">
        <v>2499012.86</v>
      </c>
      <c r="M1393" s="73"/>
      <c r="N1393" s="87" t="s">
        <v>3156</v>
      </c>
      <c r="O1393" s="75">
        <v>40687</v>
      </c>
      <c r="P1393" s="96">
        <v>7608708.4400000004</v>
      </c>
      <c r="Q1393" s="57">
        <v>13.280049931838366</v>
      </c>
      <c r="R1393" s="96">
        <v>1010440.28</v>
      </c>
      <c r="S1393" s="57" t="s">
        <v>3263</v>
      </c>
      <c r="T1393" s="73"/>
      <c r="U1393" s="101">
        <v>1680437.3399999996</v>
      </c>
    </row>
    <row r="1394" spans="1:21">
      <c r="A1394" s="33" t="s">
        <v>2595</v>
      </c>
      <c r="B1394" s="73" t="s">
        <v>5340</v>
      </c>
      <c r="C1394" s="73" t="s">
        <v>6733</v>
      </c>
      <c r="D1394" s="73"/>
      <c r="E1394" s="73"/>
      <c r="F1394" s="75">
        <v>39521</v>
      </c>
      <c r="G1394" s="96">
        <v>256239.95</v>
      </c>
      <c r="H1394" s="57">
        <v>10.898085954200349</v>
      </c>
      <c r="I1394" s="96">
        <v>27925.25</v>
      </c>
      <c r="J1394" s="57" t="s">
        <v>3284</v>
      </c>
      <c r="K1394" s="73"/>
      <c r="L1394" s="101">
        <v>37620.519999999997</v>
      </c>
      <c r="M1394" s="73"/>
      <c r="N1394" s="87" t="s">
        <v>3156</v>
      </c>
      <c r="O1394" s="75">
        <v>40704</v>
      </c>
      <c r="P1394" s="96">
        <v>173211.1</v>
      </c>
      <c r="Q1394" s="57">
        <v>15.173750412069435</v>
      </c>
      <c r="R1394" s="96">
        <v>26282.62</v>
      </c>
      <c r="S1394" s="57" t="s">
        <v>3256</v>
      </c>
      <c r="T1394" s="73"/>
      <c r="U1394" s="101">
        <v>35977.89</v>
      </c>
    </row>
    <row r="1395" spans="1:21">
      <c r="A1395" s="33" t="s">
        <v>2596</v>
      </c>
      <c r="B1395" s="73" t="s">
        <v>5341</v>
      </c>
      <c r="C1395" s="73" t="s">
        <v>6733</v>
      </c>
      <c r="D1395" s="73"/>
      <c r="E1395" s="73"/>
      <c r="F1395" s="75">
        <v>39521</v>
      </c>
      <c r="G1395" s="96">
        <v>8177049.8399999999</v>
      </c>
      <c r="H1395" s="57">
        <v>9.5387159826825751</v>
      </c>
      <c r="I1395" s="96">
        <v>779985.55999999994</v>
      </c>
      <c r="J1395" s="57" t="s">
        <v>3284</v>
      </c>
      <c r="K1395" s="73"/>
      <c r="L1395" s="101">
        <v>1046417.61</v>
      </c>
      <c r="M1395" s="73"/>
      <c r="N1395" s="87" t="s">
        <v>3156</v>
      </c>
      <c r="O1395" s="75">
        <v>40704</v>
      </c>
      <c r="P1395" s="96">
        <v>3918139.26</v>
      </c>
      <c r="Q1395" s="57">
        <v>14.361250140966151</v>
      </c>
      <c r="R1395" s="96">
        <v>562693.78</v>
      </c>
      <c r="S1395" s="57" t="s">
        <v>3250</v>
      </c>
      <c r="T1395" s="73"/>
      <c r="U1395" s="101">
        <v>829125.83000000019</v>
      </c>
    </row>
    <row r="1396" spans="1:21">
      <c r="A1396" s="33" t="s">
        <v>2597</v>
      </c>
      <c r="B1396" s="73" t="s">
        <v>5342</v>
      </c>
      <c r="C1396" s="73" t="s">
        <v>6733</v>
      </c>
      <c r="D1396" s="73"/>
      <c r="E1396" s="73"/>
      <c r="F1396" s="75">
        <v>39521</v>
      </c>
      <c r="G1396" s="96">
        <v>36148625.810000002</v>
      </c>
      <c r="H1396" s="57">
        <v>1.2907583055921426</v>
      </c>
      <c r="I1396" s="96">
        <v>466591.38999999996</v>
      </c>
      <c r="J1396" s="57" t="s">
        <v>3284</v>
      </c>
      <c r="K1396" s="73"/>
      <c r="L1396" s="101">
        <v>307392.04000000004</v>
      </c>
      <c r="M1396" s="73"/>
      <c r="N1396" s="87" t="s">
        <v>3156</v>
      </c>
      <c r="O1396" s="75">
        <v>40732</v>
      </c>
      <c r="P1396" s="96">
        <v>18889632.280000001</v>
      </c>
      <c r="Q1396" s="57">
        <v>0.92618330207113997</v>
      </c>
      <c r="R1396" s="96">
        <v>174952.62</v>
      </c>
      <c r="S1396" s="57" t="s">
        <v>3257</v>
      </c>
      <c r="T1396" s="73"/>
      <c r="U1396" s="101">
        <v>15753.270000000077</v>
      </c>
    </row>
    <row r="1397" spans="1:21">
      <c r="A1397" s="33" t="s">
        <v>1083</v>
      </c>
      <c r="B1397" s="73" t="s">
        <v>5343</v>
      </c>
      <c r="C1397" s="73" t="s">
        <v>6733</v>
      </c>
      <c r="D1397" s="73"/>
      <c r="E1397" s="73"/>
      <c r="F1397" s="75">
        <v>39521</v>
      </c>
      <c r="G1397" s="96">
        <v>1506747.26</v>
      </c>
      <c r="H1397" s="57">
        <v>102.37222200092137</v>
      </c>
      <c r="I1397" s="96">
        <v>1542490.6500000001</v>
      </c>
      <c r="J1397" s="57" t="s">
        <v>3284</v>
      </c>
      <c r="K1397" s="73"/>
      <c r="L1397" s="101">
        <v>1702399.1899999995</v>
      </c>
      <c r="M1397" s="73"/>
      <c r="N1397" s="87" t="s">
        <v>6382</v>
      </c>
      <c r="O1397" s="75">
        <v>40436</v>
      </c>
      <c r="P1397" s="102" t="s">
        <v>3205</v>
      </c>
      <c r="Q1397" s="88" t="s">
        <v>3205</v>
      </c>
      <c r="R1397" s="102" t="s">
        <v>3205</v>
      </c>
      <c r="S1397" s="57" t="s">
        <v>3205</v>
      </c>
      <c r="T1397" s="73"/>
      <c r="U1397" s="101">
        <v>159908.53999999934</v>
      </c>
    </row>
    <row r="1398" spans="1:21">
      <c r="A1398" s="33" t="s">
        <v>496</v>
      </c>
      <c r="B1398" s="73" t="s">
        <v>5344</v>
      </c>
      <c r="C1398" s="73" t="s">
        <v>6733</v>
      </c>
      <c r="D1398" s="73"/>
      <c r="E1398" s="73"/>
      <c r="F1398" s="75">
        <v>39521</v>
      </c>
      <c r="G1398" s="96">
        <v>2430995</v>
      </c>
      <c r="H1398" s="57">
        <v>102.31634454204965</v>
      </c>
      <c r="I1398" s="96">
        <v>2487305.2200000002</v>
      </c>
      <c r="J1398" s="57" t="s">
        <v>3284</v>
      </c>
      <c r="K1398" s="73"/>
      <c r="L1398" s="101">
        <v>1733714.3099999998</v>
      </c>
      <c r="M1398" s="73"/>
      <c r="N1398" s="87" t="s">
        <v>3156</v>
      </c>
      <c r="O1398" s="75">
        <v>40772</v>
      </c>
      <c r="P1398" s="96">
        <v>1244119.28</v>
      </c>
      <c r="Q1398" s="57">
        <v>107.0444443236986</v>
      </c>
      <c r="R1398" s="96">
        <v>1331760.5699999998</v>
      </c>
      <c r="S1398" s="57" t="s">
        <v>3289</v>
      </c>
      <c r="T1398" s="73"/>
      <c r="U1398" s="101">
        <v>578169.65999999968</v>
      </c>
    </row>
    <row r="1399" spans="1:21">
      <c r="A1399" s="33" t="s">
        <v>2598</v>
      </c>
      <c r="B1399" s="73" t="s">
        <v>5345</v>
      </c>
      <c r="C1399" s="73" t="s">
        <v>6733</v>
      </c>
      <c r="D1399" s="73"/>
      <c r="E1399" s="73"/>
      <c r="F1399" s="75">
        <v>39521</v>
      </c>
      <c r="G1399" s="96">
        <v>4788000</v>
      </c>
      <c r="H1399" s="57">
        <v>100.60245551378446</v>
      </c>
      <c r="I1399" s="96">
        <v>4816845.57</v>
      </c>
      <c r="J1399" s="57" t="s">
        <v>3284</v>
      </c>
      <c r="K1399" s="73"/>
      <c r="L1399" s="101">
        <v>817950.01</v>
      </c>
      <c r="M1399" s="73"/>
      <c r="N1399" s="87" t="s">
        <v>3156</v>
      </c>
      <c r="O1399" s="75">
        <v>40756</v>
      </c>
      <c r="P1399" s="96">
        <v>4788000</v>
      </c>
      <c r="Q1399" s="57">
        <v>110.03125</v>
      </c>
      <c r="R1399" s="96">
        <v>5268296.25</v>
      </c>
      <c r="S1399" s="57" t="s">
        <v>3245</v>
      </c>
      <c r="T1399" s="73"/>
      <c r="U1399" s="101">
        <v>1269400.6899999995</v>
      </c>
    </row>
    <row r="1400" spans="1:21">
      <c r="A1400" s="33" t="s">
        <v>748</v>
      </c>
      <c r="B1400" s="73" t="s">
        <v>5346</v>
      </c>
      <c r="C1400" s="73" t="s">
        <v>6733</v>
      </c>
      <c r="D1400" s="73"/>
      <c r="E1400" s="73"/>
      <c r="F1400" s="75">
        <v>39521</v>
      </c>
      <c r="G1400" s="96">
        <v>7324066.46</v>
      </c>
      <c r="H1400" s="57">
        <v>99.326066601531082</v>
      </c>
      <c r="I1400" s="96">
        <v>7274707.1299999999</v>
      </c>
      <c r="J1400" s="57" t="s">
        <v>3284</v>
      </c>
      <c r="K1400" s="73"/>
      <c r="L1400" s="101">
        <v>6082544.71</v>
      </c>
      <c r="M1400" s="73"/>
      <c r="N1400" s="87" t="s">
        <v>3156</v>
      </c>
      <c r="O1400" s="75">
        <v>40766</v>
      </c>
      <c r="P1400" s="96">
        <v>2522500.5099999998</v>
      </c>
      <c r="Q1400" s="57">
        <v>104.41666669871159</v>
      </c>
      <c r="R1400" s="96">
        <v>2633910.9499999997</v>
      </c>
      <c r="S1400" s="57" t="s">
        <v>3249</v>
      </c>
      <c r="T1400" s="73"/>
      <c r="U1400" s="101">
        <v>1441748.5300000003</v>
      </c>
    </row>
    <row r="1401" spans="1:21">
      <c r="A1401" s="33" t="s">
        <v>2967</v>
      </c>
      <c r="B1401" s="73" t="s">
        <v>5347</v>
      </c>
      <c r="C1401" s="73" t="s">
        <v>6733</v>
      </c>
      <c r="D1401" s="73"/>
      <c r="E1401" s="73"/>
      <c r="F1401" s="75" t="s">
        <v>6355</v>
      </c>
      <c r="G1401" s="96">
        <v>181519316.25</v>
      </c>
      <c r="H1401" s="57">
        <v>5.8116154786915137</v>
      </c>
      <c r="I1401" s="96">
        <v>10549204.68</v>
      </c>
      <c r="J1401" s="57" t="s">
        <v>3251</v>
      </c>
      <c r="K1401" s="73"/>
      <c r="L1401" s="101">
        <v>18510298.909999996</v>
      </c>
      <c r="M1401" s="73"/>
      <c r="N1401" s="87" t="s">
        <v>3156</v>
      </c>
      <c r="O1401" s="75">
        <v>40689</v>
      </c>
      <c r="P1401" s="96">
        <v>83056526</v>
      </c>
      <c r="Q1401" s="57">
        <v>12.081394446957725</v>
      </c>
      <c r="R1401" s="96">
        <v>10034386.52</v>
      </c>
      <c r="S1401" s="57" t="s">
        <v>3263</v>
      </c>
      <c r="T1401" s="73"/>
      <c r="U1401" s="101">
        <v>17995480.749999996</v>
      </c>
    </row>
    <row r="1402" spans="1:21">
      <c r="A1402" s="33" t="s">
        <v>2599</v>
      </c>
      <c r="B1402" s="73" t="s">
        <v>5348</v>
      </c>
      <c r="C1402" s="73" t="s">
        <v>6733</v>
      </c>
      <c r="D1402" s="73"/>
      <c r="E1402" s="73"/>
      <c r="F1402" s="75">
        <v>39521</v>
      </c>
      <c r="G1402" s="96">
        <v>514412.06</v>
      </c>
      <c r="H1402" s="57">
        <v>24.763540730363125</v>
      </c>
      <c r="I1402" s="96">
        <v>127386.64</v>
      </c>
      <c r="J1402" s="57" t="s">
        <v>3284</v>
      </c>
      <c r="K1402" s="73"/>
      <c r="L1402" s="101">
        <v>56335.119999999988</v>
      </c>
      <c r="M1402" s="73"/>
      <c r="N1402" s="87" t="s">
        <v>6382</v>
      </c>
      <c r="O1402" s="75">
        <v>40238</v>
      </c>
      <c r="P1402" s="102" t="s">
        <v>3205</v>
      </c>
      <c r="Q1402" s="88" t="s">
        <v>3205</v>
      </c>
      <c r="R1402" s="102" t="s">
        <v>3205</v>
      </c>
      <c r="S1402" s="57" t="s">
        <v>3205</v>
      </c>
      <c r="T1402" s="73"/>
      <c r="U1402" s="101">
        <v>-71051.520000000019</v>
      </c>
    </row>
    <row r="1403" spans="1:21">
      <c r="A1403" s="33" t="s">
        <v>2600</v>
      </c>
      <c r="B1403" s="73" t="s">
        <v>5349</v>
      </c>
      <c r="C1403" s="73" t="s">
        <v>6733</v>
      </c>
      <c r="D1403" s="73"/>
      <c r="E1403" s="73"/>
      <c r="F1403" s="75">
        <v>39521</v>
      </c>
      <c r="G1403" s="96">
        <v>24303292.469999999</v>
      </c>
      <c r="H1403" s="57">
        <v>10.390521502866974</v>
      </c>
      <c r="I1403" s="96">
        <v>2525238.83</v>
      </c>
      <c r="J1403" s="57" t="s">
        <v>3284</v>
      </c>
      <c r="K1403" s="73"/>
      <c r="L1403" s="101">
        <v>3141307.6899999995</v>
      </c>
      <c r="M1403" s="73"/>
      <c r="N1403" s="87" t="s">
        <v>3156</v>
      </c>
      <c r="O1403" s="75">
        <v>40625</v>
      </c>
      <c r="P1403" s="96">
        <v>13136482.970000001</v>
      </c>
      <c r="Q1403" s="57">
        <v>13.574055583006627</v>
      </c>
      <c r="R1403" s="96">
        <v>1783153.5</v>
      </c>
      <c r="S1403" s="57" t="s">
        <v>3276</v>
      </c>
      <c r="T1403" s="73"/>
      <c r="U1403" s="101">
        <v>2399222.3599999994</v>
      </c>
    </row>
    <row r="1404" spans="1:21">
      <c r="A1404" s="33" t="s">
        <v>2601</v>
      </c>
      <c r="B1404" s="73" t="s">
        <v>5350</v>
      </c>
      <c r="C1404" s="73" t="s">
        <v>6733</v>
      </c>
      <c r="D1404" s="73"/>
      <c r="E1404" s="73"/>
      <c r="F1404" s="75">
        <v>39521</v>
      </c>
      <c r="G1404" s="96">
        <v>367241.86</v>
      </c>
      <c r="H1404" s="57">
        <v>11.473161038885928</v>
      </c>
      <c r="I1404" s="96">
        <v>42134.25</v>
      </c>
      <c r="J1404" s="57" t="s">
        <v>3284</v>
      </c>
      <c r="K1404" s="73"/>
      <c r="L1404" s="101">
        <v>57422.540000000008</v>
      </c>
      <c r="M1404" s="73"/>
      <c r="N1404" s="87" t="s">
        <v>3156</v>
      </c>
      <c r="O1404" s="75">
        <v>40704</v>
      </c>
      <c r="P1404" s="96">
        <v>237766.64</v>
      </c>
      <c r="Q1404" s="57">
        <v>12.448058314656757</v>
      </c>
      <c r="R1404" s="96">
        <v>29597.33</v>
      </c>
      <c r="S1404" s="57" t="s">
        <v>3256</v>
      </c>
      <c r="T1404" s="73"/>
      <c r="U1404" s="101">
        <v>44885.62000000001</v>
      </c>
    </row>
    <row r="1405" spans="1:21">
      <c r="A1405" s="33" t="s">
        <v>3055</v>
      </c>
      <c r="B1405" s="73" t="s">
        <v>5351</v>
      </c>
      <c r="C1405" s="73" t="s">
        <v>6733</v>
      </c>
      <c r="D1405" s="73"/>
      <c r="E1405" s="73"/>
      <c r="F1405" s="75">
        <v>39794</v>
      </c>
      <c r="G1405" s="96">
        <v>54685962</v>
      </c>
      <c r="H1405" s="57">
        <v>7.0518124925735055</v>
      </c>
      <c r="I1405" s="96">
        <v>3856351.5</v>
      </c>
      <c r="J1405" s="57" t="s">
        <v>3250</v>
      </c>
      <c r="K1405" s="73"/>
      <c r="L1405" s="101">
        <v>6129481.7000000002</v>
      </c>
      <c r="M1405" s="73"/>
      <c r="N1405" s="87" t="s">
        <v>3156</v>
      </c>
      <c r="O1405" s="75">
        <v>40694</v>
      </c>
      <c r="P1405" s="96">
        <v>28445842.390000001</v>
      </c>
      <c r="Q1405" s="57">
        <v>14.739061099044498</v>
      </c>
      <c r="R1405" s="96">
        <v>4192650.09</v>
      </c>
      <c r="S1405" s="57" t="s">
        <v>3252</v>
      </c>
      <c r="T1405" s="73"/>
      <c r="U1405" s="101">
        <v>6465780.2899999991</v>
      </c>
    </row>
    <row r="1406" spans="1:21">
      <c r="A1406" s="33" t="s">
        <v>1307</v>
      </c>
      <c r="B1406" s="73" t="s">
        <v>5352</v>
      </c>
      <c r="C1406" s="73" t="s">
        <v>6733</v>
      </c>
      <c r="D1406" s="73"/>
      <c r="E1406" s="73"/>
      <c r="F1406" s="75">
        <v>39798</v>
      </c>
      <c r="G1406" s="96">
        <v>52789224.539999999</v>
      </c>
      <c r="H1406" s="57">
        <v>6.2641249967488157</v>
      </c>
      <c r="I1406" s="96">
        <v>3306783.01</v>
      </c>
      <c r="J1406" s="57" t="s">
        <v>3251</v>
      </c>
      <c r="K1406" s="73"/>
      <c r="L1406" s="101">
        <v>5635949.2999999989</v>
      </c>
      <c r="M1406" s="73"/>
      <c r="N1406" s="87" t="s">
        <v>3156</v>
      </c>
      <c r="O1406" s="75">
        <v>40686</v>
      </c>
      <c r="P1406" s="96">
        <v>25583385.550000001</v>
      </c>
      <c r="Q1406" s="57">
        <v>13.822655578905586</v>
      </c>
      <c r="R1406" s="96">
        <v>3536303.27</v>
      </c>
      <c r="S1406" s="57" t="s">
        <v>3248</v>
      </c>
      <c r="T1406" s="73"/>
      <c r="U1406" s="101">
        <v>5865469.5599999987</v>
      </c>
    </row>
    <row r="1407" spans="1:21">
      <c r="A1407" s="33" t="s">
        <v>2988</v>
      </c>
      <c r="B1407" s="73" t="s">
        <v>5353</v>
      </c>
      <c r="C1407" s="73" t="s">
        <v>6733</v>
      </c>
      <c r="D1407" s="73"/>
      <c r="E1407" s="73"/>
      <c r="F1407" s="75">
        <v>39757</v>
      </c>
      <c r="G1407" s="96">
        <v>36236166.039999999</v>
      </c>
      <c r="H1407" s="57">
        <v>7.4377777633121811</v>
      </c>
      <c r="I1407" s="96">
        <v>2695165.5</v>
      </c>
      <c r="J1407" s="57" t="s">
        <v>3252</v>
      </c>
      <c r="K1407" s="73"/>
      <c r="L1407" s="101">
        <v>1770171.6099999999</v>
      </c>
      <c r="M1407" s="73"/>
      <c r="N1407" s="87" t="s">
        <v>3156</v>
      </c>
      <c r="O1407" s="75">
        <v>40107</v>
      </c>
      <c r="P1407" s="96">
        <v>29905684.82</v>
      </c>
      <c r="Q1407" s="57">
        <v>8.725583332085689</v>
      </c>
      <c r="R1407" s="96">
        <v>2609445.4500000002</v>
      </c>
      <c r="S1407" s="57" t="s">
        <v>3245</v>
      </c>
      <c r="T1407" s="73"/>
      <c r="U1407" s="101">
        <v>1684451.5600000005</v>
      </c>
    </row>
    <row r="1408" spans="1:21">
      <c r="A1408" s="33" t="s">
        <v>924</v>
      </c>
      <c r="B1408" s="73" t="s">
        <v>5354</v>
      </c>
      <c r="C1408" s="73" t="s">
        <v>6733</v>
      </c>
      <c r="D1408" s="73"/>
      <c r="E1408" s="73"/>
      <c r="F1408" s="75">
        <v>39521</v>
      </c>
      <c r="G1408" s="96">
        <v>134024487.29000001</v>
      </c>
      <c r="H1408" s="57">
        <v>102.12051110768327</v>
      </c>
      <c r="I1408" s="96">
        <v>136866491.43000001</v>
      </c>
      <c r="J1408" s="57" t="s">
        <v>3284</v>
      </c>
      <c r="K1408" s="73"/>
      <c r="L1408" s="101">
        <v>124685669.67999998</v>
      </c>
      <c r="M1408" s="73"/>
      <c r="N1408" s="87" t="s">
        <v>3156</v>
      </c>
      <c r="O1408" s="75">
        <v>40855</v>
      </c>
      <c r="P1408" s="96">
        <v>26743033.079999998</v>
      </c>
      <c r="Q1408" s="57">
        <v>102.16944446153302</v>
      </c>
      <c r="R1408" s="96">
        <v>27323208.330000002</v>
      </c>
      <c r="S1408" s="57" t="s">
        <v>3307</v>
      </c>
      <c r="T1408" s="73"/>
      <c r="U1408" s="101">
        <v>15142386.579999983</v>
      </c>
    </row>
    <row r="1409" spans="1:21">
      <c r="A1409" s="33" t="s">
        <v>2602</v>
      </c>
      <c r="B1409" s="73" t="s">
        <v>5355</v>
      </c>
      <c r="C1409" s="73" t="s">
        <v>6733</v>
      </c>
      <c r="D1409" s="73"/>
      <c r="E1409" s="73"/>
      <c r="F1409" s="75">
        <v>39521</v>
      </c>
      <c r="G1409" s="96">
        <v>79518955.739999995</v>
      </c>
      <c r="H1409" s="57">
        <v>6.2943992956414565</v>
      </c>
      <c r="I1409" s="96">
        <v>5005240.5900000008</v>
      </c>
      <c r="J1409" s="57" t="s">
        <v>3284</v>
      </c>
      <c r="K1409" s="73"/>
      <c r="L1409" s="101">
        <v>3063277.65</v>
      </c>
      <c r="M1409" s="73"/>
      <c r="N1409" s="87" t="s">
        <v>6382</v>
      </c>
      <c r="O1409" s="75">
        <v>40040</v>
      </c>
      <c r="P1409" s="102" t="s">
        <v>3205</v>
      </c>
      <c r="Q1409" s="88" t="s">
        <v>3205</v>
      </c>
      <c r="R1409" s="102" t="s">
        <v>3205</v>
      </c>
      <c r="S1409" s="57" t="s">
        <v>3205</v>
      </c>
      <c r="T1409" s="73"/>
      <c r="U1409" s="101">
        <v>-1941962.9400000009</v>
      </c>
    </row>
    <row r="1410" spans="1:21">
      <c r="A1410" s="33" t="s">
        <v>2951</v>
      </c>
      <c r="B1410" s="73" t="s">
        <v>5356</v>
      </c>
      <c r="C1410" s="73" t="s">
        <v>6733</v>
      </c>
      <c r="D1410" s="73"/>
      <c r="E1410" s="73"/>
      <c r="F1410" s="75">
        <v>39696</v>
      </c>
      <c r="G1410" s="96">
        <v>94459126</v>
      </c>
      <c r="H1410" s="57">
        <v>6.9404511216841023</v>
      </c>
      <c r="I1410" s="96">
        <v>6555889.4699999997</v>
      </c>
      <c r="J1410" s="57" t="s">
        <v>3263</v>
      </c>
      <c r="K1410" s="73"/>
      <c r="L1410" s="101">
        <v>10862627.23</v>
      </c>
      <c r="M1410" s="73"/>
      <c r="N1410" s="87" t="s">
        <v>3156</v>
      </c>
      <c r="O1410" s="75">
        <v>40694</v>
      </c>
      <c r="P1410" s="96">
        <v>54367882</v>
      </c>
      <c r="Q1410" s="57">
        <v>14.284449999358076</v>
      </c>
      <c r="R1410" s="96">
        <v>7766152.9199999999</v>
      </c>
      <c r="S1410" s="57" t="s">
        <v>3289</v>
      </c>
      <c r="T1410" s="73"/>
      <c r="U1410" s="101">
        <v>12072890.68</v>
      </c>
    </row>
    <row r="1411" spans="1:21">
      <c r="A1411" s="33" t="s">
        <v>786</v>
      </c>
      <c r="B1411" s="73" t="s">
        <v>5357</v>
      </c>
      <c r="C1411" s="73" t="s">
        <v>6733</v>
      </c>
      <c r="D1411" s="73"/>
      <c r="E1411" s="73"/>
      <c r="F1411" s="75">
        <v>39961</v>
      </c>
      <c r="G1411" s="96">
        <v>49992841.659999996</v>
      </c>
      <c r="H1411" s="57">
        <v>105.04687500494445</v>
      </c>
      <c r="I1411" s="96">
        <v>52515917.889999993</v>
      </c>
      <c r="J1411" s="57" t="s">
        <v>3245</v>
      </c>
      <c r="K1411" s="73"/>
      <c r="L1411" s="101">
        <v>19532110.990000002</v>
      </c>
      <c r="M1411" s="73"/>
      <c r="N1411" s="87" t="s">
        <v>3156</v>
      </c>
      <c r="O1411" s="75">
        <v>40718</v>
      </c>
      <c r="P1411" s="96">
        <v>34928668.719999999</v>
      </c>
      <c r="Q1411" s="57">
        <v>108.50694443529882</v>
      </c>
      <c r="R1411" s="96">
        <v>37900031.159999996</v>
      </c>
      <c r="S1411" s="57" t="s">
        <v>3255</v>
      </c>
      <c r="T1411" s="73"/>
      <c r="U1411" s="101">
        <v>4916224.2600000054</v>
      </c>
    </row>
    <row r="1412" spans="1:21">
      <c r="A1412" s="33" t="s">
        <v>1711</v>
      </c>
      <c r="B1412" s="73" t="s">
        <v>5358</v>
      </c>
      <c r="C1412" s="73" t="s">
        <v>6733</v>
      </c>
      <c r="D1412" s="73"/>
      <c r="E1412" s="73"/>
      <c r="F1412" s="75">
        <v>39959</v>
      </c>
      <c r="G1412" s="96">
        <v>105388278.48999999</v>
      </c>
      <c r="H1412" s="57">
        <v>1.9756963011760078</v>
      </c>
      <c r="I1412" s="96">
        <v>2082152.32</v>
      </c>
      <c r="J1412" s="57" t="s">
        <v>3258</v>
      </c>
      <c r="K1412" s="73"/>
      <c r="L1412" s="101">
        <v>1612416.56</v>
      </c>
      <c r="M1412" s="73"/>
      <c r="N1412" s="87" t="s">
        <v>3156</v>
      </c>
      <c r="O1412" s="75">
        <v>40841</v>
      </c>
      <c r="P1412" s="96">
        <v>37722083.229999997</v>
      </c>
      <c r="Q1412" s="57">
        <v>1.8635416705749106</v>
      </c>
      <c r="R1412" s="96">
        <v>702966.74000000011</v>
      </c>
      <c r="S1412" s="57" t="s">
        <v>3266</v>
      </c>
      <c r="T1412" s="73"/>
      <c r="U1412" s="101">
        <v>233230.98000000021</v>
      </c>
    </row>
    <row r="1413" spans="1:21">
      <c r="A1413" s="33" t="s">
        <v>2989</v>
      </c>
      <c r="B1413" s="73" t="s">
        <v>5359</v>
      </c>
      <c r="C1413" s="73" t="s">
        <v>6733</v>
      </c>
      <c r="D1413" s="73"/>
      <c r="E1413" s="73"/>
      <c r="F1413" s="75">
        <v>39757</v>
      </c>
      <c r="G1413" s="96">
        <v>197045474.91</v>
      </c>
      <c r="H1413" s="57">
        <v>6.9388888916352949</v>
      </c>
      <c r="I1413" s="96">
        <v>13672766.57</v>
      </c>
      <c r="J1413" s="57" t="s">
        <v>3261</v>
      </c>
      <c r="K1413" s="73"/>
      <c r="L1413" s="101">
        <v>8770798.6799999997</v>
      </c>
      <c r="M1413" s="73"/>
      <c r="N1413" s="87" t="s">
        <v>3156</v>
      </c>
      <c r="O1413" s="75">
        <v>40094</v>
      </c>
      <c r="P1413" s="96">
        <v>159610703.13</v>
      </c>
      <c r="Q1413" s="57">
        <v>9.011950720049434</v>
      </c>
      <c r="R1413" s="96">
        <v>14384037.91</v>
      </c>
      <c r="S1413" s="57" t="s">
        <v>3253</v>
      </c>
      <c r="T1413" s="73"/>
      <c r="U1413" s="101">
        <v>9482070.0199999996</v>
      </c>
    </row>
    <row r="1414" spans="1:21">
      <c r="A1414" s="33" t="s">
        <v>1600</v>
      </c>
      <c r="B1414" s="73" t="s">
        <v>5360</v>
      </c>
      <c r="C1414" s="73" t="s">
        <v>6733</v>
      </c>
      <c r="D1414" s="73"/>
      <c r="E1414" s="73"/>
      <c r="F1414" s="75">
        <v>40203</v>
      </c>
      <c r="G1414" s="96">
        <v>213990244.52000001</v>
      </c>
      <c r="H1414" s="57">
        <v>2.2224347940102072</v>
      </c>
      <c r="I1414" s="96">
        <v>4755793.6500000004</v>
      </c>
      <c r="J1414" s="57" t="s">
        <v>3253</v>
      </c>
      <c r="K1414" s="73"/>
      <c r="L1414" s="101">
        <v>2358029.94</v>
      </c>
      <c r="M1414" s="73"/>
      <c r="N1414" s="87" t="s">
        <v>3156</v>
      </c>
      <c r="O1414" s="75">
        <v>40861</v>
      </c>
      <c r="P1414" s="96">
        <v>79908013.099999994</v>
      </c>
      <c r="Q1414" s="57">
        <v>1.2888808644398648</v>
      </c>
      <c r="R1414" s="96">
        <v>1029919.0900000002</v>
      </c>
      <c r="S1414" s="57" t="s">
        <v>3255</v>
      </c>
      <c r="T1414" s="73"/>
      <c r="U1414" s="101">
        <v>-1367844.62</v>
      </c>
    </row>
    <row r="1415" spans="1:21">
      <c r="A1415" s="33" t="s">
        <v>2947</v>
      </c>
      <c r="B1415" s="73" t="s">
        <v>5361</v>
      </c>
      <c r="C1415" s="73" t="s">
        <v>6733</v>
      </c>
      <c r="D1415" s="73"/>
      <c r="E1415" s="73"/>
      <c r="F1415" s="75">
        <v>39685</v>
      </c>
      <c r="G1415" s="96">
        <v>52296636.450000003</v>
      </c>
      <c r="H1415" s="57">
        <v>7.1675866641706358</v>
      </c>
      <c r="I1415" s="96">
        <v>3748406.74</v>
      </c>
      <c r="J1415" s="57" t="s">
        <v>3247</v>
      </c>
      <c r="K1415" s="73"/>
      <c r="L1415" s="101">
        <v>2472327.9299999997</v>
      </c>
      <c r="M1415" s="73"/>
      <c r="N1415" s="87" t="s">
        <v>3156</v>
      </c>
      <c r="O1415" s="75">
        <v>40094</v>
      </c>
      <c r="P1415" s="96">
        <v>39859100.219999999</v>
      </c>
      <c r="Q1415" s="57">
        <v>8.2587562735504214</v>
      </c>
      <c r="R1415" s="96">
        <v>3291865.94</v>
      </c>
      <c r="S1415" s="57" t="s">
        <v>3253</v>
      </c>
      <c r="T1415" s="73"/>
      <c r="U1415" s="101">
        <v>2015787.129999999</v>
      </c>
    </row>
    <row r="1416" spans="1:21">
      <c r="A1416" s="33" t="s">
        <v>647</v>
      </c>
      <c r="B1416" s="73" t="s">
        <v>5362</v>
      </c>
      <c r="C1416" s="73" t="s">
        <v>6733</v>
      </c>
      <c r="D1416" s="73"/>
      <c r="E1416" s="73"/>
      <c r="F1416" s="75">
        <v>39521</v>
      </c>
      <c r="G1416" s="96">
        <v>2579524.65</v>
      </c>
      <c r="H1416" s="57">
        <v>108.55024161137594</v>
      </c>
      <c r="I1416" s="96">
        <v>2800080.2399999998</v>
      </c>
      <c r="J1416" s="57" t="s">
        <v>3284</v>
      </c>
      <c r="K1416" s="73"/>
      <c r="L1416" s="101">
        <v>3883208.4400000004</v>
      </c>
      <c r="M1416" s="73"/>
      <c r="N1416" s="87" t="s">
        <v>6382</v>
      </c>
      <c r="O1416" s="75">
        <v>40603</v>
      </c>
      <c r="P1416" s="102" t="s">
        <v>3205</v>
      </c>
      <c r="Q1416" s="88" t="s">
        <v>3205</v>
      </c>
      <c r="R1416" s="102" t="s">
        <v>3205</v>
      </c>
      <c r="S1416" s="57" t="s">
        <v>3205</v>
      </c>
      <c r="T1416" s="73"/>
      <c r="U1416" s="101">
        <v>1083128.2000000007</v>
      </c>
    </row>
    <row r="1417" spans="1:21">
      <c r="A1417" s="33" t="s">
        <v>2603</v>
      </c>
      <c r="B1417" s="73" t="s">
        <v>5363</v>
      </c>
      <c r="C1417" s="73" t="s">
        <v>6733</v>
      </c>
      <c r="D1417" s="73"/>
      <c r="E1417" s="73"/>
      <c r="F1417" s="75">
        <v>39521</v>
      </c>
      <c r="G1417" s="96">
        <v>40197012</v>
      </c>
      <c r="H1417" s="57">
        <v>0.40633055014138858</v>
      </c>
      <c r="I1417" s="96">
        <v>163332.74</v>
      </c>
      <c r="J1417" s="57" t="s">
        <v>3284</v>
      </c>
      <c r="K1417" s="73"/>
      <c r="L1417" s="101">
        <v>0.03</v>
      </c>
      <c r="M1417" s="73"/>
      <c r="N1417" s="87" t="s">
        <v>3156</v>
      </c>
      <c r="O1417" s="75">
        <v>40771</v>
      </c>
      <c r="P1417" s="96">
        <v>13231442.210000001</v>
      </c>
      <c r="Q1417" s="57">
        <v>7.8124968056675653E-2</v>
      </c>
      <c r="R1417" s="96">
        <v>10337.06</v>
      </c>
      <c r="S1417" s="57" t="s">
        <v>3274</v>
      </c>
      <c r="T1417" s="73"/>
      <c r="U1417" s="101">
        <v>-152995.65</v>
      </c>
    </row>
    <row r="1418" spans="1:21">
      <c r="A1418" s="33" t="s">
        <v>848</v>
      </c>
      <c r="B1418" s="73" t="s">
        <v>5364</v>
      </c>
      <c r="C1418" s="73" t="s">
        <v>6733</v>
      </c>
      <c r="D1418" s="73"/>
      <c r="E1418" s="73"/>
      <c r="F1418" s="75">
        <v>39521</v>
      </c>
      <c r="G1418" s="96">
        <v>67350004.969999999</v>
      </c>
      <c r="H1418" s="57">
        <v>100.4305555435804</v>
      </c>
      <c r="I1418" s="96">
        <v>67639984.150000006</v>
      </c>
      <c r="J1418" s="57" t="s">
        <v>3284</v>
      </c>
      <c r="K1418" s="73"/>
      <c r="L1418" s="101">
        <v>57005271.119999997</v>
      </c>
      <c r="M1418" s="73"/>
      <c r="N1418" s="87" t="s">
        <v>3156</v>
      </c>
      <c r="O1418" s="75">
        <v>40830</v>
      </c>
      <c r="P1418" s="96">
        <v>18640416.969999999</v>
      </c>
      <c r="Q1418" s="57">
        <v>106.11805557695098</v>
      </c>
      <c r="R1418" s="96">
        <v>19780848.039999999</v>
      </c>
      <c r="S1418" s="57" t="s">
        <v>3245</v>
      </c>
      <c r="T1418" s="73"/>
      <c r="U1418" s="101">
        <v>9146135.0099999905</v>
      </c>
    </row>
    <row r="1419" spans="1:21">
      <c r="A1419" s="33" t="s">
        <v>1109</v>
      </c>
      <c r="B1419" s="73" t="s">
        <v>5365</v>
      </c>
      <c r="C1419" s="73" t="s">
        <v>6733</v>
      </c>
      <c r="D1419" s="73"/>
      <c r="E1419" s="73"/>
      <c r="F1419" s="75">
        <v>39521</v>
      </c>
      <c r="G1419" s="96">
        <v>4067840.87</v>
      </c>
      <c r="H1419" s="57">
        <v>113.81594162507147</v>
      </c>
      <c r="I1419" s="96">
        <v>4629851.3899999997</v>
      </c>
      <c r="J1419" s="57" t="s">
        <v>3284</v>
      </c>
      <c r="K1419" s="73"/>
      <c r="L1419" s="101">
        <v>6077994.3500000006</v>
      </c>
      <c r="M1419" s="73"/>
      <c r="N1419" s="87" t="s">
        <v>6382</v>
      </c>
      <c r="O1419" s="75">
        <v>40405</v>
      </c>
      <c r="P1419" s="102" t="s">
        <v>3205</v>
      </c>
      <c r="Q1419" s="88" t="s">
        <v>3205</v>
      </c>
      <c r="R1419" s="102" t="s">
        <v>3205</v>
      </c>
      <c r="S1419" s="57" t="s">
        <v>3205</v>
      </c>
      <c r="T1419" s="73"/>
      <c r="U1419" s="101">
        <v>1448142.9600000009</v>
      </c>
    </row>
    <row r="1420" spans="1:21">
      <c r="A1420" s="33" t="s">
        <v>2604</v>
      </c>
      <c r="B1420" s="73" t="s">
        <v>5366</v>
      </c>
      <c r="C1420" s="73" t="s">
        <v>6733</v>
      </c>
      <c r="D1420" s="73"/>
      <c r="E1420" s="73"/>
      <c r="F1420" s="75">
        <v>39521</v>
      </c>
      <c r="G1420" s="96">
        <v>40197012</v>
      </c>
      <c r="H1420" s="57">
        <v>0.50008055325107248</v>
      </c>
      <c r="I1420" s="96">
        <v>201017.44</v>
      </c>
      <c r="J1420" s="57" t="s">
        <v>3284</v>
      </c>
      <c r="K1420" s="73"/>
      <c r="L1420" s="101">
        <v>0.03</v>
      </c>
      <c r="M1420" s="73"/>
      <c r="N1420" s="87" t="s">
        <v>3156</v>
      </c>
      <c r="O1420" s="75">
        <v>40771</v>
      </c>
      <c r="P1420" s="96">
        <v>13231442.210000001</v>
      </c>
      <c r="Q1420" s="57">
        <v>7.8124968056675653E-2</v>
      </c>
      <c r="R1420" s="96">
        <v>10337.06</v>
      </c>
      <c r="S1420" s="57" t="s">
        <v>3274</v>
      </c>
      <c r="T1420" s="73"/>
      <c r="U1420" s="101">
        <v>-190680.35</v>
      </c>
    </row>
    <row r="1421" spans="1:21">
      <c r="A1421" s="33" t="s">
        <v>693</v>
      </c>
      <c r="B1421" s="73" t="s">
        <v>5367</v>
      </c>
      <c r="C1421" s="73" t="s">
        <v>6733</v>
      </c>
      <c r="D1421" s="73"/>
      <c r="E1421" s="73"/>
      <c r="F1421" s="75">
        <v>39521</v>
      </c>
      <c r="G1421" s="96">
        <v>4804020.6900000004</v>
      </c>
      <c r="H1421" s="57">
        <v>105.44686538392072</v>
      </c>
      <c r="I1421" s="96">
        <v>5065689.2299999995</v>
      </c>
      <c r="J1421" s="57" t="s">
        <v>3284</v>
      </c>
      <c r="K1421" s="73"/>
      <c r="L1421" s="101">
        <v>4595215.1399999997</v>
      </c>
      <c r="M1421" s="73"/>
      <c r="N1421" s="87" t="s">
        <v>3156</v>
      </c>
      <c r="O1421" s="75">
        <v>40752</v>
      </c>
      <c r="P1421" s="96">
        <v>3680730.14</v>
      </c>
      <c r="Q1421" s="57">
        <v>135.93698531780979</v>
      </c>
      <c r="R1421" s="96">
        <v>5003473.59</v>
      </c>
      <c r="S1421" s="57" t="s">
        <v>3266</v>
      </c>
      <c r="T1421" s="73"/>
      <c r="U1421" s="101">
        <v>4532999.5000000009</v>
      </c>
    </row>
    <row r="1422" spans="1:21">
      <c r="A1422" s="33" t="s">
        <v>1126</v>
      </c>
      <c r="B1422" s="73" t="s">
        <v>5368</v>
      </c>
      <c r="C1422" s="73" t="s">
        <v>6733</v>
      </c>
      <c r="D1422" s="73"/>
      <c r="E1422" s="73"/>
      <c r="F1422" s="75">
        <v>39521</v>
      </c>
      <c r="G1422" s="96">
        <v>12838851.130000001</v>
      </c>
      <c r="H1422" s="57">
        <v>101.20073422800095</v>
      </c>
      <c r="I1422" s="96">
        <v>12993011.609999999</v>
      </c>
      <c r="J1422" s="57" t="s">
        <v>3284</v>
      </c>
      <c r="K1422" s="73"/>
      <c r="L1422" s="101">
        <v>16705755.32</v>
      </c>
      <c r="M1422" s="73"/>
      <c r="N1422" s="87" t="s">
        <v>6382</v>
      </c>
      <c r="O1422" s="75">
        <v>40252</v>
      </c>
      <c r="P1422" s="102" t="s">
        <v>3205</v>
      </c>
      <c r="Q1422" s="88" t="s">
        <v>3205</v>
      </c>
      <c r="R1422" s="102" t="s">
        <v>3205</v>
      </c>
      <c r="S1422" s="57" t="s">
        <v>3205</v>
      </c>
      <c r="T1422" s="73"/>
      <c r="U1422" s="101">
        <v>3712743.7100000009</v>
      </c>
    </row>
    <row r="1423" spans="1:21">
      <c r="A1423" s="33" t="s">
        <v>1327</v>
      </c>
      <c r="B1423" s="73" t="s">
        <v>5369</v>
      </c>
      <c r="C1423" s="73" t="s">
        <v>6733</v>
      </c>
      <c r="D1423" s="73"/>
      <c r="E1423" s="73"/>
      <c r="F1423" s="75">
        <v>39521</v>
      </c>
      <c r="G1423" s="96">
        <v>16933512</v>
      </c>
      <c r="H1423" s="57">
        <v>97.157206313728651</v>
      </c>
      <c r="I1423" s="96">
        <v>16452127.189999999</v>
      </c>
      <c r="J1423" s="57" t="s">
        <v>3284</v>
      </c>
      <c r="K1423" s="73"/>
      <c r="L1423" s="101">
        <v>7292863.2100000009</v>
      </c>
      <c r="M1423" s="73"/>
      <c r="N1423" s="87" t="s">
        <v>3156</v>
      </c>
      <c r="O1423" s="75">
        <v>40120</v>
      </c>
      <c r="P1423" s="96">
        <v>10120189.83</v>
      </c>
      <c r="Q1423" s="57">
        <v>98.032249954346938</v>
      </c>
      <c r="R1423" s="96">
        <v>9921049.7899999991</v>
      </c>
      <c r="S1423" s="57" t="s">
        <v>3251</v>
      </c>
      <c r="T1423" s="73"/>
      <c r="U1423" s="101">
        <v>761785.81000000052</v>
      </c>
    </row>
    <row r="1424" spans="1:21">
      <c r="A1424" s="33" t="s">
        <v>135</v>
      </c>
      <c r="B1424" s="73" t="s">
        <v>5370</v>
      </c>
      <c r="C1424" s="73" t="s">
        <v>6733</v>
      </c>
      <c r="D1424" s="73"/>
      <c r="E1424" s="73"/>
      <c r="F1424" s="75">
        <v>39521</v>
      </c>
      <c r="G1424" s="96">
        <v>17791983.23</v>
      </c>
      <c r="H1424" s="57">
        <v>78.656250003670891</v>
      </c>
      <c r="I1424" s="96">
        <v>13994506.810000001</v>
      </c>
      <c r="J1424" s="57" t="s">
        <v>3284</v>
      </c>
      <c r="K1424" s="73"/>
      <c r="L1424" s="101">
        <v>12806819.340000004</v>
      </c>
      <c r="M1424" s="73"/>
      <c r="N1424" s="87" t="s">
        <v>3156</v>
      </c>
      <c r="O1424" s="75">
        <v>40865</v>
      </c>
      <c r="P1424" s="96">
        <v>4985163.8899999997</v>
      </c>
      <c r="Q1424" s="57">
        <v>90.031250106002034</v>
      </c>
      <c r="R1424" s="96">
        <v>4488205.37</v>
      </c>
      <c r="S1424" s="57" t="s">
        <v>3256</v>
      </c>
      <c r="T1424" s="73"/>
      <c r="U1424" s="101">
        <v>3300517.9000000041</v>
      </c>
    </row>
    <row r="1425" spans="1:21">
      <c r="A1425" s="33" t="s">
        <v>1111</v>
      </c>
      <c r="B1425" s="73" t="s">
        <v>5371</v>
      </c>
      <c r="C1425" s="73" t="s">
        <v>6733</v>
      </c>
      <c r="D1425" s="73"/>
      <c r="E1425" s="73"/>
      <c r="F1425" s="75">
        <v>39521</v>
      </c>
      <c r="G1425" s="96">
        <v>5875241</v>
      </c>
      <c r="H1425" s="57">
        <v>100.82573412733196</v>
      </c>
      <c r="I1425" s="96">
        <v>5923754.8699999992</v>
      </c>
      <c r="J1425" s="57" t="s">
        <v>3284</v>
      </c>
      <c r="K1425" s="73"/>
      <c r="L1425" s="101">
        <v>7557828.6799999997</v>
      </c>
      <c r="M1425" s="73"/>
      <c r="N1425" s="87" t="s">
        <v>6382</v>
      </c>
      <c r="O1425" s="75">
        <v>40252</v>
      </c>
      <c r="P1425" s="102" t="s">
        <v>3205</v>
      </c>
      <c r="Q1425" s="88" t="s">
        <v>3205</v>
      </c>
      <c r="R1425" s="102" t="s">
        <v>3205</v>
      </c>
      <c r="S1425" s="57" t="s">
        <v>3205</v>
      </c>
      <c r="T1425" s="73"/>
      <c r="U1425" s="101">
        <v>1634073.8100000005</v>
      </c>
    </row>
    <row r="1426" spans="1:21">
      <c r="A1426" s="33" t="s">
        <v>339</v>
      </c>
      <c r="B1426" s="73" t="s">
        <v>5372</v>
      </c>
      <c r="C1426" s="73" t="s">
        <v>6733</v>
      </c>
      <c r="D1426" s="73"/>
      <c r="E1426" s="73"/>
      <c r="F1426" s="75">
        <v>39521</v>
      </c>
      <c r="G1426" s="96">
        <v>418521</v>
      </c>
      <c r="H1426" s="57">
        <v>100.13406256794759</v>
      </c>
      <c r="I1426" s="96">
        <v>419082.07999999996</v>
      </c>
      <c r="J1426" s="57" t="s">
        <v>3284</v>
      </c>
      <c r="K1426" s="73"/>
      <c r="L1426" s="101">
        <v>292602.08000000007</v>
      </c>
      <c r="M1426" s="73"/>
      <c r="N1426" s="87" t="s">
        <v>3156</v>
      </c>
      <c r="O1426" s="75">
        <v>40778</v>
      </c>
      <c r="P1426" s="96">
        <v>142119.20000000001</v>
      </c>
      <c r="Q1426" s="57">
        <v>99.531344111140498</v>
      </c>
      <c r="R1426" s="96">
        <v>141453.15</v>
      </c>
      <c r="S1426" s="57" t="s">
        <v>3257</v>
      </c>
      <c r="T1426" s="73"/>
      <c r="U1426" s="101">
        <v>14973.15000000014</v>
      </c>
    </row>
    <row r="1427" spans="1:21">
      <c r="A1427" s="33" t="s">
        <v>1336</v>
      </c>
      <c r="B1427" s="73" t="s">
        <v>5373</v>
      </c>
      <c r="C1427" s="73" t="s">
        <v>6733</v>
      </c>
      <c r="D1427" s="73"/>
      <c r="E1427" s="73"/>
      <c r="F1427" s="75">
        <v>39521</v>
      </c>
      <c r="G1427" s="96">
        <v>76527574</v>
      </c>
      <c r="H1427" s="57">
        <v>96.664713192136475</v>
      </c>
      <c r="I1427" s="96">
        <v>73975159.920000002</v>
      </c>
      <c r="J1427" s="57" t="s">
        <v>3284</v>
      </c>
      <c r="K1427" s="73"/>
      <c r="L1427" s="101">
        <v>16801849.550000004</v>
      </c>
      <c r="M1427" s="73"/>
      <c r="N1427" s="87" t="s">
        <v>3156</v>
      </c>
      <c r="O1427" s="75">
        <v>40155</v>
      </c>
      <c r="P1427" s="96">
        <v>62574257.049999997</v>
      </c>
      <c r="Q1427" s="57">
        <v>99.951878485786992</v>
      </c>
      <c r="R1427" s="96">
        <v>62544145.369999997</v>
      </c>
      <c r="S1427" s="57" t="s">
        <v>3249</v>
      </c>
      <c r="T1427" s="73"/>
      <c r="U1427" s="101">
        <v>5370835</v>
      </c>
    </row>
    <row r="1428" spans="1:21">
      <c r="A1428" s="33" t="s">
        <v>803</v>
      </c>
      <c r="B1428" s="73" t="s">
        <v>5374</v>
      </c>
      <c r="C1428" s="73" t="s">
        <v>6733</v>
      </c>
      <c r="D1428" s="73"/>
      <c r="E1428" s="73"/>
      <c r="F1428" s="75">
        <v>39521</v>
      </c>
      <c r="G1428" s="96">
        <v>40197012</v>
      </c>
      <c r="H1428" s="57">
        <v>97.104722908259944</v>
      </c>
      <c r="I1428" s="96">
        <v>39033197.119999997</v>
      </c>
      <c r="J1428" s="57" t="s">
        <v>3284</v>
      </c>
      <c r="K1428" s="73"/>
      <c r="L1428" s="101">
        <v>28677883.84</v>
      </c>
      <c r="M1428" s="73"/>
      <c r="N1428" s="87" t="s">
        <v>3156</v>
      </c>
      <c r="O1428" s="75">
        <v>40778</v>
      </c>
      <c r="P1428" s="96">
        <v>13231442.210000001</v>
      </c>
      <c r="Q1428" s="57">
        <v>100.72328555331384</v>
      </c>
      <c r="R1428" s="96">
        <v>13327143.32</v>
      </c>
      <c r="S1428" s="57" t="s">
        <v>3251</v>
      </c>
      <c r="T1428" s="73"/>
      <c r="U1428" s="101">
        <v>2971830.0399999991</v>
      </c>
    </row>
    <row r="1429" spans="1:21">
      <c r="A1429" s="33" t="s">
        <v>1325</v>
      </c>
      <c r="B1429" s="73" t="s">
        <v>5375</v>
      </c>
      <c r="C1429" s="73" t="s">
        <v>6733</v>
      </c>
      <c r="D1429" s="73"/>
      <c r="E1429" s="73"/>
      <c r="F1429" s="75">
        <v>39521</v>
      </c>
      <c r="G1429" s="96">
        <v>32507061</v>
      </c>
      <c r="H1429" s="57">
        <v>99.723177773592013</v>
      </c>
      <c r="I1429" s="96">
        <v>32417074.23</v>
      </c>
      <c r="J1429" s="57" t="s">
        <v>3284</v>
      </c>
      <c r="K1429" s="73"/>
      <c r="L1429" s="101">
        <v>5737734.4199999999</v>
      </c>
      <c r="M1429" s="73"/>
      <c r="N1429" s="87" t="s">
        <v>3156</v>
      </c>
      <c r="O1429" s="75">
        <v>39968</v>
      </c>
      <c r="P1429" s="96">
        <v>27759527.27</v>
      </c>
      <c r="Q1429" s="57">
        <v>97.422203400512018</v>
      </c>
      <c r="R1429" s="96">
        <v>27043943.120000001</v>
      </c>
      <c r="S1429" s="57" t="s">
        <v>3251</v>
      </c>
      <c r="T1429" s="73"/>
      <c r="U1429" s="101">
        <v>364603.30999999866</v>
      </c>
    </row>
    <row r="1430" spans="1:21">
      <c r="A1430" s="33" t="s">
        <v>378</v>
      </c>
      <c r="B1430" s="73" t="s">
        <v>5376</v>
      </c>
      <c r="C1430" s="73" t="s">
        <v>6733</v>
      </c>
      <c r="D1430" s="73"/>
      <c r="E1430" s="73"/>
      <c r="F1430" s="75">
        <v>39521</v>
      </c>
      <c r="G1430" s="96">
        <v>1209537</v>
      </c>
      <c r="H1430" s="57">
        <v>92.501005756748228</v>
      </c>
      <c r="I1430" s="96">
        <v>1118833.8899999999</v>
      </c>
      <c r="J1430" s="57" t="s">
        <v>3284</v>
      </c>
      <c r="K1430" s="73"/>
      <c r="L1430" s="101">
        <v>899484.86999999988</v>
      </c>
      <c r="M1430" s="73"/>
      <c r="N1430" s="87" t="s">
        <v>3156</v>
      </c>
      <c r="O1430" s="75">
        <v>40784</v>
      </c>
      <c r="P1430" s="96">
        <v>350456.28</v>
      </c>
      <c r="Q1430" s="57">
        <v>95.023616069884653</v>
      </c>
      <c r="R1430" s="96">
        <v>333016.23</v>
      </c>
      <c r="S1430" s="57" t="s">
        <v>3251</v>
      </c>
      <c r="T1430" s="73"/>
      <c r="U1430" s="101">
        <v>113667.20999999996</v>
      </c>
    </row>
    <row r="1431" spans="1:21">
      <c r="A1431" s="33" t="s">
        <v>1162</v>
      </c>
      <c r="B1431" s="73" t="s">
        <v>5377</v>
      </c>
      <c r="C1431" s="73" t="s">
        <v>6733</v>
      </c>
      <c r="D1431" s="73"/>
      <c r="E1431" s="73"/>
      <c r="F1431" s="75">
        <v>39521</v>
      </c>
      <c r="G1431" s="96">
        <v>92620282</v>
      </c>
      <c r="H1431" s="57">
        <v>97.900322221001218</v>
      </c>
      <c r="I1431" s="96">
        <v>90675554.519999996</v>
      </c>
      <c r="J1431" s="57" t="s">
        <v>3284</v>
      </c>
      <c r="K1431" s="73"/>
      <c r="L1431" s="101">
        <v>54986229.170000009</v>
      </c>
      <c r="M1431" s="73"/>
      <c r="N1431" s="87" t="s">
        <v>3156</v>
      </c>
      <c r="O1431" s="75">
        <v>40296</v>
      </c>
      <c r="P1431" s="96">
        <v>41247212.590000004</v>
      </c>
      <c r="Q1431" s="57">
        <v>100.66379704907958</v>
      </c>
      <c r="R1431" s="96">
        <v>41521010.369999997</v>
      </c>
      <c r="S1431" s="57" t="s">
        <v>3252</v>
      </c>
      <c r="T1431" s="73"/>
      <c r="U1431" s="101">
        <v>5831685.0200000107</v>
      </c>
    </row>
    <row r="1432" spans="1:21">
      <c r="A1432" s="33" t="s">
        <v>2605</v>
      </c>
      <c r="B1432" s="73" t="s">
        <v>5378</v>
      </c>
      <c r="C1432" s="73" t="s">
        <v>6733</v>
      </c>
      <c r="D1432" s="73"/>
      <c r="E1432" s="73"/>
      <c r="F1432" s="75">
        <v>39521</v>
      </c>
      <c r="G1432" s="96">
        <v>52948834</v>
      </c>
      <c r="H1432" s="57">
        <v>9.6491756928962769</v>
      </c>
      <c r="I1432" s="96">
        <v>5109126.0199999996</v>
      </c>
      <c r="J1432" s="57" t="s">
        <v>3284</v>
      </c>
      <c r="K1432" s="73"/>
      <c r="L1432" s="101">
        <v>6495925.5499999998</v>
      </c>
      <c r="M1432" s="73"/>
      <c r="N1432" s="87" t="s">
        <v>3156</v>
      </c>
      <c r="O1432" s="75">
        <v>40624</v>
      </c>
      <c r="P1432" s="96">
        <v>25996790.98</v>
      </c>
      <c r="Q1432" s="57">
        <v>13.398402759323949</v>
      </c>
      <c r="R1432" s="96">
        <v>3483154.76</v>
      </c>
      <c r="S1432" s="57" t="s">
        <v>3247</v>
      </c>
      <c r="T1432" s="73"/>
      <c r="U1432" s="101">
        <v>4869954.2899999991</v>
      </c>
    </row>
    <row r="1433" spans="1:21">
      <c r="A1433" s="33" t="s">
        <v>2606</v>
      </c>
      <c r="B1433" s="73" t="s">
        <v>5379</v>
      </c>
      <c r="C1433" s="73" t="s">
        <v>6733</v>
      </c>
      <c r="D1433" s="73"/>
      <c r="E1433" s="73"/>
      <c r="F1433" s="75">
        <v>39521</v>
      </c>
      <c r="G1433" s="96">
        <v>1334444.6200000001</v>
      </c>
      <c r="H1433" s="57">
        <v>3.6854170838502087</v>
      </c>
      <c r="I1433" s="96">
        <v>49179.850000000006</v>
      </c>
      <c r="J1433" s="57" t="s">
        <v>3284</v>
      </c>
      <c r="K1433" s="73"/>
      <c r="L1433" s="101">
        <v>84425.22</v>
      </c>
      <c r="M1433" s="73"/>
      <c r="N1433" s="87" t="s">
        <v>6382</v>
      </c>
      <c r="O1433" s="75">
        <v>40071</v>
      </c>
      <c r="P1433" s="102" t="s">
        <v>3205</v>
      </c>
      <c r="Q1433" s="88" t="s">
        <v>3205</v>
      </c>
      <c r="R1433" s="102" t="s">
        <v>3205</v>
      </c>
      <c r="S1433" s="57" t="s">
        <v>3205</v>
      </c>
      <c r="T1433" s="73"/>
      <c r="U1433" s="101">
        <v>35245.369999999995</v>
      </c>
    </row>
    <row r="1434" spans="1:21">
      <c r="A1434" s="33" t="s">
        <v>2607</v>
      </c>
      <c r="B1434" s="73" t="s">
        <v>5380</v>
      </c>
      <c r="C1434" s="73" t="s">
        <v>6733</v>
      </c>
      <c r="D1434" s="73"/>
      <c r="E1434" s="73"/>
      <c r="F1434" s="75">
        <v>39521</v>
      </c>
      <c r="G1434" s="96">
        <v>2330711.85</v>
      </c>
      <c r="H1434" s="57">
        <v>17.879513505712858</v>
      </c>
      <c r="I1434" s="96">
        <v>416719.94</v>
      </c>
      <c r="J1434" s="57" t="s">
        <v>3284</v>
      </c>
      <c r="K1434" s="73"/>
      <c r="L1434" s="101">
        <v>208155.41</v>
      </c>
      <c r="M1434" s="73"/>
      <c r="N1434" s="87" t="s">
        <v>6382</v>
      </c>
      <c r="O1434" s="75">
        <v>40664</v>
      </c>
      <c r="P1434" s="102" t="s">
        <v>3205</v>
      </c>
      <c r="Q1434" s="88" t="s">
        <v>3205</v>
      </c>
      <c r="R1434" s="102" t="s">
        <v>3205</v>
      </c>
      <c r="S1434" s="57" t="s">
        <v>3205</v>
      </c>
      <c r="T1434" s="73"/>
      <c r="U1434" s="101">
        <v>-208564.53</v>
      </c>
    </row>
    <row r="1435" spans="1:21">
      <c r="A1435" s="33" t="s">
        <v>2608</v>
      </c>
      <c r="B1435" s="73" t="s">
        <v>5381</v>
      </c>
      <c r="C1435" s="73" t="s">
        <v>6733</v>
      </c>
      <c r="D1435" s="73"/>
      <c r="E1435" s="73"/>
      <c r="F1435" s="75">
        <v>39521</v>
      </c>
      <c r="G1435" s="96">
        <v>47363350.960000001</v>
      </c>
      <c r="H1435" s="57">
        <v>25.681510352324104</v>
      </c>
      <c r="I1435" s="96">
        <v>12163623.879999999</v>
      </c>
      <c r="J1435" s="57" t="s">
        <v>3284</v>
      </c>
      <c r="K1435" s="73"/>
      <c r="L1435" s="101">
        <v>6736868.7799999993</v>
      </c>
      <c r="M1435" s="73"/>
      <c r="N1435" s="87" t="s">
        <v>3156</v>
      </c>
      <c r="O1435" s="75">
        <v>40717</v>
      </c>
      <c r="P1435" s="96">
        <v>21234835.800000001</v>
      </c>
      <c r="Q1435" s="57">
        <v>23.366666626167177</v>
      </c>
      <c r="R1435" s="96">
        <v>4961873.29</v>
      </c>
      <c r="S1435" s="57" t="s">
        <v>3252</v>
      </c>
      <c r="T1435" s="73"/>
      <c r="U1435" s="101">
        <v>-464881.80999999866</v>
      </c>
    </row>
    <row r="1436" spans="1:21">
      <c r="A1436" s="33" t="s">
        <v>1362</v>
      </c>
      <c r="B1436" s="73" t="s">
        <v>5382</v>
      </c>
      <c r="C1436" s="73" t="s">
        <v>6733</v>
      </c>
      <c r="D1436" s="73"/>
      <c r="E1436" s="73"/>
      <c r="F1436" s="75">
        <v>39521</v>
      </c>
      <c r="G1436" s="96">
        <v>22855565.039999999</v>
      </c>
      <c r="H1436" s="57">
        <v>100.76356668362638</v>
      </c>
      <c r="I1436" s="96">
        <v>23030082.52</v>
      </c>
      <c r="J1436" s="57" t="s">
        <v>3284</v>
      </c>
      <c r="K1436" s="73"/>
      <c r="L1436" s="101">
        <v>24183826.18</v>
      </c>
      <c r="M1436" s="73"/>
      <c r="N1436" s="87" t="s">
        <v>6382</v>
      </c>
      <c r="O1436" s="75">
        <v>40009</v>
      </c>
      <c r="P1436" s="102" t="s">
        <v>3205</v>
      </c>
      <c r="Q1436" s="88" t="s">
        <v>3205</v>
      </c>
      <c r="R1436" s="102" t="s">
        <v>3205</v>
      </c>
      <c r="S1436" s="57" t="s">
        <v>3205</v>
      </c>
      <c r="T1436" s="73"/>
      <c r="U1436" s="101">
        <v>1153743.6600000001</v>
      </c>
    </row>
    <row r="1437" spans="1:21">
      <c r="A1437" s="33" t="s">
        <v>2609</v>
      </c>
      <c r="B1437" s="73" t="s">
        <v>5383</v>
      </c>
      <c r="C1437" s="73" t="s">
        <v>6733</v>
      </c>
      <c r="D1437" s="73"/>
      <c r="E1437" s="73"/>
      <c r="F1437" s="75">
        <v>39521</v>
      </c>
      <c r="G1437" s="96">
        <v>29853888.239999998</v>
      </c>
      <c r="H1437" s="57">
        <v>0.41166667809566365</v>
      </c>
      <c r="I1437" s="96">
        <v>122898.51</v>
      </c>
      <c r="J1437" s="57" t="s">
        <v>3284</v>
      </c>
      <c r="K1437" s="73"/>
      <c r="L1437" s="101">
        <v>68831.510000000009</v>
      </c>
      <c r="M1437" s="73"/>
      <c r="N1437" s="87" t="s">
        <v>3156</v>
      </c>
      <c r="O1437" s="75">
        <v>40745</v>
      </c>
      <c r="P1437" s="96">
        <v>1076325.5900000001</v>
      </c>
      <c r="Q1437" s="57">
        <v>0.32083321553285749</v>
      </c>
      <c r="R1437" s="96">
        <v>3453.21</v>
      </c>
      <c r="S1437" s="57" t="s">
        <v>3276</v>
      </c>
      <c r="T1437" s="73"/>
      <c r="U1437" s="101">
        <v>-50613.789999999979</v>
      </c>
    </row>
    <row r="1438" spans="1:21">
      <c r="A1438" s="33" t="s">
        <v>2610</v>
      </c>
      <c r="B1438" s="73" t="s">
        <v>5384</v>
      </c>
      <c r="C1438" s="73" t="s">
        <v>6733</v>
      </c>
      <c r="D1438" s="73"/>
      <c r="E1438" s="73"/>
      <c r="F1438" s="75">
        <v>39521</v>
      </c>
      <c r="G1438" s="96">
        <v>14270803.949999999</v>
      </c>
      <c r="H1438" s="57">
        <v>0.26923605800078282</v>
      </c>
      <c r="I1438" s="96">
        <v>38422.15</v>
      </c>
      <c r="J1438" s="57" t="s">
        <v>3284</v>
      </c>
      <c r="K1438" s="73"/>
      <c r="L1438" s="101">
        <v>21935.339999999997</v>
      </c>
      <c r="M1438" s="73"/>
      <c r="N1438" s="87" t="s">
        <v>3156</v>
      </c>
      <c r="O1438" s="75">
        <v>40745</v>
      </c>
      <c r="P1438" s="96">
        <v>514506.9</v>
      </c>
      <c r="Q1438" s="57">
        <v>0.19305474814817838</v>
      </c>
      <c r="R1438" s="96">
        <v>993.28000000000009</v>
      </c>
      <c r="S1438" s="57" t="s">
        <v>3276</v>
      </c>
      <c r="T1438" s="73"/>
      <c r="U1438" s="101">
        <v>-15493.530000000006</v>
      </c>
    </row>
    <row r="1439" spans="1:21">
      <c r="A1439" s="33" t="s">
        <v>2611</v>
      </c>
      <c r="B1439" s="73" t="s">
        <v>5385</v>
      </c>
      <c r="C1439" s="73" t="s">
        <v>6733</v>
      </c>
      <c r="D1439" s="73"/>
      <c r="E1439" s="73"/>
      <c r="F1439" s="75">
        <v>39521</v>
      </c>
      <c r="G1439" s="96">
        <v>65155968</v>
      </c>
      <c r="H1439" s="57">
        <v>10.36503176501038</v>
      </c>
      <c r="I1439" s="96">
        <v>6753436.7799999993</v>
      </c>
      <c r="J1439" s="57" t="s">
        <v>3284</v>
      </c>
      <c r="K1439" s="73"/>
      <c r="L1439" s="101">
        <v>8972757.5500000007</v>
      </c>
      <c r="M1439" s="73"/>
      <c r="N1439" s="87" t="s">
        <v>3156</v>
      </c>
      <c r="O1439" s="75">
        <v>40690</v>
      </c>
      <c r="P1439" s="96">
        <v>36654720.590000004</v>
      </c>
      <c r="Q1439" s="57">
        <v>15.452733341923969</v>
      </c>
      <c r="R1439" s="96">
        <v>5664156.2300000004</v>
      </c>
      <c r="S1439" s="57" t="s">
        <v>3252</v>
      </c>
      <c r="T1439" s="73"/>
      <c r="U1439" s="101">
        <v>7883477.0000000019</v>
      </c>
    </row>
    <row r="1440" spans="1:21">
      <c r="A1440" s="33" t="s">
        <v>527</v>
      </c>
      <c r="B1440" s="73" t="s">
        <v>5386</v>
      </c>
      <c r="C1440" s="73" t="s">
        <v>6733</v>
      </c>
      <c r="D1440" s="73"/>
      <c r="E1440" s="73"/>
      <c r="F1440" s="75">
        <v>39521</v>
      </c>
      <c r="G1440" s="96">
        <v>5257449</v>
      </c>
      <c r="H1440" s="57">
        <v>100.5753221762113</v>
      </c>
      <c r="I1440" s="96">
        <v>5287696.2699999996</v>
      </c>
      <c r="J1440" s="57" t="s">
        <v>3284</v>
      </c>
      <c r="K1440" s="73"/>
      <c r="L1440" s="101">
        <v>5008769.9000000004</v>
      </c>
      <c r="M1440" s="73"/>
      <c r="N1440" s="87" t="s">
        <v>3156</v>
      </c>
      <c r="O1440" s="75">
        <v>40802</v>
      </c>
      <c r="P1440" s="96">
        <v>1259775.31</v>
      </c>
      <c r="Q1440" s="57">
        <v>102.27361179193137</v>
      </c>
      <c r="R1440" s="96">
        <v>1288417.71</v>
      </c>
      <c r="S1440" s="57" t="s">
        <v>3289</v>
      </c>
      <c r="T1440" s="73"/>
      <c r="U1440" s="101">
        <v>1009491.3400000008</v>
      </c>
    </row>
    <row r="1441" spans="1:21">
      <c r="A1441" s="33" t="s">
        <v>502</v>
      </c>
      <c r="B1441" s="73" t="s">
        <v>5387</v>
      </c>
      <c r="C1441" s="73" t="s">
        <v>6733</v>
      </c>
      <c r="D1441" s="73"/>
      <c r="E1441" s="73"/>
      <c r="F1441" s="75">
        <v>39521</v>
      </c>
      <c r="G1441" s="96">
        <v>3887037</v>
      </c>
      <c r="H1441" s="57">
        <v>96.567395165006147</v>
      </c>
      <c r="I1441" s="96">
        <v>3753610.38</v>
      </c>
      <c r="J1441" s="57" t="s">
        <v>3284</v>
      </c>
      <c r="K1441" s="73"/>
      <c r="L1441" s="101">
        <v>2888702.52</v>
      </c>
      <c r="M1441" s="73"/>
      <c r="N1441" s="87" t="s">
        <v>3156</v>
      </c>
      <c r="O1441" s="75">
        <v>40802</v>
      </c>
      <c r="P1441" s="96">
        <v>1290621.6000000001</v>
      </c>
      <c r="Q1441" s="57">
        <v>101.25613502826853</v>
      </c>
      <c r="R1441" s="96">
        <v>1306833.5499999998</v>
      </c>
      <c r="S1441" s="57" t="s">
        <v>3245</v>
      </c>
      <c r="T1441" s="73"/>
      <c r="U1441" s="101">
        <v>441925.69000000041</v>
      </c>
    </row>
    <row r="1442" spans="1:21">
      <c r="A1442" s="33" t="s">
        <v>2612</v>
      </c>
      <c r="B1442" s="73" t="s">
        <v>5388</v>
      </c>
      <c r="C1442" s="73" t="s">
        <v>6733</v>
      </c>
      <c r="D1442" s="73"/>
      <c r="E1442" s="73"/>
      <c r="F1442" s="75">
        <v>39521</v>
      </c>
      <c r="G1442" s="96">
        <v>21521625</v>
      </c>
      <c r="H1442" s="57">
        <v>13.57947980229188</v>
      </c>
      <c r="I1442" s="96">
        <v>2922524.7199999997</v>
      </c>
      <c r="J1442" s="57" t="s">
        <v>3284</v>
      </c>
      <c r="K1442" s="73"/>
      <c r="L1442" s="101">
        <v>3495443.1899999995</v>
      </c>
      <c r="M1442" s="73"/>
      <c r="N1442" s="87" t="s">
        <v>3156</v>
      </c>
      <c r="O1442" s="75">
        <v>40690</v>
      </c>
      <c r="P1442" s="96">
        <v>13475163.75</v>
      </c>
      <c r="Q1442" s="57">
        <v>19.539233354399869</v>
      </c>
      <c r="R1442" s="96">
        <v>2632943.69</v>
      </c>
      <c r="S1442" s="57" t="s">
        <v>3263</v>
      </c>
      <c r="T1442" s="73"/>
      <c r="U1442" s="101">
        <v>3205862.1599999992</v>
      </c>
    </row>
    <row r="1443" spans="1:21">
      <c r="A1443" s="33" t="s">
        <v>497</v>
      </c>
      <c r="B1443" s="73" t="s">
        <v>5389</v>
      </c>
      <c r="C1443" s="73" t="s">
        <v>6733</v>
      </c>
      <c r="D1443" s="73"/>
      <c r="E1443" s="73"/>
      <c r="F1443" s="75">
        <v>39521</v>
      </c>
      <c r="G1443" s="96">
        <v>4044125</v>
      </c>
      <c r="H1443" s="57">
        <v>98.247222081414392</v>
      </c>
      <c r="I1443" s="96">
        <v>3973240.47</v>
      </c>
      <c r="J1443" s="57" t="s">
        <v>3284</v>
      </c>
      <c r="K1443" s="73"/>
      <c r="L1443" s="101">
        <v>3738735.4400000004</v>
      </c>
      <c r="M1443" s="73"/>
      <c r="N1443" s="87" t="s">
        <v>3156</v>
      </c>
      <c r="O1443" s="75">
        <v>40819</v>
      </c>
      <c r="P1443" s="96">
        <v>1103956.42</v>
      </c>
      <c r="Q1443" s="57">
        <v>103.58125006420092</v>
      </c>
      <c r="R1443" s="96">
        <v>1143491.8600000001</v>
      </c>
      <c r="S1443" s="57" t="s">
        <v>3275</v>
      </c>
      <c r="T1443" s="73"/>
      <c r="U1443" s="101">
        <v>908986.83000000054</v>
      </c>
    </row>
    <row r="1444" spans="1:21">
      <c r="A1444" s="33" t="s">
        <v>2613</v>
      </c>
      <c r="B1444" s="73" t="s">
        <v>5390</v>
      </c>
      <c r="C1444" s="73" t="s">
        <v>6733</v>
      </c>
      <c r="D1444" s="73"/>
      <c r="E1444" s="73"/>
      <c r="F1444" s="75">
        <v>39521</v>
      </c>
      <c r="G1444" s="96">
        <v>102387240</v>
      </c>
      <c r="H1444" s="57">
        <v>7.4022888887326195</v>
      </c>
      <c r="I1444" s="96">
        <v>7578999.29</v>
      </c>
      <c r="J1444" s="57" t="s">
        <v>3284</v>
      </c>
      <c r="K1444" s="73"/>
      <c r="L1444" s="101">
        <v>11199060.67</v>
      </c>
      <c r="M1444" s="73"/>
      <c r="N1444" s="87" t="s">
        <v>3156</v>
      </c>
      <c r="O1444" s="75">
        <v>40701</v>
      </c>
      <c r="P1444" s="96">
        <v>38224566.189999998</v>
      </c>
      <c r="Q1444" s="57">
        <v>13.138872224307644</v>
      </c>
      <c r="R1444" s="96">
        <v>5022276.91</v>
      </c>
      <c r="S1444" s="57" t="s">
        <v>3263</v>
      </c>
      <c r="T1444" s="73"/>
      <c r="U1444" s="101">
        <v>8642338.2899999991</v>
      </c>
    </row>
    <row r="1445" spans="1:21">
      <c r="A1445" s="33" t="s">
        <v>606</v>
      </c>
      <c r="B1445" s="73" t="s">
        <v>5391</v>
      </c>
      <c r="C1445" s="73" t="s">
        <v>6733</v>
      </c>
      <c r="D1445" s="73"/>
      <c r="E1445" s="73"/>
      <c r="F1445" s="75">
        <v>39521</v>
      </c>
      <c r="G1445" s="96">
        <v>19993447.710000001</v>
      </c>
      <c r="H1445" s="57">
        <v>100.92936767432595</v>
      </c>
      <c r="I1445" s="96">
        <v>20179260.350000001</v>
      </c>
      <c r="J1445" s="57" t="s">
        <v>3284</v>
      </c>
      <c r="K1445" s="73"/>
      <c r="L1445" s="101">
        <v>27160876.360000007</v>
      </c>
      <c r="M1445" s="73"/>
      <c r="N1445" s="87" t="s">
        <v>3156</v>
      </c>
      <c r="O1445" s="75">
        <v>40772</v>
      </c>
      <c r="P1445" s="96">
        <v>720826.01</v>
      </c>
      <c r="Q1445" s="57">
        <v>115.9831344043759</v>
      </c>
      <c r="R1445" s="96">
        <v>836036.60000000009</v>
      </c>
      <c r="S1445" s="57" t="s">
        <v>3289</v>
      </c>
      <c r="T1445" s="73"/>
      <c r="U1445" s="101">
        <v>7817652.6100000069</v>
      </c>
    </row>
    <row r="1446" spans="1:21">
      <c r="A1446" s="33" t="s">
        <v>626</v>
      </c>
      <c r="B1446" s="73" t="s">
        <v>5392</v>
      </c>
      <c r="C1446" s="73" t="s">
        <v>6733</v>
      </c>
      <c r="D1446" s="73"/>
      <c r="E1446" s="73"/>
      <c r="F1446" s="75">
        <v>39521</v>
      </c>
      <c r="G1446" s="96">
        <v>14584129</v>
      </c>
      <c r="H1446" s="57">
        <v>125.47838612782429</v>
      </c>
      <c r="I1446" s="96">
        <v>18299929.699999999</v>
      </c>
      <c r="J1446" s="57" t="s">
        <v>3284</v>
      </c>
      <c r="K1446" s="73"/>
      <c r="L1446" s="101">
        <v>13719677.98</v>
      </c>
      <c r="M1446" s="73"/>
      <c r="N1446" s="87" t="s">
        <v>3156</v>
      </c>
      <c r="O1446" s="75">
        <v>40718</v>
      </c>
      <c r="P1446" s="96">
        <v>9826726.4700000007</v>
      </c>
      <c r="Q1446" s="57">
        <v>150.37129500970019</v>
      </c>
      <c r="R1446" s="96">
        <v>14776575.85</v>
      </c>
      <c r="S1446" s="57" t="s">
        <v>3252</v>
      </c>
      <c r="T1446" s="73"/>
      <c r="U1446" s="101">
        <v>10196324.129999999</v>
      </c>
    </row>
    <row r="1447" spans="1:21">
      <c r="A1447" s="33" t="s">
        <v>2614</v>
      </c>
      <c r="B1447" s="73" t="s">
        <v>5393</v>
      </c>
      <c r="C1447" s="73" t="s">
        <v>6733</v>
      </c>
      <c r="D1447" s="73"/>
      <c r="E1447" s="73"/>
      <c r="F1447" s="75">
        <v>39521</v>
      </c>
      <c r="G1447" s="96">
        <v>32507061</v>
      </c>
      <c r="H1447" s="57">
        <v>12.365388891970271</v>
      </c>
      <c r="I1447" s="96">
        <v>4019624.51</v>
      </c>
      <c r="J1447" s="57" t="s">
        <v>3284</v>
      </c>
      <c r="K1447" s="73"/>
      <c r="L1447" s="101">
        <v>4909030.9499999993</v>
      </c>
      <c r="M1447" s="73"/>
      <c r="N1447" s="87" t="s">
        <v>3156</v>
      </c>
      <c r="O1447" s="75">
        <v>40722</v>
      </c>
      <c r="P1447" s="96">
        <v>15558453.789999999</v>
      </c>
      <c r="Q1447" s="57">
        <v>16.68171763744397</v>
      </c>
      <c r="R1447" s="96">
        <v>2595417.33</v>
      </c>
      <c r="S1447" s="57" t="s">
        <v>3251</v>
      </c>
      <c r="T1447" s="73"/>
      <c r="U1447" s="101">
        <v>3484823.7699999996</v>
      </c>
    </row>
    <row r="1448" spans="1:21">
      <c r="A1448" s="33" t="s">
        <v>2615</v>
      </c>
      <c r="B1448" s="73" t="s">
        <v>5394</v>
      </c>
      <c r="C1448" s="73" t="s">
        <v>6733</v>
      </c>
      <c r="D1448" s="73"/>
      <c r="E1448" s="73"/>
      <c r="F1448" s="75">
        <v>39521</v>
      </c>
      <c r="G1448" s="96">
        <v>42169637</v>
      </c>
      <c r="H1448" s="57">
        <v>11.005638915032634</v>
      </c>
      <c r="I1448" s="96">
        <v>4641037.9800000004</v>
      </c>
      <c r="J1448" s="57" t="s">
        <v>3284</v>
      </c>
      <c r="K1448" s="73"/>
      <c r="L1448" s="101">
        <v>6020614.0899999999</v>
      </c>
      <c r="M1448" s="73"/>
      <c r="N1448" s="87" t="s">
        <v>3156</v>
      </c>
      <c r="O1448" s="75">
        <v>40690</v>
      </c>
      <c r="P1448" s="96">
        <v>26403339.140000001</v>
      </c>
      <c r="Q1448" s="57">
        <v>17.233983345335314</v>
      </c>
      <c r="R1448" s="96">
        <v>4550347.07</v>
      </c>
      <c r="S1448" s="57" t="s">
        <v>3263</v>
      </c>
      <c r="T1448" s="73"/>
      <c r="U1448" s="101">
        <v>5929923.1799999997</v>
      </c>
    </row>
    <row r="1449" spans="1:21">
      <c r="A1449" s="33" t="s">
        <v>2616</v>
      </c>
      <c r="B1449" s="73" t="s">
        <v>5395</v>
      </c>
      <c r="C1449" s="73" t="s">
        <v>6733</v>
      </c>
      <c r="D1449" s="73"/>
      <c r="E1449" s="73"/>
      <c r="F1449" s="75">
        <v>39521</v>
      </c>
      <c r="G1449" s="96">
        <v>14584130</v>
      </c>
      <c r="H1449" s="57">
        <v>12.234271430657845</v>
      </c>
      <c r="I1449" s="96">
        <v>1784262.05</v>
      </c>
      <c r="J1449" s="57" t="s">
        <v>3284</v>
      </c>
      <c r="K1449" s="73"/>
      <c r="L1449" s="101">
        <v>2083994.5799999998</v>
      </c>
      <c r="M1449" s="73"/>
      <c r="N1449" s="87" t="s">
        <v>3156</v>
      </c>
      <c r="O1449" s="75">
        <v>40625</v>
      </c>
      <c r="P1449" s="96">
        <v>10210695.199999999</v>
      </c>
      <c r="Q1449" s="57">
        <v>14.855305542760695</v>
      </c>
      <c r="R1449" s="96">
        <v>1516829.97</v>
      </c>
      <c r="S1449" s="57" t="s">
        <v>3276</v>
      </c>
      <c r="T1449" s="73"/>
      <c r="U1449" s="101">
        <v>1816562.4999999998</v>
      </c>
    </row>
    <row r="1450" spans="1:21">
      <c r="A1450" s="33" t="s">
        <v>439</v>
      </c>
      <c r="B1450" s="73" t="s">
        <v>5396</v>
      </c>
      <c r="C1450" s="73" t="s">
        <v>6733</v>
      </c>
      <c r="D1450" s="73"/>
      <c r="E1450" s="73"/>
      <c r="F1450" s="75">
        <v>39521</v>
      </c>
      <c r="G1450" s="96">
        <v>2021898</v>
      </c>
      <c r="H1450" s="57">
        <v>100.99722191722826</v>
      </c>
      <c r="I1450" s="96">
        <v>2042060.8099999998</v>
      </c>
      <c r="J1450" s="57" t="s">
        <v>3284</v>
      </c>
      <c r="K1450" s="73"/>
      <c r="L1450" s="101">
        <v>1583957.4000000001</v>
      </c>
      <c r="M1450" s="73"/>
      <c r="N1450" s="87" t="s">
        <v>3156</v>
      </c>
      <c r="O1450" s="75">
        <v>40802</v>
      </c>
      <c r="P1450" s="96">
        <v>889225.83</v>
      </c>
      <c r="Q1450" s="57">
        <v>104.52361128556061</v>
      </c>
      <c r="R1450" s="96">
        <v>929450.95</v>
      </c>
      <c r="S1450" s="57" t="s">
        <v>3245</v>
      </c>
      <c r="T1450" s="73"/>
      <c r="U1450" s="101">
        <v>471347.54000000027</v>
      </c>
    </row>
    <row r="1451" spans="1:21">
      <c r="A1451" s="33" t="s">
        <v>2617</v>
      </c>
      <c r="B1451" s="73" t="s">
        <v>5397</v>
      </c>
      <c r="C1451" s="73" t="s">
        <v>6733</v>
      </c>
      <c r="D1451" s="73"/>
      <c r="E1451" s="73"/>
      <c r="F1451" s="75">
        <v>39521</v>
      </c>
      <c r="G1451" s="96">
        <v>150000000</v>
      </c>
      <c r="H1451" s="57">
        <v>9.6972219999999984E-2</v>
      </c>
      <c r="I1451" s="96">
        <v>145458.32999999999</v>
      </c>
      <c r="J1451" s="57" t="s">
        <v>3284</v>
      </c>
      <c r="K1451" s="73"/>
      <c r="L1451" s="101">
        <v>132816.79999999999</v>
      </c>
      <c r="M1451" s="73"/>
      <c r="N1451" s="87" t="s">
        <v>3156</v>
      </c>
      <c r="O1451" s="75">
        <v>40745</v>
      </c>
      <c r="P1451" s="96">
        <v>41101947</v>
      </c>
      <c r="Q1451" s="57">
        <v>9.4416670820971091E-2</v>
      </c>
      <c r="R1451" s="96">
        <v>38807.090000000004</v>
      </c>
      <c r="S1451" s="57" t="s">
        <v>3266</v>
      </c>
      <c r="T1451" s="73"/>
      <c r="U1451" s="101">
        <v>26165.559999999998</v>
      </c>
    </row>
    <row r="1452" spans="1:21">
      <c r="A1452" s="33" t="s">
        <v>2618</v>
      </c>
      <c r="B1452" s="73" t="s">
        <v>5398</v>
      </c>
      <c r="C1452" s="73" t="s">
        <v>6733</v>
      </c>
      <c r="D1452" s="73"/>
      <c r="E1452" s="73"/>
      <c r="F1452" s="75">
        <v>39521</v>
      </c>
      <c r="G1452" s="96">
        <v>20000000</v>
      </c>
      <c r="H1452" s="57">
        <v>0.53847219999999996</v>
      </c>
      <c r="I1452" s="96">
        <v>107694.44</v>
      </c>
      <c r="J1452" s="57" t="s">
        <v>3284</v>
      </c>
      <c r="K1452" s="73"/>
      <c r="L1452" s="101">
        <v>52580.549999999996</v>
      </c>
      <c r="M1452" s="73"/>
      <c r="N1452" s="87" t="s">
        <v>6382</v>
      </c>
      <c r="O1452" s="75">
        <v>40238</v>
      </c>
      <c r="P1452" s="102" t="s">
        <v>3205</v>
      </c>
      <c r="Q1452" s="88" t="s">
        <v>3205</v>
      </c>
      <c r="R1452" s="102" t="s">
        <v>3205</v>
      </c>
      <c r="S1452" s="57" t="s">
        <v>3205</v>
      </c>
      <c r="T1452" s="73"/>
      <c r="U1452" s="101">
        <v>-55113.890000000007</v>
      </c>
    </row>
    <row r="1453" spans="1:21">
      <c r="A1453" s="33" t="s">
        <v>1340</v>
      </c>
      <c r="B1453" s="73" t="s">
        <v>5399</v>
      </c>
      <c r="C1453" s="73" t="s">
        <v>6733</v>
      </c>
      <c r="D1453" s="73"/>
      <c r="E1453" s="73"/>
      <c r="F1453" s="75">
        <v>39521</v>
      </c>
      <c r="G1453" s="96">
        <v>102387240</v>
      </c>
      <c r="H1453" s="57">
        <v>100.06790000394581</v>
      </c>
      <c r="I1453" s="96">
        <v>102456760.94</v>
      </c>
      <c r="J1453" s="57" t="s">
        <v>3284</v>
      </c>
      <c r="K1453" s="73"/>
      <c r="L1453" s="101">
        <v>27568627.959999997</v>
      </c>
      <c r="M1453" s="73"/>
      <c r="N1453" s="87" t="s">
        <v>3156</v>
      </c>
      <c r="O1453" s="75">
        <v>39962</v>
      </c>
      <c r="P1453" s="96">
        <v>78309435.829999998</v>
      </c>
      <c r="Q1453" s="57">
        <v>98.550336995832239</v>
      </c>
      <c r="R1453" s="96">
        <v>77174212.909999996</v>
      </c>
      <c r="S1453" s="57" t="s">
        <v>3245</v>
      </c>
      <c r="T1453" s="73"/>
      <c r="U1453" s="101">
        <v>2286079.9299999923</v>
      </c>
    </row>
    <row r="1454" spans="1:21">
      <c r="A1454" s="33" t="s">
        <v>537</v>
      </c>
      <c r="B1454" s="73" t="s">
        <v>5400</v>
      </c>
      <c r="C1454" s="73" t="s">
        <v>6733</v>
      </c>
      <c r="D1454" s="73"/>
      <c r="E1454" s="73"/>
      <c r="F1454" s="75">
        <v>39521</v>
      </c>
      <c r="G1454" s="96">
        <v>7934000</v>
      </c>
      <c r="H1454" s="57">
        <v>109.56051701537686</v>
      </c>
      <c r="I1454" s="96">
        <v>8692531.4199999999</v>
      </c>
      <c r="J1454" s="57" t="s">
        <v>3284</v>
      </c>
      <c r="K1454" s="73"/>
      <c r="L1454" s="101">
        <v>5732135.6100000003</v>
      </c>
      <c r="M1454" s="73"/>
      <c r="N1454" s="87" t="s">
        <v>3156</v>
      </c>
      <c r="O1454" s="75">
        <v>40718</v>
      </c>
      <c r="P1454" s="96">
        <v>5718098.1399999997</v>
      </c>
      <c r="Q1454" s="57">
        <v>130.44564551667526</v>
      </c>
      <c r="R1454" s="96">
        <v>7459010.0300000003</v>
      </c>
      <c r="S1454" s="57" t="s">
        <v>3252</v>
      </c>
      <c r="T1454" s="73"/>
      <c r="U1454" s="101">
        <v>4498614.2200000007</v>
      </c>
    </row>
    <row r="1455" spans="1:21">
      <c r="A1455" s="33" t="s">
        <v>1149</v>
      </c>
      <c r="B1455" s="73" t="s">
        <v>5401</v>
      </c>
      <c r="C1455" s="73" t="s">
        <v>6733</v>
      </c>
      <c r="D1455" s="73"/>
      <c r="E1455" s="73"/>
      <c r="F1455" s="75">
        <v>39521</v>
      </c>
      <c r="G1455" s="96">
        <v>23336427.120000001</v>
      </c>
      <c r="H1455" s="57">
        <v>100.86383887714857</v>
      </c>
      <c r="I1455" s="96">
        <v>23538016.25</v>
      </c>
      <c r="J1455" s="57" t="s">
        <v>3284</v>
      </c>
      <c r="K1455" s="73"/>
      <c r="L1455" s="101">
        <v>25743613.09</v>
      </c>
      <c r="M1455" s="73"/>
      <c r="N1455" s="87" t="s">
        <v>6382</v>
      </c>
      <c r="O1455" s="75">
        <v>40513</v>
      </c>
      <c r="P1455" s="102" t="s">
        <v>3205</v>
      </c>
      <c r="Q1455" s="88" t="s">
        <v>3205</v>
      </c>
      <c r="R1455" s="102" t="s">
        <v>3205</v>
      </c>
      <c r="S1455" s="57" t="s">
        <v>3205</v>
      </c>
      <c r="T1455" s="73"/>
      <c r="U1455" s="101">
        <v>2205596.84</v>
      </c>
    </row>
    <row r="1456" spans="1:21">
      <c r="A1456" s="33" t="s">
        <v>531</v>
      </c>
      <c r="B1456" s="73" t="s">
        <v>5402</v>
      </c>
      <c r="C1456" s="73" t="s">
        <v>6733</v>
      </c>
      <c r="D1456" s="73"/>
      <c r="E1456" s="73"/>
      <c r="F1456" s="75">
        <v>39521</v>
      </c>
      <c r="G1456" s="96">
        <v>7471000</v>
      </c>
      <c r="H1456" s="57">
        <v>109.09874206933476</v>
      </c>
      <c r="I1456" s="96">
        <v>8150767.0199999996</v>
      </c>
      <c r="J1456" s="57" t="s">
        <v>3284</v>
      </c>
      <c r="K1456" s="73"/>
      <c r="L1456" s="101">
        <v>5121780.67</v>
      </c>
      <c r="M1456" s="73"/>
      <c r="N1456" s="87" t="s">
        <v>3156</v>
      </c>
      <c r="O1456" s="75">
        <v>40718</v>
      </c>
      <c r="P1456" s="96">
        <v>5384260.2000000002</v>
      </c>
      <c r="Q1456" s="57">
        <v>128.40366852998673</v>
      </c>
      <c r="R1456" s="96">
        <v>6913587.6200000001</v>
      </c>
      <c r="S1456" s="57" t="s">
        <v>3252</v>
      </c>
      <c r="T1456" s="73"/>
      <c r="U1456" s="101">
        <v>3884601.2699999996</v>
      </c>
    </row>
    <row r="1457" spans="1:21">
      <c r="A1457" s="33" t="s">
        <v>562</v>
      </c>
      <c r="B1457" s="73" t="s">
        <v>5403</v>
      </c>
      <c r="C1457" s="73" t="s">
        <v>6733</v>
      </c>
      <c r="D1457" s="73"/>
      <c r="E1457" s="73"/>
      <c r="F1457" s="75">
        <v>39521</v>
      </c>
      <c r="G1457" s="96">
        <v>9962000</v>
      </c>
      <c r="H1457" s="57">
        <v>107.09213692029714</v>
      </c>
      <c r="I1457" s="96">
        <v>10668518.68</v>
      </c>
      <c r="J1457" s="57" t="s">
        <v>3284</v>
      </c>
      <c r="K1457" s="73"/>
      <c r="L1457" s="101">
        <v>7192716.75</v>
      </c>
      <c r="M1457" s="73"/>
      <c r="N1457" s="87" t="s">
        <v>3156</v>
      </c>
      <c r="O1457" s="75">
        <v>40718</v>
      </c>
      <c r="P1457" s="96">
        <v>7179680.25</v>
      </c>
      <c r="Q1457" s="57">
        <v>125.93002049081502</v>
      </c>
      <c r="R1457" s="96">
        <v>9041372.8100000005</v>
      </c>
      <c r="S1457" s="57" t="s">
        <v>3252</v>
      </c>
      <c r="T1457" s="73"/>
      <c r="U1457" s="101">
        <v>5565570.8800000008</v>
      </c>
    </row>
    <row r="1458" spans="1:21">
      <c r="A1458" s="33" t="s">
        <v>596</v>
      </c>
      <c r="B1458" s="73" t="s">
        <v>5404</v>
      </c>
      <c r="C1458" s="73" t="s">
        <v>6733</v>
      </c>
      <c r="D1458" s="73"/>
      <c r="E1458" s="73"/>
      <c r="F1458" s="75">
        <v>39521</v>
      </c>
      <c r="G1458" s="96">
        <v>12259000</v>
      </c>
      <c r="H1458" s="57">
        <v>108.37343706664491</v>
      </c>
      <c r="I1458" s="96">
        <v>13285499.65</v>
      </c>
      <c r="J1458" s="57" t="s">
        <v>3284</v>
      </c>
      <c r="K1458" s="73"/>
      <c r="L1458" s="101">
        <v>8845826.75</v>
      </c>
      <c r="M1458" s="73"/>
      <c r="N1458" s="87" t="s">
        <v>3156</v>
      </c>
      <c r="O1458" s="75">
        <v>40718</v>
      </c>
      <c r="P1458" s="96">
        <v>8835227.9000000004</v>
      </c>
      <c r="Q1458" s="57">
        <v>130.43002059969498</v>
      </c>
      <c r="R1458" s="96">
        <v>11523789.57</v>
      </c>
      <c r="S1458" s="57" t="s">
        <v>3266</v>
      </c>
      <c r="T1458" s="73"/>
      <c r="U1458" s="101">
        <v>7084116.6699999999</v>
      </c>
    </row>
    <row r="1459" spans="1:21">
      <c r="A1459" s="33" t="s">
        <v>1332</v>
      </c>
      <c r="B1459" s="73" t="s">
        <v>5405</v>
      </c>
      <c r="C1459" s="73" t="s">
        <v>6733</v>
      </c>
      <c r="D1459" s="73"/>
      <c r="E1459" s="73"/>
      <c r="F1459" s="75">
        <v>39521</v>
      </c>
      <c r="G1459" s="96">
        <v>11618824.82</v>
      </c>
      <c r="H1459" s="57">
        <v>94.336755565267211</v>
      </c>
      <c r="I1459" s="96">
        <v>10960822.369999999</v>
      </c>
      <c r="J1459" s="57" t="s">
        <v>3284</v>
      </c>
      <c r="K1459" s="73"/>
      <c r="L1459" s="101">
        <v>11979810.799999999</v>
      </c>
      <c r="M1459" s="73"/>
      <c r="N1459" s="87" t="s">
        <v>6382</v>
      </c>
      <c r="O1459" s="75">
        <v>39979</v>
      </c>
      <c r="P1459" s="102" t="s">
        <v>3205</v>
      </c>
      <c r="Q1459" s="88" t="s">
        <v>3205</v>
      </c>
      <c r="R1459" s="102" t="s">
        <v>3205</v>
      </c>
      <c r="S1459" s="57" t="s">
        <v>3205</v>
      </c>
      <c r="T1459" s="73"/>
      <c r="U1459" s="101">
        <v>1018988.4299999997</v>
      </c>
    </row>
    <row r="1460" spans="1:21">
      <c r="A1460" s="33" t="s">
        <v>2619</v>
      </c>
      <c r="B1460" s="73" t="s">
        <v>5406</v>
      </c>
      <c r="C1460" s="73" t="s">
        <v>6733</v>
      </c>
      <c r="D1460" s="73"/>
      <c r="E1460" s="73"/>
      <c r="F1460" s="75">
        <v>39521</v>
      </c>
      <c r="G1460" s="96">
        <v>2272851.91</v>
      </c>
      <c r="H1460" s="57">
        <v>75.289955428728291</v>
      </c>
      <c r="I1460" s="96">
        <v>1711229.19</v>
      </c>
      <c r="J1460" s="57" t="s">
        <v>3284</v>
      </c>
      <c r="K1460" s="73"/>
      <c r="L1460" s="101">
        <v>3.637978807091713E-12</v>
      </c>
      <c r="M1460" s="73"/>
      <c r="N1460" s="87" t="s">
        <v>3156</v>
      </c>
      <c r="O1460" s="75">
        <v>40623</v>
      </c>
      <c r="P1460" s="96">
        <v>2639854.37</v>
      </c>
      <c r="Q1460" s="57">
        <v>101.71527795300315</v>
      </c>
      <c r="R1460" s="96">
        <v>2685135.21</v>
      </c>
      <c r="S1460" s="57" t="s">
        <v>3245</v>
      </c>
      <c r="T1460" s="73"/>
      <c r="U1460" s="101">
        <v>973906.02</v>
      </c>
    </row>
    <row r="1461" spans="1:21">
      <c r="A1461" s="33" t="s">
        <v>1319</v>
      </c>
      <c r="B1461" s="73" t="s">
        <v>5407</v>
      </c>
      <c r="C1461" s="73" t="s">
        <v>6733</v>
      </c>
      <c r="D1461" s="73"/>
      <c r="E1461" s="73"/>
      <c r="F1461" s="75">
        <v>39521</v>
      </c>
      <c r="G1461" s="96">
        <v>2669254</v>
      </c>
      <c r="H1461" s="57">
        <v>99.714284215739681</v>
      </c>
      <c r="I1461" s="96">
        <v>2661627.52</v>
      </c>
      <c r="J1461" s="57" t="s">
        <v>3284</v>
      </c>
      <c r="K1461" s="73"/>
      <c r="L1461" s="101">
        <v>2714180.35</v>
      </c>
      <c r="M1461" s="73"/>
      <c r="N1461" s="87" t="s">
        <v>6382</v>
      </c>
      <c r="O1461" s="75">
        <v>39918</v>
      </c>
      <c r="P1461" s="102" t="s">
        <v>3205</v>
      </c>
      <c r="Q1461" s="88" t="s">
        <v>3205</v>
      </c>
      <c r="R1461" s="102" t="s">
        <v>3205</v>
      </c>
      <c r="S1461" s="57" t="s">
        <v>3205</v>
      </c>
      <c r="T1461" s="73"/>
      <c r="U1461" s="101">
        <v>52552.830000000075</v>
      </c>
    </row>
    <row r="1462" spans="1:21">
      <c r="A1462" s="33" t="s">
        <v>2975</v>
      </c>
      <c r="B1462" s="73" t="s">
        <v>5408</v>
      </c>
      <c r="C1462" s="73" t="s">
        <v>6733</v>
      </c>
      <c r="D1462" s="73"/>
      <c r="E1462" s="73"/>
      <c r="F1462" s="75">
        <v>39748</v>
      </c>
      <c r="G1462" s="96">
        <v>46776285.840000004</v>
      </c>
      <c r="H1462" s="57">
        <v>5.8562500010582275</v>
      </c>
      <c r="I1462" s="96">
        <v>2739336.2399999998</v>
      </c>
      <c r="J1462" s="57" t="s">
        <v>3251</v>
      </c>
      <c r="K1462" s="73"/>
      <c r="L1462" s="101">
        <v>4677104.3600000003</v>
      </c>
      <c r="M1462" s="73"/>
      <c r="N1462" s="87" t="s">
        <v>3156</v>
      </c>
      <c r="O1462" s="75">
        <v>40703</v>
      </c>
      <c r="P1462" s="96">
        <v>20314669.800000001</v>
      </c>
      <c r="Q1462" s="57">
        <v>11.395758349958511</v>
      </c>
      <c r="R1462" s="96">
        <v>2315010.6800000002</v>
      </c>
      <c r="S1462" s="57" t="s">
        <v>3264</v>
      </c>
      <c r="T1462" s="73"/>
      <c r="U1462" s="101">
        <v>4252778.8000000007</v>
      </c>
    </row>
    <row r="1463" spans="1:21">
      <c r="A1463" s="33" t="s">
        <v>915</v>
      </c>
      <c r="B1463" s="73" t="s">
        <v>5409</v>
      </c>
      <c r="C1463" s="73" t="s">
        <v>6733</v>
      </c>
      <c r="D1463" s="73"/>
      <c r="E1463" s="73"/>
      <c r="F1463" s="75">
        <v>39535</v>
      </c>
      <c r="G1463" s="96">
        <v>103022000</v>
      </c>
      <c r="H1463" s="57">
        <v>101.19615554930014</v>
      </c>
      <c r="I1463" s="96">
        <v>104254303.37</v>
      </c>
      <c r="J1463" s="57" t="s">
        <v>3284</v>
      </c>
      <c r="K1463" s="73"/>
      <c r="L1463" s="101">
        <v>85338526.650000006</v>
      </c>
      <c r="M1463" s="73"/>
      <c r="N1463" s="87" t="s">
        <v>3156</v>
      </c>
      <c r="O1463" s="75">
        <v>40770</v>
      </c>
      <c r="P1463" s="96">
        <v>29623977.129999999</v>
      </c>
      <c r="Q1463" s="57">
        <v>104.06944443924502</v>
      </c>
      <c r="R1463" s="96">
        <v>30829508.419999998</v>
      </c>
      <c r="S1463" s="57" t="s">
        <v>3264</v>
      </c>
      <c r="T1463" s="73"/>
      <c r="U1463" s="101">
        <v>11913731.700000003</v>
      </c>
    </row>
    <row r="1464" spans="1:21">
      <c r="A1464" s="33" t="s">
        <v>756</v>
      </c>
      <c r="B1464" s="73" t="s">
        <v>5410</v>
      </c>
      <c r="C1464" s="73" t="s">
        <v>6733</v>
      </c>
      <c r="D1464" s="73"/>
      <c r="E1464" s="73"/>
      <c r="F1464" s="75">
        <v>39521</v>
      </c>
      <c r="G1464" s="96">
        <v>50000000</v>
      </c>
      <c r="H1464" s="57">
        <v>100.41741112</v>
      </c>
      <c r="I1464" s="96">
        <v>50208705.560000002</v>
      </c>
      <c r="J1464" s="57" t="s">
        <v>3284</v>
      </c>
      <c r="K1464" s="73"/>
      <c r="L1464" s="101">
        <v>40569706.969999999</v>
      </c>
      <c r="M1464" s="73"/>
      <c r="N1464" s="87" t="s">
        <v>3156</v>
      </c>
      <c r="O1464" s="75">
        <v>40861</v>
      </c>
      <c r="P1464" s="96">
        <v>16184776.5</v>
      </c>
      <c r="Q1464" s="57">
        <v>108.94861106052348</v>
      </c>
      <c r="R1464" s="96">
        <v>17633089.200000003</v>
      </c>
      <c r="S1464" s="57" t="s">
        <v>3278</v>
      </c>
      <c r="T1464" s="73"/>
      <c r="U1464" s="101">
        <v>7994090.6099999994</v>
      </c>
    </row>
    <row r="1465" spans="1:21">
      <c r="A1465" s="33" t="s">
        <v>1097</v>
      </c>
      <c r="B1465" s="73" t="s">
        <v>5411</v>
      </c>
      <c r="C1465" s="73" t="s">
        <v>6733</v>
      </c>
      <c r="D1465" s="73"/>
      <c r="E1465" s="73"/>
      <c r="F1465" s="75">
        <v>39535</v>
      </c>
      <c r="G1465" s="96">
        <v>28421500</v>
      </c>
      <c r="H1465" s="57">
        <v>98.031200007036929</v>
      </c>
      <c r="I1465" s="96">
        <v>27861937.510000002</v>
      </c>
      <c r="J1465" s="57" t="s">
        <v>3284</v>
      </c>
      <c r="K1465" s="73"/>
      <c r="L1465" s="101">
        <v>5364860.1199999992</v>
      </c>
      <c r="M1465" s="73"/>
      <c r="N1465" s="87" t="s">
        <v>3156</v>
      </c>
      <c r="O1465" s="75">
        <v>40368</v>
      </c>
      <c r="P1465" s="96">
        <v>24048807.32</v>
      </c>
      <c r="Q1465" s="57">
        <v>100.18164601436874</v>
      </c>
      <c r="R1465" s="96">
        <v>24092491.02</v>
      </c>
      <c r="S1465" s="57" t="s">
        <v>3245</v>
      </c>
      <c r="T1465" s="73"/>
      <c r="U1465" s="101">
        <v>1595413.629999999</v>
      </c>
    </row>
    <row r="1466" spans="1:21">
      <c r="A1466" s="33" t="s">
        <v>2620</v>
      </c>
      <c r="B1466" s="73" t="s">
        <v>5412</v>
      </c>
      <c r="C1466" s="73" t="s">
        <v>6733</v>
      </c>
      <c r="D1466" s="73"/>
      <c r="E1466" s="73"/>
      <c r="F1466" s="75">
        <v>39535</v>
      </c>
      <c r="G1466" s="96">
        <v>1111000</v>
      </c>
      <c r="H1466" s="57">
        <v>95.160000000000011</v>
      </c>
      <c r="I1466" s="96">
        <v>1057227.6000000001</v>
      </c>
      <c r="J1466" s="57" t="s">
        <v>3284</v>
      </c>
      <c r="K1466" s="73"/>
      <c r="L1466" s="101">
        <v>82226.13</v>
      </c>
      <c r="M1466" s="73"/>
      <c r="N1466" s="87" t="s">
        <v>3156</v>
      </c>
      <c r="O1466" s="75">
        <v>40778</v>
      </c>
      <c r="P1466" s="96">
        <v>1111000</v>
      </c>
      <c r="Q1466" s="57">
        <v>105.03460486048604</v>
      </c>
      <c r="R1466" s="96">
        <v>1166934.46</v>
      </c>
      <c r="S1466" s="57" t="s">
        <v>3257</v>
      </c>
      <c r="T1466" s="73"/>
      <c r="U1466" s="101">
        <v>191932.98999999976</v>
      </c>
    </row>
    <row r="1467" spans="1:21">
      <c r="A1467" s="33" t="s">
        <v>136</v>
      </c>
      <c r="B1467" s="73" t="s">
        <v>5413</v>
      </c>
      <c r="C1467" s="73" t="s">
        <v>6733</v>
      </c>
      <c r="D1467" s="73"/>
      <c r="E1467" s="73"/>
      <c r="F1467" s="75">
        <v>39521</v>
      </c>
      <c r="G1467" s="96">
        <v>164049667</v>
      </c>
      <c r="H1467" s="57">
        <v>77.203099997758613</v>
      </c>
      <c r="I1467" s="96">
        <v>126651428.45999999</v>
      </c>
      <c r="J1467" s="57" t="s">
        <v>3284</v>
      </c>
      <c r="K1467" s="73"/>
      <c r="L1467" s="101">
        <v>103937257.57999998</v>
      </c>
      <c r="M1467" s="73"/>
      <c r="N1467" s="87" t="s">
        <v>3156</v>
      </c>
      <c r="O1467" s="75">
        <v>40760</v>
      </c>
      <c r="P1467" s="96">
        <v>60112409.420000002</v>
      </c>
      <c r="Q1467" s="57">
        <v>88.000000000665409</v>
      </c>
      <c r="R1467" s="96">
        <v>52898920.289999999</v>
      </c>
      <c r="S1467" s="57" t="s">
        <v>3255</v>
      </c>
      <c r="T1467" s="73"/>
      <c r="U1467" s="101">
        <v>30184749.409999982</v>
      </c>
    </row>
    <row r="1468" spans="1:21">
      <c r="A1468" s="33" t="s">
        <v>2621</v>
      </c>
      <c r="B1468" s="73" t="s">
        <v>5414</v>
      </c>
      <c r="C1468" s="73" t="s">
        <v>6733</v>
      </c>
      <c r="D1468" s="73"/>
      <c r="E1468" s="73"/>
      <c r="F1468" s="75">
        <v>39535</v>
      </c>
      <c r="G1468" s="96">
        <v>809298000</v>
      </c>
      <c r="H1468" s="57">
        <v>6.0937000004942554</v>
      </c>
      <c r="I1468" s="96">
        <v>49316192.229999997</v>
      </c>
      <c r="J1468" s="57" t="s">
        <v>3284</v>
      </c>
      <c r="K1468" s="73"/>
      <c r="L1468" s="101">
        <v>53490160.840000004</v>
      </c>
      <c r="M1468" s="73"/>
      <c r="N1468" s="87" t="s">
        <v>3156</v>
      </c>
      <c r="O1468" s="75">
        <v>40164</v>
      </c>
      <c r="P1468" s="96">
        <v>622195788.40999997</v>
      </c>
      <c r="Q1468" s="57">
        <v>8.9675937219994282</v>
      </c>
      <c r="R1468" s="96">
        <v>55795990.460000001</v>
      </c>
      <c r="S1468" s="57" t="s">
        <v>3249</v>
      </c>
      <c r="T1468" s="73"/>
      <c r="U1468" s="101">
        <v>59969959.070000015</v>
      </c>
    </row>
    <row r="1469" spans="1:21">
      <c r="A1469" s="33" t="s">
        <v>643</v>
      </c>
      <c r="B1469" s="73" t="s">
        <v>5415</v>
      </c>
      <c r="C1469" s="73" t="s">
        <v>6733</v>
      </c>
      <c r="D1469" s="73"/>
      <c r="E1469" s="73"/>
      <c r="F1469" s="75">
        <v>39535</v>
      </c>
      <c r="G1469" s="96">
        <v>13392857</v>
      </c>
      <c r="H1469" s="57">
        <v>96.625000028000002</v>
      </c>
      <c r="I1469" s="96">
        <v>12940848.08</v>
      </c>
      <c r="J1469" s="57" t="s">
        <v>3284</v>
      </c>
      <c r="K1469" s="73"/>
      <c r="L1469" s="101">
        <v>10704982.560000002</v>
      </c>
      <c r="M1469" s="73"/>
      <c r="N1469" s="87" t="s">
        <v>3156</v>
      </c>
      <c r="O1469" s="75">
        <v>40784</v>
      </c>
      <c r="P1469" s="96">
        <v>3682625.31</v>
      </c>
      <c r="Q1469" s="57">
        <v>102.34802166175302</v>
      </c>
      <c r="R1469" s="96">
        <v>3769094.15</v>
      </c>
      <c r="S1469" s="57" t="s">
        <v>3257</v>
      </c>
      <c r="T1469" s="73"/>
      <c r="U1469" s="101">
        <v>1533228.6300000027</v>
      </c>
    </row>
    <row r="1470" spans="1:21">
      <c r="A1470" s="33" t="s">
        <v>2622</v>
      </c>
      <c r="B1470" s="73" t="s">
        <v>5416</v>
      </c>
      <c r="C1470" s="73" t="s">
        <v>6733</v>
      </c>
      <c r="D1470" s="73"/>
      <c r="E1470" s="73"/>
      <c r="F1470" s="75">
        <v>39535</v>
      </c>
      <c r="G1470" s="96">
        <v>31573000</v>
      </c>
      <c r="H1470" s="57">
        <v>100.29231112026098</v>
      </c>
      <c r="I1470" s="96">
        <v>31665291.389999997</v>
      </c>
      <c r="J1470" s="57" t="s">
        <v>3284</v>
      </c>
      <c r="K1470" s="73"/>
      <c r="L1470" s="101">
        <v>5209544.8900000006</v>
      </c>
      <c r="M1470" s="73"/>
      <c r="N1470" s="87" t="s">
        <v>3156</v>
      </c>
      <c r="O1470" s="75">
        <v>40619</v>
      </c>
      <c r="P1470" s="96">
        <v>31573000</v>
      </c>
      <c r="Q1470" s="57">
        <v>108.49444443036771</v>
      </c>
      <c r="R1470" s="96">
        <v>34254950.939999998</v>
      </c>
      <c r="S1470" s="57" t="s">
        <v>3255</v>
      </c>
      <c r="T1470" s="73"/>
      <c r="U1470" s="101">
        <v>7799204.4400000013</v>
      </c>
    </row>
    <row r="1471" spans="1:21">
      <c r="A1471" s="33" t="s">
        <v>815</v>
      </c>
      <c r="B1471" s="73" t="s">
        <v>5417</v>
      </c>
      <c r="C1471" s="73" t="s">
        <v>6733</v>
      </c>
      <c r="D1471" s="73"/>
      <c r="E1471" s="73"/>
      <c r="F1471" s="75">
        <v>39521</v>
      </c>
      <c r="G1471" s="96">
        <v>89121500</v>
      </c>
      <c r="H1471" s="57">
        <v>96.956944452236542</v>
      </c>
      <c r="I1471" s="96">
        <v>86409483.25</v>
      </c>
      <c r="J1471" s="57" t="s">
        <v>3284</v>
      </c>
      <c r="K1471" s="73"/>
      <c r="L1471" s="101">
        <v>40874278.959999986</v>
      </c>
      <c r="M1471" s="73"/>
      <c r="N1471" s="87" t="s">
        <v>3156</v>
      </c>
      <c r="O1471" s="75">
        <v>40822</v>
      </c>
      <c r="P1471" s="96">
        <v>59470548.799999997</v>
      </c>
      <c r="Q1471" s="57">
        <v>104.68055554584019</v>
      </c>
      <c r="R1471" s="96">
        <v>62254100.869999997</v>
      </c>
      <c r="S1471" s="57" t="s">
        <v>3266</v>
      </c>
      <c r="T1471" s="73"/>
      <c r="U1471" s="101">
        <v>16718896.579999983</v>
      </c>
    </row>
    <row r="1472" spans="1:21">
      <c r="A1472" s="33" t="s">
        <v>1343</v>
      </c>
      <c r="B1472" s="73" t="s">
        <v>5418</v>
      </c>
      <c r="C1472" s="73" t="s">
        <v>6733</v>
      </c>
      <c r="D1472" s="73"/>
      <c r="E1472" s="73"/>
      <c r="F1472" s="75">
        <v>39535</v>
      </c>
      <c r="G1472" s="96">
        <v>483187000</v>
      </c>
      <c r="H1472" s="57">
        <v>99.109400000413913</v>
      </c>
      <c r="I1472" s="96">
        <v>478883736.57999998</v>
      </c>
      <c r="J1472" s="57" t="s">
        <v>3284</v>
      </c>
      <c r="K1472" s="73"/>
      <c r="L1472" s="101">
        <v>59335352.419999987</v>
      </c>
      <c r="M1472" s="73"/>
      <c r="N1472" s="87" t="s">
        <v>3156</v>
      </c>
      <c r="O1472" s="75" t="s">
        <v>6355</v>
      </c>
      <c r="P1472" s="96">
        <v>439195682.10000002</v>
      </c>
      <c r="Q1472" s="57">
        <v>98.751474505901101</v>
      </c>
      <c r="R1472" s="96">
        <v>433712212.03999996</v>
      </c>
      <c r="S1472" s="57" t="s">
        <v>6373</v>
      </c>
      <c r="T1472" s="73"/>
      <c r="U1472" s="101">
        <v>14163827.879999936</v>
      </c>
    </row>
    <row r="1473" spans="1:21">
      <c r="A1473" s="33" t="s">
        <v>137</v>
      </c>
      <c r="B1473" s="73" t="s">
        <v>5419</v>
      </c>
      <c r="C1473" s="73" t="s">
        <v>6733</v>
      </c>
      <c r="D1473" s="73"/>
      <c r="E1473" s="73"/>
      <c r="F1473" s="75">
        <v>39521</v>
      </c>
      <c r="G1473" s="96">
        <v>20833334</v>
      </c>
      <c r="H1473" s="57">
        <v>75.979999984640003</v>
      </c>
      <c r="I1473" s="96">
        <v>15829167.17</v>
      </c>
      <c r="J1473" s="57" t="s">
        <v>3284</v>
      </c>
      <c r="K1473" s="73"/>
      <c r="L1473" s="101">
        <v>12292157.060000004</v>
      </c>
      <c r="M1473" s="73"/>
      <c r="N1473" s="87" t="s">
        <v>3156</v>
      </c>
      <c r="O1473" s="75">
        <v>40865</v>
      </c>
      <c r="P1473" s="96">
        <v>8541176.9399999995</v>
      </c>
      <c r="Q1473" s="57">
        <v>88.674999981911157</v>
      </c>
      <c r="R1473" s="96">
        <v>7573888.6500000004</v>
      </c>
      <c r="S1473" s="57" t="s">
        <v>3245</v>
      </c>
      <c r="T1473" s="73"/>
      <c r="U1473" s="101">
        <v>4036878.5400000047</v>
      </c>
    </row>
    <row r="1474" spans="1:21">
      <c r="A1474" s="33" t="s">
        <v>2623</v>
      </c>
      <c r="B1474" s="73" t="s">
        <v>5420</v>
      </c>
      <c r="C1474" s="73" t="s">
        <v>6733</v>
      </c>
      <c r="D1474" s="73"/>
      <c r="E1474" s="73"/>
      <c r="F1474" s="75">
        <v>39535</v>
      </c>
      <c r="G1474" s="96">
        <v>30328000</v>
      </c>
      <c r="H1474" s="57">
        <v>11.593799986810868</v>
      </c>
      <c r="I1474" s="96">
        <v>3516167.66</v>
      </c>
      <c r="J1474" s="57" t="s">
        <v>3284</v>
      </c>
      <c r="K1474" s="73"/>
      <c r="L1474" s="101">
        <v>4803749.4399999995</v>
      </c>
      <c r="M1474" s="73"/>
      <c r="N1474" s="87" t="s">
        <v>3156</v>
      </c>
      <c r="O1474" s="75">
        <v>40701</v>
      </c>
      <c r="P1474" s="96">
        <v>22336787.629999999</v>
      </c>
      <c r="Q1474" s="57">
        <v>13.010122216934022</v>
      </c>
      <c r="R1474" s="96">
        <v>2906043.37</v>
      </c>
      <c r="S1474" s="57" t="s">
        <v>3256</v>
      </c>
      <c r="T1474" s="73"/>
      <c r="U1474" s="101">
        <v>4193625.1499999994</v>
      </c>
    </row>
    <row r="1475" spans="1:21">
      <c r="A1475" s="33" t="s">
        <v>3056</v>
      </c>
      <c r="B1475" s="73" t="s">
        <v>5421</v>
      </c>
      <c r="C1475" s="73" t="s">
        <v>6733</v>
      </c>
      <c r="D1475" s="73"/>
      <c r="E1475" s="73"/>
      <c r="F1475" s="75">
        <v>39797</v>
      </c>
      <c r="G1475" s="96">
        <v>45642185.5</v>
      </c>
      <c r="H1475" s="57">
        <v>7.2500000027386946</v>
      </c>
      <c r="I1475" s="96">
        <v>3309058.45</v>
      </c>
      <c r="J1475" s="57" t="s">
        <v>3251</v>
      </c>
      <c r="K1475" s="73"/>
      <c r="L1475" s="101">
        <v>2268131.48</v>
      </c>
      <c r="M1475" s="73"/>
      <c r="N1475" s="87" t="s">
        <v>3156</v>
      </c>
      <c r="O1475" s="75">
        <v>40109</v>
      </c>
      <c r="P1475" s="96">
        <v>38933858</v>
      </c>
      <c r="Q1475" s="57">
        <v>10.553027778546889</v>
      </c>
      <c r="R1475" s="96">
        <v>4108700.85</v>
      </c>
      <c r="S1475" s="57" t="s">
        <v>3251</v>
      </c>
      <c r="T1475" s="73"/>
      <c r="U1475" s="101">
        <v>3067773.88</v>
      </c>
    </row>
    <row r="1476" spans="1:21">
      <c r="A1476" s="33" t="s">
        <v>2624</v>
      </c>
      <c r="B1476" s="73" t="s">
        <v>5422</v>
      </c>
      <c r="C1476" s="73" t="s">
        <v>6733</v>
      </c>
      <c r="D1476" s="73"/>
      <c r="E1476" s="73"/>
      <c r="F1476" s="75">
        <v>39535</v>
      </c>
      <c r="G1476" s="96">
        <v>125000000</v>
      </c>
      <c r="H1476" s="57">
        <v>8.125</v>
      </c>
      <c r="I1476" s="96">
        <v>10156250</v>
      </c>
      <c r="J1476" s="57" t="s">
        <v>3284</v>
      </c>
      <c r="K1476" s="73"/>
      <c r="L1476" s="101">
        <v>14648541.440000001</v>
      </c>
      <c r="M1476" s="73"/>
      <c r="N1476" s="87" t="s">
        <v>3156</v>
      </c>
      <c r="O1476" s="75">
        <v>40687</v>
      </c>
      <c r="P1476" s="96">
        <v>57101256.25</v>
      </c>
      <c r="Q1476" s="57">
        <v>13.89829998705151</v>
      </c>
      <c r="R1476" s="96">
        <v>7936103.8899999997</v>
      </c>
      <c r="S1476" s="57" t="s">
        <v>3256</v>
      </c>
      <c r="T1476" s="73"/>
      <c r="U1476" s="101">
        <v>12428395.330000002</v>
      </c>
    </row>
    <row r="1477" spans="1:21">
      <c r="A1477" s="33" t="s">
        <v>2625</v>
      </c>
      <c r="B1477" s="73" t="s">
        <v>5423</v>
      </c>
      <c r="C1477" s="73" t="s">
        <v>6733</v>
      </c>
      <c r="D1477" s="73"/>
      <c r="E1477" s="73"/>
      <c r="F1477" s="75">
        <v>39535</v>
      </c>
      <c r="G1477" s="96">
        <v>483187000</v>
      </c>
      <c r="H1477" s="57">
        <v>1.7500000000000002</v>
      </c>
      <c r="I1477" s="96">
        <v>8455772.5</v>
      </c>
      <c r="J1477" s="57" t="s">
        <v>3284</v>
      </c>
      <c r="K1477" s="73"/>
      <c r="L1477" s="101">
        <v>4826034.09</v>
      </c>
      <c r="M1477" s="73"/>
      <c r="N1477" s="87" t="s">
        <v>3156</v>
      </c>
      <c r="O1477" s="75">
        <v>40745</v>
      </c>
      <c r="P1477" s="96">
        <v>309818059.67000002</v>
      </c>
      <c r="Q1477" s="57">
        <v>1.0605208339048147</v>
      </c>
      <c r="R1477" s="96">
        <v>3285685.0700000003</v>
      </c>
      <c r="S1477" s="57" t="s">
        <v>3264</v>
      </c>
      <c r="T1477" s="73"/>
      <c r="U1477" s="101">
        <v>-344053.33999999985</v>
      </c>
    </row>
    <row r="1478" spans="1:21">
      <c r="A1478" s="33" t="s">
        <v>2626</v>
      </c>
      <c r="B1478" s="73" t="s">
        <v>5424</v>
      </c>
      <c r="C1478" s="73" t="s">
        <v>6733</v>
      </c>
      <c r="D1478" s="73"/>
      <c r="E1478" s="73"/>
      <c r="F1478" s="75">
        <v>39522</v>
      </c>
      <c r="G1478" s="96">
        <v>483187000</v>
      </c>
      <c r="H1478" s="57">
        <v>0.26300000000000001</v>
      </c>
      <c r="I1478" s="96">
        <v>1270781.81</v>
      </c>
      <c r="J1478" s="57" t="s">
        <v>3284</v>
      </c>
      <c r="K1478" s="73"/>
      <c r="L1478" s="101">
        <v>647360.9800000001</v>
      </c>
      <c r="M1478" s="73"/>
      <c r="N1478" s="87" t="s">
        <v>3156</v>
      </c>
      <c r="O1478" s="75" t="s">
        <v>6355</v>
      </c>
      <c r="P1478" s="96">
        <v>434775959.22000003</v>
      </c>
      <c r="Q1478" s="57">
        <v>0.28363153570227895</v>
      </c>
      <c r="R1478" s="96">
        <v>1233161.7300000002</v>
      </c>
      <c r="S1478" s="57" t="s">
        <v>6374</v>
      </c>
      <c r="T1478" s="73"/>
      <c r="U1478" s="101">
        <v>609740.90000000037</v>
      </c>
    </row>
    <row r="1479" spans="1:21">
      <c r="A1479" s="33" t="s">
        <v>2627</v>
      </c>
      <c r="B1479" s="73" t="s">
        <v>5425</v>
      </c>
      <c r="C1479" s="73" t="s">
        <v>6733</v>
      </c>
      <c r="D1479" s="73"/>
      <c r="E1479" s="73"/>
      <c r="F1479" s="75">
        <v>39522</v>
      </c>
      <c r="G1479" s="96">
        <v>483187000</v>
      </c>
      <c r="H1479" s="57">
        <v>0.26300000000000001</v>
      </c>
      <c r="I1479" s="96">
        <v>1270781.81</v>
      </c>
      <c r="J1479" s="57" t="s">
        <v>3284</v>
      </c>
      <c r="K1479" s="73"/>
      <c r="L1479" s="101">
        <v>647387.97000000009</v>
      </c>
      <c r="M1479" s="73"/>
      <c r="N1479" s="87" t="s">
        <v>3156</v>
      </c>
      <c r="O1479" s="75" t="s">
        <v>6355</v>
      </c>
      <c r="P1479" s="96">
        <v>434775959.22000003</v>
      </c>
      <c r="Q1479" s="57">
        <v>0.28363153570227895</v>
      </c>
      <c r="R1479" s="96">
        <v>1233161.7300000002</v>
      </c>
      <c r="S1479" s="57" t="s">
        <v>6374</v>
      </c>
      <c r="T1479" s="73"/>
      <c r="U1479" s="101">
        <v>609767.89000000013</v>
      </c>
    </row>
    <row r="1480" spans="1:21">
      <c r="A1480" s="33" t="s">
        <v>2628</v>
      </c>
      <c r="B1480" s="73" t="s">
        <v>5426</v>
      </c>
      <c r="C1480" s="73" t="s">
        <v>6733</v>
      </c>
      <c r="D1480" s="73"/>
      <c r="E1480" s="73"/>
      <c r="F1480" s="75">
        <v>39522</v>
      </c>
      <c r="G1480" s="96">
        <v>483187000</v>
      </c>
      <c r="H1480" s="57">
        <v>0.26300000000000001</v>
      </c>
      <c r="I1480" s="96">
        <v>1270781.81</v>
      </c>
      <c r="J1480" s="57" t="s">
        <v>3284</v>
      </c>
      <c r="K1480" s="73"/>
      <c r="L1480" s="101">
        <v>647387.97000000009</v>
      </c>
      <c r="M1480" s="73"/>
      <c r="N1480" s="87" t="s">
        <v>3156</v>
      </c>
      <c r="O1480" s="75" t="s">
        <v>6355</v>
      </c>
      <c r="P1480" s="96">
        <v>434775959.22000003</v>
      </c>
      <c r="Q1480" s="57">
        <v>0.28363153570227895</v>
      </c>
      <c r="R1480" s="96">
        <v>1233161.7300000002</v>
      </c>
      <c r="S1480" s="57" t="s">
        <v>6374</v>
      </c>
      <c r="T1480" s="73"/>
      <c r="U1480" s="101">
        <v>609767.89000000013</v>
      </c>
    </row>
    <row r="1481" spans="1:21">
      <c r="A1481" s="33" t="s">
        <v>2629</v>
      </c>
      <c r="B1481" s="73" t="s">
        <v>5427</v>
      </c>
      <c r="C1481" s="73" t="s">
        <v>6733</v>
      </c>
      <c r="D1481" s="73"/>
      <c r="E1481" s="73"/>
      <c r="F1481" s="75">
        <v>39535</v>
      </c>
      <c r="G1481" s="96">
        <v>14557000</v>
      </c>
      <c r="H1481" s="57">
        <v>86.414955554028992</v>
      </c>
      <c r="I1481" s="96">
        <v>12579425.08</v>
      </c>
      <c r="J1481" s="57" t="s">
        <v>3284</v>
      </c>
      <c r="K1481" s="73"/>
      <c r="L1481" s="101">
        <v>1.1641532182693481E-10</v>
      </c>
      <c r="M1481" s="73"/>
      <c r="N1481" s="87" t="s">
        <v>3156</v>
      </c>
      <c r="O1481" s="75">
        <v>40309</v>
      </c>
      <c r="P1481" s="96">
        <v>16218948.82</v>
      </c>
      <c r="Q1481" s="57">
        <v>100.4201388804925</v>
      </c>
      <c r="R1481" s="96">
        <v>16287090.93</v>
      </c>
      <c r="S1481" s="57" t="s">
        <v>3245</v>
      </c>
      <c r="T1481" s="73"/>
      <c r="U1481" s="101">
        <v>3707665.8499999996</v>
      </c>
    </row>
    <row r="1482" spans="1:21">
      <c r="A1482" s="33" t="s">
        <v>3019</v>
      </c>
      <c r="B1482" s="73" t="s">
        <v>5428</v>
      </c>
      <c r="C1482" s="73" t="s">
        <v>6733</v>
      </c>
      <c r="D1482" s="73"/>
      <c r="E1482" s="73"/>
      <c r="F1482" s="75">
        <v>39777</v>
      </c>
      <c r="G1482" s="96">
        <v>253143313.5</v>
      </c>
      <c r="H1482" s="57">
        <v>7.1265972229600276</v>
      </c>
      <c r="I1482" s="96">
        <v>18040504.349999998</v>
      </c>
      <c r="J1482" s="57" t="s">
        <v>3263</v>
      </c>
      <c r="K1482" s="73"/>
      <c r="L1482" s="101">
        <v>26874279.300000001</v>
      </c>
      <c r="M1482" s="73"/>
      <c r="N1482" s="87" t="s">
        <v>3156</v>
      </c>
      <c r="O1482" s="75">
        <v>40690</v>
      </c>
      <c r="P1482" s="96">
        <v>137725698</v>
      </c>
      <c r="Q1482" s="57">
        <v>14.630233335248736</v>
      </c>
      <c r="R1482" s="96">
        <v>20149590.98</v>
      </c>
      <c r="S1482" s="57" t="s">
        <v>3266</v>
      </c>
      <c r="T1482" s="73"/>
      <c r="U1482" s="101">
        <v>28983365.930000003</v>
      </c>
    </row>
    <row r="1483" spans="1:21">
      <c r="A1483" s="33" t="s">
        <v>2953</v>
      </c>
      <c r="B1483" s="73" t="s">
        <v>5429</v>
      </c>
      <c r="C1483" s="73" t="s">
        <v>6733</v>
      </c>
      <c r="D1483" s="73"/>
      <c r="E1483" s="73"/>
      <c r="F1483" s="75">
        <v>39696</v>
      </c>
      <c r="G1483" s="96">
        <v>53102662.130000003</v>
      </c>
      <c r="H1483" s="57">
        <v>6.9407288865802093</v>
      </c>
      <c r="I1483" s="96">
        <v>3685711.81</v>
      </c>
      <c r="J1483" s="57" t="s">
        <v>3247</v>
      </c>
      <c r="K1483" s="73"/>
      <c r="L1483" s="101">
        <v>5707119.1199999992</v>
      </c>
      <c r="M1483" s="73"/>
      <c r="N1483" s="87" t="s">
        <v>3156</v>
      </c>
      <c r="O1483" s="75">
        <v>40665</v>
      </c>
      <c r="P1483" s="96">
        <v>27622475.809999999</v>
      </c>
      <c r="Q1483" s="57">
        <v>12.580781222883438</v>
      </c>
      <c r="R1483" s="96">
        <v>3475123.25</v>
      </c>
      <c r="S1483" s="57" t="s">
        <v>3263</v>
      </c>
      <c r="T1483" s="73"/>
      <c r="U1483" s="101">
        <v>5496530.5599999987</v>
      </c>
    </row>
    <row r="1484" spans="1:21">
      <c r="A1484" s="33" t="s">
        <v>3043</v>
      </c>
      <c r="B1484" s="73" t="s">
        <v>5430</v>
      </c>
      <c r="C1484" s="73" t="s">
        <v>6733</v>
      </c>
      <c r="D1484" s="73"/>
      <c r="E1484" s="73"/>
      <c r="F1484" s="75">
        <v>39786</v>
      </c>
      <c r="G1484" s="96">
        <v>45189999.5</v>
      </c>
      <c r="H1484" s="57">
        <v>7.9713125024486891</v>
      </c>
      <c r="I1484" s="96">
        <v>3602236.08</v>
      </c>
      <c r="J1484" s="57" t="s">
        <v>3261</v>
      </c>
      <c r="K1484" s="73"/>
      <c r="L1484" s="101">
        <v>5331355.92</v>
      </c>
      <c r="M1484" s="73"/>
      <c r="N1484" s="87" t="s">
        <v>3156</v>
      </c>
      <c r="O1484" s="75">
        <v>40694</v>
      </c>
      <c r="P1484" s="96">
        <v>22645509.5</v>
      </c>
      <c r="Q1484" s="57">
        <v>17.309047252833945</v>
      </c>
      <c r="R1484" s="96">
        <v>3919721.94</v>
      </c>
      <c r="S1484" s="57" t="s">
        <v>3252</v>
      </c>
      <c r="T1484" s="73"/>
      <c r="U1484" s="101">
        <v>5648841.7799999993</v>
      </c>
    </row>
    <row r="1485" spans="1:21">
      <c r="A1485" s="33" t="s">
        <v>3017</v>
      </c>
      <c r="B1485" s="73" t="s">
        <v>5431</v>
      </c>
      <c r="C1485" s="73" t="s">
        <v>6733</v>
      </c>
      <c r="D1485" s="73"/>
      <c r="E1485" s="73"/>
      <c r="F1485" s="75">
        <v>39777</v>
      </c>
      <c r="G1485" s="96">
        <v>192693902.28</v>
      </c>
      <c r="H1485" s="57">
        <v>6.4009027810737225</v>
      </c>
      <c r="I1485" s="96">
        <v>12334149.35</v>
      </c>
      <c r="J1485" s="57" t="s">
        <v>3261</v>
      </c>
      <c r="K1485" s="73"/>
      <c r="L1485" s="101">
        <v>14211498.140000001</v>
      </c>
      <c r="M1485" s="73"/>
      <c r="N1485" s="87" t="s">
        <v>3156</v>
      </c>
      <c r="O1485" s="75">
        <v>40373</v>
      </c>
      <c r="P1485" s="96">
        <v>143142750.65000001</v>
      </c>
      <c r="Q1485" s="57">
        <v>12.339663859882659</v>
      </c>
      <c r="R1485" s="96">
        <v>17663334.27</v>
      </c>
      <c r="S1485" s="57" t="s">
        <v>3245</v>
      </c>
      <c r="T1485" s="73"/>
      <c r="U1485" s="101">
        <v>19540683.060000002</v>
      </c>
    </row>
    <row r="1486" spans="1:21">
      <c r="A1486" s="33" t="s">
        <v>1714</v>
      </c>
      <c r="B1486" s="73" t="s">
        <v>5432</v>
      </c>
      <c r="C1486" s="73" t="s">
        <v>6733</v>
      </c>
      <c r="D1486" s="73"/>
      <c r="E1486" s="73"/>
      <c r="F1486" s="75">
        <v>39986</v>
      </c>
      <c r="G1486" s="96">
        <v>49978813.799999997</v>
      </c>
      <c r="H1486" s="57">
        <v>8.5772620517856328</v>
      </c>
      <c r="I1486" s="96">
        <v>4286813.83</v>
      </c>
      <c r="J1486" s="57" t="s">
        <v>3245</v>
      </c>
      <c r="K1486" s="73"/>
      <c r="L1486" s="101">
        <v>4069539.6300000004</v>
      </c>
      <c r="M1486" s="73"/>
      <c r="N1486" s="87" t="s">
        <v>3156</v>
      </c>
      <c r="O1486" s="75">
        <v>40665</v>
      </c>
      <c r="P1486" s="96">
        <v>29379923.399999999</v>
      </c>
      <c r="Q1486" s="57">
        <v>12.580781269157429</v>
      </c>
      <c r="R1486" s="96">
        <v>3696223.9</v>
      </c>
      <c r="S1486" s="57" t="s">
        <v>3256</v>
      </c>
      <c r="T1486" s="73"/>
      <c r="U1486" s="101">
        <v>3478949.7</v>
      </c>
    </row>
    <row r="1487" spans="1:21">
      <c r="A1487" s="33" t="s">
        <v>1601</v>
      </c>
      <c r="B1487" s="73" t="s">
        <v>5433</v>
      </c>
      <c r="C1487" s="73" t="s">
        <v>6733</v>
      </c>
      <c r="D1487" s="73"/>
      <c r="E1487" s="73"/>
      <c r="F1487" s="75">
        <v>40193</v>
      </c>
      <c r="G1487" s="96">
        <v>98978971.700000003</v>
      </c>
      <c r="H1487" s="57">
        <v>2.3572407552098258</v>
      </c>
      <c r="I1487" s="96">
        <v>2333172.6599999997</v>
      </c>
      <c r="J1487" s="57" t="s">
        <v>3249</v>
      </c>
      <c r="K1487" s="73"/>
      <c r="L1487" s="101">
        <v>1523300.06</v>
      </c>
      <c r="M1487" s="73"/>
      <c r="N1487" s="87" t="s">
        <v>3156</v>
      </c>
      <c r="O1487" s="75">
        <v>40861</v>
      </c>
      <c r="P1487" s="96">
        <v>37336257.950000003</v>
      </c>
      <c r="Q1487" s="57">
        <v>0.5560516543410049</v>
      </c>
      <c r="R1487" s="96">
        <v>207608.88</v>
      </c>
      <c r="S1487" s="57" t="s">
        <v>3266</v>
      </c>
      <c r="T1487" s="73"/>
      <c r="U1487" s="101">
        <v>-602263.71999999974</v>
      </c>
    </row>
    <row r="1488" spans="1:21">
      <c r="A1488" s="33" t="s">
        <v>3015</v>
      </c>
      <c r="B1488" s="73" t="s">
        <v>5434</v>
      </c>
      <c r="C1488" s="73" t="s">
        <v>6733</v>
      </c>
      <c r="D1488" s="73"/>
      <c r="E1488" s="73"/>
      <c r="F1488" s="75">
        <v>39777</v>
      </c>
      <c r="G1488" s="96">
        <v>46816885</v>
      </c>
      <c r="H1488" s="57">
        <v>7.5868749917898217</v>
      </c>
      <c r="I1488" s="96">
        <v>3551938.54</v>
      </c>
      <c r="J1488" s="57" t="s">
        <v>3249</v>
      </c>
      <c r="K1488" s="73"/>
      <c r="L1488" s="101">
        <v>2388887.3600000003</v>
      </c>
      <c r="M1488" s="73"/>
      <c r="N1488" s="87" t="s">
        <v>3156</v>
      </c>
      <c r="O1488" s="75">
        <v>40107</v>
      </c>
      <c r="P1488" s="96">
        <v>35888977.5</v>
      </c>
      <c r="Q1488" s="57">
        <v>9.7342499936087616</v>
      </c>
      <c r="R1488" s="96">
        <v>3493522.79</v>
      </c>
      <c r="S1488" s="57" t="s">
        <v>3251</v>
      </c>
      <c r="T1488" s="73"/>
      <c r="U1488" s="101">
        <v>2330471.6100000003</v>
      </c>
    </row>
    <row r="1489" spans="1:21">
      <c r="A1489" s="33" t="s">
        <v>475</v>
      </c>
      <c r="B1489" s="73" t="s">
        <v>5435</v>
      </c>
      <c r="C1489" s="73" t="s">
        <v>6733</v>
      </c>
      <c r="D1489" s="73"/>
      <c r="E1489" s="73"/>
      <c r="F1489" s="75" t="s">
        <v>6355</v>
      </c>
      <c r="G1489" s="96">
        <v>29992461.650000002</v>
      </c>
      <c r="H1489" s="57">
        <v>104.0102245825494</v>
      </c>
      <c r="I1489" s="96">
        <v>31195226.720000003</v>
      </c>
      <c r="J1489" s="57" t="s">
        <v>3250</v>
      </c>
      <c r="K1489" s="73"/>
      <c r="L1489" s="101">
        <v>19700725.379999999</v>
      </c>
      <c r="M1489" s="73"/>
      <c r="N1489" s="87" t="s">
        <v>3156</v>
      </c>
      <c r="O1489" s="75">
        <v>40872</v>
      </c>
      <c r="P1489" s="96">
        <v>12284440.24</v>
      </c>
      <c r="Q1489" s="57">
        <v>104.04913337752537</v>
      </c>
      <c r="R1489" s="96">
        <v>12781853.609999999</v>
      </c>
      <c r="S1489" s="57" t="s">
        <v>3250</v>
      </c>
      <c r="T1489" s="73"/>
      <c r="U1489" s="101">
        <v>1287352.2699999958</v>
      </c>
    </row>
    <row r="1490" spans="1:21">
      <c r="A1490" s="33" t="s">
        <v>577</v>
      </c>
      <c r="B1490" s="73" t="s">
        <v>5436</v>
      </c>
      <c r="C1490" s="73" t="s">
        <v>6733</v>
      </c>
      <c r="D1490" s="73"/>
      <c r="E1490" s="73"/>
      <c r="F1490" s="75">
        <v>40120</v>
      </c>
      <c r="G1490" s="96">
        <v>5068394.3499999996</v>
      </c>
      <c r="H1490" s="57">
        <v>88.012250072846058</v>
      </c>
      <c r="I1490" s="96">
        <v>4460807.91</v>
      </c>
      <c r="J1490" s="57" t="s">
        <v>3289</v>
      </c>
      <c r="K1490" s="73"/>
      <c r="L1490" s="101">
        <v>2029372.6199999999</v>
      </c>
      <c r="M1490" s="73"/>
      <c r="N1490" s="87" t="s">
        <v>3156</v>
      </c>
      <c r="O1490" s="75">
        <v>40819</v>
      </c>
      <c r="P1490" s="96">
        <v>3058813.52</v>
      </c>
      <c r="Q1490" s="57">
        <v>91.542699863573233</v>
      </c>
      <c r="R1490" s="96">
        <v>2800120.48</v>
      </c>
      <c r="S1490" s="57" t="s">
        <v>3264</v>
      </c>
      <c r="T1490" s="73"/>
      <c r="U1490" s="101">
        <v>368685.18999999948</v>
      </c>
    </row>
    <row r="1491" spans="1:21">
      <c r="A1491" s="33" t="s">
        <v>666</v>
      </c>
      <c r="B1491" s="73" t="s">
        <v>5437</v>
      </c>
      <c r="C1491" s="73" t="s">
        <v>6733</v>
      </c>
      <c r="D1491" s="73"/>
      <c r="E1491" s="73"/>
      <c r="F1491" s="75">
        <v>40115</v>
      </c>
      <c r="G1491" s="96">
        <v>30819358.149999999</v>
      </c>
      <c r="H1491" s="57">
        <v>106.4357638804363</v>
      </c>
      <c r="I1491" s="96">
        <v>32802819.27</v>
      </c>
      <c r="J1491" s="57" t="s">
        <v>3257</v>
      </c>
      <c r="K1491" s="73"/>
      <c r="L1491" s="101">
        <v>7485479.0300000012</v>
      </c>
      <c r="M1491" s="73"/>
      <c r="N1491" s="87" t="s">
        <v>3156</v>
      </c>
      <c r="O1491" s="75">
        <v>40770</v>
      </c>
      <c r="P1491" s="96">
        <v>25949318.219999999</v>
      </c>
      <c r="Q1491" s="57">
        <v>108.19444450128603</v>
      </c>
      <c r="R1491" s="96">
        <v>28075720.700000003</v>
      </c>
      <c r="S1491" s="57" t="s">
        <v>3249</v>
      </c>
      <c r="T1491" s="73"/>
      <c r="U1491" s="101">
        <v>2758380.4600000046</v>
      </c>
    </row>
    <row r="1492" spans="1:21">
      <c r="A1492" s="33" t="s">
        <v>2980</v>
      </c>
      <c r="B1492" s="73" t="s">
        <v>5438</v>
      </c>
      <c r="C1492" s="73" t="s">
        <v>6733</v>
      </c>
      <c r="D1492" s="73"/>
      <c r="E1492" s="73"/>
      <c r="F1492" s="75">
        <v>39749</v>
      </c>
      <c r="G1492" s="96">
        <v>64368785.700000003</v>
      </c>
      <c r="H1492" s="57">
        <v>6.9121874859292234</v>
      </c>
      <c r="I1492" s="96">
        <v>4449291.1499999994</v>
      </c>
      <c r="J1492" s="57" t="s">
        <v>3249</v>
      </c>
      <c r="K1492" s="73"/>
      <c r="L1492" s="101">
        <v>7333722.3500000006</v>
      </c>
      <c r="M1492" s="73"/>
      <c r="N1492" s="87" t="s">
        <v>3156</v>
      </c>
      <c r="O1492" s="75">
        <v>40686</v>
      </c>
      <c r="P1492" s="96">
        <v>36854688.829999998</v>
      </c>
      <c r="Q1492" s="57">
        <v>13.692544450116854</v>
      </c>
      <c r="R1492" s="96">
        <v>5046344.6500000004</v>
      </c>
      <c r="S1492" s="57" t="s">
        <v>3248</v>
      </c>
      <c r="T1492" s="73"/>
      <c r="U1492" s="101">
        <v>7930775.8500000006</v>
      </c>
    </row>
    <row r="1493" spans="1:21">
      <c r="A1493" s="33" t="s">
        <v>886</v>
      </c>
      <c r="B1493" s="73" t="s">
        <v>5439</v>
      </c>
      <c r="C1493" s="73" t="s">
        <v>6733</v>
      </c>
      <c r="D1493" s="73"/>
      <c r="E1493" s="73"/>
      <c r="F1493" s="75">
        <v>39631</v>
      </c>
      <c r="G1493" s="96">
        <v>89234988.150000006</v>
      </c>
      <c r="H1493" s="57">
        <v>102.43854166971163</v>
      </c>
      <c r="I1493" s="96">
        <v>91411020.519999996</v>
      </c>
      <c r="J1493" s="57" t="s">
        <v>3253</v>
      </c>
      <c r="K1493" s="73"/>
      <c r="L1493" s="101">
        <v>67741227.680000007</v>
      </c>
      <c r="M1493" s="73"/>
      <c r="N1493" s="87" t="s">
        <v>3156</v>
      </c>
      <c r="O1493" s="75">
        <v>40799</v>
      </c>
      <c r="P1493" s="96">
        <v>33062922.359999999</v>
      </c>
      <c r="Q1493" s="57">
        <v>107.76250000545929</v>
      </c>
      <c r="R1493" s="96">
        <v>35629431.710000001</v>
      </c>
      <c r="S1493" s="57" t="s">
        <v>3307</v>
      </c>
      <c r="T1493" s="73"/>
      <c r="U1493" s="101">
        <v>11959638.87000002</v>
      </c>
    </row>
    <row r="1494" spans="1:21">
      <c r="A1494" s="33" t="s">
        <v>1695</v>
      </c>
      <c r="B1494" s="73" t="s">
        <v>5440</v>
      </c>
      <c r="C1494" s="73" t="s">
        <v>6733</v>
      </c>
      <c r="D1494" s="73"/>
      <c r="E1494" s="73"/>
      <c r="F1494" s="75">
        <v>39839</v>
      </c>
      <c r="G1494" s="96">
        <v>46370402.5</v>
      </c>
      <c r="H1494" s="57">
        <v>7.0073904793041208</v>
      </c>
      <c r="I1494" s="96">
        <v>3249355.17</v>
      </c>
      <c r="J1494" s="57" t="s">
        <v>3263</v>
      </c>
      <c r="K1494" s="73"/>
      <c r="L1494" s="101">
        <v>5017072.6899999995</v>
      </c>
      <c r="M1494" s="73"/>
      <c r="N1494" s="87" t="s">
        <v>3156</v>
      </c>
      <c r="O1494" s="75">
        <v>40665</v>
      </c>
      <c r="P1494" s="96">
        <v>26777509</v>
      </c>
      <c r="Q1494" s="57">
        <v>13.407447944467126</v>
      </c>
      <c r="R1494" s="96">
        <v>3590180.58</v>
      </c>
      <c r="S1494" s="57" t="s">
        <v>3256</v>
      </c>
      <c r="T1494" s="73"/>
      <c r="U1494" s="101">
        <v>5357898.0999999996</v>
      </c>
    </row>
    <row r="1495" spans="1:21">
      <c r="A1495" s="33" t="s">
        <v>2981</v>
      </c>
      <c r="B1495" s="73" t="s">
        <v>5441</v>
      </c>
      <c r="C1495" s="73" t="s">
        <v>6733</v>
      </c>
      <c r="D1495" s="73"/>
      <c r="E1495" s="73"/>
      <c r="F1495" s="75">
        <v>39750</v>
      </c>
      <c r="G1495" s="96">
        <v>78346961.599999994</v>
      </c>
      <c r="H1495" s="57">
        <v>6.9345972186367479</v>
      </c>
      <c r="I1495" s="96">
        <v>5433046.2200000007</v>
      </c>
      <c r="J1495" s="57" t="s">
        <v>3263</v>
      </c>
      <c r="K1495" s="73"/>
      <c r="L1495" s="101">
        <v>9229906.0600000005</v>
      </c>
      <c r="M1495" s="73"/>
      <c r="N1495" s="87" t="s">
        <v>3156</v>
      </c>
      <c r="O1495" s="75">
        <v>40700</v>
      </c>
      <c r="P1495" s="96">
        <v>47423375.200000003</v>
      </c>
      <c r="Q1495" s="57">
        <v>15.157949997620582</v>
      </c>
      <c r="R1495" s="96">
        <v>7188411.5</v>
      </c>
      <c r="S1495" s="57" t="s">
        <v>3289</v>
      </c>
      <c r="T1495" s="73"/>
      <c r="U1495" s="101">
        <v>10985271.34</v>
      </c>
    </row>
    <row r="1496" spans="1:21">
      <c r="A1496" s="33" t="s">
        <v>829</v>
      </c>
      <c r="B1496" s="73" t="s">
        <v>5442</v>
      </c>
      <c r="C1496" s="73" t="s">
        <v>6733</v>
      </c>
      <c r="D1496" s="73"/>
      <c r="E1496" s="73"/>
      <c r="F1496" s="75">
        <v>39637</v>
      </c>
      <c r="G1496" s="96">
        <v>33892531.020000003</v>
      </c>
      <c r="H1496" s="57">
        <v>101.71041663916427</v>
      </c>
      <c r="I1496" s="96">
        <v>34472234.509999998</v>
      </c>
      <c r="J1496" s="57" t="s">
        <v>3251</v>
      </c>
      <c r="K1496" s="73"/>
      <c r="L1496" s="101">
        <v>28754841.210000001</v>
      </c>
      <c r="M1496" s="73"/>
      <c r="N1496" s="87" t="s">
        <v>3156</v>
      </c>
      <c r="O1496" s="75">
        <v>40735</v>
      </c>
      <c r="P1496" s="96">
        <v>9410249.4100000001</v>
      </c>
      <c r="Q1496" s="57">
        <v>105.76666670942147</v>
      </c>
      <c r="R1496" s="96">
        <v>9952907.1300000008</v>
      </c>
      <c r="S1496" s="57" t="s">
        <v>3249</v>
      </c>
      <c r="T1496" s="73"/>
      <c r="U1496" s="101">
        <v>4235513.8300000057</v>
      </c>
    </row>
    <row r="1497" spans="1:21">
      <c r="A1497" s="33" t="s">
        <v>809</v>
      </c>
      <c r="B1497" s="73" t="s">
        <v>5443</v>
      </c>
      <c r="C1497" s="73" t="s">
        <v>6733</v>
      </c>
      <c r="D1497" s="73"/>
      <c r="E1497" s="73"/>
      <c r="F1497" s="75">
        <v>39637</v>
      </c>
      <c r="G1497" s="96">
        <v>27465338.23</v>
      </c>
      <c r="H1497" s="57">
        <v>99.940972217912488</v>
      </c>
      <c r="I1497" s="96">
        <v>27449126.050000001</v>
      </c>
      <c r="J1497" s="57" t="s">
        <v>3289</v>
      </c>
      <c r="K1497" s="73"/>
      <c r="L1497" s="101">
        <v>21458557.910000004</v>
      </c>
      <c r="M1497" s="73"/>
      <c r="N1497" s="87" t="s">
        <v>3156</v>
      </c>
      <c r="O1497" s="75">
        <v>40742</v>
      </c>
      <c r="P1497" s="96">
        <v>8793623.6600000001</v>
      </c>
      <c r="Q1497" s="57">
        <v>106.28298607448026</v>
      </c>
      <c r="R1497" s="96">
        <v>9346125.8100000005</v>
      </c>
      <c r="S1497" s="57" t="s">
        <v>3263</v>
      </c>
      <c r="T1497" s="73"/>
      <c r="U1497" s="101">
        <v>3355557.6700000055</v>
      </c>
    </row>
    <row r="1498" spans="1:21">
      <c r="A1498" s="33" t="s">
        <v>3007</v>
      </c>
      <c r="B1498" s="73" t="s">
        <v>5444</v>
      </c>
      <c r="C1498" s="73" t="s">
        <v>6733</v>
      </c>
      <c r="D1498" s="73"/>
      <c r="E1498" s="73"/>
      <c r="F1498" s="75">
        <v>39766</v>
      </c>
      <c r="G1498" s="96">
        <v>32265032.52</v>
      </c>
      <c r="H1498" s="57">
        <v>7.6843402791028703</v>
      </c>
      <c r="I1498" s="96">
        <v>2479354.89</v>
      </c>
      <c r="J1498" s="57" t="s">
        <v>3249</v>
      </c>
      <c r="K1498" s="73"/>
      <c r="L1498" s="101">
        <v>3999412.1599999997</v>
      </c>
      <c r="M1498" s="73"/>
      <c r="N1498" s="87" t="s">
        <v>3156</v>
      </c>
      <c r="O1498" s="75">
        <v>40686</v>
      </c>
      <c r="P1498" s="96">
        <v>21403270.73</v>
      </c>
      <c r="Q1498" s="57">
        <v>13.974905554072764</v>
      </c>
      <c r="R1498" s="96">
        <v>2991086.87</v>
      </c>
      <c r="S1498" s="57" t="s">
        <v>3256</v>
      </c>
      <c r="T1498" s="73"/>
      <c r="U1498" s="101">
        <v>4511144.1399999987</v>
      </c>
    </row>
    <row r="1499" spans="1:21">
      <c r="A1499" s="33" t="s">
        <v>1167</v>
      </c>
      <c r="B1499" s="73" t="s">
        <v>5445</v>
      </c>
      <c r="C1499" s="73" t="s">
        <v>6733</v>
      </c>
      <c r="D1499" s="73"/>
      <c r="E1499" s="73"/>
      <c r="F1499" s="75">
        <v>39660</v>
      </c>
      <c r="G1499" s="96">
        <v>133798977</v>
      </c>
      <c r="H1499" s="57">
        <v>102.06250000700679</v>
      </c>
      <c r="I1499" s="96">
        <v>136558580.91</v>
      </c>
      <c r="J1499" s="57" t="s">
        <v>3289</v>
      </c>
      <c r="K1499" s="73"/>
      <c r="L1499" s="101">
        <v>96982544.029999986</v>
      </c>
      <c r="M1499" s="73"/>
      <c r="N1499" s="87" t="s">
        <v>3156</v>
      </c>
      <c r="O1499" s="75">
        <v>40491</v>
      </c>
      <c r="P1499" s="96">
        <v>50182074.329999998</v>
      </c>
      <c r="Q1499" s="57">
        <v>104.53958332814099</v>
      </c>
      <c r="R1499" s="96">
        <v>52460131.409999996</v>
      </c>
      <c r="S1499" s="57" t="s">
        <v>3245</v>
      </c>
      <c r="T1499" s="73"/>
      <c r="U1499" s="101">
        <v>12884094.530000001</v>
      </c>
    </row>
    <row r="1500" spans="1:21">
      <c r="A1500" s="33" t="s">
        <v>825</v>
      </c>
      <c r="B1500" s="73" t="s">
        <v>5446</v>
      </c>
      <c r="C1500" s="73" t="s">
        <v>6733</v>
      </c>
      <c r="D1500" s="73"/>
      <c r="E1500" s="73"/>
      <c r="F1500" s="75">
        <v>39671</v>
      </c>
      <c r="G1500" s="96">
        <v>35047330.590000004</v>
      </c>
      <c r="H1500" s="57">
        <v>99.543402771891394</v>
      </c>
      <c r="I1500" s="96">
        <v>34887305.450000003</v>
      </c>
      <c r="J1500" s="57" t="s">
        <v>3286</v>
      </c>
      <c r="K1500" s="73"/>
      <c r="L1500" s="101">
        <v>30376299.670000006</v>
      </c>
      <c r="M1500" s="73"/>
      <c r="N1500" s="87" t="s">
        <v>3156</v>
      </c>
      <c r="O1500" s="75">
        <v>40702</v>
      </c>
      <c r="P1500" s="96">
        <v>8050561.8799999999</v>
      </c>
      <c r="Q1500" s="57">
        <v>103.73194448385507</v>
      </c>
      <c r="R1500" s="96">
        <v>8351004.3799999999</v>
      </c>
      <c r="S1500" s="57" t="s">
        <v>3263</v>
      </c>
      <c r="T1500" s="73"/>
      <c r="U1500" s="101">
        <v>3839998.6000000015</v>
      </c>
    </row>
    <row r="1501" spans="1:21">
      <c r="A1501" s="33" t="s">
        <v>878</v>
      </c>
      <c r="B1501" s="73" t="s">
        <v>5447</v>
      </c>
      <c r="C1501" s="73" t="s">
        <v>6733</v>
      </c>
      <c r="D1501" s="73"/>
      <c r="E1501" s="73"/>
      <c r="F1501" s="75">
        <v>39751</v>
      </c>
      <c r="G1501" s="96">
        <v>48900460.57</v>
      </c>
      <c r="H1501" s="57">
        <v>99.48993057101589</v>
      </c>
      <c r="I1501" s="96">
        <v>48651034.270000003</v>
      </c>
      <c r="J1501" s="57" t="s">
        <v>3286</v>
      </c>
      <c r="K1501" s="73"/>
      <c r="L1501" s="101">
        <v>37798329.469999991</v>
      </c>
      <c r="M1501" s="73"/>
      <c r="N1501" s="87" t="s">
        <v>3156</v>
      </c>
      <c r="O1501" s="75">
        <v>40729</v>
      </c>
      <c r="P1501" s="96">
        <v>16134415.68</v>
      </c>
      <c r="Q1501" s="57">
        <v>105.09236098967298</v>
      </c>
      <c r="R1501" s="96">
        <v>16956038.370000001</v>
      </c>
      <c r="S1501" s="57" t="s">
        <v>3266</v>
      </c>
      <c r="T1501" s="73"/>
      <c r="U1501" s="101">
        <v>6103333.5699999854</v>
      </c>
    </row>
    <row r="1502" spans="1:21">
      <c r="A1502" s="33" t="s">
        <v>801</v>
      </c>
      <c r="B1502" s="73" t="s">
        <v>5448</v>
      </c>
      <c r="C1502" s="73" t="s">
        <v>6733</v>
      </c>
      <c r="D1502" s="73"/>
      <c r="E1502" s="73"/>
      <c r="F1502" s="75">
        <v>39689</v>
      </c>
      <c r="G1502" s="96">
        <v>29200000</v>
      </c>
      <c r="H1502" s="57">
        <v>100.17013890410958</v>
      </c>
      <c r="I1502" s="96">
        <v>29249680.559999999</v>
      </c>
      <c r="J1502" s="57" t="s">
        <v>3251</v>
      </c>
      <c r="K1502" s="73"/>
      <c r="L1502" s="101">
        <v>29417645.869999997</v>
      </c>
      <c r="M1502" s="73"/>
      <c r="N1502" s="87" t="s">
        <v>3156</v>
      </c>
      <c r="O1502" s="75">
        <v>40764</v>
      </c>
      <c r="P1502" s="96">
        <v>2020298.94</v>
      </c>
      <c r="Q1502" s="57">
        <v>101.01111125663414</v>
      </c>
      <c r="R1502" s="96">
        <v>2040726.41</v>
      </c>
      <c r="S1502" s="57" t="s">
        <v>3249</v>
      </c>
      <c r="T1502" s="73"/>
      <c r="U1502" s="101">
        <v>2208691.7199999988</v>
      </c>
    </row>
    <row r="1503" spans="1:21">
      <c r="A1503" s="33" t="s">
        <v>2961</v>
      </c>
      <c r="B1503" s="73" t="s">
        <v>5449</v>
      </c>
      <c r="C1503" s="73" t="s">
        <v>6733</v>
      </c>
      <c r="D1503" s="73"/>
      <c r="E1503" s="73"/>
      <c r="F1503" s="75">
        <v>39703</v>
      </c>
      <c r="G1503" s="96">
        <v>200000000</v>
      </c>
      <c r="H1503" s="57">
        <v>5.8316249999999998</v>
      </c>
      <c r="I1503" s="96">
        <v>11663250</v>
      </c>
      <c r="J1503" s="57" t="s">
        <v>3249</v>
      </c>
      <c r="K1503" s="73"/>
      <c r="L1503" s="101">
        <v>11907664.43</v>
      </c>
      <c r="M1503" s="73"/>
      <c r="N1503" s="87" t="s">
        <v>3156</v>
      </c>
      <c r="O1503" s="75">
        <v>40193</v>
      </c>
      <c r="P1503" s="96">
        <v>143222288</v>
      </c>
      <c r="Q1503" s="57">
        <v>8.8437500034910776</v>
      </c>
      <c r="R1503" s="96">
        <v>12666221.1</v>
      </c>
      <c r="S1503" s="57" t="s">
        <v>3245</v>
      </c>
      <c r="T1503" s="73"/>
      <c r="U1503" s="101">
        <v>12910635.530000001</v>
      </c>
    </row>
    <row r="1504" spans="1:21">
      <c r="A1504" s="33" t="s">
        <v>856</v>
      </c>
      <c r="B1504" s="73" t="s">
        <v>5450</v>
      </c>
      <c r="C1504" s="73" t="s">
        <v>6733</v>
      </c>
      <c r="D1504" s="73"/>
      <c r="E1504" s="73"/>
      <c r="F1504" s="75">
        <v>39714</v>
      </c>
      <c r="G1504" s="96">
        <v>45460425.479999997</v>
      </c>
      <c r="H1504" s="57">
        <v>101.96111109956993</v>
      </c>
      <c r="I1504" s="96">
        <v>46351954.93</v>
      </c>
      <c r="J1504" s="57" t="s">
        <v>3253</v>
      </c>
      <c r="K1504" s="73"/>
      <c r="L1504" s="101">
        <v>48889247.839999996</v>
      </c>
      <c r="M1504" s="73"/>
      <c r="N1504" s="87" t="s">
        <v>6382</v>
      </c>
      <c r="O1504" s="75">
        <v>40709</v>
      </c>
      <c r="P1504" s="102" t="s">
        <v>3205</v>
      </c>
      <c r="Q1504" s="88" t="s">
        <v>3205</v>
      </c>
      <c r="R1504" s="102" t="s">
        <v>3205</v>
      </c>
      <c r="S1504" s="57" t="s">
        <v>3205</v>
      </c>
      <c r="T1504" s="73"/>
      <c r="U1504" s="101">
        <v>2537292.9099999964</v>
      </c>
    </row>
    <row r="1505" spans="1:21">
      <c r="A1505" s="33" t="s">
        <v>3040</v>
      </c>
      <c r="B1505" s="73" t="s">
        <v>5451</v>
      </c>
      <c r="C1505" s="73" t="s">
        <v>6733</v>
      </c>
      <c r="D1505" s="73"/>
      <c r="E1505" s="73"/>
      <c r="F1505" s="75">
        <v>39785</v>
      </c>
      <c r="G1505" s="96">
        <v>42778030.68</v>
      </c>
      <c r="H1505" s="57">
        <v>5.4420000009219693</v>
      </c>
      <c r="I1505" s="96">
        <v>2327980.4300000002</v>
      </c>
      <c r="J1505" s="57" t="s">
        <v>3249</v>
      </c>
      <c r="K1505" s="73"/>
      <c r="L1505" s="101">
        <v>4078764.1100000003</v>
      </c>
      <c r="M1505" s="73"/>
      <c r="N1505" s="87" t="s">
        <v>3156</v>
      </c>
      <c r="O1505" s="75">
        <v>40624</v>
      </c>
      <c r="P1505" s="96">
        <v>16492839.220000001</v>
      </c>
      <c r="Q1505" s="57">
        <v>5.3968471900255377</v>
      </c>
      <c r="R1505" s="96">
        <v>890093.33</v>
      </c>
      <c r="S1505" s="57" t="s">
        <v>3276</v>
      </c>
      <c r="T1505" s="73"/>
      <c r="U1505" s="101">
        <v>2640877.0100000002</v>
      </c>
    </row>
    <row r="1506" spans="1:21">
      <c r="A1506" s="33" t="s">
        <v>1693</v>
      </c>
      <c r="B1506" s="73" t="s">
        <v>5452</v>
      </c>
      <c r="C1506" s="73" t="s">
        <v>6733</v>
      </c>
      <c r="D1506" s="73"/>
      <c r="E1506" s="73"/>
      <c r="F1506" s="75">
        <v>39843</v>
      </c>
      <c r="G1506" s="96">
        <v>33451159</v>
      </c>
      <c r="H1506" s="57">
        <v>5.4142916542891681</v>
      </c>
      <c r="I1506" s="96">
        <v>1811143.31</v>
      </c>
      <c r="J1506" s="57" t="s">
        <v>3253</v>
      </c>
      <c r="K1506" s="73"/>
      <c r="L1506" s="101">
        <v>2871651.41</v>
      </c>
      <c r="M1506" s="73"/>
      <c r="N1506" s="87" t="s">
        <v>3156</v>
      </c>
      <c r="O1506" s="75">
        <v>40665</v>
      </c>
      <c r="P1506" s="96">
        <v>10333981.92</v>
      </c>
      <c r="Q1506" s="57">
        <v>9.7706423120972516</v>
      </c>
      <c r="R1506" s="96">
        <v>1009696.41</v>
      </c>
      <c r="S1506" s="57" t="s">
        <v>3263</v>
      </c>
      <c r="T1506" s="73"/>
      <c r="U1506" s="101">
        <v>2070204.5100000002</v>
      </c>
    </row>
    <row r="1507" spans="1:21">
      <c r="A1507" s="33" t="s">
        <v>928</v>
      </c>
      <c r="B1507" s="73" t="s">
        <v>5453</v>
      </c>
      <c r="C1507" s="73" t="s">
        <v>6733</v>
      </c>
      <c r="D1507" s="73"/>
      <c r="E1507" s="73"/>
      <c r="F1507" s="75">
        <v>39902</v>
      </c>
      <c r="G1507" s="96">
        <v>150000000</v>
      </c>
      <c r="H1507" s="57">
        <v>105.23333333333333</v>
      </c>
      <c r="I1507" s="96">
        <v>157850000</v>
      </c>
      <c r="J1507" s="57" t="s">
        <v>3251</v>
      </c>
      <c r="K1507" s="73"/>
      <c r="L1507" s="101">
        <v>82860425.310000002</v>
      </c>
      <c r="M1507" s="73"/>
      <c r="N1507" s="87" t="s">
        <v>3156</v>
      </c>
      <c r="O1507" s="75">
        <v>40746</v>
      </c>
      <c r="P1507" s="96">
        <v>83774730</v>
      </c>
      <c r="Q1507" s="57">
        <v>111.75624999328558</v>
      </c>
      <c r="R1507" s="96">
        <v>93623496.689999998</v>
      </c>
      <c r="S1507" s="57" t="s">
        <v>3251</v>
      </c>
      <c r="T1507" s="73"/>
      <c r="U1507" s="101">
        <v>18633922</v>
      </c>
    </row>
    <row r="1508" spans="1:21">
      <c r="A1508" s="33" t="s">
        <v>778</v>
      </c>
      <c r="B1508" s="73" t="s">
        <v>5454</v>
      </c>
      <c r="C1508" s="73" t="s">
        <v>6733</v>
      </c>
      <c r="D1508" s="73"/>
      <c r="E1508" s="73"/>
      <c r="F1508" s="75">
        <v>39902</v>
      </c>
      <c r="G1508" s="96">
        <v>25000000</v>
      </c>
      <c r="H1508" s="57">
        <v>105.77361112000001</v>
      </c>
      <c r="I1508" s="96">
        <v>26443402.780000001</v>
      </c>
      <c r="J1508" s="57" t="s">
        <v>3251</v>
      </c>
      <c r="K1508" s="73"/>
      <c r="L1508" s="101">
        <v>16525711.870000001</v>
      </c>
      <c r="M1508" s="73"/>
      <c r="N1508" s="87" t="s">
        <v>3156</v>
      </c>
      <c r="O1508" s="75">
        <v>40781</v>
      </c>
      <c r="P1508" s="96">
        <v>11341519</v>
      </c>
      <c r="Q1508" s="57">
        <v>111.92013891613637</v>
      </c>
      <c r="R1508" s="96">
        <v>12693443.82</v>
      </c>
      <c r="S1508" s="57" t="s">
        <v>3307</v>
      </c>
      <c r="T1508" s="73"/>
      <c r="U1508" s="101">
        <v>2775752.91</v>
      </c>
    </row>
    <row r="1509" spans="1:21">
      <c r="A1509" s="33" t="s">
        <v>866</v>
      </c>
      <c r="B1509" s="73" t="s">
        <v>5455</v>
      </c>
      <c r="C1509" s="73" t="s">
        <v>6733</v>
      </c>
      <c r="D1509" s="73"/>
      <c r="E1509" s="73"/>
      <c r="F1509" s="75">
        <v>39933</v>
      </c>
      <c r="G1509" s="96">
        <v>60095246</v>
      </c>
      <c r="H1509" s="57">
        <v>107.49236112620291</v>
      </c>
      <c r="I1509" s="96">
        <v>64597798.850000001</v>
      </c>
      <c r="J1509" s="57" t="s">
        <v>3251</v>
      </c>
      <c r="K1509" s="73"/>
      <c r="L1509" s="101">
        <v>39059018.75</v>
      </c>
      <c r="M1509" s="73"/>
      <c r="N1509" s="87" t="s">
        <v>3156</v>
      </c>
      <c r="O1509" s="75">
        <v>40861</v>
      </c>
      <c r="P1509" s="96">
        <v>28484615.960000001</v>
      </c>
      <c r="Q1509" s="57">
        <v>111.35972222530184</v>
      </c>
      <c r="R1509" s="96">
        <v>31720389.209999997</v>
      </c>
      <c r="S1509" s="57" t="s">
        <v>3263</v>
      </c>
      <c r="T1509" s="73"/>
      <c r="U1509" s="101">
        <v>6181609.109999992</v>
      </c>
    </row>
    <row r="1510" spans="1:21">
      <c r="A1510" s="33" t="s">
        <v>935</v>
      </c>
      <c r="B1510" s="73" t="s">
        <v>5456</v>
      </c>
      <c r="C1510" s="73" t="s">
        <v>6733</v>
      </c>
      <c r="D1510" s="73"/>
      <c r="E1510" s="73"/>
      <c r="F1510" s="75">
        <v>39933</v>
      </c>
      <c r="G1510" s="96">
        <v>176857652</v>
      </c>
      <c r="H1510" s="57">
        <v>107.46111111437801</v>
      </c>
      <c r="I1510" s="96">
        <v>190053197.93000001</v>
      </c>
      <c r="J1510" s="57" t="s">
        <v>3251</v>
      </c>
      <c r="K1510" s="73"/>
      <c r="L1510" s="101">
        <v>110511659.94000003</v>
      </c>
      <c r="M1510" s="73"/>
      <c r="N1510" s="87" t="s">
        <v>3156</v>
      </c>
      <c r="O1510" s="75">
        <v>40830</v>
      </c>
      <c r="P1510" s="96">
        <v>87779128.799999997</v>
      </c>
      <c r="Q1510" s="57">
        <v>111.25034722376968</v>
      </c>
      <c r="R1510" s="96">
        <v>97654585.579999998</v>
      </c>
      <c r="S1510" s="57" t="s">
        <v>3266</v>
      </c>
      <c r="T1510" s="73"/>
      <c r="U1510" s="101">
        <v>18113047.590000033</v>
      </c>
    </row>
    <row r="1511" spans="1:21">
      <c r="A1511" s="33" t="s">
        <v>916</v>
      </c>
      <c r="B1511" s="73" t="s">
        <v>5457</v>
      </c>
      <c r="C1511" s="73" t="s">
        <v>6733</v>
      </c>
      <c r="D1511" s="73"/>
      <c r="E1511" s="73"/>
      <c r="F1511" s="75">
        <v>39962</v>
      </c>
      <c r="G1511" s="96">
        <v>146157317</v>
      </c>
      <c r="H1511" s="57">
        <v>107.40416666926089</v>
      </c>
      <c r="I1511" s="96">
        <v>156979048.34999999</v>
      </c>
      <c r="J1511" s="57" t="s">
        <v>3251</v>
      </c>
      <c r="K1511" s="73"/>
      <c r="L1511" s="101">
        <v>72803965.609999999</v>
      </c>
      <c r="M1511" s="73"/>
      <c r="N1511" s="87" t="s">
        <v>3156</v>
      </c>
      <c r="O1511" s="75">
        <v>40745</v>
      </c>
      <c r="P1511" s="96">
        <v>88784114.299999997</v>
      </c>
      <c r="Q1511" s="57">
        <v>112.05208334212105</v>
      </c>
      <c r="R1511" s="96">
        <v>99484449.75</v>
      </c>
      <c r="S1511" s="57" t="s">
        <v>3266</v>
      </c>
      <c r="T1511" s="73"/>
      <c r="U1511" s="101">
        <v>15309367.01000002</v>
      </c>
    </row>
    <row r="1512" spans="1:21">
      <c r="A1512" s="33" t="s">
        <v>851</v>
      </c>
      <c r="B1512" s="73" t="s">
        <v>5458</v>
      </c>
      <c r="C1512" s="73" t="s">
        <v>6733</v>
      </c>
      <c r="D1512" s="73"/>
      <c r="E1512" s="73"/>
      <c r="F1512" s="75">
        <v>39962</v>
      </c>
      <c r="G1512" s="96">
        <v>50000000</v>
      </c>
      <c r="H1512" s="57">
        <v>106.59166666</v>
      </c>
      <c r="I1512" s="96">
        <v>53295833.329999998</v>
      </c>
      <c r="J1512" s="57" t="s">
        <v>3251</v>
      </c>
      <c r="K1512" s="73"/>
      <c r="L1512" s="101">
        <v>25311271.859999999</v>
      </c>
      <c r="M1512" s="73"/>
      <c r="N1512" s="87" t="s">
        <v>3156</v>
      </c>
      <c r="O1512" s="75">
        <v>40777</v>
      </c>
      <c r="P1512" s="96">
        <v>30195685.5</v>
      </c>
      <c r="Q1512" s="57">
        <v>112.72500000041397</v>
      </c>
      <c r="R1512" s="96">
        <v>34038086.479999997</v>
      </c>
      <c r="S1512" s="57" t="s">
        <v>3266</v>
      </c>
      <c r="T1512" s="73"/>
      <c r="U1512" s="101">
        <v>6053525.0099999979</v>
      </c>
    </row>
    <row r="1513" spans="1:21">
      <c r="A1513" s="33" t="s">
        <v>874</v>
      </c>
      <c r="B1513" s="73" t="s">
        <v>5459</v>
      </c>
      <c r="C1513" s="73" t="s">
        <v>6733</v>
      </c>
      <c r="D1513" s="73"/>
      <c r="E1513" s="73"/>
      <c r="F1513" s="75">
        <v>39994</v>
      </c>
      <c r="G1513" s="96">
        <v>93376754</v>
      </c>
      <c r="H1513" s="57">
        <v>106.46770833348953</v>
      </c>
      <c r="I1513" s="96">
        <v>99416090.100000009</v>
      </c>
      <c r="J1513" s="57" t="s">
        <v>3252</v>
      </c>
      <c r="K1513" s="73"/>
      <c r="L1513" s="101">
        <v>46126045.420000002</v>
      </c>
      <c r="M1513" s="73"/>
      <c r="N1513" s="87" t="s">
        <v>3156</v>
      </c>
      <c r="O1513" s="75">
        <v>40746</v>
      </c>
      <c r="P1513" s="96">
        <v>56696791.630000003</v>
      </c>
      <c r="Q1513" s="57">
        <v>111.60000000162267</v>
      </c>
      <c r="R1513" s="96">
        <v>63273619.460000001</v>
      </c>
      <c r="S1513" s="57" t="s">
        <v>3251</v>
      </c>
      <c r="T1513" s="73"/>
      <c r="U1513" s="101">
        <v>9983574.7799999863</v>
      </c>
    </row>
    <row r="1514" spans="1:21">
      <c r="A1514" s="33" t="s">
        <v>1717</v>
      </c>
      <c r="B1514" s="73" t="s">
        <v>5460</v>
      </c>
      <c r="C1514" s="73" t="s">
        <v>6733</v>
      </c>
      <c r="D1514" s="73"/>
      <c r="E1514" s="73"/>
      <c r="F1514" s="75">
        <v>40113</v>
      </c>
      <c r="G1514" s="96">
        <v>45750628.32</v>
      </c>
      <c r="H1514" s="57">
        <v>19.048611112058271</v>
      </c>
      <c r="I1514" s="96">
        <v>8714859.2699999996</v>
      </c>
      <c r="J1514" s="57" t="s">
        <v>3249</v>
      </c>
      <c r="K1514" s="73"/>
      <c r="L1514" s="101">
        <v>3968774.9400000004</v>
      </c>
      <c r="M1514" s="73"/>
      <c r="N1514" s="87" t="s">
        <v>3156</v>
      </c>
      <c r="O1514" s="75">
        <v>40841</v>
      </c>
      <c r="P1514" s="96">
        <v>33438132.48</v>
      </c>
      <c r="Q1514" s="57">
        <v>13.489583315389748</v>
      </c>
      <c r="R1514" s="96">
        <v>4510664.74</v>
      </c>
      <c r="S1514" s="57" t="s">
        <v>3263</v>
      </c>
      <c r="T1514" s="73"/>
      <c r="U1514" s="101">
        <v>-235419.58999999985</v>
      </c>
    </row>
    <row r="1515" spans="1:21">
      <c r="A1515" s="33" t="s">
        <v>875</v>
      </c>
      <c r="B1515" s="73" t="s">
        <v>5461</v>
      </c>
      <c r="C1515" s="73" t="s">
        <v>6733</v>
      </c>
      <c r="D1515" s="73"/>
      <c r="E1515" s="73"/>
      <c r="F1515" s="75">
        <v>39994</v>
      </c>
      <c r="G1515" s="96">
        <v>75000000</v>
      </c>
      <c r="H1515" s="57">
        <v>106.73333333333332</v>
      </c>
      <c r="I1515" s="96">
        <v>80050000</v>
      </c>
      <c r="J1515" s="57" t="s">
        <v>3251</v>
      </c>
      <c r="K1515" s="73"/>
      <c r="L1515" s="101">
        <v>34831891.119999997</v>
      </c>
      <c r="M1515" s="73"/>
      <c r="N1515" s="87" t="s">
        <v>3156</v>
      </c>
      <c r="O1515" s="75">
        <v>40745</v>
      </c>
      <c r="P1515" s="96">
        <v>47997897</v>
      </c>
      <c r="Q1515" s="57">
        <v>111.80208332877586</v>
      </c>
      <c r="R1515" s="96">
        <v>53662648.800000004</v>
      </c>
      <c r="S1515" s="57" t="s">
        <v>3266</v>
      </c>
      <c r="T1515" s="73"/>
      <c r="U1515" s="101">
        <v>8444539.9200000018</v>
      </c>
    </row>
    <row r="1516" spans="1:21">
      <c r="A1516" s="33" t="s">
        <v>931</v>
      </c>
      <c r="B1516" s="73" t="s">
        <v>5462</v>
      </c>
      <c r="C1516" s="73" t="s">
        <v>6733</v>
      </c>
      <c r="D1516" s="73"/>
      <c r="E1516" s="73"/>
      <c r="F1516" s="75">
        <v>39994</v>
      </c>
      <c r="G1516" s="96">
        <v>226000000</v>
      </c>
      <c r="H1516" s="57">
        <v>106.04583333185842</v>
      </c>
      <c r="I1516" s="96">
        <v>239663583.33000001</v>
      </c>
      <c r="J1516" s="57" t="s">
        <v>3251</v>
      </c>
      <c r="K1516" s="73"/>
      <c r="L1516" s="101">
        <v>118371952.08</v>
      </c>
      <c r="M1516" s="73"/>
      <c r="N1516" s="87" t="s">
        <v>3156</v>
      </c>
      <c r="O1516" s="75">
        <v>40746</v>
      </c>
      <c r="P1516" s="96">
        <v>129790281.28</v>
      </c>
      <c r="Q1516" s="57">
        <v>111.75624999770399</v>
      </c>
      <c r="R1516" s="96">
        <v>145048751.22</v>
      </c>
      <c r="S1516" s="57" t="s">
        <v>3251</v>
      </c>
      <c r="T1516" s="73"/>
      <c r="U1516" s="101">
        <v>23757119.969999999</v>
      </c>
    </row>
    <row r="1517" spans="1:21">
      <c r="A1517" s="33" t="s">
        <v>1719</v>
      </c>
      <c r="B1517" s="73" t="s">
        <v>5463</v>
      </c>
      <c r="C1517" s="73" t="s">
        <v>6733</v>
      </c>
      <c r="D1517" s="73"/>
      <c r="E1517" s="73"/>
      <c r="F1517" s="75">
        <v>40116</v>
      </c>
      <c r="G1517" s="96">
        <v>58420019.07</v>
      </c>
      <c r="H1517" s="57">
        <v>15.69965276630643</v>
      </c>
      <c r="I1517" s="96">
        <v>9171740.1399999987</v>
      </c>
      <c r="J1517" s="57" t="s">
        <v>3245</v>
      </c>
      <c r="K1517" s="73"/>
      <c r="L1517" s="101">
        <v>4500550.41</v>
      </c>
      <c r="M1517" s="73"/>
      <c r="N1517" s="87" t="s">
        <v>3156</v>
      </c>
      <c r="O1517" s="75">
        <v>40841</v>
      </c>
      <c r="P1517" s="96">
        <v>33029503.289999999</v>
      </c>
      <c r="Q1517" s="57">
        <v>12.083333330684187</v>
      </c>
      <c r="R1517" s="96">
        <v>3991064.98</v>
      </c>
      <c r="S1517" s="57" t="s">
        <v>3245</v>
      </c>
      <c r="T1517" s="73"/>
      <c r="U1517" s="101">
        <v>-680124.74999999814</v>
      </c>
    </row>
    <row r="1518" spans="1:21">
      <c r="A1518" s="33" t="s">
        <v>934</v>
      </c>
      <c r="B1518" s="73" t="s">
        <v>5464</v>
      </c>
      <c r="C1518" s="73" t="s">
        <v>6733</v>
      </c>
      <c r="D1518" s="73"/>
      <c r="E1518" s="73"/>
      <c r="F1518" s="75">
        <v>40024</v>
      </c>
      <c r="G1518" s="96">
        <v>234077839</v>
      </c>
      <c r="H1518" s="57">
        <v>106.42083333228311</v>
      </c>
      <c r="I1518" s="96">
        <v>249107586.91</v>
      </c>
      <c r="J1518" s="57" t="s">
        <v>3251</v>
      </c>
      <c r="K1518" s="73"/>
      <c r="L1518" s="101">
        <v>134277669.84</v>
      </c>
      <c r="M1518" s="73"/>
      <c r="N1518" s="87" t="s">
        <v>3156</v>
      </c>
      <c r="O1518" s="75">
        <v>40823</v>
      </c>
      <c r="P1518" s="96">
        <v>123707207.26000001</v>
      </c>
      <c r="Q1518" s="57">
        <v>111.28750000042641</v>
      </c>
      <c r="R1518" s="96">
        <v>137670658.28</v>
      </c>
      <c r="S1518" s="57" t="s">
        <v>3255</v>
      </c>
      <c r="T1518" s="73"/>
      <c r="U1518" s="101">
        <v>22840741.210000008</v>
      </c>
    </row>
    <row r="1519" spans="1:21">
      <c r="A1519" s="33" t="s">
        <v>897</v>
      </c>
      <c r="B1519" s="73" t="s">
        <v>5465</v>
      </c>
      <c r="C1519" s="73" t="s">
        <v>6733</v>
      </c>
      <c r="D1519" s="73"/>
      <c r="E1519" s="73"/>
      <c r="F1519" s="75">
        <v>40053</v>
      </c>
      <c r="G1519" s="96">
        <v>100000000</v>
      </c>
      <c r="H1519" s="57">
        <v>106.09062499999999</v>
      </c>
      <c r="I1519" s="96">
        <v>106090625</v>
      </c>
      <c r="J1519" s="57" t="s">
        <v>3251</v>
      </c>
      <c r="K1519" s="73"/>
      <c r="L1519" s="101">
        <v>54695508.460000001</v>
      </c>
      <c r="M1519" s="73"/>
      <c r="N1519" s="87" t="s">
        <v>3156</v>
      </c>
      <c r="O1519" s="75">
        <v>40816</v>
      </c>
      <c r="P1519" s="96">
        <v>54985278</v>
      </c>
      <c r="Q1519" s="57">
        <v>110.60833334333601</v>
      </c>
      <c r="R1519" s="96">
        <v>60818299.579999998</v>
      </c>
      <c r="S1519" s="57" t="s">
        <v>3278</v>
      </c>
      <c r="T1519" s="73"/>
      <c r="U1519" s="101">
        <v>9423183.0399999917</v>
      </c>
    </row>
    <row r="1520" spans="1:21">
      <c r="A1520" s="33" t="s">
        <v>1230</v>
      </c>
      <c r="B1520" s="73" t="s">
        <v>5466</v>
      </c>
      <c r="C1520" s="73" t="s">
        <v>3158</v>
      </c>
      <c r="D1520" s="73"/>
      <c r="E1520" s="73"/>
      <c r="F1520" s="75">
        <v>40322</v>
      </c>
      <c r="G1520" s="96">
        <v>45555278.5</v>
      </c>
      <c r="H1520" s="57">
        <v>109.00833333726629</v>
      </c>
      <c r="I1520" s="96">
        <v>49659049.840000004</v>
      </c>
      <c r="J1520" s="57" t="s">
        <v>3247</v>
      </c>
      <c r="K1520" s="73"/>
      <c r="L1520" s="101">
        <v>5902320.3500000006</v>
      </c>
      <c r="M1520" s="73"/>
      <c r="N1520" s="87" t="s">
        <v>3156</v>
      </c>
      <c r="O1520" s="75">
        <v>40473</v>
      </c>
      <c r="P1520" s="96">
        <v>40738975</v>
      </c>
      <c r="Q1520" s="57">
        <v>110.53749999846585</v>
      </c>
      <c r="R1520" s="96">
        <v>45031844.490000002</v>
      </c>
      <c r="S1520" s="57" t="s">
        <v>3247</v>
      </c>
      <c r="T1520" s="73"/>
      <c r="U1520" s="101">
        <v>1275115</v>
      </c>
    </row>
    <row r="1521" spans="1:21">
      <c r="A1521" s="33" t="s">
        <v>930</v>
      </c>
      <c r="B1521" s="73" t="s">
        <v>5467</v>
      </c>
      <c r="C1521" s="73" t="s">
        <v>3158</v>
      </c>
      <c r="D1521" s="73"/>
      <c r="E1521" s="73"/>
      <c r="F1521" s="75">
        <v>40086</v>
      </c>
      <c r="G1521" s="96">
        <v>160000000</v>
      </c>
      <c r="H1521" s="57">
        <v>106.7958333375</v>
      </c>
      <c r="I1521" s="96">
        <v>170873333.34</v>
      </c>
      <c r="J1521" s="57" t="s">
        <v>3251</v>
      </c>
      <c r="K1521" s="73"/>
      <c r="L1521" s="101">
        <v>81987677.640000001</v>
      </c>
      <c r="M1521" s="73"/>
      <c r="N1521" s="87" t="s">
        <v>3156</v>
      </c>
      <c r="O1521" s="75">
        <v>40823</v>
      </c>
      <c r="P1521" s="96">
        <v>93874758.400000006</v>
      </c>
      <c r="Q1521" s="57">
        <v>111.1312500059654</v>
      </c>
      <c r="R1521" s="96">
        <v>104324192.45</v>
      </c>
      <c r="S1521" s="57" t="s">
        <v>3255</v>
      </c>
      <c r="T1521" s="73"/>
      <c r="U1521" s="101">
        <v>15438536.75</v>
      </c>
    </row>
    <row r="1522" spans="1:21">
      <c r="A1522" s="33" t="s">
        <v>755</v>
      </c>
      <c r="B1522" s="73" t="s">
        <v>5468</v>
      </c>
      <c r="C1522" s="73" t="s">
        <v>3158</v>
      </c>
      <c r="D1522" s="73"/>
      <c r="E1522" s="73"/>
      <c r="F1522" s="75">
        <v>40116</v>
      </c>
      <c r="G1522" s="96">
        <v>36000000</v>
      </c>
      <c r="H1522" s="57">
        <v>106.92083333333333</v>
      </c>
      <c r="I1522" s="96">
        <v>38491500</v>
      </c>
      <c r="J1522" s="57" t="s">
        <v>3251</v>
      </c>
      <c r="K1522" s="73"/>
      <c r="L1522" s="101">
        <v>14811283.470000001</v>
      </c>
      <c r="M1522" s="73"/>
      <c r="N1522" s="87" t="s">
        <v>3156</v>
      </c>
      <c r="O1522" s="75">
        <v>40766</v>
      </c>
      <c r="P1522" s="96">
        <v>24492122.280000001</v>
      </c>
      <c r="Q1522" s="57">
        <v>111.51041668733657</v>
      </c>
      <c r="R1522" s="96">
        <v>27311267.609999999</v>
      </c>
      <c r="S1522" s="57" t="s">
        <v>3256</v>
      </c>
      <c r="T1522" s="73"/>
      <c r="U1522" s="101">
        <v>3631051.0799999982</v>
      </c>
    </row>
    <row r="1523" spans="1:21">
      <c r="A1523" s="33" t="s">
        <v>870</v>
      </c>
      <c r="B1523" s="73" t="s">
        <v>5469</v>
      </c>
      <c r="C1523" s="73" t="s">
        <v>3158</v>
      </c>
      <c r="D1523" s="73"/>
      <c r="E1523" s="73"/>
      <c r="F1523" s="75">
        <v>40207</v>
      </c>
      <c r="G1523" s="96">
        <v>105000000</v>
      </c>
      <c r="H1523" s="57">
        <v>107.2715277809524</v>
      </c>
      <c r="I1523" s="96">
        <v>112635104.17</v>
      </c>
      <c r="J1523" s="57" t="s">
        <v>3251</v>
      </c>
      <c r="K1523" s="73"/>
      <c r="L1523" s="101">
        <v>23687253.16</v>
      </c>
      <c r="M1523" s="73"/>
      <c r="N1523" s="87" t="s">
        <v>3156</v>
      </c>
      <c r="O1523" s="75">
        <v>40729</v>
      </c>
      <c r="P1523" s="96">
        <v>89398656.900000006</v>
      </c>
      <c r="Q1523" s="57">
        <v>109.34236110430871</v>
      </c>
      <c r="R1523" s="96">
        <v>97750602.25</v>
      </c>
      <c r="S1523" s="57" t="s">
        <v>3251</v>
      </c>
      <c r="T1523" s="73"/>
      <c r="U1523" s="101">
        <v>8802751.2399999946</v>
      </c>
    </row>
    <row r="1524" spans="1:21">
      <c r="A1524" s="33" t="s">
        <v>873</v>
      </c>
      <c r="B1524" s="73" t="s">
        <v>5470</v>
      </c>
      <c r="C1524" s="73" t="s">
        <v>3158</v>
      </c>
      <c r="D1524" s="73"/>
      <c r="E1524" s="73"/>
      <c r="F1524" s="75">
        <v>40214</v>
      </c>
      <c r="G1524" s="96">
        <v>17103159.07</v>
      </c>
      <c r="H1524" s="57">
        <v>103.99861111740219</v>
      </c>
      <c r="I1524" s="96">
        <v>17787047.890000001</v>
      </c>
      <c r="J1524" s="57" t="s">
        <v>3247</v>
      </c>
      <c r="K1524" s="73"/>
      <c r="L1524" s="101">
        <v>17853425.959999997</v>
      </c>
      <c r="M1524" s="73"/>
      <c r="N1524" s="87" t="s">
        <v>3156</v>
      </c>
      <c r="O1524" s="75">
        <v>40756</v>
      </c>
      <c r="P1524" s="96">
        <v>0.01</v>
      </c>
      <c r="Q1524" s="57">
        <v>0</v>
      </c>
      <c r="R1524" s="96">
        <v>0</v>
      </c>
      <c r="S1524" s="57" t="s">
        <v>3252</v>
      </c>
      <c r="T1524" s="73"/>
      <c r="U1524" s="101">
        <v>66378.069999996573</v>
      </c>
    </row>
    <row r="1525" spans="1:21">
      <c r="A1525" s="33" t="s">
        <v>558</v>
      </c>
      <c r="B1525" s="73" t="s">
        <v>5471</v>
      </c>
      <c r="C1525" s="73" t="s">
        <v>3158</v>
      </c>
      <c r="D1525" s="73"/>
      <c r="E1525" s="73"/>
      <c r="F1525" s="75">
        <v>40177</v>
      </c>
      <c r="G1525" s="96">
        <v>17522000</v>
      </c>
      <c r="H1525" s="57">
        <v>105.88715277936309</v>
      </c>
      <c r="I1525" s="96">
        <v>18553546.91</v>
      </c>
      <c r="J1525" s="57" t="s">
        <v>3252</v>
      </c>
      <c r="K1525" s="73"/>
      <c r="L1525" s="101">
        <v>3752199.7500000005</v>
      </c>
      <c r="M1525" s="73"/>
      <c r="N1525" s="87" t="s">
        <v>3156</v>
      </c>
      <c r="O1525" s="75">
        <v>40882</v>
      </c>
      <c r="P1525" s="96">
        <v>15423173.310000001</v>
      </c>
      <c r="Q1525" s="57">
        <v>105.211805533423</v>
      </c>
      <c r="R1525" s="96">
        <v>16226999.109999999</v>
      </c>
      <c r="S1525" s="57" t="s">
        <v>3307</v>
      </c>
      <c r="T1525" s="73"/>
      <c r="U1525" s="101">
        <v>1425651.9499999993</v>
      </c>
    </row>
    <row r="1526" spans="1:21">
      <c r="A1526" s="33" t="s">
        <v>1720</v>
      </c>
      <c r="B1526" s="73" t="s">
        <v>5472</v>
      </c>
      <c r="C1526" s="73" t="s">
        <v>6733</v>
      </c>
      <c r="D1526" s="73"/>
      <c r="E1526" s="73"/>
      <c r="F1526" s="75">
        <v>40119</v>
      </c>
      <c r="G1526" s="96">
        <v>28933033.5</v>
      </c>
      <c r="H1526" s="57">
        <v>18.326388900769775</v>
      </c>
      <c r="I1526" s="96">
        <v>5302380.24</v>
      </c>
      <c r="J1526" s="57" t="s">
        <v>3245</v>
      </c>
      <c r="K1526" s="73"/>
      <c r="L1526" s="101">
        <v>2270967.9699999997</v>
      </c>
      <c r="M1526" s="73"/>
      <c r="N1526" s="87" t="s">
        <v>3156</v>
      </c>
      <c r="O1526" s="75">
        <v>40841</v>
      </c>
      <c r="P1526" s="96">
        <v>18782245.199999999</v>
      </c>
      <c r="Q1526" s="57">
        <v>14.083333285415739</v>
      </c>
      <c r="R1526" s="96">
        <v>2645166.19</v>
      </c>
      <c r="S1526" s="57" t="s">
        <v>3245</v>
      </c>
      <c r="T1526" s="73"/>
      <c r="U1526" s="101">
        <v>-386246.08000000007</v>
      </c>
    </row>
    <row r="1527" spans="1:21">
      <c r="A1527" s="33" t="s">
        <v>1652</v>
      </c>
      <c r="B1527" s="73" t="s">
        <v>5473</v>
      </c>
      <c r="C1527" s="73" t="s">
        <v>6733</v>
      </c>
      <c r="D1527" s="73"/>
      <c r="E1527" s="73"/>
      <c r="F1527" s="75">
        <v>40094</v>
      </c>
      <c r="G1527" s="96">
        <v>37780000</v>
      </c>
      <c r="H1527" s="57">
        <v>105.40972223398623</v>
      </c>
      <c r="I1527" s="96">
        <v>39823793.060000002</v>
      </c>
      <c r="J1527" s="57" t="s">
        <v>3249</v>
      </c>
      <c r="K1527" s="73"/>
      <c r="L1527" s="101">
        <v>3620583.4</v>
      </c>
      <c r="M1527" s="73"/>
      <c r="N1527" s="87" t="s">
        <v>3156</v>
      </c>
      <c r="O1527" s="75">
        <v>40788</v>
      </c>
      <c r="P1527" s="96">
        <v>37780000</v>
      </c>
      <c r="Q1527" s="57">
        <v>109.20138888300687</v>
      </c>
      <c r="R1527" s="96">
        <v>41256284.719999999</v>
      </c>
      <c r="S1527" s="57" t="s">
        <v>3255</v>
      </c>
      <c r="T1527" s="73"/>
      <c r="U1527" s="101">
        <v>5053075.0599999949</v>
      </c>
    </row>
    <row r="1528" spans="1:21">
      <c r="A1528" s="33" t="s">
        <v>834</v>
      </c>
      <c r="B1528" s="73" t="s">
        <v>5474</v>
      </c>
      <c r="C1528" s="73" t="s">
        <v>6733</v>
      </c>
      <c r="D1528" s="73"/>
      <c r="E1528" s="73"/>
      <c r="F1528" s="75">
        <v>40086</v>
      </c>
      <c r="G1528" s="96">
        <v>50000000</v>
      </c>
      <c r="H1528" s="57">
        <v>107.04583334</v>
      </c>
      <c r="I1528" s="96">
        <v>53522916.670000002</v>
      </c>
      <c r="J1528" s="57" t="s">
        <v>3251</v>
      </c>
      <c r="K1528" s="73"/>
      <c r="L1528" s="101">
        <v>25130225.640000001</v>
      </c>
      <c r="M1528" s="73"/>
      <c r="N1528" s="87" t="s">
        <v>3156</v>
      </c>
      <c r="O1528" s="75">
        <v>40816</v>
      </c>
      <c r="P1528" s="96">
        <v>29626133.5</v>
      </c>
      <c r="Q1528" s="57">
        <v>111.4208333328411</v>
      </c>
      <c r="R1528" s="96">
        <v>33009684.830000002</v>
      </c>
      <c r="S1528" s="57" t="s">
        <v>3263</v>
      </c>
      <c r="T1528" s="73"/>
      <c r="U1528" s="101">
        <v>4616993.799999997</v>
      </c>
    </row>
    <row r="1529" spans="1:21">
      <c r="A1529" s="33" t="s">
        <v>906</v>
      </c>
      <c r="B1529" s="73" t="s">
        <v>5475</v>
      </c>
      <c r="C1529" s="73" t="s">
        <v>6733</v>
      </c>
      <c r="D1529" s="73"/>
      <c r="E1529" s="73"/>
      <c r="F1529" s="75">
        <v>40268</v>
      </c>
      <c r="G1529" s="96">
        <v>41859860.990000002</v>
      </c>
      <c r="H1529" s="57">
        <v>105.86979166172334</v>
      </c>
      <c r="I1529" s="96">
        <v>44316947.620000005</v>
      </c>
      <c r="J1529" s="57" t="s">
        <v>3249</v>
      </c>
      <c r="K1529" s="73"/>
      <c r="L1529" s="101">
        <v>19605416.789999995</v>
      </c>
      <c r="M1529" s="73"/>
      <c r="N1529" s="87" t="s">
        <v>3156</v>
      </c>
      <c r="O1529" s="75">
        <v>40753</v>
      </c>
      <c r="P1529" s="96">
        <v>24492918.420000002</v>
      </c>
      <c r="Q1529" s="57">
        <v>106.5138888826626</v>
      </c>
      <c r="R1529" s="96">
        <v>26088359.91</v>
      </c>
      <c r="S1529" s="57" t="s">
        <v>3266</v>
      </c>
      <c r="T1529" s="73"/>
      <c r="U1529" s="101">
        <v>1376829.0799999908</v>
      </c>
    </row>
    <row r="1530" spans="1:21">
      <c r="A1530" s="33" t="s">
        <v>1144</v>
      </c>
      <c r="B1530" s="73" t="s">
        <v>5476</v>
      </c>
      <c r="C1530" s="73" t="s">
        <v>6733</v>
      </c>
      <c r="D1530" s="73"/>
      <c r="E1530" s="73"/>
      <c r="F1530" s="75">
        <v>40116</v>
      </c>
      <c r="G1530" s="96">
        <v>51905500</v>
      </c>
      <c r="H1530" s="57">
        <v>105.1527777788481</v>
      </c>
      <c r="I1530" s="96">
        <v>54580075.07</v>
      </c>
      <c r="J1530" s="57" t="s">
        <v>3250</v>
      </c>
      <c r="K1530" s="73"/>
      <c r="L1530" s="101">
        <v>17902508.02</v>
      </c>
      <c r="M1530" s="73"/>
      <c r="N1530" s="87" t="s">
        <v>3156</v>
      </c>
      <c r="O1530" s="75">
        <v>40491</v>
      </c>
      <c r="P1530" s="96">
        <v>36455199.350000001</v>
      </c>
      <c r="Q1530" s="57">
        <v>105.73611110975862</v>
      </c>
      <c r="R1530" s="96">
        <v>38546310.090000004</v>
      </c>
      <c r="S1530" s="57" t="s">
        <v>3248</v>
      </c>
      <c r="T1530" s="73"/>
      <c r="U1530" s="101">
        <v>1868743.0399999991</v>
      </c>
    </row>
    <row r="1531" spans="1:21">
      <c r="A1531" s="33" t="s">
        <v>627</v>
      </c>
      <c r="B1531" s="73" t="s">
        <v>5477</v>
      </c>
      <c r="C1531" s="73" t="s">
        <v>6733</v>
      </c>
      <c r="D1531" s="73"/>
      <c r="E1531" s="73"/>
      <c r="F1531" s="75">
        <v>40225</v>
      </c>
      <c r="G1531" s="96">
        <v>8612245.9600000009</v>
      </c>
      <c r="H1531" s="57">
        <v>101.6354165992723</v>
      </c>
      <c r="I1531" s="96">
        <v>8753092.0600000005</v>
      </c>
      <c r="J1531" s="57" t="s">
        <v>3247</v>
      </c>
      <c r="K1531" s="73"/>
      <c r="L1531" s="101">
        <v>3514209.3599999989</v>
      </c>
      <c r="M1531" s="73"/>
      <c r="N1531" s="87" t="s">
        <v>3156</v>
      </c>
      <c r="O1531" s="75">
        <v>40861</v>
      </c>
      <c r="P1531" s="96">
        <v>5589524.9400000004</v>
      </c>
      <c r="Q1531" s="57">
        <v>105.51944455587309</v>
      </c>
      <c r="R1531" s="96">
        <v>5898035.6699999999</v>
      </c>
      <c r="S1531" s="57" t="s">
        <v>3253</v>
      </c>
      <c r="T1531" s="73"/>
      <c r="U1531" s="101">
        <v>659152.96999999881</v>
      </c>
    </row>
    <row r="1532" spans="1:21">
      <c r="A1532" s="33" t="s">
        <v>879</v>
      </c>
      <c r="B1532" s="73" t="s">
        <v>5478</v>
      </c>
      <c r="C1532" s="73" t="s">
        <v>6733</v>
      </c>
      <c r="D1532" s="73"/>
      <c r="E1532" s="73"/>
      <c r="F1532" s="75">
        <v>40177</v>
      </c>
      <c r="G1532" s="96">
        <v>175000000</v>
      </c>
      <c r="H1532" s="57">
        <v>107.50555555428572</v>
      </c>
      <c r="I1532" s="96">
        <v>188134722.22</v>
      </c>
      <c r="J1532" s="57" t="s">
        <v>3251</v>
      </c>
      <c r="K1532" s="73"/>
      <c r="L1532" s="101">
        <v>43195426.519999996</v>
      </c>
      <c r="M1532" s="73"/>
      <c r="N1532" s="87" t="s">
        <v>3156</v>
      </c>
      <c r="O1532" s="75">
        <v>40815</v>
      </c>
      <c r="P1532" s="96">
        <v>147679411.25</v>
      </c>
      <c r="Q1532" s="57">
        <v>109.74027777348685</v>
      </c>
      <c r="R1532" s="96">
        <v>162063796.11999997</v>
      </c>
      <c r="S1532" s="57" t="s">
        <v>3266</v>
      </c>
      <c r="T1532" s="73"/>
      <c r="U1532" s="101">
        <v>17124500.419999987</v>
      </c>
    </row>
    <row r="1533" spans="1:21">
      <c r="A1533" s="33" t="s">
        <v>508</v>
      </c>
      <c r="B1533" s="73" t="s">
        <v>5479</v>
      </c>
      <c r="C1533" s="73" t="s">
        <v>6733</v>
      </c>
      <c r="D1533" s="73"/>
      <c r="E1533" s="73"/>
      <c r="F1533" s="75">
        <v>40207</v>
      </c>
      <c r="G1533" s="96">
        <v>17386200</v>
      </c>
      <c r="H1533" s="57">
        <v>107.14652776339855</v>
      </c>
      <c r="I1533" s="96">
        <v>18628709.609999999</v>
      </c>
      <c r="J1533" s="57" t="s">
        <v>3251</v>
      </c>
      <c r="K1533" s="73"/>
      <c r="L1533" s="101">
        <v>2390602.5299999998</v>
      </c>
      <c r="M1533" s="73"/>
      <c r="N1533" s="87" t="s">
        <v>3156</v>
      </c>
      <c r="O1533" s="75">
        <v>40729</v>
      </c>
      <c r="P1533" s="96">
        <v>16391778.910000004</v>
      </c>
      <c r="Q1533" s="57">
        <v>111.81111111020951</v>
      </c>
      <c r="R1533" s="96">
        <v>18327830.129999995</v>
      </c>
      <c r="S1533" s="57" t="s">
        <v>3266</v>
      </c>
      <c r="T1533" s="73"/>
      <c r="U1533" s="101">
        <v>2089723.049999997</v>
      </c>
    </row>
    <row r="1534" spans="1:21">
      <c r="A1534" s="33" t="s">
        <v>880</v>
      </c>
      <c r="B1534" s="73" t="s">
        <v>5480</v>
      </c>
      <c r="C1534" s="73" t="s">
        <v>6733</v>
      </c>
      <c r="D1534" s="73"/>
      <c r="E1534" s="73"/>
      <c r="F1534" s="75">
        <v>40207</v>
      </c>
      <c r="G1534" s="96">
        <v>51466769</v>
      </c>
      <c r="H1534" s="57">
        <v>106.61527777273136</v>
      </c>
      <c r="I1534" s="96">
        <v>54871438.729999997</v>
      </c>
      <c r="J1534" s="57" t="s">
        <v>3251</v>
      </c>
      <c r="K1534" s="73"/>
      <c r="L1534" s="101">
        <v>12718889.629999999</v>
      </c>
      <c r="M1534" s="73"/>
      <c r="N1534" s="87" t="s">
        <v>3156</v>
      </c>
      <c r="O1534" s="75">
        <v>40813</v>
      </c>
      <c r="P1534" s="96">
        <v>43159652.649999999</v>
      </c>
      <c r="Q1534" s="57">
        <v>110.39722223065667</v>
      </c>
      <c r="R1534" s="96">
        <v>47647057.649999999</v>
      </c>
      <c r="S1534" s="57" t="s">
        <v>3266</v>
      </c>
      <c r="T1534" s="73"/>
      <c r="U1534" s="101">
        <v>5494508.5500000045</v>
      </c>
    </row>
    <row r="1535" spans="1:21">
      <c r="A1535" s="33" t="s">
        <v>889</v>
      </c>
      <c r="B1535" s="73" t="s">
        <v>5481</v>
      </c>
      <c r="C1535" s="73" t="s">
        <v>3158</v>
      </c>
      <c r="D1535" s="73"/>
      <c r="E1535" s="73"/>
      <c r="F1535" s="75">
        <v>40343</v>
      </c>
      <c r="G1535" s="96">
        <v>43631222.439999998</v>
      </c>
      <c r="H1535" s="57">
        <v>106.2166666857203</v>
      </c>
      <c r="I1535" s="96">
        <v>46343630.109999999</v>
      </c>
      <c r="J1535" s="57" t="s">
        <v>3266</v>
      </c>
      <c r="K1535" s="73"/>
      <c r="L1535" s="101">
        <v>19477569.359999992</v>
      </c>
      <c r="M1535" s="73"/>
      <c r="N1535" s="87" t="s">
        <v>3156</v>
      </c>
      <c r="O1535" s="75">
        <v>40766</v>
      </c>
      <c r="P1535" s="96">
        <v>26620544.23</v>
      </c>
      <c r="Q1535" s="57">
        <v>107.16666670492032</v>
      </c>
      <c r="R1535" s="96">
        <v>28528349.909999996</v>
      </c>
      <c r="S1535" s="57" t="s">
        <v>3256</v>
      </c>
      <c r="T1535" s="73"/>
      <c r="U1535" s="101">
        <v>1662289.159999989</v>
      </c>
    </row>
    <row r="1536" spans="1:21">
      <c r="A1536" s="33" t="s">
        <v>1569</v>
      </c>
      <c r="B1536" s="73" t="s">
        <v>5482</v>
      </c>
      <c r="C1536" s="73" t="s">
        <v>3158</v>
      </c>
      <c r="D1536" s="73"/>
      <c r="E1536" s="73"/>
      <c r="F1536" s="75">
        <v>40207</v>
      </c>
      <c r="G1536" s="96">
        <v>10696000</v>
      </c>
      <c r="H1536" s="57">
        <v>106.93576393044128</v>
      </c>
      <c r="I1536" s="96">
        <v>11437849.310000001</v>
      </c>
      <c r="J1536" s="57" t="s">
        <v>3249</v>
      </c>
      <c r="K1536" s="73"/>
      <c r="L1536" s="101">
        <v>623933.37</v>
      </c>
      <c r="M1536" s="73"/>
      <c r="N1536" s="87" t="s">
        <v>3156</v>
      </c>
      <c r="O1536" s="75">
        <v>40620</v>
      </c>
      <c r="P1536" s="96">
        <v>10696000</v>
      </c>
      <c r="Q1536" s="57">
        <v>109.88064229618548</v>
      </c>
      <c r="R1536" s="96">
        <v>11752833.5</v>
      </c>
      <c r="S1536" s="57" t="s">
        <v>3255</v>
      </c>
      <c r="T1536" s="73"/>
      <c r="U1536" s="101">
        <v>938917.55999999866</v>
      </c>
    </row>
    <row r="1537" spans="1:21">
      <c r="A1537" s="33" t="s">
        <v>708</v>
      </c>
      <c r="B1537" s="73" t="s">
        <v>5483</v>
      </c>
      <c r="C1537" s="73" t="s">
        <v>3158</v>
      </c>
      <c r="D1537" s="73"/>
      <c r="E1537" s="73"/>
      <c r="F1537" s="75">
        <v>40267</v>
      </c>
      <c r="G1537" s="96">
        <v>37422000</v>
      </c>
      <c r="H1537" s="57">
        <v>106.9965277911389</v>
      </c>
      <c r="I1537" s="96">
        <v>40040240.630000003</v>
      </c>
      <c r="J1537" s="57" t="s">
        <v>3252</v>
      </c>
      <c r="K1537" s="73"/>
      <c r="L1537" s="101">
        <v>6755059.2100000028</v>
      </c>
      <c r="M1537" s="73"/>
      <c r="N1537" s="87" t="s">
        <v>3156</v>
      </c>
      <c r="O1537" s="75">
        <v>40781</v>
      </c>
      <c r="P1537" s="96">
        <v>33212030.609999999</v>
      </c>
      <c r="Q1537" s="57">
        <v>107.84722223282328</v>
      </c>
      <c r="R1537" s="96">
        <v>35818252.459999993</v>
      </c>
      <c r="S1537" s="57" t="s">
        <v>3255</v>
      </c>
      <c r="T1537" s="73"/>
      <c r="U1537" s="101">
        <v>2533071.0399999917</v>
      </c>
    </row>
    <row r="1538" spans="1:21">
      <c r="A1538" s="33" t="s">
        <v>746</v>
      </c>
      <c r="B1538" s="73" t="s">
        <v>5484</v>
      </c>
      <c r="C1538" s="73" t="s">
        <v>3158</v>
      </c>
      <c r="D1538" s="73"/>
      <c r="E1538" s="73"/>
      <c r="F1538" s="75">
        <v>40235</v>
      </c>
      <c r="G1538" s="96">
        <v>125000000</v>
      </c>
      <c r="H1538" s="57">
        <v>105.72222222400001</v>
      </c>
      <c r="I1538" s="96">
        <v>132152777.78</v>
      </c>
      <c r="J1538" s="57" t="s">
        <v>3252</v>
      </c>
      <c r="K1538" s="73"/>
      <c r="L1538" s="101">
        <v>31490610.609999999</v>
      </c>
      <c r="M1538" s="73"/>
      <c r="N1538" s="87" t="s">
        <v>3156</v>
      </c>
      <c r="O1538" s="75">
        <v>40833</v>
      </c>
      <c r="P1538" s="96">
        <v>103159511.25</v>
      </c>
      <c r="Q1538" s="57">
        <v>107.47222092911962</v>
      </c>
      <c r="R1538" s="96">
        <v>110867817.84</v>
      </c>
      <c r="S1538" s="57" t="s">
        <v>3263</v>
      </c>
      <c r="T1538" s="73"/>
      <c r="U1538" s="101">
        <v>10205650.669999987</v>
      </c>
    </row>
    <row r="1539" spans="1:21">
      <c r="A1539" s="33" t="s">
        <v>447</v>
      </c>
      <c r="B1539" s="73" t="s">
        <v>5485</v>
      </c>
      <c r="C1539" s="73" t="s">
        <v>3158</v>
      </c>
      <c r="D1539" s="73"/>
      <c r="E1539" s="73"/>
      <c r="F1539" s="75">
        <v>40267</v>
      </c>
      <c r="G1539" s="96">
        <v>43697354</v>
      </c>
      <c r="H1539" s="57">
        <v>103.24830556101863</v>
      </c>
      <c r="I1539" s="96">
        <v>45116777.579999998</v>
      </c>
      <c r="J1539" s="57" t="s">
        <v>3247</v>
      </c>
      <c r="K1539" s="73"/>
      <c r="L1539" s="101">
        <v>5583641.2199999997</v>
      </c>
      <c r="M1539" s="73"/>
      <c r="N1539" s="87" t="s">
        <v>3156</v>
      </c>
      <c r="O1539" s="75">
        <v>40875</v>
      </c>
      <c r="P1539" s="96">
        <v>41950937.240000002</v>
      </c>
      <c r="Q1539" s="57">
        <v>107.46825002282117</v>
      </c>
      <c r="R1539" s="96">
        <v>45083938.119999997</v>
      </c>
      <c r="S1539" s="57" t="s">
        <v>3253</v>
      </c>
      <c r="T1539" s="73"/>
      <c r="U1539" s="101">
        <v>5550801.7599999979</v>
      </c>
    </row>
    <row r="1540" spans="1:21">
      <c r="A1540" s="33" t="s">
        <v>782</v>
      </c>
      <c r="B1540" s="73" t="s">
        <v>5486</v>
      </c>
      <c r="C1540" s="73" t="s">
        <v>3158</v>
      </c>
      <c r="D1540" s="73"/>
      <c r="E1540" s="73"/>
      <c r="F1540" s="75">
        <v>40298</v>
      </c>
      <c r="G1540" s="96">
        <v>100000000</v>
      </c>
      <c r="H1540" s="57">
        <v>106.52777777999999</v>
      </c>
      <c r="I1540" s="96">
        <v>106527777.78</v>
      </c>
      <c r="J1540" s="57" t="s">
        <v>3251</v>
      </c>
      <c r="K1540" s="73"/>
      <c r="L1540" s="101">
        <v>15251390.720000001</v>
      </c>
      <c r="M1540" s="73"/>
      <c r="N1540" s="87" t="s">
        <v>3156</v>
      </c>
      <c r="O1540" s="75">
        <v>40756</v>
      </c>
      <c r="P1540" s="96">
        <v>91185465</v>
      </c>
      <c r="Q1540" s="57">
        <v>108.81249999657292</v>
      </c>
      <c r="R1540" s="96">
        <v>99221184.099999994</v>
      </c>
      <c r="S1540" s="57" t="s">
        <v>3264</v>
      </c>
      <c r="T1540" s="73"/>
      <c r="U1540" s="101">
        <v>7944797.0399999917</v>
      </c>
    </row>
    <row r="1541" spans="1:21">
      <c r="A1541" s="33" t="s">
        <v>775</v>
      </c>
      <c r="B1541" s="73" t="s">
        <v>5487</v>
      </c>
      <c r="C1541" s="73" t="s">
        <v>3158</v>
      </c>
      <c r="D1541" s="73"/>
      <c r="E1541" s="73"/>
      <c r="F1541" s="75">
        <v>40298</v>
      </c>
      <c r="G1541" s="96">
        <v>156285367</v>
      </c>
      <c r="H1541" s="57">
        <v>105.85198975154213</v>
      </c>
      <c r="I1541" s="96">
        <v>165431170.66</v>
      </c>
      <c r="J1541" s="57" t="s">
        <v>3251</v>
      </c>
      <c r="K1541" s="73"/>
      <c r="L1541" s="101">
        <v>22483608.990000002</v>
      </c>
      <c r="M1541" s="73"/>
      <c r="N1541" s="87" t="s">
        <v>3156</v>
      </c>
      <c r="O1541" s="75">
        <v>40717</v>
      </c>
      <c r="P1541" s="96">
        <v>142592222.96000001</v>
      </c>
      <c r="Q1541" s="57">
        <v>108.80555555510361</v>
      </c>
      <c r="R1541" s="96">
        <v>155148260.37</v>
      </c>
      <c r="S1541" s="57" t="s">
        <v>3266</v>
      </c>
      <c r="T1541" s="73"/>
      <c r="U1541" s="101">
        <v>12200698.700000018</v>
      </c>
    </row>
    <row r="1542" spans="1:21">
      <c r="A1542" s="33" t="s">
        <v>734</v>
      </c>
      <c r="B1542" s="73" t="s">
        <v>5488</v>
      </c>
      <c r="C1542" s="73" t="s">
        <v>3158</v>
      </c>
      <c r="D1542" s="73"/>
      <c r="E1542" s="73"/>
      <c r="F1542" s="75">
        <v>40298</v>
      </c>
      <c r="G1542" s="96">
        <v>58000000</v>
      </c>
      <c r="H1542" s="57">
        <v>106.34027777586206</v>
      </c>
      <c r="I1542" s="96">
        <v>61677361.109999999</v>
      </c>
      <c r="J1542" s="57" t="s">
        <v>3251</v>
      </c>
      <c r="K1542" s="73"/>
      <c r="L1542" s="101">
        <v>7912161.1400000006</v>
      </c>
      <c r="M1542" s="73"/>
      <c r="N1542" s="87" t="s">
        <v>3156</v>
      </c>
      <c r="O1542" s="75">
        <v>40717</v>
      </c>
      <c r="P1542" s="96">
        <v>53358466.479999997</v>
      </c>
      <c r="Q1542" s="57">
        <v>108.93055555070367</v>
      </c>
      <c r="R1542" s="96">
        <v>58123673.969999999</v>
      </c>
      <c r="S1542" s="57" t="s">
        <v>3266</v>
      </c>
      <c r="T1542" s="73"/>
      <c r="U1542" s="101">
        <v>4358474</v>
      </c>
    </row>
    <row r="1543" spans="1:21">
      <c r="A1543" s="33" t="s">
        <v>925</v>
      </c>
      <c r="B1543" s="73" t="s">
        <v>5489</v>
      </c>
      <c r="C1543" s="73" t="s">
        <v>3158</v>
      </c>
      <c r="D1543" s="73"/>
      <c r="E1543" s="73"/>
      <c r="F1543" s="75">
        <v>40298</v>
      </c>
      <c r="G1543" s="96">
        <v>9606000</v>
      </c>
      <c r="H1543" s="57">
        <v>102.26215271705186</v>
      </c>
      <c r="I1543" s="96">
        <v>9823302.3900000006</v>
      </c>
      <c r="J1543" s="57" t="s">
        <v>3289</v>
      </c>
      <c r="K1543" s="73"/>
      <c r="L1543" s="101">
        <v>9929945.6500000004</v>
      </c>
      <c r="M1543" s="73"/>
      <c r="N1543" s="87" t="s">
        <v>6382</v>
      </c>
      <c r="O1543" s="75">
        <v>40603</v>
      </c>
      <c r="P1543" s="102" t="s">
        <v>3205</v>
      </c>
      <c r="Q1543" s="88" t="s">
        <v>3205</v>
      </c>
      <c r="R1543" s="102" t="s">
        <v>3205</v>
      </c>
      <c r="S1543" s="57" t="s">
        <v>3205</v>
      </c>
      <c r="T1543" s="73"/>
      <c r="U1543" s="101">
        <v>106643.25999999978</v>
      </c>
    </row>
    <row r="1544" spans="1:21">
      <c r="A1544" s="33" t="s">
        <v>753</v>
      </c>
      <c r="B1544" s="73" t="s">
        <v>5490</v>
      </c>
      <c r="C1544" s="73" t="s">
        <v>3158</v>
      </c>
      <c r="D1544" s="73"/>
      <c r="E1544" s="73"/>
      <c r="F1544" s="75">
        <v>40298</v>
      </c>
      <c r="G1544" s="96">
        <v>19656000</v>
      </c>
      <c r="H1544" s="57">
        <v>103.03229166666668</v>
      </c>
      <c r="I1544" s="96">
        <v>20252027.25</v>
      </c>
      <c r="J1544" s="57" t="s">
        <v>3289</v>
      </c>
      <c r="K1544" s="73"/>
      <c r="L1544" s="101">
        <v>8941324.2699999996</v>
      </c>
      <c r="M1544" s="73"/>
      <c r="N1544" s="87" t="s">
        <v>3156</v>
      </c>
      <c r="O1544" s="75">
        <v>40764</v>
      </c>
      <c r="P1544" s="96">
        <v>11821618.65</v>
      </c>
      <c r="Q1544" s="57">
        <v>101.24166668157579</v>
      </c>
      <c r="R1544" s="96">
        <v>11968403.75</v>
      </c>
      <c r="S1544" s="57" t="s">
        <v>3248</v>
      </c>
      <c r="T1544" s="73"/>
      <c r="U1544" s="101">
        <v>657700.76999999955</v>
      </c>
    </row>
    <row r="1545" spans="1:21">
      <c r="A1545" s="33" t="s">
        <v>823</v>
      </c>
      <c r="B1545" s="73" t="s">
        <v>5491</v>
      </c>
      <c r="C1545" s="73" t="s">
        <v>6733</v>
      </c>
      <c r="D1545" s="73"/>
      <c r="E1545" s="73"/>
      <c r="F1545" s="75">
        <v>40326</v>
      </c>
      <c r="G1545" s="96">
        <v>86500000</v>
      </c>
      <c r="H1545" s="57">
        <v>107.38125000000001</v>
      </c>
      <c r="I1545" s="96">
        <v>92884781.25</v>
      </c>
      <c r="J1545" s="57" t="s">
        <v>3251</v>
      </c>
      <c r="K1545" s="73"/>
      <c r="L1545" s="101">
        <v>18475814.189999998</v>
      </c>
      <c r="M1545" s="73"/>
      <c r="N1545" s="87" t="s">
        <v>3156</v>
      </c>
      <c r="O1545" s="75">
        <v>40813</v>
      </c>
      <c r="P1545" s="96">
        <v>73993183.840000004</v>
      </c>
      <c r="Q1545" s="57">
        <v>110.80347223236882</v>
      </c>
      <c r="R1545" s="96">
        <v>81987016.910000011</v>
      </c>
      <c r="S1545" s="57" t="s">
        <v>3266</v>
      </c>
      <c r="T1545" s="73"/>
      <c r="U1545" s="101">
        <v>7578049.8500000089</v>
      </c>
    </row>
    <row r="1546" spans="1:21">
      <c r="A1546" s="33" t="s">
        <v>841</v>
      </c>
      <c r="B1546" s="73" t="s">
        <v>5492</v>
      </c>
      <c r="C1546" s="73" t="s">
        <v>3158</v>
      </c>
      <c r="D1546" s="73"/>
      <c r="E1546" s="73"/>
      <c r="F1546" s="75">
        <v>40359</v>
      </c>
      <c r="G1546" s="96">
        <v>179590319</v>
      </c>
      <c r="H1546" s="57">
        <v>107.40277778002054</v>
      </c>
      <c r="I1546" s="96">
        <v>192884991.23000002</v>
      </c>
      <c r="J1546" s="57" t="s">
        <v>3251</v>
      </c>
      <c r="K1546" s="73"/>
      <c r="L1546" s="101">
        <v>25838131.700000003</v>
      </c>
      <c r="M1546" s="73"/>
      <c r="N1546" s="87" t="s">
        <v>3156</v>
      </c>
      <c r="O1546" s="75">
        <v>40795</v>
      </c>
      <c r="P1546" s="96">
        <v>164623198.96000001</v>
      </c>
      <c r="Q1546" s="57">
        <v>109.76736111409605</v>
      </c>
      <c r="R1546" s="96">
        <v>180702541.28</v>
      </c>
      <c r="S1546" s="57" t="s">
        <v>3250</v>
      </c>
      <c r="T1546" s="73"/>
      <c r="U1546" s="101">
        <v>13655681.75</v>
      </c>
    </row>
    <row r="1547" spans="1:21">
      <c r="A1547" s="33" t="s">
        <v>709</v>
      </c>
      <c r="B1547" s="73" t="s">
        <v>5493</v>
      </c>
      <c r="C1547" s="73" t="s">
        <v>3158</v>
      </c>
      <c r="D1547" s="73"/>
      <c r="E1547" s="73"/>
      <c r="F1547" s="75">
        <v>40359</v>
      </c>
      <c r="G1547" s="96">
        <v>199098707</v>
      </c>
      <c r="H1547" s="57">
        <v>107.50522530013215</v>
      </c>
      <c r="I1547" s="96">
        <v>214041513.53</v>
      </c>
      <c r="J1547" s="57" t="s">
        <v>3251</v>
      </c>
      <c r="K1547" s="73"/>
      <c r="L1547" s="101">
        <v>28966766.560000002</v>
      </c>
      <c r="M1547" s="73"/>
      <c r="N1547" s="87" t="s">
        <v>3156</v>
      </c>
      <c r="O1547" s="75">
        <v>40795</v>
      </c>
      <c r="P1547" s="96">
        <v>182176057.55000001</v>
      </c>
      <c r="Q1547" s="57">
        <v>109.82986111393099</v>
      </c>
      <c r="R1547" s="96">
        <v>200083710.99000001</v>
      </c>
      <c r="S1547" s="57" t="s">
        <v>3250</v>
      </c>
      <c r="T1547" s="73"/>
      <c r="U1547" s="101">
        <v>15008964.020000011</v>
      </c>
    </row>
    <row r="1548" spans="1:21">
      <c r="A1548" s="33" t="s">
        <v>767</v>
      </c>
      <c r="B1548" s="73" t="s">
        <v>5494</v>
      </c>
      <c r="C1548" s="73" t="s">
        <v>3158</v>
      </c>
      <c r="D1548" s="73"/>
      <c r="E1548" s="73"/>
      <c r="F1548" s="75">
        <v>40389</v>
      </c>
      <c r="G1548" s="96">
        <v>100000000</v>
      </c>
      <c r="H1548" s="57">
        <v>107.65277777999999</v>
      </c>
      <c r="I1548" s="96">
        <v>107652777.78</v>
      </c>
      <c r="J1548" s="57" t="s">
        <v>3251</v>
      </c>
      <c r="K1548" s="73"/>
      <c r="L1548" s="101">
        <v>10874958.890000001</v>
      </c>
      <c r="M1548" s="73"/>
      <c r="N1548" s="87" t="s">
        <v>3156</v>
      </c>
      <c r="O1548" s="75">
        <v>40738</v>
      </c>
      <c r="P1548" s="96">
        <v>94012924</v>
      </c>
      <c r="Q1548" s="57">
        <v>108.11805555585103</v>
      </c>
      <c r="R1548" s="96">
        <v>101644945.40000001</v>
      </c>
      <c r="S1548" s="57" t="s">
        <v>3266</v>
      </c>
      <c r="T1548" s="73"/>
      <c r="U1548" s="101">
        <v>4867126.5100000054</v>
      </c>
    </row>
    <row r="1549" spans="1:21">
      <c r="A1549" s="33" t="s">
        <v>793</v>
      </c>
      <c r="B1549" s="73" t="s">
        <v>5495</v>
      </c>
      <c r="C1549" s="73" t="s">
        <v>3158</v>
      </c>
      <c r="D1549" s="73"/>
      <c r="E1549" s="73"/>
      <c r="F1549" s="75">
        <v>40389</v>
      </c>
      <c r="G1549" s="96">
        <v>121665743</v>
      </c>
      <c r="H1549" s="57">
        <v>107.57465277633655</v>
      </c>
      <c r="I1549" s="96">
        <v>130881500.58</v>
      </c>
      <c r="J1549" s="57" t="s">
        <v>3251</v>
      </c>
      <c r="K1549" s="73"/>
      <c r="L1549" s="101">
        <v>13231099.530000001</v>
      </c>
      <c r="M1549" s="73"/>
      <c r="N1549" s="87" t="s">
        <v>3156</v>
      </c>
      <c r="O1549" s="75">
        <v>40738</v>
      </c>
      <c r="P1549" s="96">
        <v>114381522.5</v>
      </c>
      <c r="Q1549" s="57">
        <v>108.21180555626893</v>
      </c>
      <c r="R1549" s="96">
        <v>123774310.72</v>
      </c>
      <c r="S1549" s="57" t="s">
        <v>3278</v>
      </c>
      <c r="T1549" s="73"/>
      <c r="U1549" s="101">
        <v>6123909.6700000018</v>
      </c>
    </row>
    <row r="1550" spans="1:21">
      <c r="A1550" s="33" t="s">
        <v>918</v>
      </c>
      <c r="B1550" s="73" t="s">
        <v>5496</v>
      </c>
      <c r="C1550" s="73" t="s">
        <v>3158</v>
      </c>
      <c r="D1550" s="73"/>
      <c r="E1550" s="73"/>
      <c r="F1550" s="75">
        <v>40298</v>
      </c>
      <c r="G1550" s="96">
        <v>200090000</v>
      </c>
      <c r="H1550" s="57">
        <v>107.06805555500026</v>
      </c>
      <c r="I1550" s="96">
        <v>214232472.36000001</v>
      </c>
      <c r="J1550" s="57" t="s">
        <v>3249</v>
      </c>
      <c r="K1550" s="73"/>
      <c r="L1550" s="101">
        <v>60291414.359999977</v>
      </c>
      <c r="M1550" s="73"/>
      <c r="N1550" s="87" t="s">
        <v>3156</v>
      </c>
      <c r="O1550" s="75">
        <v>40806</v>
      </c>
      <c r="P1550" s="96">
        <v>153626014.61000001</v>
      </c>
      <c r="Q1550" s="57">
        <v>111.32152777910301</v>
      </c>
      <c r="R1550" s="96">
        <v>171018826.53</v>
      </c>
      <c r="S1550" s="57" t="s">
        <v>3266</v>
      </c>
      <c r="T1550" s="73"/>
      <c r="U1550" s="101">
        <v>17077768.529999971</v>
      </c>
    </row>
    <row r="1551" spans="1:21">
      <c r="A1551" s="33" t="s">
        <v>759</v>
      </c>
      <c r="B1551" s="73" t="s">
        <v>5497</v>
      </c>
      <c r="C1551" s="73" t="s">
        <v>3158</v>
      </c>
      <c r="D1551" s="73"/>
      <c r="E1551" s="73"/>
      <c r="F1551" s="75">
        <v>40298</v>
      </c>
      <c r="G1551" s="96">
        <v>90329998</v>
      </c>
      <c r="H1551" s="57">
        <v>107.2868055637508</v>
      </c>
      <c r="I1551" s="96">
        <v>96912169.319999993</v>
      </c>
      <c r="J1551" s="57" t="s">
        <v>3249</v>
      </c>
      <c r="K1551" s="73"/>
      <c r="L1551" s="101">
        <v>48158311.460000008</v>
      </c>
      <c r="M1551" s="73"/>
      <c r="N1551" s="87" t="s">
        <v>3156</v>
      </c>
      <c r="O1551" s="75">
        <v>41212</v>
      </c>
      <c r="P1551" s="96">
        <v>51926667.25</v>
      </c>
      <c r="Q1551" s="57">
        <v>113.94305556939051</v>
      </c>
      <c r="R1551" s="96">
        <v>59166831.32</v>
      </c>
      <c r="S1551" s="57" t="s">
        <v>3266</v>
      </c>
      <c r="T1551" s="73"/>
      <c r="U1551" s="101">
        <v>10412973.460000008</v>
      </c>
    </row>
    <row r="1552" spans="1:21">
      <c r="A1552" s="33" t="s">
        <v>795</v>
      </c>
      <c r="B1552" s="73" t="s">
        <v>5498</v>
      </c>
      <c r="C1552" s="73" t="s">
        <v>3158</v>
      </c>
      <c r="D1552" s="73"/>
      <c r="E1552" s="73"/>
      <c r="F1552" s="75">
        <v>40326</v>
      </c>
      <c r="G1552" s="96">
        <v>152000000</v>
      </c>
      <c r="H1552" s="57">
        <v>107.17380756578947</v>
      </c>
      <c r="I1552" s="96">
        <v>162904187.5</v>
      </c>
      <c r="J1552" s="57" t="s">
        <v>3251</v>
      </c>
      <c r="K1552" s="73"/>
      <c r="L1552" s="101">
        <v>38579073.689999998</v>
      </c>
      <c r="M1552" s="73"/>
      <c r="N1552" s="87" t="s">
        <v>3156</v>
      </c>
      <c r="O1552" s="75">
        <v>40847</v>
      </c>
      <c r="P1552" s="96">
        <v>124308874.08</v>
      </c>
      <c r="Q1552" s="57">
        <v>110.27083333711423</v>
      </c>
      <c r="R1552" s="96">
        <v>137076431.35999998</v>
      </c>
      <c r="S1552" s="57" t="s">
        <v>3249</v>
      </c>
      <c r="T1552" s="73"/>
      <c r="U1552" s="101">
        <v>12751317.549999982</v>
      </c>
    </row>
    <row r="1553" spans="1:21">
      <c r="A1553" s="33" t="s">
        <v>751</v>
      </c>
      <c r="B1553" s="73" t="s">
        <v>5499</v>
      </c>
      <c r="C1553" s="73" t="s">
        <v>3158</v>
      </c>
      <c r="D1553" s="73"/>
      <c r="E1553" s="73"/>
      <c r="F1553" s="75">
        <v>40326</v>
      </c>
      <c r="G1553" s="96">
        <v>70234000</v>
      </c>
      <c r="H1553" s="57">
        <v>107.89062499644047</v>
      </c>
      <c r="I1553" s="96">
        <v>75775901.560000002</v>
      </c>
      <c r="J1553" s="57" t="s">
        <v>3250</v>
      </c>
      <c r="K1553" s="73"/>
      <c r="L1553" s="101">
        <v>24576246.159999996</v>
      </c>
      <c r="M1553" s="73"/>
      <c r="N1553" s="87" t="s">
        <v>3156</v>
      </c>
      <c r="O1553" s="75">
        <v>41212</v>
      </c>
      <c r="P1553" s="96">
        <v>53311076.960000001</v>
      </c>
      <c r="Q1553" s="57">
        <v>109.21527778117503</v>
      </c>
      <c r="R1553" s="96">
        <v>58223840.789999999</v>
      </c>
      <c r="S1553" s="57" t="s">
        <v>3248</v>
      </c>
      <c r="T1553" s="73"/>
      <c r="U1553" s="101">
        <v>7024185.3899999857</v>
      </c>
    </row>
    <row r="1554" spans="1:21">
      <c r="A1554" s="33" t="s">
        <v>806</v>
      </c>
      <c r="B1554" s="73" t="s">
        <v>5500</v>
      </c>
      <c r="C1554" s="73" t="s">
        <v>3158</v>
      </c>
      <c r="D1554" s="73"/>
      <c r="E1554" s="73"/>
      <c r="F1554" s="75">
        <v>40326</v>
      </c>
      <c r="G1554" s="96">
        <v>65679922</v>
      </c>
      <c r="H1554" s="57">
        <v>108.16250001027711</v>
      </c>
      <c r="I1554" s="96">
        <v>71041045.640000001</v>
      </c>
      <c r="J1554" s="57" t="s">
        <v>3251</v>
      </c>
      <c r="K1554" s="73"/>
      <c r="L1554" s="101">
        <v>14718651.550000001</v>
      </c>
      <c r="M1554" s="73"/>
      <c r="N1554" s="87" t="s">
        <v>3156</v>
      </c>
      <c r="O1554" s="75">
        <v>40847</v>
      </c>
      <c r="P1554" s="96">
        <v>55745587.490000002</v>
      </c>
      <c r="Q1554" s="57">
        <v>110.95833335884357</v>
      </c>
      <c r="R1554" s="96">
        <v>61854374.799999997</v>
      </c>
      <c r="S1554" s="57" t="s">
        <v>3263</v>
      </c>
      <c r="T1554" s="73"/>
      <c r="U1554" s="101">
        <v>5531980.7099999934</v>
      </c>
    </row>
    <row r="1555" spans="1:21">
      <c r="A1555" s="33" t="s">
        <v>850</v>
      </c>
      <c r="B1555" s="73" t="s">
        <v>5501</v>
      </c>
      <c r="C1555" s="73" t="s">
        <v>3158</v>
      </c>
      <c r="D1555" s="73"/>
      <c r="E1555" s="73"/>
      <c r="F1555" s="75">
        <v>40359</v>
      </c>
      <c r="G1555" s="96">
        <v>200000000</v>
      </c>
      <c r="H1555" s="57">
        <v>107.29340277999999</v>
      </c>
      <c r="I1555" s="96">
        <v>214586805.56</v>
      </c>
      <c r="J1555" s="57" t="s">
        <v>3251</v>
      </c>
      <c r="K1555" s="73"/>
      <c r="L1555" s="101">
        <v>28774526.190000001</v>
      </c>
      <c r="M1555" s="73"/>
      <c r="N1555" s="87" t="s">
        <v>3156</v>
      </c>
      <c r="O1555" s="75">
        <v>40792</v>
      </c>
      <c r="P1555" s="96">
        <v>183331930</v>
      </c>
      <c r="Q1555" s="57">
        <v>109.66319444736112</v>
      </c>
      <c r="R1555" s="96">
        <v>201047650.88</v>
      </c>
      <c r="S1555" s="57" t="s">
        <v>3250</v>
      </c>
      <c r="T1555" s="73"/>
      <c r="U1555" s="101">
        <v>15235371.50999999</v>
      </c>
    </row>
    <row r="1556" spans="1:21">
      <c r="A1556" s="33" t="s">
        <v>473</v>
      </c>
      <c r="B1556" s="73" t="s">
        <v>5502</v>
      </c>
      <c r="C1556" s="73" t="s">
        <v>3158</v>
      </c>
      <c r="D1556" s="73"/>
      <c r="E1556" s="73"/>
      <c r="F1556" s="75">
        <v>40326</v>
      </c>
      <c r="G1556" s="96">
        <v>40963000</v>
      </c>
      <c r="H1556" s="57">
        <v>106.90625000610305</v>
      </c>
      <c r="I1556" s="96">
        <v>43792007.189999998</v>
      </c>
      <c r="J1556" s="57" t="s">
        <v>3250</v>
      </c>
      <c r="K1556" s="73"/>
      <c r="L1556" s="101">
        <v>3187500.26</v>
      </c>
      <c r="M1556" s="73"/>
      <c r="N1556" s="87" t="s">
        <v>3156</v>
      </c>
      <c r="O1556" s="75">
        <v>40781</v>
      </c>
      <c r="P1556" s="96">
        <v>40317056.5</v>
      </c>
      <c r="Q1556" s="57">
        <v>107.47222223427943</v>
      </c>
      <c r="R1556" s="96">
        <v>43329636.560000002</v>
      </c>
      <c r="S1556" s="57" t="s">
        <v>3245</v>
      </c>
      <c r="T1556" s="73"/>
      <c r="U1556" s="101">
        <v>2725129.6300000027</v>
      </c>
    </row>
    <row r="1557" spans="1:21">
      <c r="A1557" s="33" t="s">
        <v>1591</v>
      </c>
      <c r="B1557" s="73" t="s">
        <v>5503</v>
      </c>
      <c r="C1557" s="73" t="s">
        <v>3158</v>
      </c>
      <c r="D1557" s="73"/>
      <c r="E1557" s="73"/>
      <c r="F1557" s="75">
        <v>40359</v>
      </c>
      <c r="G1557" s="96">
        <v>102494000</v>
      </c>
      <c r="H1557" s="57">
        <v>105.33784722032509</v>
      </c>
      <c r="I1557" s="96">
        <v>107964973.13</v>
      </c>
      <c r="J1557" s="57" t="s">
        <v>3266</v>
      </c>
      <c r="K1557" s="73"/>
      <c r="L1557" s="101">
        <v>5919141.6200000001</v>
      </c>
      <c r="M1557" s="73"/>
      <c r="N1557" s="87" t="s">
        <v>3156</v>
      </c>
      <c r="O1557" s="75">
        <v>40753</v>
      </c>
      <c r="P1557" s="96">
        <v>101016265.08</v>
      </c>
      <c r="Q1557" s="57">
        <v>105.40486110397775</v>
      </c>
      <c r="R1557" s="96">
        <v>106476053.89999999</v>
      </c>
      <c r="S1557" s="57" t="s">
        <v>3250</v>
      </c>
      <c r="T1557" s="73"/>
      <c r="U1557" s="101">
        <v>4430222.3900000006</v>
      </c>
    </row>
    <row r="1558" spans="1:21">
      <c r="A1558" s="33" t="s">
        <v>777</v>
      </c>
      <c r="B1558" s="73" t="s">
        <v>5504</v>
      </c>
      <c r="C1558" s="73" t="s">
        <v>3158</v>
      </c>
      <c r="D1558" s="73"/>
      <c r="E1558" s="73"/>
      <c r="F1558" s="75">
        <v>40359</v>
      </c>
      <c r="G1558" s="96">
        <v>232333000</v>
      </c>
      <c r="H1558" s="57">
        <v>109.2745355890037</v>
      </c>
      <c r="I1558" s="96">
        <v>253880806.76999998</v>
      </c>
      <c r="J1558" s="57" t="s">
        <v>3266</v>
      </c>
      <c r="K1558" s="73"/>
      <c r="L1558" s="101">
        <v>38551426.32</v>
      </c>
      <c r="M1558" s="73"/>
      <c r="N1558" s="87" t="s">
        <v>3156</v>
      </c>
      <c r="O1558" s="75">
        <v>40780</v>
      </c>
      <c r="P1558" s="96">
        <v>208053945.93000001</v>
      </c>
      <c r="Q1558" s="57">
        <v>110.63229166893214</v>
      </c>
      <c r="R1558" s="96">
        <v>230174848.28999999</v>
      </c>
      <c r="S1558" s="57" t="s">
        <v>3249</v>
      </c>
      <c r="T1558" s="73"/>
      <c r="U1558" s="101">
        <v>14845467.840000033</v>
      </c>
    </row>
    <row r="1559" spans="1:21">
      <c r="A1559" s="33" t="s">
        <v>794</v>
      </c>
      <c r="B1559" s="73" t="s">
        <v>5505</v>
      </c>
      <c r="C1559" s="73" t="s">
        <v>3158</v>
      </c>
      <c r="D1559" s="73"/>
      <c r="E1559" s="73"/>
      <c r="F1559" s="75">
        <v>40359</v>
      </c>
      <c r="G1559" s="96">
        <v>45045000</v>
      </c>
      <c r="H1559" s="57">
        <v>106.01875000555</v>
      </c>
      <c r="I1559" s="96">
        <v>47756145.940000005</v>
      </c>
      <c r="J1559" s="57" t="s">
        <v>3249</v>
      </c>
      <c r="K1559" s="73"/>
      <c r="L1559" s="101">
        <v>19970042.579999998</v>
      </c>
      <c r="M1559" s="73"/>
      <c r="N1559" s="87" t="s">
        <v>3156</v>
      </c>
      <c r="O1559" s="75">
        <v>41212</v>
      </c>
      <c r="P1559" s="96">
        <v>28945620.149999999</v>
      </c>
      <c r="Q1559" s="57">
        <v>111.73750001690669</v>
      </c>
      <c r="R1559" s="96">
        <v>32343112.32</v>
      </c>
      <c r="S1559" s="57" t="s">
        <v>3266</v>
      </c>
      <c r="T1559" s="73"/>
      <c r="U1559" s="101">
        <v>4557008.9599999934</v>
      </c>
    </row>
    <row r="1560" spans="1:21">
      <c r="A1560" s="33" t="s">
        <v>872</v>
      </c>
      <c r="B1560" s="73" t="s">
        <v>5506</v>
      </c>
      <c r="C1560" s="73" t="s">
        <v>6733</v>
      </c>
      <c r="D1560" s="73"/>
      <c r="E1560" s="73"/>
      <c r="F1560" s="75">
        <v>40267</v>
      </c>
      <c r="G1560" s="96">
        <v>160673000</v>
      </c>
      <c r="H1560" s="57">
        <v>106.57465277924729</v>
      </c>
      <c r="I1560" s="96">
        <v>171236691.85999998</v>
      </c>
      <c r="J1560" s="57" t="s">
        <v>3252</v>
      </c>
      <c r="K1560" s="73"/>
      <c r="L1560" s="101">
        <v>34999260.799999997</v>
      </c>
      <c r="M1560" s="73"/>
      <c r="N1560" s="87" t="s">
        <v>3156</v>
      </c>
      <c r="O1560" s="75">
        <v>40833</v>
      </c>
      <c r="P1560" s="96">
        <v>137739863.13</v>
      </c>
      <c r="Q1560" s="57">
        <v>107.12847222792215</v>
      </c>
      <c r="R1560" s="96">
        <v>147558611.02000001</v>
      </c>
      <c r="S1560" s="57" t="s">
        <v>3277</v>
      </c>
      <c r="T1560" s="73"/>
      <c r="U1560" s="101">
        <v>11321179.960000008</v>
      </c>
    </row>
    <row r="1561" spans="1:21">
      <c r="A1561" s="33" t="s">
        <v>899</v>
      </c>
      <c r="B1561" s="73" t="s">
        <v>5507</v>
      </c>
      <c r="C1561" s="73" t="s">
        <v>6733</v>
      </c>
      <c r="D1561" s="73"/>
      <c r="E1561" s="73"/>
      <c r="F1561" s="75">
        <v>40267</v>
      </c>
      <c r="G1561" s="96">
        <v>154438000</v>
      </c>
      <c r="H1561" s="57">
        <v>106.82465277328119</v>
      </c>
      <c r="I1561" s="96">
        <v>164977857.25</v>
      </c>
      <c r="J1561" s="57" t="s">
        <v>3249</v>
      </c>
      <c r="K1561" s="73"/>
      <c r="L1561" s="101">
        <v>29604301.540000003</v>
      </c>
      <c r="M1561" s="73"/>
      <c r="N1561" s="87" t="s">
        <v>3156</v>
      </c>
      <c r="O1561" s="75">
        <v>40624</v>
      </c>
      <c r="P1561" s="96">
        <v>132032931.86</v>
      </c>
      <c r="Q1561" s="57">
        <v>107.97916666818462</v>
      </c>
      <c r="R1561" s="96">
        <v>142568059.55000001</v>
      </c>
      <c r="S1561" s="57" t="s">
        <v>3266</v>
      </c>
      <c r="T1561" s="73"/>
      <c r="U1561" s="101">
        <v>7194503.8400000036</v>
      </c>
    </row>
    <row r="1562" spans="1:21">
      <c r="A1562" s="33" t="s">
        <v>455</v>
      </c>
      <c r="B1562" s="73" t="s">
        <v>5508</v>
      </c>
      <c r="C1562" s="73" t="s">
        <v>6733</v>
      </c>
      <c r="D1562" s="73"/>
      <c r="E1562" s="73"/>
      <c r="F1562" s="75">
        <v>40298</v>
      </c>
      <c r="G1562" s="96">
        <v>6372130</v>
      </c>
      <c r="H1562" s="57">
        <v>106.80902775053238</v>
      </c>
      <c r="I1562" s="96">
        <v>6806010.0999999996</v>
      </c>
      <c r="J1562" s="57" t="s">
        <v>3251</v>
      </c>
      <c r="K1562" s="73"/>
      <c r="L1562" s="101">
        <v>939133.17</v>
      </c>
      <c r="M1562" s="73"/>
      <c r="N1562" s="87" t="s">
        <v>3156</v>
      </c>
      <c r="O1562" s="75">
        <v>40729</v>
      </c>
      <c r="P1562" s="96">
        <v>5815190.9999999991</v>
      </c>
      <c r="Q1562" s="57">
        <v>110.18055537642704</v>
      </c>
      <c r="R1562" s="96">
        <v>6407209.7400000002</v>
      </c>
      <c r="S1562" s="57" t="s">
        <v>3278</v>
      </c>
      <c r="T1562" s="73"/>
      <c r="U1562" s="101">
        <v>540332.81000000052</v>
      </c>
    </row>
    <row r="1563" spans="1:21">
      <c r="A1563" s="33" t="s">
        <v>790</v>
      </c>
      <c r="B1563" s="73" t="s">
        <v>5509</v>
      </c>
      <c r="C1563" s="73" t="s">
        <v>6733</v>
      </c>
      <c r="D1563" s="73"/>
      <c r="E1563" s="73"/>
      <c r="F1563" s="75">
        <v>40298</v>
      </c>
      <c r="G1563" s="96">
        <v>46500000</v>
      </c>
      <c r="H1563" s="57">
        <v>104.71527778494625</v>
      </c>
      <c r="I1563" s="96">
        <v>48692604.170000002</v>
      </c>
      <c r="J1563" s="57" t="s">
        <v>3249</v>
      </c>
      <c r="K1563" s="73"/>
      <c r="L1563" s="101">
        <v>12073177.299999997</v>
      </c>
      <c r="M1563" s="73"/>
      <c r="N1563" s="87" t="s">
        <v>3156</v>
      </c>
      <c r="O1563" s="75">
        <v>40738</v>
      </c>
      <c r="P1563" s="96">
        <v>37056881.369999997</v>
      </c>
      <c r="Q1563" s="57">
        <v>108.3055555573321</v>
      </c>
      <c r="R1563" s="96">
        <v>40134661.239999995</v>
      </c>
      <c r="S1563" s="57" t="s">
        <v>3253</v>
      </c>
      <c r="T1563" s="73"/>
      <c r="U1563" s="101">
        <v>3515234.3699999899</v>
      </c>
    </row>
    <row r="1564" spans="1:21">
      <c r="A1564" s="33" t="s">
        <v>859</v>
      </c>
      <c r="B1564" s="73" t="s">
        <v>5510</v>
      </c>
      <c r="C1564" s="73" t="s">
        <v>6733</v>
      </c>
      <c r="D1564" s="73"/>
      <c r="E1564" s="73"/>
      <c r="F1564" s="75">
        <v>40298</v>
      </c>
      <c r="G1564" s="96">
        <v>150000000</v>
      </c>
      <c r="H1564" s="57">
        <v>105.40277778000001</v>
      </c>
      <c r="I1564" s="96">
        <v>158104166.66999999</v>
      </c>
      <c r="J1564" s="57" t="s">
        <v>3249</v>
      </c>
      <c r="K1564" s="73"/>
      <c r="L1564" s="101">
        <v>30998900.829999998</v>
      </c>
      <c r="M1564" s="73"/>
      <c r="N1564" s="87" t="s">
        <v>3156</v>
      </c>
      <c r="O1564" s="75">
        <v>40844</v>
      </c>
      <c r="P1564" s="96">
        <v>129614715</v>
      </c>
      <c r="Q1564" s="57">
        <v>108.81250000048222</v>
      </c>
      <c r="R1564" s="96">
        <v>141037011.76000002</v>
      </c>
      <c r="S1564" s="57" t="s">
        <v>3250</v>
      </c>
      <c r="T1564" s="73"/>
      <c r="U1564" s="101">
        <v>13931745.920000046</v>
      </c>
    </row>
    <row r="1565" spans="1:21">
      <c r="A1565" s="33" t="s">
        <v>1568</v>
      </c>
      <c r="B1565" s="73" t="s">
        <v>5511</v>
      </c>
      <c r="C1565" s="73" t="s">
        <v>6733</v>
      </c>
      <c r="D1565" s="73"/>
      <c r="E1565" s="73"/>
      <c r="F1565" s="75">
        <v>40207</v>
      </c>
      <c r="G1565" s="96">
        <v>12946000</v>
      </c>
      <c r="H1565" s="57">
        <v>106.7951389618415</v>
      </c>
      <c r="I1565" s="96">
        <v>13825698.690000001</v>
      </c>
      <c r="J1565" s="57" t="s">
        <v>3249</v>
      </c>
      <c r="K1565" s="73"/>
      <c r="L1565" s="101">
        <v>755183.38</v>
      </c>
      <c r="M1565" s="73"/>
      <c r="N1565" s="87" t="s">
        <v>3156</v>
      </c>
      <c r="O1565" s="75">
        <v>40620</v>
      </c>
      <c r="P1565" s="96">
        <v>12946000</v>
      </c>
      <c r="Q1565" s="57">
        <v>110.02517356712498</v>
      </c>
      <c r="R1565" s="96">
        <v>14243858.970000001</v>
      </c>
      <c r="S1565" s="57" t="s">
        <v>3255</v>
      </c>
      <c r="T1565" s="73"/>
      <c r="U1565" s="101">
        <v>1173343.6600000001</v>
      </c>
    </row>
    <row r="1566" spans="1:21">
      <c r="A1566" s="33" t="s">
        <v>779</v>
      </c>
      <c r="B1566" s="73" t="s">
        <v>5512</v>
      </c>
      <c r="C1566" s="73" t="s">
        <v>6733</v>
      </c>
      <c r="D1566" s="73"/>
      <c r="E1566" s="73"/>
      <c r="F1566" s="75">
        <v>40235</v>
      </c>
      <c r="G1566" s="96">
        <v>87542492</v>
      </c>
      <c r="H1566" s="57">
        <v>106.5972222266645</v>
      </c>
      <c r="I1566" s="96">
        <v>93317864.739999995</v>
      </c>
      <c r="J1566" s="57" t="s">
        <v>3251</v>
      </c>
      <c r="K1566" s="73"/>
      <c r="L1566" s="101">
        <v>14009397.67</v>
      </c>
      <c r="M1566" s="73"/>
      <c r="N1566" s="87" t="s">
        <v>3156</v>
      </c>
      <c r="O1566" s="75">
        <v>40717</v>
      </c>
      <c r="P1566" s="96">
        <v>79149638.340000004</v>
      </c>
      <c r="Q1566" s="57">
        <v>109.43055556101989</v>
      </c>
      <c r="R1566" s="96">
        <v>86613888.959999993</v>
      </c>
      <c r="S1566" s="57" t="s">
        <v>3266</v>
      </c>
      <c r="T1566" s="73"/>
      <c r="U1566" s="101">
        <v>7305421.8900000006</v>
      </c>
    </row>
    <row r="1567" spans="1:21">
      <c r="A1567" s="33" t="s">
        <v>868</v>
      </c>
      <c r="B1567" s="73" t="s">
        <v>5513</v>
      </c>
      <c r="C1567" s="73" t="s">
        <v>6733</v>
      </c>
      <c r="D1567" s="73"/>
      <c r="E1567" s="73"/>
      <c r="F1567" s="75">
        <v>40325</v>
      </c>
      <c r="G1567" s="96">
        <v>71952313.920000002</v>
      </c>
      <c r="H1567" s="57">
        <v>105.54861110434737</v>
      </c>
      <c r="I1567" s="96">
        <v>75944668</v>
      </c>
      <c r="J1567" s="57" t="s">
        <v>3289</v>
      </c>
      <c r="K1567" s="73"/>
      <c r="L1567" s="101">
        <v>16948277.890000001</v>
      </c>
      <c r="M1567" s="73"/>
      <c r="N1567" s="87" t="s">
        <v>3156</v>
      </c>
      <c r="O1567" s="75">
        <v>40742</v>
      </c>
      <c r="P1567" s="96">
        <v>58864558</v>
      </c>
      <c r="Q1567" s="57">
        <v>107.09548611577104</v>
      </c>
      <c r="R1567" s="96">
        <v>63041284.539999999</v>
      </c>
      <c r="S1567" s="57" t="s">
        <v>3248</v>
      </c>
      <c r="T1567" s="73"/>
      <c r="U1567" s="101">
        <v>4044894.4300000072</v>
      </c>
    </row>
    <row r="1568" spans="1:21">
      <c r="A1568" s="33" t="s">
        <v>554</v>
      </c>
      <c r="B1568" s="73" t="s">
        <v>5514</v>
      </c>
      <c r="C1568" s="73" t="s">
        <v>6733</v>
      </c>
      <c r="D1568" s="73"/>
      <c r="E1568" s="73"/>
      <c r="F1568" s="75">
        <v>40280</v>
      </c>
      <c r="G1568" s="96">
        <v>14424921.66</v>
      </c>
      <c r="H1568" s="57">
        <v>103.84453124302098</v>
      </c>
      <c r="I1568" s="96">
        <v>14979492.279999999</v>
      </c>
      <c r="J1568" s="57" t="s">
        <v>3247</v>
      </c>
      <c r="K1568" s="73"/>
      <c r="L1568" s="101">
        <v>4775085.2899999991</v>
      </c>
      <c r="M1568" s="73"/>
      <c r="N1568" s="87" t="s">
        <v>3156</v>
      </c>
      <c r="O1568" s="75">
        <v>41212</v>
      </c>
      <c r="P1568" s="96">
        <v>11127173.18</v>
      </c>
      <c r="Q1568" s="57">
        <v>110.98750006153854</v>
      </c>
      <c r="R1568" s="96">
        <v>12349771.34</v>
      </c>
      <c r="S1568" s="57" t="s">
        <v>3266</v>
      </c>
      <c r="T1568" s="73"/>
      <c r="U1568" s="101">
        <v>2145364.3499999996</v>
      </c>
    </row>
    <row r="1569" spans="1:21">
      <c r="A1569" s="33" t="s">
        <v>704</v>
      </c>
      <c r="B1569" s="73" t="s">
        <v>5515</v>
      </c>
      <c r="C1569" s="73" t="s">
        <v>6733</v>
      </c>
      <c r="D1569" s="73"/>
      <c r="E1569" s="73"/>
      <c r="F1569" s="75" t="s">
        <v>6355</v>
      </c>
      <c r="G1569" s="96">
        <v>174177595.30000001</v>
      </c>
      <c r="H1569" s="57">
        <v>106.50520435793385</v>
      </c>
      <c r="I1569" s="96">
        <v>185508203.81999999</v>
      </c>
      <c r="J1569" s="57" t="s">
        <v>3249</v>
      </c>
      <c r="K1569" s="73"/>
      <c r="L1569" s="101">
        <v>35053229.079999998</v>
      </c>
      <c r="M1569" s="73"/>
      <c r="N1569" s="87" t="s">
        <v>3156</v>
      </c>
      <c r="O1569" s="75">
        <v>40625</v>
      </c>
      <c r="P1569" s="96">
        <v>147635407.5</v>
      </c>
      <c r="Q1569" s="57">
        <v>107.97743055641989</v>
      </c>
      <c r="R1569" s="96">
        <v>159412919.61000001</v>
      </c>
      <c r="S1569" s="57" t="s">
        <v>3250</v>
      </c>
      <c r="T1569" s="73"/>
      <c r="U1569" s="101">
        <v>8957944.8700000048</v>
      </c>
    </row>
    <row r="1570" spans="1:21">
      <c r="A1570" s="33" t="s">
        <v>885</v>
      </c>
      <c r="B1570" s="73" t="s">
        <v>5516</v>
      </c>
      <c r="C1570" s="73" t="s">
        <v>6733</v>
      </c>
      <c r="D1570" s="73"/>
      <c r="E1570" s="73"/>
      <c r="F1570" s="75">
        <v>40298</v>
      </c>
      <c r="G1570" s="96">
        <v>210000000</v>
      </c>
      <c r="H1570" s="57">
        <v>106.38715277619049</v>
      </c>
      <c r="I1570" s="96">
        <v>223413020.83000001</v>
      </c>
      <c r="J1570" s="57" t="s">
        <v>3252</v>
      </c>
      <c r="K1570" s="73"/>
      <c r="L1570" s="101">
        <v>40729787.569999993</v>
      </c>
      <c r="M1570" s="73"/>
      <c r="N1570" s="87" t="s">
        <v>3156</v>
      </c>
      <c r="O1570" s="75">
        <v>40809</v>
      </c>
      <c r="P1570" s="96">
        <v>183361170.30000001</v>
      </c>
      <c r="Q1570" s="57">
        <v>108.18055555353314</v>
      </c>
      <c r="R1570" s="96">
        <v>198361132.70000002</v>
      </c>
      <c r="S1570" s="57" t="s">
        <v>3248</v>
      </c>
      <c r="T1570" s="73"/>
      <c r="U1570" s="101">
        <v>15677899.439999998</v>
      </c>
    </row>
    <row r="1571" spans="1:21">
      <c r="A1571" s="33" t="s">
        <v>400</v>
      </c>
      <c r="B1571" s="73" t="s">
        <v>5517</v>
      </c>
      <c r="C1571" s="73" t="s">
        <v>3158</v>
      </c>
      <c r="D1571" s="73"/>
      <c r="E1571" s="73"/>
      <c r="F1571" s="75">
        <v>40267</v>
      </c>
      <c r="G1571" s="96">
        <v>2381516.4500000002</v>
      </c>
      <c r="H1571" s="57">
        <v>106.74652782683907</v>
      </c>
      <c r="I1571" s="96">
        <v>2542186.12</v>
      </c>
      <c r="J1571" s="57" t="s">
        <v>3250</v>
      </c>
      <c r="K1571" s="73"/>
      <c r="L1571" s="101">
        <v>1066184.8700000001</v>
      </c>
      <c r="M1571" s="73"/>
      <c r="N1571" s="87" t="s">
        <v>3156</v>
      </c>
      <c r="O1571" s="75">
        <v>40707</v>
      </c>
      <c r="P1571" s="96">
        <v>1438607.94</v>
      </c>
      <c r="Q1571" s="57">
        <v>107.88541664798541</v>
      </c>
      <c r="R1571" s="96">
        <v>1552048.17</v>
      </c>
      <c r="S1571" s="57" t="s">
        <v>3256</v>
      </c>
      <c r="T1571" s="73"/>
      <c r="U1571" s="101">
        <v>76046.919999999925</v>
      </c>
    </row>
    <row r="1572" spans="1:21">
      <c r="A1572" s="33" t="s">
        <v>1102</v>
      </c>
      <c r="B1572" s="73" t="s">
        <v>5518</v>
      </c>
      <c r="C1572" s="73" t="s">
        <v>3158</v>
      </c>
      <c r="D1572" s="73"/>
      <c r="E1572" s="73"/>
      <c r="F1572" s="75">
        <v>40092</v>
      </c>
      <c r="G1572" s="96">
        <v>8906084.9900000002</v>
      </c>
      <c r="H1572" s="57">
        <v>106.64583338991918</v>
      </c>
      <c r="I1572" s="96">
        <v>9497968.5600000005</v>
      </c>
      <c r="J1572" s="57" t="s">
        <v>3245</v>
      </c>
      <c r="K1572" s="73"/>
      <c r="L1572" s="101">
        <v>1234677.1399999999</v>
      </c>
      <c r="M1572" s="73"/>
      <c r="N1572" s="87" t="s">
        <v>3156</v>
      </c>
      <c r="O1572" s="75">
        <v>40311</v>
      </c>
      <c r="P1572" s="96">
        <v>7964841.29</v>
      </c>
      <c r="Q1572" s="57">
        <v>109.04374994771553</v>
      </c>
      <c r="R1572" s="96">
        <v>8685161.6199999992</v>
      </c>
      <c r="S1572" s="57" t="s">
        <v>3252</v>
      </c>
      <c r="T1572" s="73"/>
      <c r="U1572" s="101">
        <v>421870.19999999925</v>
      </c>
    </row>
    <row r="1573" spans="1:21">
      <c r="A1573" s="33" t="s">
        <v>620</v>
      </c>
      <c r="B1573" s="73" t="s">
        <v>5519</v>
      </c>
      <c r="C1573" s="73" t="s">
        <v>3158</v>
      </c>
      <c r="D1573" s="73"/>
      <c r="E1573" s="73"/>
      <c r="F1573" s="75">
        <v>40200</v>
      </c>
      <c r="G1573" s="96">
        <v>5433459.7800000003</v>
      </c>
      <c r="H1573" s="57">
        <v>107.28958336008883</v>
      </c>
      <c r="I1573" s="96">
        <v>5829536.3599999994</v>
      </c>
      <c r="J1573" s="57" t="s">
        <v>3250</v>
      </c>
      <c r="K1573" s="73"/>
      <c r="L1573" s="101">
        <v>1951740.1999999997</v>
      </c>
      <c r="M1573" s="73"/>
      <c r="N1573" s="87" t="s">
        <v>3156</v>
      </c>
      <c r="O1573" s="75">
        <v>40707</v>
      </c>
      <c r="P1573" s="96">
        <v>3842114.42</v>
      </c>
      <c r="Q1573" s="57">
        <v>108.93333338052958</v>
      </c>
      <c r="R1573" s="96">
        <v>4185343.31</v>
      </c>
      <c r="S1573" s="57" t="s">
        <v>3250</v>
      </c>
      <c r="T1573" s="73"/>
      <c r="U1573" s="101">
        <v>307547.15000000037</v>
      </c>
    </row>
    <row r="1574" spans="1:21">
      <c r="A1574" s="33" t="s">
        <v>1127</v>
      </c>
      <c r="B1574" s="73" t="s">
        <v>5520</v>
      </c>
      <c r="C1574" s="73" t="s">
        <v>3158</v>
      </c>
      <c r="D1574" s="73"/>
      <c r="E1574" s="73"/>
      <c r="F1574" s="75">
        <v>40092</v>
      </c>
      <c r="G1574" s="96">
        <v>41875738.009999998</v>
      </c>
      <c r="H1574" s="57">
        <v>106.64583334468141</v>
      </c>
      <c r="I1574" s="96">
        <v>44658729.770000003</v>
      </c>
      <c r="J1574" s="57" t="s">
        <v>3245</v>
      </c>
      <c r="K1574" s="73"/>
      <c r="L1574" s="101">
        <v>7433852.5199999996</v>
      </c>
      <c r="M1574" s="73"/>
      <c r="N1574" s="87" t="s">
        <v>3156</v>
      </c>
      <c r="O1574" s="75">
        <v>40311</v>
      </c>
      <c r="P1574" s="96">
        <v>35839809.990000002</v>
      </c>
      <c r="Q1574" s="57">
        <v>108.60625000763291</v>
      </c>
      <c r="R1574" s="96">
        <v>38924273.640000001</v>
      </c>
      <c r="S1574" s="57" t="s">
        <v>3263</v>
      </c>
      <c r="T1574" s="73"/>
      <c r="U1574" s="101">
        <v>1699396.3899999931</v>
      </c>
    </row>
    <row r="1575" spans="1:21">
      <c r="A1575" s="33" t="s">
        <v>784</v>
      </c>
      <c r="B1575" s="73" t="s">
        <v>5521</v>
      </c>
      <c r="C1575" s="73" t="s">
        <v>3158</v>
      </c>
      <c r="D1575" s="73"/>
      <c r="E1575" s="73"/>
      <c r="F1575" s="75">
        <v>40255</v>
      </c>
      <c r="G1575" s="96">
        <v>17630667.25</v>
      </c>
      <c r="H1575" s="57">
        <v>106.33784725305844</v>
      </c>
      <c r="I1575" s="96">
        <v>18748072.009999998</v>
      </c>
      <c r="J1575" s="57" t="s">
        <v>3247</v>
      </c>
      <c r="K1575" s="73"/>
      <c r="L1575" s="101">
        <v>5009146.3600000003</v>
      </c>
      <c r="M1575" s="73"/>
      <c r="N1575" s="87" t="s">
        <v>3156</v>
      </c>
      <c r="O1575" s="75">
        <v>40707</v>
      </c>
      <c r="P1575" s="96">
        <v>13692343.359999999</v>
      </c>
      <c r="Q1575" s="57">
        <v>108.08958335967409</v>
      </c>
      <c r="R1575" s="96">
        <v>14799996.890000001</v>
      </c>
      <c r="S1575" s="57" t="s">
        <v>3245</v>
      </c>
      <c r="T1575" s="73"/>
      <c r="U1575" s="101">
        <v>1061071.2400000021</v>
      </c>
    </row>
    <row r="1576" spans="1:21">
      <c r="A1576" s="33" t="s">
        <v>1136</v>
      </c>
      <c r="B1576" s="73" t="s">
        <v>5522</v>
      </c>
      <c r="C1576" s="73" t="s">
        <v>3158</v>
      </c>
      <c r="D1576" s="73"/>
      <c r="E1576" s="73"/>
      <c r="F1576" s="75">
        <v>40093</v>
      </c>
      <c r="G1576" s="96">
        <v>49151408.079999998</v>
      </c>
      <c r="H1576" s="57">
        <v>105.5291666630927</v>
      </c>
      <c r="I1576" s="96">
        <v>51869071.350000001</v>
      </c>
      <c r="J1576" s="57" t="s">
        <v>3245</v>
      </c>
      <c r="K1576" s="73"/>
      <c r="L1576" s="101">
        <v>7221245.9299999997</v>
      </c>
      <c r="M1576" s="73"/>
      <c r="N1576" s="87" t="s">
        <v>3156</v>
      </c>
      <c r="O1576" s="75">
        <v>40311</v>
      </c>
      <c r="P1576" s="96">
        <v>43428251.920000002</v>
      </c>
      <c r="Q1576" s="57">
        <v>106.14427081917874</v>
      </c>
      <c r="R1576" s="96">
        <v>46096601.329999998</v>
      </c>
      <c r="S1576" s="57" t="s">
        <v>3257</v>
      </c>
      <c r="T1576" s="73"/>
      <c r="U1576" s="101">
        <v>1448775.9099999964</v>
      </c>
    </row>
    <row r="1577" spans="1:21">
      <c r="A1577" s="33" t="s">
        <v>1099</v>
      </c>
      <c r="B1577" s="73" t="s">
        <v>5523</v>
      </c>
      <c r="C1577" s="73" t="s">
        <v>3158</v>
      </c>
      <c r="D1577" s="73"/>
      <c r="E1577" s="73"/>
      <c r="F1577" s="75">
        <v>40140</v>
      </c>
      <c r="G1577" s="96">
        <v>10543372.4</v>
      </c>
      <c r="H1577" s="57">
        <v>107.46762781517612</v>
      </c>
      <c r="I1577" s="96">
        <v>11330712.210000001</v>
      </c>
      <c r="J1577" s="57" t="s">
        <v>3252</v>
      </c>
      <c r="K1577" s="73"/>
      <c r="L1577" s="101">
        <v>704827.95000000007</v>
      </c>
      <c r="M1577" s="73"/>
      <c r="N1577" s="87" t="s">
        <v>3156</v>
      </c>
      <c r="O1577" s="75" t="s">
        <v>6355</v>
      </c>
      <c r="P1577" s="96">
        <v>9974211.2100000009</v>
      </c>
      <c r="Q1577" s="57">
        <v>107.45766802345464</v>
      </c>
      <c r="R1577" s="96">
        <v>10718054.77</v>
      </c>
      <c r="S1577" s="57" t="s">
        <v>6375</v>
      </c>
      <c r="T1577" s="73"/>
      <c r="U1577" s="101">
        <v>92170.509999997914</v>
      </c>
    </row>
    <row r="1578" spans="1:21">
      <c r="A1578" s="33" t="s">
        <v>681</v>
      </c>
      <c r="B1578" s="73" t="s">
        <v>5524</v>
      </c>
      <c r="C1578" s="73" t="s">
        <v>3158</v>
      </c>
      <c r="D1578" s="73"/>
      <c r="E1578" s="73"/>
      <c r="F1578" s="75">
        <v>40105</v>
      </c>
      <c r="G1578" s="96">
        <v>12359354</v>
      </c>
      <c r="H1578" s="57">
        <v>105.3968750308471</v>
      </c>
      <c r="I1578" s="96">
        <v>13026372.890000001</v>
      </c>
      <c r="J1578" s="57" t="s">
        <v>3263</v>
      </c>
      <c r="K1578" s="73"/>
      <c r="L1578" s="101">
        <v>4802793.3099999996</v>
      </c>
      <c r="M1578" s="73"/>
      <c r="N1578" s="87" t="s">
        <v>3156</v>
      </c>
      <c r="O1578" s="75">
        <v>40710</v>
      </c>
      <c r="P1578" s="96">
        <v>8338767.6100000003</v>
      </c>
      <c r="Q1578" s="57">
        <v>107.24999997931349</v>
      </c>
      <c r="R1578" s="96">
        <v>8943328.2599999998</v>
      </c>
      <c r="S1578" s="57" t="s">
        <v>3245</v>
      </c>
      <c r="T1578" s="73"/>
      <c r="U1578" s="101">
        <v>719748.6799999997</v>
      </c>
    </row>
    <row r="1579" spans="1:21">
      <c r="A1579" s="33" t="s">
        <v>845</v>
      </c>
      <c r="B1579" s="73" t="s">
        <v>5525</v>
      </c>
      <c r="C1579" s="73" t="s">
        <v>3158</v>
      </c>
      <c r="D1579" s="73"/>
      <c r="E1579" s="73"/>
      <c r="F1579" s="75">
        <v>40108</v>
      </c>
      <c r="G1579" s="96">
        <v>36625004.560000002</v>
      </c>
      <c r="H1579" s="57">
        <v>106.52087501064327</v>
      </c>
      <c r="I1579" s="96">
        <v>39013275.329999998</v>
      </c>
      <c r="J1579" s="57" t="s">
        <v>3253</v>
      </c>
      <c r="K1579" s="73"/>
      <c r="L1579" s="101">
        <v>19309853.629999999</v>
      </c>
      <c r="M1579" s="73"/>
      <c r="N1579" s="87" t="s">
        <v>3156</v>
      </c>
      <c r="O1579" s="75">
        <v>40725</v>
      </c>
      <c r="P1579" s="96">
        <v>20266031.879999999</v>
      </c>
      <c r="Q1579" s="57">
        <v>109.21874998057098</v>
      </c>
      <c r="R1579" s="96">
        <v>22134306.690000005</v>
      </c>
      <c r="S1579" s="57" t="s">
        <v>3255</v>
      </c>
      <c r="T1579" s="73"/>
      <c r="U1579" s="101">
        <v>2430884.9900000095</v>
      </c>
    </row>
    <row r="1580" spans="1:21">
      <c r="A1580" s="33" t="s">
        <v>242</v>
      </c>
      <c r="B1580" s="73" t="s">
        <v>5526</v>
      </c>
      <c r="C1580" s="73" t="s">
        <v>3158</v>
      </c>
      <c r="D1580" s="73"/>
      <c r="E1580" s="73"/>
      <c r="F1580" s="75">
        <v>39521</v>
      </c>
      <c r="G1580" s="96">
        <v>259038.52</v>
      </c>
      <c r="H1580" s="57">
        <v>104.37835654712669</v>
      </c>
      <c r="I1580" s="96">
        <v>270380.15000000002</v>
      </c>
      <c r="J1580" s="57" t="s">
        <v>3284</v>
      </c>
      <c r="K1580" s="73"/>
      <c r="L1580" s="101">
        <v>64279.56</v>
      </c>
      <c r="M1580" s="73"/>
      <c r="N1580" s="87" t="s">
        <v>3156</v>
      </c>
      <c r="O1580" s="75">
        <v>40760</v>
      </c>
      <c r="P1580" s="96">
        <v>250066.55</v>
      </c>
      <c r="Q1580" s="57">
        <v>107.56956098286636</v>
      </c>
      <c r="R1580" s="96">
        <v>268995.49</v>
      </c>
      <c r="S1580" s="57" t="s">
        <v>3289</v>
      </c>
      <c r="T1580" s="73"/>
      <c r="U1580" s="101">
        <v>62894.899999999965</v>
      </c>
    </row>
    <row r="1581" spans="1:21">
      <c r="A1581" s="33" t="s">
        <v>218</v>
      </c>
      <c r="B1581" s="73" t="s">
        <v>5527</v>
      </c>
      <c r="C1581" s="73" t="s">
        <v>3158</v>
      </c>
      <c r="D1581" s="73"/>
      <c r="E1581" s="73"/>
      <c r="F1581" s="75">
        <v>39521</v>
      </c>
      <c r="G1581" s="96">
        <v>25718.42</v>
      </c>
      <c r="H1581" s="57">
        <v>100.84911903608386</v>
      </c>
      <c r="I1581" s="96">
        <v>25936.799999999999</v>
      </c>
      <c r="J1581" s="57" t="s">
        <v>3284</v>
      </c>
      <c r="K1581" s="73"/>
      <c r="L1581" s="101">
        <v>5949.24</v>
      </c>
      <c r="M1581" s="73"/>
      <c r="N1581" s="87" t="s">
        <v>3156</v>
      </c>
      <c r="O1581" s="75">
        <v>40760</v>
      </c>
      <c r="P1581" s="96">
        <v>24521.93</v>
      </c>
      <c r="Q1581" s="57">
        <v>106.49810190307207</v>
      </c>
      <c r="R1581" s="96">
        <v>26115.39</v>
      </c>
      <c r="S1581" s="57" t="s">
        <v>3250</v>
      </c>
      <c r="T1581" s="73"/>
      <c r="U1581" s="101">
        <v>6127.8299999999981</v>
      </c>
    </row>
    <row r="1582" spans="1:21">
      <c r="A1582" s="33" t="s">
        <v>274</v>
      </c>
      <c r="B1582" s="73" t="s">
        <v>5528</v>
      </c>
      <c r="C1582" s="73" t="s">
        <v>3158</v>
      </c>
      <c r="D1582" s="73"/>
      <c r="E1582" s="73"/>
      <c r="F1582" s="75">
        <v>40108</v>
      </c>
      <c r="G1582" s="96">
        <v>10358940.039999999</v>
      </c>
      <c r="H1582" s="57">
        <v>107.08566665282098</v>
      </c>
      <c r="I1582" s="96">
        <v>11092940</v>
      </c>
      <c r="J1582" s="57" t="s">
        <v>3252</v>
      </c>
      <c r="K1582" s="73"/>
      <c r="L1582" s="101">
        <v>5935313.9799999986</v>
      </c>
      <c r="M1582" s="73"/>
      <c r="N1582" s="87" t="s">
        <v>3156</v>
      </c>
      <c r="O1582" s="75">
        <v>40725</v>
      </c>
      <c r="P1582" s="96">
        <v>5195716.79</v>
      </c>
      <c r="Q1582" s="57">
        <v>109.09374989239937</v>
      </c>
      <c r="R1582" s="96">
        <v>5668202.2800000012</v>
      </c>
      <c r="S1582" s="57" t="s">
        <v>3257</v>
      </c>
      <c r="T1582" s="73"/>
      <c r="U1582" s="101">
        <v>510576.25999999978</v>
      </c>
    </row>
    <row r="1583" spans="1:21">
      <c r="A1583" s="33" t="s">
        <v>1165</v>
      </c>
      <c r="B1583" s="73" t="s">
        <v>5529</v>
      </c>
      <c r="C1583" s="73" t="s">
        <v>3158</v>
      </c>
      <c r="D1583" s="73"/>
      <c r="E1583" s="73"/>
      <c r="F1583" s="75" t="s">
        <v>6355</v>
      </c>
      <c r="G1583" s="96">
        <v>396696358.84000003</v>
      </c>
      <c r="H1583" s="57">
        <v>105.17875988579112</v>
      </c>
      <c r="I1583" s="96">
        <v>417240310.74000001</v>
      </c>
      <c r="J1583" s="57" t="s">
        <v>3252</v>
      </c>
      <c r="K1583" s="73"/>
      <c r="L1583" s="101">
        <v>72558044.469999999</v>
      </c>
      <c r="M1583" s="73"/>
      <c r="N1583" s="87" t="s">
        <v>3156</v>
      </c>
      <c r="O1583" s="75" t="s">
        <v>6355</v>
      </c>
      <c r="P1583" s="96">
        <v>345312746.36000001</v>
      </c>
      <c r="Q1583" s="57">
        <v>106.79871769503828</v>
      </c>
      <c r="R1583" s="96">
        <v>368789585.14999998</v>
      </c>
      <c r="S1583" s="57" t="s">
        <v>6376</v>
      </c>
      <c r="T1583" s="73"/>
      <c r="U1583" s="101">
        <v>24107318.879999995</v>
      </c>
    </row>
    <row r="1584" spans="1:21">
      <c r="A1584" s="33" t="s">
        <v>919</v>
      </c>
      <c r="B1584" s="73" t="s">
        <v>5530</v>
      </c>
      <c r="C1584" s="73" t="s">
        <v>3158</v>
      </c>
      <c r="D1584" s="73"/>
      <c r="E1584" s="73"/>
      <c r="F1584" s="75">
        <v>39833</v>
      </c>
      <c r="G1584" s="96">
        <v>174295384</v>
      </c>
      <c r="H1584" s="57">
        <v>104.70729166298516</v>
      </c>
      <c r="I1584" s="96">
        <v>182499976.07999998</v>
      </c>
      <c r="J1584" s="57" t="s">
        <v>3249</v>
      </c>
      <c r="K1584" s="73"/>
      <c r="L1584" s="101">
        <v>120898825.53999999</v>
      </c>
      <c r="M1584" s="73"/>
      <c r="N1584" s="87" t="s">
        <v>3156</v>
      </c>
      <c r="O1584" s="75">
        <v>40710</v>
      </c>
      <c r="P1584" s="96">
        <v>70220436</v>
      </c>
      <c r="Q1584" s="57">
        <v>109.87500000712043</v>
      </c>
      <c r="R1584" s="96">
        <v>77154704.060000002</v>
      </c>
      <c r="S1584" s="57" t="s">
        <v>3245</v>
      </c>
      <c r="T1584" s="73"/>
      <c r="U1584" s="101">
        <v>15553553.520000011</v>
      </c>
    </row>
    <row r="1585" spans="1:21">
      <c r="A1585" s="33" t="s">
        <v>808</v>
      </c>
      <c r="B1585" s="73" t="s">
        <v>5531</v>
      </c>
      <c r="C1585" s="73" t="s">
        <v>3158</v>
      </c>
      <c r="D1585" s="73"/>
      <c r="E1585" s="73"/>
      <c r="F1585" s="75">
        <v>39678</v>
      </c>
      <c r="G1585" s="96">
        <v>45024906</v>
      </c>
      <c r="H1585" s="57">
        <v>101.30659721976987</v>
      </c>
      <c r="I1585" s="96">
        <v>45613200.169999994</v>
      </c>
      <c r="J1585" s="57" t="s">
        <v>3245</v>
      </c>
      <c r="K1585" s="73"/>
      <c r="L1585" s="101">
        <v>30873494.090000007</v>
      </c>
      <c r="M1585" s="73"/>
      <c r="N1585" s="87" t="s">
        <v>3156</v>
      </c>
      <c r="O1585" s="75">
        <v>40710</v>
      </c>
      <c r="P1585" s="96">
        <v>19117069.010000002</v>
      </c>
      <c r="Q1585" s="57">
        <v>108.85416665658623</v>
      </c>
      <c r="R1585" s="96">
        <v>20809726.16</v>
      </c>
      <c r="S1585" s="57" t="s">
        <v>3245</v>
      </c>
      <c r="T1585" s="73"/>
      <c r="U1585" s="101">
        <v>6070020.0800000131</v>
      </c>
    </row>
    <row r="1586" spans="1:21">
      <c r="A1586" s="33" t="s">
        <v>791</v>
      </c>
      <c r="B1586" s="73" t="s">
        <v>5532</v>
      </c>
      <c r="C1586" s="73" t="s">
        <v>3158</v>
      </c>
      <c r="D1586" s="73"/>
      <c r="E1586" s="73"/>
      <c r="F1586" s="75">
        <v>39681</v>
      </c>
      <c r="G1586" s="96">
        <v>45315337</v>
      </c>
      <c r="H1586" s="57">
        <v>101.12586804772079</v>
      </c>
      <c r="I1586" s="96">
        <v>45825527.899999999</v>
      </c>
      <c r="J1586" s="57" t="s">
        <v>3245</v>
      </c>
      <c r="K1586" s="73"/>
      <c r="L1586" s="101">
        <v>27888823.160000004</v>
      </c>
      <c r="M1586" s="73"/>
      <c r="N1586" s="87" t="s">
        <v>3156</v>
      </c>
      <c r="O1586" s="75">
        <v>40710</v>
      </c>
      <c r="P1586" s="96">
        <v>22746707.25</v>
      </c>
      <c r="Q1586" s="57">
        <v>108.85416666185827</v>
      </c>
      <c r="R1586" s="96">
        <v>24760738.620000001</v>
      </c>
      <c r="S1586" s="57" t="s">
        <v>3245</v>
      </c>
      <c r="T1586" s="73"/>
      <c r="U1586" s="101">
        <v>6824033.8800000027</v>
      </c>
    </row>
    <row r="1587" spans="1:21">
      <c r="A1587" s="33" t="s">
        <v>278</v>
      </c>
      <c r="B1587" s="73" t="s">
        <v>5533</v>
      </c>
      <c r="C1587" s="73" t="s">
        <v>3158</v>
      </c>
      <c r="D1587" s="73"/>
      <c r="E1587" s="73"/>
      <c r="F1587" s="75">
        <v>40056</v>
      </c>
      <c r="G1587" s="96">
        <v>33463314.530000001</v>
      </c>
      <c r="H1587" s="57">
        <v>107.39741664795571</v>
      </c>
      <c r="I1587" s="96">
        <v>35938735.329999998</v>
      </c>
      <c r="J1587" s="57" t="s">
        <v>3251</v>
      </c>
      <c r="K1587" s="73"/>
      <c r="L1587" s="101">
        <v>25147871.060000006</v>
      </c>
      <c r="M1587" s="73"/>
      <c r="N1587" s="87" t="s">
        <v>3156</v>
      </c>
      <c r="O1587" s="75">
        <v>40725</v>
      </c>
      <c r="P1587" s="96">
        <v>10640801.529999999</v>
      </c>
      <c r="Q1587" s="57">
        <v>109.09375000813495</v>
      </c>
      <c r="R1587" s="96">
        <v>11608449.419999998</v>
      </c>
      <c r="S1587" s="57" t="s">
        <v>3257</v>
      </c>
      <c r="T1587" s="73"/>
      <c r="U1587" s="101">
        <v>817585.15000000596</v>
      </c>
    </row>
    <row r="1588" spans="1:21">
      <c r="A1588" s="33" t="s">
        <v>1054</v>
      </c>
      <c r="B1588" s="73" t="s">
        <v>5534</v>
      </c>
      <c r="C1588" s="73" t="s">
        <v>3158</v>
      </c>
      <c r="D1588" s="73"/>
      <c r="E1588" s="73"/>
      <c r="F1588" s="75">
        <v>40085</v>
      </c>
      <c r="G1588" s="96">
        <v>19443907.68</v>
      </c>
      <c r="H1588" s="57">
        <v>107.17569447953683</v>
      </c>
      <c r="I1588" s="96">
        <v>20839143.09</v>
      </c>
      <c r="J1588" s="57" t="s">
        <v>3251</v>
      </c>
      <c r="K1588" s="73"/>
      <c r="L1588" s="101">
        <v>1688278.68</v>
      </c>
      <c r="M1588" s="73"/>
      <c r="N1588" s="87" t="s">
        <v>3156</v>
      </c>
      <c r="O1588" s="75">
        <v>40225</v>
      </c>
      <c r="P1588" s="96">
        <v>18220823.25</v>
      </c>
      <c r="Q1588" s="57">
        <v>107.27587498001772</v>
      </c>
      <c r="R1588" s="96">
        <v>19546547.57</v>
      </c>
      <c r="S1588" s="57" t="s">
        <v>3252</v>
      </c>
      <c r="T1588" s="73"/>
      <c r="U1588" s="101">
        <v>395683.16000000015</v>
      </c>
    </row>
    <row r="1589" spans="1:21">
      <c r="A1589" s="33" t="s">
        <v>1179</v>
      </c>
      <c r="B1589" s="73" t="s">
        <v>5535</v>
      </c>
      <c r="C1589" s="73" t="s">
        <v>3158</v>
      </c>
      <c r="D1589" s="73"/>
      <c r="E1589" s="73"/>
      <c r="F1589" s="75">
        <v>40203</v>
      </c>
      <c r="G1589" s="96">
        <v>18051136</v>
      </c>
      <c r="H1589" s="57">
        <v>103.15786668495544</v>
      </c>
      <c r="I1589" s="96">
        <v>18621166.809999999</v>
      </c>
      <c r="J1589" s="57" t="s">
        <v>3247</v>
      </c>
      <c r="K1589" s="73"/>
      <c r="L1589" s="101">
        <v>287823.27</v>
      </c>
      <c r="M1589" s="73"/>
      <c r="N1589" s="87" t="s">
        <v>3156</v>
      </c>
      <c r="O1589" s="75">
        <v>40290</v>
      </c>
      <c r="P1589" s="96">
        <v>17954516.57</v>
      </c>
      <c r="Q1589" s="57">
        <v>103.18494996938811</v>
      </c>
      <c r="R1589" s="96">
        <v>18526358.940000001</v>
      </c>
      <c r="S1589" s="57" t="s">
        <v>3252</v>
      </c>
      <c r="T1589" s="73"/>
      <c r="U1589" s="101">
        <v>193015.40000000224</v>
      </c>
    </row>
    <row r="1590" spans="1:21">
      <c r="A1590" s="33" t="s">
        <v>1131</v>
      </c>
      <c r="B1590" s="73" t="s">
        <v>5536</v>
      </c>
      <c r="C1590" s="73" t="s">
        <v>3158</v>
      </c>
      <c r="D1590" s="73"/>
      <c r="E1590" s="73"/>
      <c r="F1590" s="75">
        <v>40085</v>
      </c>
      <c r="G1590" s="96">
        <v>16492588.32</v>
      </c>
      <c r="H1590" s="57">
        <v>106.96899999987386</v>
      </c>
      <c r="I1590" s="96">
        <v>17641956.799999997</v>
      </c>
      <c r="J1590" s="57" t="s">
        <v>3252</v>
      </c>
      <c r="K1590" s="73"/>
      <c r="L1590" s="101">
        <v>2602607.31</v>
      </c>
      <c r="M1590" s="73"/>
      <c r="N1590" s="87" t="s">
        <v>3156</v>
      </c>
      <c r="O1590" s="75">
        <v>40210</v>
      </c>
      <c r="P1590" s="96">
        <v>14284551.890000001</v>
      </c>
      <c r="Q1590" s="57">
        <v>107.12499998486126</v>
      </c>
      <c r="R1590" s="96">
        <v>15302326.210000001</v>
      </c>
      <c r="S1590" s="57" t="s">
        <v>3252</v>
      </c>
      <c r="T1590" s="73"/>
      <c r="U1590" s="101">
        <v>262976.72000000253</v>
      </c>
    </row>
    <row r="1591" spans="1:21">
      <c r="A1591" s="33" t="s">
        <v>1113</v>
      </c>
      <c r="B1591" s="73" t="s">
        <v>5537</v>
      </c>
      <c r="C1591" s="73" t="s">
        <v>3158</v>
      </c>
      <c r="D1591" s="73"/>
      <c r="E1591" s="73"/>
      <c r="F1591" s="75">
        <v>40079</v>
      </c>
      <c r="G1591" s="96">
        <v>34010885.509999998</v>
      </c>
      <c r="H1591" s="57">
        <v>106.61898888030453</v>
      </c>
      <c r="I1591" s="96">
        <v>36262062.240000002</v>
      </c>
      <c r="J1591" s="57" t="s">
        <v>3251</v>
      </c>
      <c r="K1591" s="73"/>
      <c r="L1591" s="101">
        <v>8142463.8899999997</v>
      </c>
      <c r="M1591" s="73"/>
      <c r="N1591" s="87" t="s">
        <v>3156</v>
      </c>
      <c r="O1591" s="75">
        <v>40322</v>
      </c>
      <c r="P1591" s="96">
        <v>27160954.899999999</v>
      </c>
      <c r="Q1591" s="57">
        <v>107.91643614120505</v>
      </c>
      <c r="R1591" s="96">
        <v>29311134.550000001</v>
      </c>
      <c r="S1591" s="57" t="s">
        <v>3253</v>
      </c>
      <c r="T1591" s="73"/>
      <c r="U1591" s="101">
        <v>1191536.1999999955</v>
      </c>
    </row>
    <row r="1592" spans="1:21">
      <c r="A1592" s="33" t="s">
        <v>812</v>
      </c>
      <c r="B1592" s="73" t="s">
        <v>5538</v>
      </c>
      <c r="C1592" s="73" t="s">
        <v>3158</v>
      </c>
      <c r="D1592" s="73"/>
      <c r="E1592" s="73"/>
      <c r="F1592" s="75">
        <v>40177</v>
      </c>
      <c r="G1592" s="96">
        <v>28851799.32</v>
      </c>
      <c r="H1592" s="57">
        <v>107.75040556465372</v>
      </c>
      <c r="I1592" s="96">
        <v>31087930.780000001</v>
      </c>
      <c r="J1592" s="57" t="s">
        <v>3251</v>
      </c>
      <c r="K1592" s="73"/>
      <c r="L1592" s="101">
        <v>18562958.18</v>
      </c>
      <c r="M1592" s="73"/>
      <c r="N1592" s="87" t="s">
        <v>3156</v>
      </c>
      <c r="O1592" s="75">
        <v>40725</v>
      </c>
      <c r="P1592" s="96">
        <v>11998079.299999999</v>
      </c>
      <c r="Q1592" s="57">
        <v>108.78124992889487</v>
      </c>
      <c r="R1592" s="96">
        <v>13051660.629999999</v>
      </c>
      <c r="S1592" s="57" t="s">
        <v>3255</v>
      </c>
      <c r="T1592" s="73"/>
      <c r="U1592" s="101">
        <v>526688.02999999747</v>
      </c>
    </row>
    <row r="1593" spans="1:21">
      <c r="A1593" s="33" t="s">
        <v>2630</v>
      </c>
      <c r="B1593" s="73" t="s">
        <v>5539</v>
      </c>
      <c r="C1593" s="73" t="s">
        <v>3158</v>
      </c>
      <c r="D1593" s="73"/>
      <c r="E1593" s="73"/>
      <c r="F1593" s="75">
        <v>39521</v>
      </c>
      <c r="G1593" s="96">
        <v>8058000</v>
      </c>
      <c r="H1593" s="57">
        <v>99.562536113179462</v>
      </c>
      <c r="I1593" s="96">
        <v>8022749.1600000001</v>
      </c>
      <c r="J1593" s="57" t="s">
        <v>3284</v>
      </c>
      <c r="K1593" s="73"/>
      <c r="L1593" s="101">
        <v>8058006.71</v>
      </c>
      <c r="M1593" s="73"/>
      <c r="N1593" s="87" t="s">
        <v>6382</v>
      </c>
      <c r="O1593" s="75">
        <v>39539</v>
      </c>
      <c r="P1593" s="102" t="s">
        <v>3205</v>
      </c>
      <c r="Q1593" s="88" t="s">
        <v>3205</v>
      </c>
      <c r="R1593" s="102" t="s">
        <v>3205</v>
      </c>
      <c r="S1593" s="57" t="s">
        <v>3205</v>
      </c>
      <c r="T1593" s="73"/>
      <c r="U1593" s="101">
        <v>35257.549999999814</v>
      </c>
    </row>
    <row r="1594" spans="1:21">
      <c r="A1594" s="33" t="s">
        <v>258</v>
      </c>
      <c r="B1594" s="73" t="s">
        <v>5540</v>
      </c>
      <c r="C1594" s="73" t="s">
        <v>3158</v>
      </c>
      <c r="D1594" s="73"/>
      <c r="E1594" s="73"/>
      <c r="F1594" s="75">
        <v>39521</v>
      </c>
      <c r="G1594" s="96">
        <v>498809.96</v>
      </c>
      <c r="H1594" s="57">
        <v>102.41586595424037</v>
      </c>
      <c r="I1594" s="96">
        <v>510860.54</v>
      </c>
      <c r="J1594" s="57" t="s">
        <v>3284</v>
      </c>
      <c r="K1594" s="73"/>
      <c r="L1594" s="101">
        <v>120044.85</v>
      </c>
      <c r="M1594" s="73"/>
      <c r="N1594" s="87" t="s">
        <v>3156</v>
      </c>
      <c r="O1594" s="75">
        <v>40760</v>
      </c>
      <c r="P1594" s="96">
        <v>480773.43</v>
      </c>
      <c r="Q1594" s="57">
        <v>111.22291845454104</v>
      </c>
      <c r="R1594" s="96">
        <v>534730.23999999999</v>
      </c>
      <c r="S1594" s="57" t="s">
        <v>3309</v>
      </c>
      <c r="T1594" s="73"/>
      <c r="U1594" s="101">
        <v>143914.54999999999</v>
      </c>
    </row>
    <row r="1595" spans="1:21">
      <c r="A1595" s="33" t="s">
        <v>869</v>
      </c>
      <c r="B1595" s="73" t="s">
        <v>5541</v>
      </c>
      <c r="C1595" s="73" t="s">
        <v>3158</v>
      </c>
      <c r="D1595" s="73"/>
      <c r="E1595" s="73"/>
      <c r="F1595" s="75">
        <v>39843</v>
      </c>
      <c r="G1595" s="96">
        <v>100000000</v>
      </c>
      <c r="H1595" s="57">
        <v>105.01458332999999</v>
      </c>
      <c r="I1595" s="96">
        <v>105014583.33</v>
      </c>
      <c r="J1595" s="57" t="s">
        <v>3249</v>
      </c>
      <c r="K1595" s="73"/>
      <c r="L1595" s="101">
        <v>64383841.5</v>
      </c>
      <c r="M1595" s="73"/>
      <c r="N1595" s="87" t="s">
        <v>3156</v>
      </c>
      <c r="O1595" s="75">
        <v>40710</v>
      </c>
      <c r="P1595" s="96">
        <v>45778441</v>
      </c>
      <c r="Q1595" s="57">
        <v>109.87500000273054</v>
      </c>
      <c r="R1595" s="96">
        <v>50299062.049999997</v>
      </c>
      <c r="S1595" s="57" t="s">
        <v>3245</v>
      </c>
      <c r="T1595" s="73"/>
      <c r="U1595" s="101">
        <v>9668320.2199999988</v>
      </c>
    </row>
    <row r="1596" spans="1:21">
      <c r="A1596" s="33" t="s">
        <v>1430</v>
      </c>
      <c r="B1596" s="73" t="s">
        <v>5542</v>
      </c>
      <c r="C1596" s="73" t="s">
        <v>3158</v>
      </c>
      <c r="D1596" s="73"/>
      <c r="E1596" s="73"/>
      <c r="F1596" s="75">
        <v>40071</v>
      </c>
      <c r="G1596" s="96">
        <v>29745594.609999999</v>
      </c>
      <c r="H1596" s="57">
        <v>102.75694445094167</v>
      </c>
      <c r="I1596" s="96">
        <v>30565664.129999999</v>
      </c>
      <c r="J1596" s="57" t="s">
        <v>3258</v>
      </c>
      <c r="K1596" s="73"/>
      <c r="L1596" s="101">
        <v>2948412.85</v>
      </c>
      <c r="M1596" s="73"/>
      <c r="N1596" s="87" t="s">
        <v>3156</v>
      </c>
      <c r="O1596" s="75">
        <v>40169</v>
      </c>
      <c r="P1596" s="96">
        <v>27161859.760000002</v>
      </c>
      <c r="Q1596" s="57">
        <v>103.32291664847327</v>
      </c>
      <c r="R1596" s="96">
        <v>28064425.719999999</v>
      </c>
      <c r="S1596" s="57" t="s">
        <v>3256</v>
      </c>
      <c r="T1596" s="73"/>
      <c r="U1596" s="101">
        <v>447174.44000000134</v>
      </c>
    </row>
    <row r="1597" spans="1:21">
      <c r="A1597" s="33" t="s">
        <v>396</v>
      </c>
      <c r="B1597" s="73" t="s">
        <v>5543</v>
      </c>
      <c r="C1597" s="73" t="s">
        <v>3158</v>
      </c>
      <c r="D1597" s="73"/>
      <c r="E1597" s="73"/>
      <c r="F1597" s="75">
        <v>40169</v>
      </c>
      <c r="G1597" s="96">
        <v>15066981.939999999</v>
      </c>
      <c r="H1597" s="57">
        <v>103.03208334502058</v>
      </c>
      <c r="I1597" s="96">
        <v>15523825.390000001</v>
      </c>
      <c r="J1597" s="57" t="s">
        <v>3246</v>
      </c>
      <c r="K1597" s="73"/>
      <c r="L1597" s="101">
        <v>6011027.9399999995</v>
      </c>
      <c r="M1597" s="73"/>
      <c r="N1597" s="87" t="s">
        <v>3156</v>
      </c>
      <c r="O1597" s="75">
        <v>40725</v>
      </c>
      <c r="P1597" s="96">
        <v>9883026.0899999999</v>
      </c>
      <c r="Q1597" s="57">
        <v>105.06249842349654</v>
      </c>
      <c r="R1597" s="96">
        <v>10383354.130000001</v>
      </c>
      <c r="S1597" s="57" t="s">
        <v>3256</v>
      </c>
      <c r="T1597" s="73"/>
      <c r="U1597" s="101">
        <v>870556.6799999997</v>
      </c>
    </row>
    <row r="1598" spans="1:21">
      <c r="A1598" s="33" t="s">
        <v>434</v>
      </c>
      <c r="B1598" s="73" t="s">
        <v>5544</v>
      </c>
      <c r="C1598" s="73" t="s">
        <v>3158</v>
      </c>
      <c r="D1598" s="73"/>
      <c r="E1598" s="73"/>
      <c r="F1598" s="75">
        <v>40203</v>
      </c>
      <c r="G1598" s="96">
        <v>15063978.039999999</v>
      </c>
      <c r="H1598" s="57">
        <v>102.96794166064782</v>
      </c>
      <c r="I1598" s="96">
        <v>15511068.119999999</v>
      </c>
      <c r="J1598" s="57" t="s">
        <v>3248</v>
      </c>
      <c r="K1598" s="73"/>
      <c r="L1598" s="101">
        <v>5852750.9000000004</v>
      </c>
      <c r="M1598" s="73"/>
      <c r="N1598" s="87" t="s">
        <v>3156</v>
      </c>
      <c r="O1598" s="75">
        <v>40725</v>
      </c>
      <c r="P1598" s="96">
        <v>10083251.220000003</v>
      </c>
      <c r="Q1598" s="57">
        <v>105.24999991024717</v>
      </c>
      <c r="R1598" s="96">
        <v>10612621.9</v>
      </c>
      <c r="S1598" s="57" t="s">
        <v>3256</v>
      </c>
      <c r="T1598" s="73"/>
      <c r="U1598" s="101">
        <v>954304.68000000156</v>
      </c>
    </row>
    <row r="1599" spans="1:21">
      <c r="A1599" s="33" t="s">
        <v>742</v>
      </c>
      <c r="B1599" s="73" t="s">
        <v>5545</v>
      </c>
      <c r="C1599" s="73" t="s">
        <v>3158</v>
      </c>
      <c r="D1599" s="73"/>
      <c r="E1599" s="73"/>
      <c r="F1599" s="75">
        <v>40221</v>
      </c>
      <c r="G1599" s="96">
        <v>12311386</v>
      </c>
      <c r="H1599" s="57">
        <v>104.04601114772942</v>
      </c>
      <c r="I1599" s="96">
        <v>12809506.049999999</v>
      </c>
      <c r="J1599" s="57" t="s">
        <v>3247</v>
      </c>
      <c r="K1599" s="73"/>
      <c r="L1599" s="101">
        <v>4118035.1100000008</v>
      </c>
      <c r="M1599" s="73"/>
      <c r="N1599" s="87" t="s">
        <v>3156</v>
      </c>
      <c r="O1599" s="75">
        <v>40725</v>
      </c>
      <c r="P1599" s="96">
        <v>8881269.75</v>
      </c>
      <c r="Q1599" s="57">
        <v>105.45312498812456</v>
      </c>
      <c r="R1599" s="96">
        <v>9365576.4899999984</v>
      </c>
      <c r="S1599" s="57" t="s">
        <v>3248</v>
      </c>
      <c r="T1599" s="73"/>
      <c r="U1599" s="101">
        <v>674105.55000000075</v>
      </c>
    </row>
    <row r="1600" spans="1:21">
      <c r="A1600" s="33" t="s">
        <v>480</v>
      </c>
      <c r="B1600" s="73" t="s">
        <v>5546</v>
      </c>
      <c r="C1600" s="73" t="s">
        <v>3158</v>
      </c>
      <c r="D1600" s="73"/>
      <c r="E1600" s="73"/>
      <c r="F1600" s="75">
        <v>40203</v>
      </c>
      <c r="G1600" s="96">
        <v>10029477.810000001</v>
      </c>
      <c r="H1600" s="57">
        <v>102.22109998366902</v>
      </c>
      <c r="I1600" s="96">
        <v>10252242.539999999</v>
      </c>
      <c r="J1600" s="57" t="s">
        <v>3246</v>
      </c>
      <c r="K1600" s="73"/>
      <c r="L1600" s="101">
        <v>3209803.85</v>
      </c>
      <c r="M1600" s="73"/>
      <c r="N1600" s="87" t="s">
        <v>3156</v>
      </c>
      <c r="O1600" s="75">
        <v>40725</v>
      </c>
      <c r="P1600" s="96">
        <v>7383586.0999999996</v>
      </c>
      <c r="Q1600" s="57">
        <v>105.00000006771776</v>
      </c>
      <c r="R1600" s="96">
        <v>7752765.4100000001</v>
      </c>
      <c r="S1600" s="57" t="s">
        <v>3256</v>
      </c>
      <c r="T1600" s="73"/>
      <c r="U1600" s="101">
        <v>710326.72000000067</v>
      </c>
    </row>
    <row r="1601" spans="1:21">
      <c r="A1601" s="33" t="s">
        <v>780</v>
      </c>
      <c r="B1601" s="73" t="s">
        <v>5547</v>
      </c>
      <c r="C1601" s="73" t="s">
        <v>3158</v>
      </c>
      <c r="D1601" s="73"/>
      <c r="E1601" s="73"/>
      <c r="F1601" s="75">
        <v>40105</v>
      </c>
      <c r="G1601" s="96">
        <v>185000000</v>
      </c>
      <c r="H1601" s="57">
        <v>103.3414695945946</v>
      </c>
      <c r="I1601" s="96">
        <v>191181718.75</v>
      </c>
      <c r="J1601" s="57" t="s">
        <v>3247</v>
      </c>
      <c r="K1601" s="73"/>
      <c r="L1601" s="101">
        <v>78830159.769999996</v>
      </c>
      <c r="M1601" s="73"/>
      <c r="N1601" s="87" t="s">
        <v>3156</v>
      </c>
      <c r="O1601" s="75">
        <v>40710</v>
      </c>
      <c r="P1601" s="96">
        <v>116502889.75</v>
      </c>
      <c r="Q1601" s="57">
        <v>105.74479166513551</v>
      </c>
      <c r="R1601" s="96">
        <v>123195738.05</v>
      </c>
      <c r="S1601" s="57" t="s">
        <v>3245</v>
      </c>
      <c r="T1601" s="73"/>
      <c r="U1601" s="101">
        <v>10844179.069999993</v>
      </c>
    </row>
    <row r="1602" spans="1:21">
      <c r="A1602" s="33" t="s">
        <v>818</v>
      </c>
      <c r="B1602" s="73" t="s">
        <v>5548</v>
      </c>
      <c r="C1602" s="73" t="s">
        <v>3158</v>
      </c>
      <c r="D1602" s="73"/>
      <c r="E1602" s="73"/>
      <c r="F1602" s="75">
        <v>40319</v>
      </c>
      <c r="G1602" s="96">
        <v>57275764.270000003</v>
      </c>
      <c r="H1602" s="57">
        <v>105.77777777770017</v>
      </c>
      <c r="I1602" s="96">
        <v>60585030.649999999</v>
      </c>
      <c r="J1602" s="57" t="s">
        <v>3256</v>
      </c>
      <c r="K1602" s="73"/>
      <c r="L1602" s="101">
        <v>11840503.960000001</v>
      </c>
      <c r="M1602" s="73"/>
      <c r="N1602" s="87" t="s">
        <v>3156</v>
      </c>
      <c r="O1602" s="75">
        <v>40707</v>
      </c>
      <c r="P1602" s="96">
        <v>48321430.439999998</v>
      </c>
      <c r="Q1602" s="57">
        <v>106.99479166742978</v>
      </c>
      <c r="R1602" s="96">
        <v>51701413.829999998</v>
      </c>
      <c r="S1602" s="57" t="s">
        <v>3289</v>
      </c>
      <c r="T1602" s="73"/>
      <c r="U1602" s="101">
        <v>2956887.1400000006</v>
      </c>
    </row>
    <row r="1603" spans="1:21">
      <c r="A1603" s="33" t="s">
        <v>810</v>
      </c>
      <c r="B1603" s="73" t="s">
        <v>5549</v>
      </c>
      <c r="C1603" s="73" t="s">
        <v>3158</v>
      </c>
      <c r="D1603" s="73"/>
      <c r="E1603" s="73"/>
      <c r="F1603" s="75">
        <v>40227</v>
      </c>
      <c r="G1603" s="96">
        <v>28600107</v>
      </c>
      <c r="H1603" s="57">
        <v>106.03298610036668</v>
      </c>
      <c r="I1603" s="96">
        <v>30325547.48</v>
      </c>
      <c r="J1603" s="57" t="s">
        <v>3250</v>
      </c>
      <c r="K1603" s="73"/>
      <c r="L1603" s="101">
        <v>10757125.839999998</v>
      </c>
      <c r="M1603" s="73"/>
      <c r="N1603" s="87" t="s">
        <v>3156</v>
      </c>
      <c r="O1603" s="75">
        <v>40707</v>
      </c>
      <c r="P1603" s="96">
        <v>19464395.41</v>
      </c>
      <c r="Q1603" s="57">
        <v>107.88541666807414</v>
      </c>
      <c r="R1603" s="96">
        <v>20999244.09</v>
      </c>
      <c r="S1603" s="57" t="s">
        <v>3256</v>
      </c>
      <c r="T1603" s="73"/>
      <c r="U1603" s="101">
        <v>1430822.4499999993</v>
      </c>
    </row>
    <row r="1604" spans="1:21">
      <c r="A1604" s="33" t="s">
        <v>695</v>
      </c>
      <c r="B1604" s="73" t="s">
        <v>5550</v>
      </c>
      <c r="C1604" s="73" t="s">
        <v>3158</v>
      </c>
      <c r="D1604" s="73"/>
      <c r="E1604" s="73"/>
      <c r="F1604" s="75">
        <v>40108</v>
      </c>
      <c r="G1604" s="96">
        <v>26570988.600000001</v>
      </c>
      <c r="H1604" s="57">
        <v>106.03579168296358</v>
      </c>
      <c r="I1604" s="96">
        <v>28174758.120000001</v>
      </c>
      <c r="J1604" s="57" t="s">
        <v>3249</v>
      </c>
      <c r="K1604" s="73"/>
      <c r="L1604" s="101">
        <v>13903430.059999997</v>
      </c>
      <c r="M1604" s="73"/>
      <c r="N1604" s="87" t="s">
        <v>3156</v>
      </c>
      <c r="O1604" s="75">
        <v>40725</v>
      </c>
      <c r="P1604" s="96">
        <v>14581666.020000001</v>
      </c>
      <c r="Q1604" s="57">
        <v>108.62499990244601</v>
      </c>
      <c r="R1604" s="96">
        <v>15839334.700000003</v>
      </c>
      <c r="S1604" s="57" t="s">
        <v>3256</v>
      </c>
      <c r="T1604" s="73"/>
      <c r="U1604" s="101">
        <v>1568006.6399999969</v>
      </c>
    </row>
    <row r="1605" spans="1:21">
      <c r="A1605" s="33" t="s">
        <v>831</v>
      </c>
      <c r="B1605" s="73" t="s">
        <v>5551</v>
      </c>
      <c r="C1605" s="73" t="s">
        <v>3158</v>
      </c>
      <c r="D1605" s="73"/>
      <c r="E1605" s="73"/>
      <c r="F1605" s="75">
        <v>40169</v>
      </c>
      <c r="G1605" s="96">
        <v>19514249.129999999</v>
      </c>
      <c r="H1605" s="57">
        <v>103.18740001655395</v>
      </c>
      <c r="I1605" s="96">
        <v>20136246.309999999</v>
      </c>
      <c r="J1605" s="57" t="s">
        <v>3246</v>
      </c>
      <c r="K1605" s="73"/>
      <c r="L1605" s="101">
        <v>8164415.6900000013</v>
      </c>
      <c r="M1605" s="73"/>
      <c r="N1605" s="87" t="s">
        <v>3156</v>
      </c>
      <c r="O1605" s="75">
        <v>40725</v>
      </c>
      <c r="P1605" s="96">
        <v>12434978.539999997</v>
      </c>
      <c r="Q1605" s="57">
        <v>105.0624998505225</v>
      </c>
      <c r="R1605" s="96">
        <v>13064499.310000001</v>
      </c>
      <c r="S1605" s="57" t="s">
        <v>3256</v>
      </c>
      <c r="T1605" s="73"/>
      <c r="U1605" s="101">
        <v>1092668.6900000013</v>
      </c>
    </row>
    <row r="1606" spans="1:21">
      <c r="A1606" s="33" t="s">
        <v>1151</v>
      </c>
      <c r="B1606" s="73" t="s">
        <v>5552</v>
      </c>
      <c r="C1606" s="73" t="s">
        <v>3158</v>
      </c>
      <c r="D1606" s="73"/>
      <c r="E1606" s="73"/>
      <c r="F1606" s="75">
        <v>40116</v>
      </c>
      <c r="G1606" s="96">
        <v>63265716</v>
      </c>
      <c r="H1606" s="57">
        <v>107.87395832207132</v>
      </c>
      <c r="I1606" s="96">
        <v>68247232.109999999</v>
      </c>
      <c r="J1606" s="57" t="s">
        <v>3250</v>
      </c>
      <c r="K1606" s="73"/>
      <c r="L1606" s="101">
        <v>10761664.9</v>
      </c>
      <c r="M1606" s="73"/>
      <c r="N1606" s="87" t="s">
        <v>3156</v>
      </c>
      <c r="O1606" s="75">
        <v>40311</v>
      </c>
      <c r="P1606" s="96">
        <v>54610721.850000001</v>
      </c>
      <c r="Q1606" s="57">
        <v>109.11406249796715</v>
      </c>
      <c r="R1606" s="96">
        <v>59587977.170000002</v>
      </c>
      <c r="S1606" s="57" t="s">
        <v>3250</v>
      </c>
      <c r="T1606" s="73"/>
      <c r="U1606" s="101">
        <v>2102409.9600000083</v>
      </c>
    </row>
    <row r="1607" spans="1:21">
      <c r="A1607" s="33" t="s">
        <v>711</v>
      </c>
      <c r="B1607" s="73" t="s">
        <v>5553</v>
      </c>
      <c r="C1607" s="73" t="s">
        <v>3158</v>
      </c>
      <c r="D1607" s="73"/>
      <c r="E1607" s="73"/>
      <c r="F1607" s="75">
        <v>40206</v>
      </c>
      <c r="G1607" s="96">
        <v>14137705.77</v>
      </c>
      <c r="H1607" s="57">
        <v>107.4750000261181</v>
      </c>
      <c r="I1607" s="96">
        <v>15194499.279999999</v>
      </c>
      <c r="J1607" s="57" t="s">
        <v>3250</v>
      </c>
      <c r="K1607" s="73"/>
      <c r="L1607" s="101">
        <v>5759677.6000000006</v>
      </c>
      <c r="M1607" s="73"/>
      <c r="N1607" s="87" t="s">
        <v>3156</v>
      </c>
      <c r="O1607" s="75">
        <v>40707</v>
      </c>
      <c r="P1607" s="96">
        <v>9298588.2100000009</v>
      </c>
      <c r="Q1607" s="57">
        <v>108.93333333232957</v>
      </c>
      <c r="R1607" s="96">
        <v>10129262.09</v>
      </c>
      <c r="S1607" s="57" t="s">
        <v>3250</v>
      </c>
      <c r="T1607" s="73"/>
      <c r="U1607" s="101">
        <v>694440.41000000201</v>
      </c>
    </row>
    <row r="1608" spans="1:21">
      <c r="A1608" s="33" t="s">
        <v>813</v>
      </c>
      <c r="B1608" s="73" t="s">
        <v>5554</v>
      </c>
      <c r="C1608" s="73" t="s">
        <v>3158</v>
      </c>
      <c r="D1608" s="73"/>
      <c r="E1608" s="73"/>
      <c r="F1608" s="75">
        <v>40248</v>
      </c>
      <c r="G1608" s="96">
        <v>24575080.690000001</v>
      </c>
      <c r="H1608" s="57">
        <v>105.92013889334659</v>
      </c>
      <c r="I1608" s="96">
        <v>26029959.599999998</v>
      </c>
      <c r="J1608" s="57" t="s">
        <v>3250</v>
      </c>
      <c r="K1608" s="73"/>
      <c r="L1608" s="101">
        <v>9516163.6300000008</v>
      </c>
      <c r="M1608" s="73"/>
      <c r="N1608" s="87" t="s">
        <v>3156</v>
      </c>
      <c r="O1608" s="75">
        <v>40707</v>
      </c>
      <c r="P1608" s="96">
        <v>16346545.560000001</v>
      </c>
      <c r="Q1608" s="57">
        <v>107.88541667882518</v>
      </c>
      <c r="R1608" s="96">
        <v>17635538.789999999</v>
      </c>
      <c r="S1608" s="57" t="s">
        <v>3256</v>
      </c>
      <c r="T1608" s="73"/>
      <c r="U1608" s="101">
        <v>1121742.820000004</v>
      </c>
    </row>
    <row r="1609" spans="1:21">
      <c r="A1609" s="33" t="s">
        <v>714</v>
      </c>
      <c r="B1609" s="73" t="s">
        <v>5555</v>
      </c>
      <c r="C1609" s="73" t="s">
        <v>3158</v>
      </c>
      <c r="D1609" s="73"/>
      <c r="E1609" s="73"/>
      <c r="F1609" s="75">
        <v>40316</v>
      </c>
      <c r="G1609" s="96">
        <v>33665118</v>
      </c>
      <c r="H1609" s="57">
        <v>108.70301930918525</v>
      </c>
      <c r="I1609" s="96">
        <v>36594999.719999999</v>
      </c>
      <c r="J1609" s="57" t="s">
        <v>3247</v>
      </c>
      <c r="K1609" s="73"/>
      <c r="L1609" s="101">
        <v>10073420.879999999</v>
      </c>
      <c r="M1609" s="73"/>
      <c r="N1609" s="87" t="s">
        <v>3156</v>
      </c>
      <c r="O1609" s="75">
        <v>40707</v>
      </c>
      <c r="P1609" s="96">
        <v>25536204.620000001</v>
      </c>
      <c r="Q1609" s="57">
        <v>110.95000001609479</v>
      </c>
      <c r="R1609" s="96">
        <v>28332419.030000001</v>
      </c>
      <c r="S1609" s="57" t="s">
        <v>3245</v>
      </c>
      <c r="T1609" s="73"/>
      <c r="U1609" s="101">
        <v>1810840.1899999976</v>
      </c>
    </row>
    <row r="1610" spans="1:21">
      <c r="A1610" s="33" t="s">
        <v>530</v>
      </c>
      <c r="B1610" s="73" t="s">
        <v>5610</v>
      </c>
      <c r="C1610" s="73" t="s">
        <v>6732</v>
      </c>
      <c r="D1610" s="73"/>
      <c r="E1610" s="73"/>
      <c r="F1610" s="75">
        <v>39834</v>
      </c>
      <c r="G1610" s="96">
        <v>5615225.3399999999</v>
      </c>
      <c r="H1610" s="57">
        <v>118.81140802089342</v>
      </c>
      <c r="I1610" s="96">
        <v>6671528.29</v>
      </c>
      <c r="J1610" s="57" t="s">
        <v>3251</v>
      </c>
      <c r="K1610" s="73"/>
      <c r="L1610" s="101">
        <v>4393443.4700000007</v>
      </c>
      <c r="M1610" s="73"/>
      <c r="N1610" s="87" t="s">
        <v>3156</v>
      </c>
      <c r="O1610" s="75">
        <v>40725</v>
      </c>
      <c r="P1610" s="96">
        <v>3740742.84</v>
      </c>
      <c r="Q1610" s="57">
        <v>140.19131023719345</v>
      </c>
      <c r="R1610" s="96">
        <v>5244196.4000000004</v>
      </c>
      <c r="S1610" s="57" t="s">
        <v>3266</v>
      </c>
      <c r="T1610" s="73"/>
      <c r="U1610" s="101">
        <v>2966111.580000001</v>
      </c>
    </row>
    <row r="1611" spans="1:21">
      <c r="A1611" s="33" t="s">
        <v>532</v>
      </c>
      <c r="B1611" s="73" t="s">
        <v>5611</v>
      </c>
      <c r="C1611" s="73" t="s">
        <v>6732</v>
      </c>
      <c r="D1611" s="73"/>
      <c r="E1611" s="73"/>
      <c r="F1611" s="75">
        <v>39834</v>
      </c>
      <c r="G1611" s="96">
        <v>5809318.4000000004</v>
      </c>
      <c r="H1611" s="57">
        <v>117.68640809909814</v>
      </c>
      <c r="I1611" s="96">
        <v>6836778.1599999992</v>
      </c>
      <c r="J1611" s="57" t="s">
        <v>3251</v>
      </c>
      <c r="K1611" s="73"/>
      <c r="L1611" s="101">
        <v>4625963.6099999994</v>
      </c>
      <c r="M1611" s="73"/>
      <c r="N1611" s="87" t="s">
        <v>3156</v>
      </c>
      <c r="O1611" s="75">
        <v>40725</v>
      </c>
      <c r="P1611" s="96">
        <v>3791410.52</v>
      </c>
      <c r="Q1611" s="57">
        <v>139.69131018816711</v>
      </c>
      <c r="R1611" s="96">
        <v>5296271.03</v>
      </c>
      <c r="S1611" s="57" t="s">
        <v>3266</v>
      </c>
      <c r="T1611" s="73"/>
      <c r="U1611" s="101">
        <v>3085456.4800000014</v>
      </c>
    </row>
    <row r="1612" spans="1:21">
      <c r="A1612" s="33" t="s">
        <v>726</v>
      </c>
      <c r="B1612" s="73" t="s">
        <v>5612</v>
      </c>
      <c r="C1612" s="73" t="s">
        <v>6732</v>
      </c>
      <c r="D1612" s="73"/>
      <c r="E1612" s="73"/>
      <c r="F1612" s="75">
        <v>40077</v>
      </c>
      <c r="G1612" s="96">
        <v>24867116.23</v>
      </c>
      <c r="H1612" s="57">
        <v>107.20833334038748</v>
      </c>
      <c r="I1612" s="96">
        <v>26659620.859999999</v>
      </c>
      <c r="J1612" s="57" t="s">
        <v>3248</v>
      </c>
      <c r="K1612" s="73"/>
      <c r="L1612" s="101">
        <v>9111527.2400000002</v>
      </c>
      <c r="M1612" s="73"/>
      <c r="N1612" s="87" t="s">
        <v>3156</v>
      </c>
      <c r="O1612" s="75">
        <v>40623</v>
      </c>
      <c r="P1612" s="96">
        <v>17642897.289999999</v>
      </c>
      <c r="Q1612" s="57">
        <v>111.89583335153</v>
      </c>
      <c r="R1612" s="96">
        <v>19741666.949999999</v>
      </c>
      <c r="S1612" s="57" t="s">
        <v>3251</v>
      </c>
      <c r="T1612" s="73"/>
      <c r="U1612" s="101">
        <v>2193573.3299999982</v>
      </c>
    </row>
    <row r="1613" spans="1:21">
      <c r="A1613" s="33" t="s">
        <v>2660</v>
      </c>
      <c r="B1613" s="73" t="s">
        <v>5613</v>
      </c>
      <c r="C1613" s="73" t="s">
        <v>6732</v>
      </c>
      <c r="D1613" s="73"/>
      <c r="E1613" s="73"/>
      <c r="F1613" s="75">
        <v>39521</v>
      </c>
      <c r="G1613" s="96">
        <v>655547</v>
      </c>
      <c r="H1613" s="57">
        <v>22.806509678177157</v>
      </c>
      <c r="I1613" s="96">
        <v>149507.39000000001</v>
      </c>
      <c r="J1613" s="57" t="s">
        <v>3284</v>
      </c>
      <c r="K1613" s="73"/>
      <c r="L1613" s="101">
        <v>98323.36</v>
      </c>
      <c r="M1613" s="73"/>
      <c r="N1613" s="87" t="s">
        <v>3156</v>
      </c>
      <c r="O1613" s="75">
        <v>40763</v>
      </c>
      <c r="P1613" s="96">
        <v>247137.8</v>
      </c>
      <c r="Q1613" s="57">
        <v>10.960419652517746</v>
      </c>
      <c r="R1613" s="96">
        <v>27087.34</v>
      </c>
      <c r="S1613" s="57" t="s">
        <v>3272</v>
      </c>
      <c r="T1613" s="73"/>
      <c r="U1613" s="101">
        <v>-24096.690000000017</v>
      </c>
    </row>
    <row r="1614" spans="1:21">
      <c r="A1614" s="33" t="s">
        <v>140</v>
      </c>
      <c r="B1614" s="73" t="s">
        <v>5614</v>
      </c>
      <c r="C1614" s="73" t="s">
        <v>6732</v>
      </c>
      <c r="D1614" s="73"/>
      <c r="E1614" s="73"/>
      <c r="F1614" s="75">
        <v>39521</v>
      </c>
      <c r="G1614" s="96">
        <v>1592904.38</v>
      </c>
      <c r="H1614" s="57">
        <v>82.804687246826461</v>
      </c>
      <c r="I1614" s="96">
        <v>1318999.49</v>
      </c>
      <c r="J1614" s="57" t="s">
        <v>3284</v>
      </c>
      <c r="K1614" s="73"/>
      <c r="L1614" s="101">
        <v>1592904.3800000001</v>
      </c>
      <c r="M1614" s="73"/>
      <c r="N1614" s="87" t="s">
        <v>6382</v>
      </c>
      <c r="O1614" s="75">
        <v>40106</v>
      </c>
      <c r="P1614" s="102" t="s">
        <v>3205</v>
      </c>
      <c r="Q1614" s="88" t="s">
        <v>3205</v>
      </c>
      <c r="R1614" s="102" t="s">
        <v>3205</v>
      </c>
      <c r="S1614" s="57" t="s">
        <v>3205</v>
      </c>
      <c r="T1614" s="73"/>
      <c r="U1614" s="101">
        <v>273904.89000000013</v>
      </c>
    </row>
    <row r="1615" spans="1:21">
      <c r="A1615" s="33" t="s">
        <v>1313</v>
      </c>
      <c r="B1615" s="73" t="s">
        <v>5615</v>
      </c>
      <c r="C1615" s="73" t="s">
        <v>6732</v>
      </c>
      <c r="D1615" s="73"/>
      <c r="E1615" s="73"/>
      <c r="F1615" s="75">
        <v>39521</v>
      </c>
      <c r="G1615" s="96">
        <v>1400965.67</v>
      </c>
      <c r="H1615" s="57">
        <v>111.87503616701757</v>
      </c>
      <c r="I1615" s="96">
        <v>1567330.85</v>
      </c>
      <c r="J1615" s="57" t="s">
        <v>3284</v>
      </c>
      <c r="K1615" s="73"/>
      <c r="L1615" s="101">
        <v>1400971.7700000003</v>
      </c>
      <c r="M1615" s="73"/>
      <c r="N1615" s="87" t="s">
        <v>6382</v>
      </c>
      <c r="O1615" s="75">
        <v>40087</v>
      </c>
      <c r="P1615" s="102" t="s">
        <v>3205</v>
      </c>
      <c r="Q1615" s="88" t="s">
        <v>3205</v>
      </c>
      <c r="R1615" s="102" t="s">
        <v>3205</v>
      </c>
      <c r="S1615" s="57" t="s">
        <v>3205</v>
      </c>
      <c r="T1615" s="73"/>
      <c r="U1615" s="101">
        <v>-166359.07999999984</v>
      </c>
    </row>
    <row r="1616" spans="1:21">
      <c r="A1616" s="33" t="s">
        <v>2661</v>
      </c>
      <c r="B1616" s="73" t="s">
        <v>5616</v>
      </c>
      <c r="C1616" s="73" t="s">
        <v>6732</v>
      </c>
      <c r="D1616" s="73"/>
      <c r="E1616" s="73"/>
      <c r="F1616" s="75">
        <v>39521</v>
      </c>
      <c r="G1616" s="96">
        <v>18295000</v>
      </c>
      <c r="H1616" s="57">
        <v>99.429400000000001</v>
      </c>
      <c r="I1616" s="96">
        <v>18190608.73</v>
      </c>
      <c r="J1616" s="57" t="s">
        <v>3284</v>
      </c>
      <c r="K1616" s="73"/>
      <c r="L1616" s="101">
        <v>2963790</v>
      </c>
      <c r="M1616" s="73"/>
      <c r="N1616" s="87" t="s">
        <v>3156</v>
      </c>
      <c r="O1616" s="75">
        <v>40619</v>
      </c>
      <c r="P1616" s="96">
        <v>18295000</v>
      </c>
      <c r="Q1616" s="57">
        <v>107.77125001366494</v>
      </c>
      <c r="R1616" s="96">
        <v>19716750.190000001</v>
      </c>
      <c r="S1616" s="57" t="s">
        <v>3277</v>
      </c>
      <c r="T1616" s="73"/>
      <c r="U1616" s="101">
        <v>4489931.4600000009</v>
      </c>
    </row>
    <row r="1617" spans="1:21">
      <c r="A1617" s="33" t="s">
        <v>2662</v>
      </c>
      <c r="B1617" s="73" t="s">
        <v>5617</v>
      </c>
      <c r="C1617" s="73" t="s">
        <v>6732</v>
      </c>
      <c r="D1617" s="73"/>
      <c r="E1617" s="73"/>
      <c r="F1617" s="75">
        <v>39521</v>
      </c>
      <c r="G1617" s="96">
        <v>4764109</v>
      </c>
      <c r="H1617" s="57">
        <v>9.6364508032876639</v>
      </c>
      <c r="I1617" s="96">
        <v>459091.01999999996</v>
      </c>
      <c r="J1617" s="57" t="s">
        <v>3284</v>
      </c>
      <c r="K1617" s="73"/>
      <c r="L1617" s="101">
        <v>665294.9800000001</v>
      </c>
      <c r="M1617" s="73"/>
      <c r="N1617" s="87" t="s">
        <v>3156</v>
      </c>
      <c r="O1617" s="75">
        <v>40603</v>
      </c>
      <c r="P1617" s="96">
        <v>2717320</v>
      </c>
      <c r="Q1617" s="57">
        <v>19.573551882001386</v>
      </c>
      <c r="R1617" s="96">
        <v>531876.04</v>
      </c>
      <c r="S1617" s="57" t="s">
        <v>3255</v>
      </c>
      <c r="T1617" s="73"/>
      <c r="U1617" s="101">
        <v>738080</v>
      </c>
    </row>
    <row r="1618" spans="1:21">
      <c r="A1618" s="33" t="s">
        <v>2663</v>
      </c>
      <c r="B1618" s="73" t="s">
        <v>5618</v>
      </c>
      <c r="C1618" s="73" t="s">
        <v>6732</v>
      </c>
      <c r="D1618" s="73"/>
      <c r="E1618" s="73"/>
      <c r="F1618" s="75">
        <v>39521</v>
      </c>
      <c r="G1618" s="96">
        <v>7374171.3600000003</v>
      </c>
      <c r="H1618" s="57">
        <v>22.125347111543121</v>
      </c>
      <c r="I1618" s="96">
        <v>1631561.01</v>
      </c>
      <c r="J1618" s="57" t="s">
        <v>3284</v>
      </c>
      <c r="K1618" s="73"/>
      <c r="L1618" s="101">
        <v>1212798.77</v>
      </c>
      <c r="M1618" s="73"/>
      <c r="N1618" s="87" t="s">
        <v>3156</v>
      </c>
      <c r="O1618" s="75">
        <v>40763</v>
      </c>
      <c r="P1618" s="96">
        <v>3755245.27</v>
      </c>
      <c r="Q1618" s="57">
        <v>24.095138797684974</v>
      </c>
      <c r="R1618" s="96">
        <v>904831.55999999994</v>
      </c>
      <c r="S1618" s="57" t="s">
        <v>3276</v>
      </c>
      <c r="T1618" s="73"/>
      <c r="U1618" s="101">
        <v>486069.32000000007</v>
      </c>
    </row>
    <row r="1619" spans="1:21">
      <c r="A1619" s="33" t="s">
        <v>2664</v>
      </c>
      <c r="B1619" s="73" t="s">
        <v>5619</v>
      </c>
      <c r="C1619" s="73" t="s">
        <v>6732</v>
      </c>
      <c r="D1619" s="73"/>
      <c r="E1619" s="73"/>
      <c r="F1619" s="75">
        <v>39521</v>
      </c>
      <c r="G1619" s="96">
        <v>9367710.7599999998</v>
      </c>
      <c r="H1619" s="57">
        <v>5.9266492553405863</v>
      </c>
      <c r="I1619" s="96">
        <v>555191.36</v>
      </c>
      <c r="J1619" s="57" t="s">
        <v>3284</v>
      </c>
      <c r="K1619" s="73"/>
      <c r="L1619" s="101">
        <v>500415.81</v>
      </c>
      <c r="M1619" s="73"/>
      <c r="N1619" s="87" t="s">
        <v>6382</v>
      </c>
      <c r="O1619" s="75">
        <v>40229</v>
      </c>
      <c r="P1619" s="102" t="s">
        <v>3205</v>
      </c>
      <c r="Q1619" s="88" t="s">
        <v>3205</v>
      </c>
      <c r="R1619" s="102" t="s">
        <v>3205</v>
      </c>
      <c r="S1619" s="57" t="s">
        <v>3205</v>
      </c>
      <c r="T1619" s="73"/>
      <c r="U1619" s="101">
        <v>-54775.549999999988</v>
      </c>
    </row>
    <row r="1620" spans="1:21">
      <c r="A1620" s="33" t="s">
        <v>249</v>
      </c>
      <c r="B1620" s="73" t="s">
        <v>5620</v>
      </c>
      <c r="C1620" s="73" t="s">
        <v>6732</v>
      </c>
      <c r="D1620" s="73"/>
      <c r="E1620" s="73"/>
      <c r="F1620" s="75">
        <v>39521</v>
      </c>
      <c r="G1620" s="96">
        <v>26288.18</v>
      </c>
      <c r="H1620" s="57">
        <v>120.56182664604395</v>
      </c>
      <c r="I1620" s="96">
        <v>31693.51</v>
      </c>
      <c r="J1620" s="57" t="s">
        <v>3284</v>
      </c>
      <c r="K1620" s="73"/>
      <c r="L1620" s="101">
        <v>28908</v>
      </c>
      <c r="M1620" s="73"/>
      <c r="N1620" s="87" t="s">
        <v>3156</v>
      </c>
      <c r="O1620" s="75">
        <v>40802</v>
      </c>
      <c r="P1620" s="96">
        <v>13615.08</v>
      </c>
      <c r="Q1620" s="57">
        <v>140.00005875837672</v>
      </c>
      <c r="R1620" s="96">
        <v>19061.12</v>
      </c>
      <c r="S1620" s="57" t="s">
        <v>3289</v>
      </c>
      <c r="T1620" s="73"/>
      <c r="U1620" s="101">
        <v>16275.609999999997</v>
      </c>
    </row>
    <row r="1621" spans="1:21">
      <c r="A1621" s="33" t="s">
        <v>617</v>
      </c>
      <c r="B1621" s="73" t="s">
        <v>5621</v>
      </c>
      <c r="C1621" s="73" t="s">
        <v>6732</v>
      </c>
      <c r="D1621" s="73"/>
      <c r="E1621" s="73"/>
      <c r="F1621" s="75">
        <v>40078</v>
      </c>
      <c r="G1621" s="96">
        <v>9993251</v>
      </c>
      <c r="H1621" s="57">
        <v>107.60000004002701</v>
      </c>
      <c r="I1621" s="96">
        <v>10752738.08</v>
      </c>
      <c r="J1621" s="57" t="s">
        <v>3248</v>
      </c>
      <c r="K1621" s="73"/>
      <c r="L1621" s="101">
        <v>3523032.01</v>
      </c>
      <c r="M1621" s="73"/>
      <c r="N1621" s="87" t="s">
        <v>3156</v>
      </c>
      <c r="O1621" s="75">
        <v>40623</v>
      </c>
      <c r="P1621" s="96">
        <v>7236742.0999999996</v>
      </c>
      <c r="Q1621" s="57">
        <v>111.89583334743961</v>
      </c>
      <c r="R1621" s="96">
        <v>8097612.8799999999</v>
      </c>
      <c r="S1621" s="57" t="s">
        <v>3251</v>
      </c>
      <c r="T1621" s="73"/>
      <c r="U1621" s="101">
        <v>867906.81000000052</v>
      </c>
    </row>
    <row r="1622" spans="1:21">
      <c r="A1622" s="33" t="s">
        <v>685</v>
      </c>
      <c r="B1622" s="73" t="s">
        <v>5622</v>
      </c>
      <c r="C1622" s="73" t="s">
        <v>6732</v>
      </c>
      <c r="D1622" s="73"/>
      <c r="E1622" s="73"/>
      <c r="F1622" s="75">
        <v>40024</v>
      </c>
      <c r="G1622" s="96">
        <v>14895958.6</v>
      </c>
      <c r="H1622" s="57">
        <v>106.73333329484416</v>
      </c>
      <c r="I1622" s="96">
        <v>15898953.140000001</v>
      </c>
      <c r="J1622" s="57" t="s">
        <v>3247</v>
      </c>
      <c r="K1622" s="73"/>
      <c r="L1622" s="101">
        <v>6825449.5899999999</v>
      </c>
      <c r="M1622" s="73"/>
      <c r="N1622" s="87" t="s">
        <v>3156</v>
      </c>
      <c r="O1622" s="75">
        <v>40777</v>
      </c>
      <c r="P1622" s="96">
        <v>9564450.1400000006</v>
      </c>
      <c r="Q1622" s="57">
        <v>114.36562510011683</v>
      </c>
      <c r="R1622" s="96">
        <v>10938443.189999999</v>
      </c>
      <c r="S1622" s="57" t="s">
        <v>3245</v>
      </c>
      <c r="T1622" s="73"/>
      <c r="U1622" s="101">
        <v>1864939.6400000006</v>
      </c>
    </row>
    <row r="1623" spans="1:21">
      <c r="A1623" s="33" t="s">
        <v>273</v>
      </c>
      <c r="B1623" s="73" t="s">
        <v>5623</v>
      </c>
      <c r="C1623" s="73" t="s">
        <v>6732</v>
      </c>
      <c r="D1623" s="73"/>
      <c r="E1623" s="73"/>
      <c r="F1623" s="75">
        <v>39521</v>
      </c>
      <c r="G1623" s="96">
        <v>83256.850000000006</v>
      </c>
      <c r="H1623" s="57">
        <v>121.3164562435403</v>
      </c>
      <c r="I1623" s="96">
        <v>101004.26</v>
      </c>
      <c r="J1623" s="57" t="s">
        <v>3284</v>
      </c>
      <c r="K1623" s="73"/>
      <c r="L1623" s="101">
        <v>102463.12000000001</v>
      </c>
      <c r="M1623" s="73"/>
      <c r="N1623" s="87" t="s">
        <v>3156</v>
      </c>
      <c r="O1623" s="75">
        <v>40802</v>
      </c>
      <c r="P1623" s="96">
        <v>42365.9</v>
      </c>
      <c r="Q1623" s="57">
        <v>151.99998111688882</v>
      </c>
      <c r="R1623" s="96">
        <v>64396.160000000003</v>
      </c>
      <c r="S1623" s="57" t="s">
        <v>3289</v>
      </c>
      <c r="T1623" s="73"/>
      <c r="U1623" s="101">
        <v>65855.020000000033</v>
      </c>
    </row>
    <row r="1624" spans="1:21">
      <c r="A1624" s="33" t="s">
        <v>282</v>
      </c>
      <c r="B1624" s="73" t="s">
        <v>5624</v>
      </c>
      <c r="C1624" s="73" t="s">
        <v>6732</v>
      </c>
      <c r="D1624" s="73"/>
      <c r="E1624" s="73"/>
      <c r="F1624" s="75">
        <v>39521</v>
      </c>
      <c r="G1624" s="96">
        <v>104479.13</v>
      </c>
      <c r="H1624" s="57">
        <v>117.93681666376816</v>
      </c>
      <c r="I1624" s="96">
        <v>123219.36</v>
      </c>
      <c r="J1624" s="57" t="s">
        <v>3284</v>
      </c>
      <c r="K1624" s="73"/>
      <c r="L1624" s="101">
        <v>115069.27000000002</v>
      </c>
      <c r="M1624" s="73"/>
      <c r="N1624" s="87" t="s">
        <v>3156</v>
      </c>
      <c r="O1624" s="75">
        <v>40802</v>
      </c>
      <c r="P1624" s="96">
        <v>53165.01</v>
      </c>
      <c r="Q1624" s="57">
        <v>142.00002971879437</v>
      </c>
      <c r="R1624" s="96">
        <v>75494.33</v>
      </c>
      <c r="S1624" s="57" t="s">
        <v>3289</v>
      </c>
      <c r="T1624" s="73"/>
      <c r="U1624" s="101">
        <v>67344.240000000034</v>
      </c>
    </row>
    <row r="1625" spans="1:21">
      <c r="A1625" s="33" t="s">
        <v>2665</v>
      </c>
      <c r="B1625" s="73" t="s">
        <v>5625</v>
      </c>
      <c r="C1625" s="73" t="s">
        <v>6732</v>
      </c>
      <c r="D1625" s="73"/>
      <c r="E1625" s="73"/>
      <c r="F1625" s="75">
        <v>39521</v>
      </c>
      <c r="G1625" s="96">
        <v>2746937.75</v>
      </c>
      <c r="H1625" s="57">
        <v>5.9695204232422094</v>
      </c>
      <c r="I1625" s="96">
        <v>163979.01</v>
      </c>
      <c r="J1625" s="57" t="s">
        <v>3284</v>
      </c>
      <c r="K1625" s="73"/>
      <c r="L1625" s="101">
        <v>341963.09999999992</v>
      </c>
      <c r="M1625" s="73"/>
      <c r="N1625" s="87" t="s">
        <v>3156</v>
      </c>
      <c r="O1625" s="75">
        <v>40603</v>
      </c>
      <c r="P1625" s="96">
        <v>1525131.5</v>
      </c>
      <c r="Q1625" s="57">
        <v>15.073968375841689</v>
      </c>
      <c r="R1625" s="96">
        <v>229897.84</v>
      </c>
      <c r="S1625" s="57" t="s">
        <v>3255</v>
      </c>
      <c r="T1625" s="73"/>
      <c r="U1625" s="101">
        <v>407881.92999999993</v>
      </c>
    </row>
    <row r="1626" spans="1:21">
      <c r="A1626" s="33" t="s">
        <v>671</v>
      </c>
      <c r="B1626" s="73" t="s">
        <v>5626</v>
      </c>
      <c r="C1626" s="73" t="s">
        <v>6732</v>
      </c>
      <c r="D1626" s="73"/>
      <c r="E1626" s="73"/>
      <c r="F1626" s="75" t="s">
        <v>6355</v>
      </c>
      <c r="G1626" s="96">
        <v>33000000</v>
      </c>
      <c r="H1626" s="57">
        <v>105.99175757575759</v>
      </c>
      <c r="I1626" s="96">
        <v>34977280</v>
      </c>
      <c r="J1626" s="57" t="s">
        <v>6357</v>
      </c>
      <c r="K1626" s="73"/>
      <c r="L1626" s="101">
        <v>28499062.420000006</v>
      </c>
      <c r="M1626" s="73"/>
      <c r="N1626" s="87" t="s">
        <v>3156</v>
      </c>
      <c r="O1626" s="75">
        <v>40752</v>
      </c>
      <c r="P1626" s="96">
        <v>15959987.949999999</v>
      </c>
      <c r="Q1626" s="57">
        <v>121.5172337269841</v>
      </c>
      <c r="R1626" s="96">
        <v>19394135.859999999</v>
      </c>
      <c r="S1626" s="57" t="s">
        <v>3264</v>
      </c>
      <c r="T1626" s="73"/>
      <c r="U1626" s="101">
        <v>12915918.280000001</v>
      </c>
    </row>
    <row r="1627" spans="1:21">
      <c r="A1627" s="33" t="s">
        <v>2666</v>
      </c>
      <c r="B1627" s="73" t="s">
        <v>5627</v>
      </c>
      <c r="C1627" s="73" t="s">
        <v>6732</v>
      </c>
      <c r="D1627" s="73"/>
      <c r="E1627" s="73"/>
      <c r="F1627" s="75">
        <v>39521</v>
      </c>
      <c r="G1627" s="96">
        <v>865293.13</v>
      </c>
      <c r="H1627" s="57">
        <v>9.0736106965277763</v>
      </c>
      <c r="I1627" s="96">
        <v>78513.33</v>
      </c>
      <c r="J1627" s="57" t="s">
        <v>3284</v>
      </c>
      <c r="K1627" s="73"/>
      <c r="L1627" s="101">
        <v>74927.73</v>
      </c>
      <c r="M1627" s="73"/>
      <c r="N1627" s="87" t="s">
        <v>6382</v>
      </c>
      <c r="O1627" s="75">
        <v>40714</v>
      </c>
      <c r="P1627" s="102" t="s">
        <v>3205</v>
      </c>
      <c r="Q1627" s="88" t="s">
        <v>3205</v>
      </c>
      <c r="R1627" s="102" t="s">
        <v>3205</v>
      </c>
      <c r="S1627" s="57" t="s">
        <v>3205</v>
      </c>
      <c r="T1627" s="73"/>
      <c r="U1627" s="101">
        <v>-3585.6000000000058</v>
      </c>
    </row>
    <row r="1628" spans="1:21">
      <c r="A1628" s="33" t="s">
        <v>264</v>
      </c>
      <c r="B1628" s="73" t="s">
        <v>5628</v>
      </c>
      <c r="C1628" s="73" t="s">
        <v>6732</v>
      </c>
      <c r="D1628" s="73"/>
      <c r="E1628" s="73"/>
      <c r="F1628" s="75">
        <v>39521</v>
      </c>
      <c r="G1628" s="96">
        <v>33956.14</v>
      </c>
      <c r="H1628" s="57">
        <v>126.37458203435372</v>
      </c>
      <c r="I1628" s="96">
        <v>42911.93</v>
      </c>
      <c r="J1628" s="57" t="s">
        <v>3284</v>
      </c>
      <c r="K1628" s="73"/>
      <c r="L1628" s="101">
        <v>46033.23</v>
      </c>
      <c r="M1628" s="73"/>
      <c r="N1628" s="87" t="s">
        <v>3156</v>
      </c>
      <c r="O1628" s="75">
        <v>40802</v>
      </c>
      <c r="P1628" s="96">
        <v>17742.32</v>
      </c>
      <c r="Q1628" s="57">
        <v>154.00004058093867</v>
      </c>
      <c r="R1628" s="96">
        <v>27323.18</v>
      </c>
      <c r="S1628" s="57" t="s">
        <v>3245</v>
      </c>
      <c r="T1628" s="73"/>
      <c r="U1628" s="101">
        <v>30444.480000000003</v>
      </c>
    </row>
    <row r="1629" spans="1:21">
      <c r="A1629" s="33" t="s">
        <v>280</v>
      </c>
      <c r="B1629" s="73" t="s">
        <v>5629</v>
      </c>
      <c r="C1629" s="73" t="s">
        <v>6732</v>
      </c>
      <c r="D1629" s="73"/>
      <c r="E1629" s="73"/>
      <c r="F1629" s="75">
        <v>39521</v>
      </c>
      <c r="G1629" s="96">
        <v>105161.31</v>
      </c>
      <c r="H1629" s="57">
        <v>100.62101736845995</v>
      </c>
      <c r="I1629" s="96">
        <v>105814.38</v>
      </c>
      <c r="J1629" s="57" t="s">
        <v>3284</v>
      </c>
      <c r="K1629" s="73"/>
      <c r="L1629" s="101">
        <v>49837.01999999999</v>
      </c>
      <c r="M1629" s="73"/>
      <c r="N1629" s="87" t="s">
        <v>3156</v>
      </c>
      <c r="O1629" s="75">
        <v>40778</v>
      </c>
      <c r="P1629" s="96">
        <v>59361.120000000003</v>
      </c>
      <c r="Q1629" s="57">
        <v>99.65342635044621</v>
      </c>
      <c r="R1629" s="96">
        <v>59155.39</v>
      </c>
      <c r="S1629" s="57" t="s">
        <v>3257</v>
      </c>
      <c r="T1629" s="73"/>
      <c r="U1629" s="101">
        <v>3178.0299999999843</v>
      </c>
    </row>
    <row r="1630" spans="1:21">
      <c r="A1630" s="33" t="s">
        <v>2667</v>
      </c>
      <c r="B1630" s="73" t="s">
        <v>5630</v>
      </c>
      <c r="C1630" s="73" t="s">
        <v>6732</v>
      </c>
      <c r="D1630" s="73"/>
      <c r="E1630" s="73"/>
      <c r="F1630" s="75">
        <v>39521</v>
      </c>
      <c r="G1630" s="96">
        <v>2629787</v>
      </c>
      <c r="H1630" s="57">
        <v>11.829117339160929</v>
      </c>
      <c r="I1630" s="96">
        <v>311080.59000000003</v>
      </c>
      <c r="J1630" s="57" t="s">
        <v>3284</v>
      </c>
      <c r="K1630" s="73"/>
      <c r="L1630" s="101">
        <v>431103.77000000008</v>
      </c>
      <c r="M1630" s="73"/>
      <c r="N1630" s="87" t="s">
        <v>3156</v>
      </c>
      <c r="O1630" s="75">
        <v>40603</v>
      </c>
      <c r="P1630" s="96">
        <v>1570036</v>
      </c>
      <c r="Q1630" s="57">
        <v>20.39105217969524</v>
      </c>
      <c r="R1630" s="96">
        <v>320146.86</v>
      </c>
      <c r="S1630" s="57" t="s">
        <v>3258</v>
      </c>
      <c r="T1630" s="73"/>
      <c r="U1630" s="101">
        <v>440170.0400000001</v>
      </c>
    </row>
    <row r="1631" spans="1:21">
      <c r="A1631" s="33" t="s">
        <v>604</v>
      </c>
      <c r="B1631" s="73" t="s">
        <v>5631</v>
      </c>
      <c r="C1631" s="73" t="s">
        <v>6732</v>
      </c>
      <c r="D1631" s="73"/>
      <c r="E1631" s="73"/>
      <c r="F1631" s="75">
        <v>40078</v>
      </c>
      <c r="G1631" s="96">
        <v>10000000</v>
      </c>
      <c r="H1631" s="57">
        <v>107.60000000000001</v>
      </c>
      <c r="I1631" s="96">
        <v>10760000</v>
      </c>
      <c r="J1631" s="57" t="s">
        <v>3248</v>
      </c>
      <c r="K1631" s="73"/>
      <c r="L1631" s="101">
        <v>4245861.5099999988</v>
      </c>
      <c r="M1631" s="73"/>
      <c r="N1631" s="87" t="s">
        <v>3156</v>
      </c>
      <c r="O1631" s="75">
        <v>40777</v>
      </c>
      <c r="P1631" s="96">
        <v>6713795.2000000002</v>
      </c>
      <c r="Q1631" s="57">
        <v>114.36562497467899</v>
      </c>
      <c r="R1631" s="96">
        <v>7678273.8399999999</v>
      </c>
      <c r="S1631" s="57" t="s">
        <v>3245</v>
      </c>
      <c r="T1631" s="73"/>
      <c r="U1631" s="101">
        <v>1164135.3499999978</v>
      </c>
    </row>
    <row r="1632" spans="1:21">
      <c r="A1632" s="33" t="s">
        <v>234</v>
      </c>
      <c r="B1632" s="73" t="s">
        <v>5632</v>
      </c>
      <c r="C1632" s="73" t="s">
        <v>6732</v>
      </c>
      <c r="D1632" s="73"/>
      <c r="E1632" s="73"/>
      <c r="F1632" s="75">
        <v>39521</v>
      </c>
      <c r="G1632" s="96">
        <v>24981.73</v>
      </c>
      <c r="H1632" s="57">
        <v>117.08036232878986</v>
      </c>
      <c r="I1632" s="96">
        <v>29248.699999999997</v>
      </c>
      <c r="J1632" s="57" t="s">
        <v>3284</v>
      </c>
      <c r="K1632" s="73"/>
      <c r="L1632" s="101">
        <v>27242.560000000001</v>
      </c>
      <c r="M1632" s="73"/>
      <c r="N1632" s="87" t="s">
        <v>3156</v>
      </c>
      <c r="O1632" s="75">
        <v>40802</v>
      </c>
      <c r="P1632" s="96">
        <v>12996.76</v>
      </c>
      <c r="Q1632" s="57">
        <v>140.00004616535199</v>
      </c>
      <c r="R1632" s="96">
        <v>18195.47</v>
      </c>
      <c r="S1632" s="57" t="s">
        <v>3289</v>
      </c>
      <c r="T1632" s="73"/>
      <c r="U1632" s="101">
        <v>16189.330000000002</v>
      </c>
    </row>
    <row r="1633" spans="1:21">
      <c r="A1633" s="33" t="s">
        <v>440</v>
      </c>
      <c r="B1633" s="73" t="s">
        <v>5633</v>
      </c>
      <c r="C1633" s="73" t="s">
        <v>6732</v>
      </c>
      <c r="D1633" s="73"/>
      <c r="E1633" s="73"/>
      <c r="F1633" s="75">
        <v>40024</v>
      </c>
      <c r="G1633" s="96">
        <v>2336343.89</v>
      </c>
      <c r="H1633" s="57">
        <v>106.48333323909777</v>
      </c>
      <c r="I1633" s="96">
        <v>2487816.85</v>
      </c>
      <c r="J1633" s="57" t="s">
        <v>3247</v>
      </c>
      <c r="K1633" s="73"/>
      <c r="L1633" s="101">
        <v>955794.22999999986</v>
      </c>
      <c r="M1633" s="73"/>
      <c r="N1633" s="87" t="s">
        <v>3156</v>
      </c>
      <c r="O1633" s="75">
        <v>40623</v>
      </c>
      <c r="P1633" s="96">
        <v>1573340.03</v>
      </c>
      <c r="Q1633" s="57">
        <v>111.52083380221373</v>
      </c>
      <c r="R1633" s="96">
        <v>1754601.92</v>
      </c>
      <c r="S1633" s="57" t="s">
        <v>3251</v>
      </c>
      <c r="T1633" s="73"/>
      <c r="U1633" s="101">
        <v>222579.29999999981</v>
      </c>
    </row>
    <row r="1634" spans="1:21">
      <c r="A1634" s="33" t="s">
        <v>857</v>
      </c>
      <c r="B1634" s="73" t="s">
        <v>5634</v>
      </c>
      <c r="C1634" s="73" t="s">
        <v>6732</v>
      </c>
      <c r="D1634" s="73"/>
      <c r="E1634" s="73"/>
      <c r="F1634" s="75">
        <v>40077</v>
      </c>
      <c r="G1634" s="96">
        <v>87219002.829999998</v>
      </c>
      <c r="H1634" s="57">
        <v>107.33333333616146</v>
      </c>
      <c r="I1634" s="96">
        <v>93615063.040000007</v>
      </c>
      <c r="J1634" s="57" t="s">
        <v>3248</v>
      </c>
      <c r="K1634" s="73"/>
      <c r="L1634" s="101">
        <v>32348227.019999996</v>
      </c>
      <c r="M1634" s="73"/>
      <c r="N1634" s="87" t="s">
        <v>3156</v>
      </c>
      <c r="O1634" s="75">
        <v>40623</v>
      </c>
      <c r="P1634" s="96">
        <v>61499980.939999998</v>
      </c>
      <c r="Q1634" s="57">
        <v>111.89583334527779</v>
      </c>
      <c r="R1634" s="96">
        <v>68815916.180000007</v>
      </c>
      <c r="S1634" s="57" t="s">
        <v>3251</v>
      </c>
      <c r="T1634" s="73"/>
      <c r="U1634" s="101">
        <v>7549080.1599999964</v>
      </c>
    </row>
    <row r="1635" spans="1:21">
      <c r="A1635" s="33" t="s">
        <v>429</v>
      </c>
      <c r="B1635" s="73" t="s">
        <v>5635</v>
      </c>
      <c r="C1635" s="73" t="s">
        <v>6732</v>
      </c>
      <c r="D1635" s="73"/>
      <c r="E1635" s="73"/>
      <c r="F1635" s="75">
        <v>39521</v>
      </c>
      <c r="G1635" s="96">
        <v>1486090.03</v>
      </c>
      <c r="H1635" s="57">
        <v>113.73466855167582</v>
      </c>
      <c r="I1635" s="96">
        <v>1690199.5699999998</v>
      </c>
      <c r="J1635" s="57" t="s">
        <v>3284</v>
      </c>
      <c r="K1635" s="73"/>
      <c r="L1635" s="101">
        <v>1416036.1099999999</v>
      </c>
      <c r="M1635" s="73"/>
      <c r="N1635" s="87" t="s">
        <v>3156</v>
      </c>
      <c r="O1635" s="75">
        <v>40802</v>
      </c>
      <c r="P1635" s="96">
        <v>790243.88</v>
      </c>
      <c r="Q1635" s="57">
        <v>135.78124135551673</v>
      </c>
      <c r="R1635" s="96">
        <v>1073002.95</v>
      </c>
      <c r="S1635" s="57" t="s">
        <v>3275</v>
      </c>
      <c r="T1635" s="73"/>
      <c r="U1635" s="101">
        <v>798839.48999999976</v>
      </c>
    </row>
    <row r="1636" spans="1:21">
      <c r="A1636" s="33" t="s">
        <v>747</v>
      </c>
      <c r="B1636" s="73" t="s">
        <v>5636</v>
      </c>
      <c r="C1636" s="73" t="s">
        <v>6732</v>
      </c>
      <c r="D1636" s="73"/>
      <c r="E1636" s="73"/>
      <c r="F1636" s="75">
        <v>39659</v>
      </c>
      <c r="G1636" s="96">
        <v>41896373.229999997</v>
      </c>
      <c r="H1636" s="57">
        <v>100.15277778257467</v>
      </c>
      <c r="I1636" s="96">
        <v>41960381.579999998</v>
      </c>
      <c r="J1636" s="57" t="s">
        <v>3265</v>
      </c>
      <c r="K1636" s="73"/>
      <c r="L1636" s="101">
        <v>23815854.23</v>
      </c>
      <c r="M1636" s="73"/>
      <c r="N1636" s="87" t="s">
        <v>3156</v>
      </c>
      <c r="O1636" s="75">
        <v>40777</v>
      </c>
      <c r="P1636" s="96">
        <v>23078316.219999999</v>
      </c>
      <c r="Q1636" s="57">
        <v>109.22916671951208</v>
      </c>
      <c r="R1636" s="96">
        <v>25208252.5</v>
      </c>
      <c r="S1636" s="57" t="s">
        <v>3245</v>
      </c>
      <c r="T1636" s="73"/>
      <c r="U1636" s="101">
        <v>7063725.150000006</v>
      </c>
    </row>
    <row r="1637" spans="1:21">
      <c r="A1637" s="33" t="s">
        <v>2668</v>
      </c>
      <c r="B1637" s="73" t="s">
        <v>5637</v>
      </c>
      <c r="C1637" s="73" t="s">
        <v>6732</v>
      </c>
      <c r="D1637" s="73"/>
      <c r="E1637" s="73"/>
      <c r="F1637" s="75">
        <v>39521</v>
      </c>
      <c r="G1637" s="96">
        <v>9417975.3200000003</v>
      </c>
      <c r="H1637" s="57">
        <v>7.809461747453379</v>
      </c>
      <c r="I1637" s="96">
        <v>735493.18</v>
      </c>
      <c r="J1637" s="57" t="s">
        <v>3284</v>
      </c>
      <c r="K1637" s="73"/>
      <c r="L1637" s="101">
        <v>639156.14</v>
      </c>
      <c r="M1637" s="73"/>
      <c r="N1637" s="87" t="s">
        <v>6382</v>
      </c>
      <c r="O1637" s="75">
        <v>40452</v>
      </c>
      <c r="P1637" s="102" t="s">
        <v>3205</v>
      </c>
      <c r="Q1637" s="88" t="s">
        <v>3205</v>
      </c>
      <c r="R1637" s="102" t="s">
        <v>3205</v>
      </c>
      <c r="S1637" s="57" t="s">
        <v>3205</v>
      </c>
      <c r="T1637" s="73"/>
      <c r="U1637" s="101">
        <v>-96337.040000000037</v>
      </c>
    </row>
    <row r="1638" spans="1:21">
      <c r="A1638" s="33" t="s">
        <v>466</v>
      </c>
      <c r="B1638" s="73" t="s">
        <v>5638</v>
      </c>
      <c r="C1638" s="73" t="s">
        <v>6732</v>
      </c>
      <c r="D1638" s="73"/>
      <c r="E1638" s="73"/>
      <c r="F1638" s="75">
        <v>39756</v>
      </c>
      <c r="G1638" s="96">
        <v>3052294.2</v>
      </c>
      <c r="H1638" s="57">
        <v>95.672861089209547</v>
      </c>
      <c r="I1638" s="96">
        <v>2920217.19</v>
      </c>
      <c r="J1638" s="57" t="s">
        <v>3251</v>
      </c>
      <c r="K1638" s="73"/>
      <c r="L1638" s="101">
        <v>2518461.6300000004</v>
      </c>
      <c r="M1638" s="73"/>
      <c r="N1638" s="87" t="s">
        <v>3156</v>
      </c>
      <c r="O1638" s="75">
        <v>40725</v>
      </c>
      <c r="P1638" s="96">
        <v>1182282.53</v>
      </c>
      <c r="Q1638" s="57">
        <v>111.0733683935937</v>
      </c>
      <c r="R1638" s="96">
        <v>1313201.03</v>
      </c>
      <c r="S1638" s="57" t="s">
        <v>3263</v>
      </c>
      <c r="T1638" s="73"/>
      <c r="U1638" s="101">
        <v>911445.4700000002</v>
      </c>
    </row>
    <row r="1639" spans="1:21">
      <c r="A1639" s="33" t="s">
        <v>2669</v>
      </c>
      <c r="B1639" s="73" t="s">
        <v>5639</v>
      </c>
      <c r="C1639" s="73" t="s">
        <v>6732</v>
      </c>
      <c r="D1639" s="73"/>
      <c r="E1639" s="73"/>
      <c r="F1639" s="75">
        <v>39521</v>
      </c>
      <c r="G1639" s="96">
        <v>11729435.369999999</v>
      </c>
      <c r="H1639" s="57">
        <v>3.2703991956946186</v>
      </c>
      <c r="I1639" s="96">
        <v>383599.36000000004</v>
      </c>
      <c r="J1639" s="57" t="s">
        <v>3284</v>
      </c>
      <c r="K1639" s="73"/>
      <c r="L1639" s="101">
        <v>335831.38000000006</v>
      </c>
      <c r="M1639" s="73"/>
      <c r="N1639" s="87" t="s">
        <v>6382</v>
      </c>
      <c r="O1639" s="75">
        <v>40299</v>
      </c>
      <c r="P1639" s="102" t="s">
        <v>3205</v>
      </c>
      <c r="Q1639" s="88" t="s">
        <v>3205</v>
      </c>
      <c r="R1639" s="102" t="s">
        <v>3205</v>
      </c>
      <c r="S1639" s="57" t="s">
        <v>3205</v>
      </c>
      <c r="T1639" s="73"/>
      <c r="U1639" s="101">
        <v>-47767.979999999981</v>
      </c>
    </row>
    <row r="1640" spans="1:21">
      <c r="A1640" s="33" t="s">
        <v>2670</v>
      </c>
      <c r="B1640" s="73" t="s">
        <v>5640</v>
      </c>
      <c r="C1640" s="73" t="s">
        <v>6732</v>
      </c>
      <c r="D1640" s="73"/>
      <c r="E1640" s="73"/>
      <c r="F1640" s="75">
        <v>39521</v>
      </c>
      <c r="G1640" s="96">
        <v>16814411</v>
      </c>
      <c r="H1640" s="57">
        <v>9.7866870864522095</v>
      </c>
      <c r="I1640" s="96">
        <v>1645573.79</v>
      </c>
      <c r="J1640" s="57" t="s">
        <v>3284</v>
      </c>
      <c r="K1640" s="73"/>
      <c r="L1640" s="101">
        <v>2182949</v>
      </c>
      <c r="M1640" s="73"/>
      <c r="N1640" s="87" t="s">
        <v>3156</v>
      </c>
      <c r="O1640" s="75">
        <v>40603</v>
      </c>
      <c r="P1640" s="96">
        <v>10181062</v>
      </c>
      <c r="Q1640" s="57">
        <v>16.013968778502676</v>
      </c>
      <c r="R1640" s="96">
        <v>1630392.09</v>
      </c>
      <c r="S1640" s="57" t="s">
        <v>3248</v>
      </c>
      <c r="T1640" s="73"/>
      <c r="U1640" s="101">
        <v>2167767.2999999998</v>
      </c>
    </row>
    <row r="1641" spans="1:21">
      <c r="A1641" s="33" t="s">
        <v>2671</v>
      </c>
      <c r="B1641" s="73" t="s">
        <v>5641</v>
      </c>
      <c r="C1641" s="73" t="s">
        <v>6732</v>
      </c>
      <c r="D1641" s="73"/>
      <c r="E1641" s="73"/>
      <c r="F1641" s="75">
        <v>39521</v>
      </c>
      <c r="G1641" s="96">
        <v>6890510.7000000002</v>
      </c>
      <c r="H1641" s="57">
        <v>0.13044446763575884</v>
      </c>
      <c r="I1641" s="96">
        <v>8988.2899999999991</v>
      </c>
      <c r="J1641" s="57" t="s">
        <v>3284</v>
      </c>
      <c r="K1641" s="73"/>
      <c r="L1641" s="101">
        <v>7125.1900000000005</v>
      </c>
      <c r="M1641" s="73"/>
      <c r="N1641" s="87" t="s">
        <v>3156</v>
      </c>
      <c r="O1641" s="75">
        <v>40211</v>
      </c>
      <c r="P1641" s="96">
        <v>3346264.1</v>
      </c>
      <c r="Q1641" s="57">
        <v>3.0454858598877477E-2</v>
      </c>
      <c r="R1641" s="96">
        <v>1019.1</v>
      </c>
      <c r="S1641" s="57" t="s">
        <v>3261</v>
      </c>
      <c r="T1641" s="73"/>
      <c r="U1641" s="101">
        <v>-843.99999999999818</v>
      </c>
    </row>
    <row r="1642" spans="1:21">
      <c r="A1642" s="33" t="s">
        <v>2672</v>
      </c>
      <c r="B1642" s="73" t="s">
        <v>5642</v>
      </c>
      <c r="C1642" s="73" t="s">
        <v>6732</v>
      </c>
      <c r="D1642" s="73"/>
      <c r="E1642" s="73"/>
      <c r="F1642" s="75">
        <v>39521</v>
      </c>
      <c r="G1642" s="96">
        <v>6890510.7000000002</v>
      </c>
      <c r="H1642" s="57">
        <v>9.7638771535468336E-2</v>
      </c>
      <c r="I1642" s="96">
        <v>6727.81</v>
      </c>
      <c r="J1642" s="57" t="s">
        <v>3284</v>
      </c>
      <c r="K1642" s="73"/>
      <c r="L1642" s="101">
        <v>5089.45</v>
      </c>
      <c r="M1642" s="73"/>
      <c r="N1642" s="87" t="s">
        <v>3156</v>
      </c>
      <c r="O1642" s="75">
        <v>40211</v>
      </c>
      <c r="P1642" s="96">
        <v>3346264.1</v>
      </c>
      <c r="Q1642" s="57">
        <v>2.9565807432832335E-2</v>
      </c>
      <c r="R1642" s="96">
        <v>989.35</v>
      </c>
      <c r="S1642" s="57" t="s">
        <v>3261</v>
      </c>
      <c r="T1642" s="73"/>
      <c r="U1642" s="101">
        <v>-649.01000000000022</v>
      </c>
    </row>
    <row r="1643" spans="1:21">
      <c r="A1643" s="33" t="s">
        <v>2673</v>
      </c>
      <c r="B1643" s="73" t="s">
        <v>5643</v>
      </c>
      <c r="C1643" s="73" t="s">
        <v>6732</v>
      </c>
      <c r="D1643" s="73"/>
      <c r="E1643" s="73"/>
      <c r="F1643" s="75">
        <v>39521</v>
      </c>
      <c r="G1643" s="96">
        <v>6890510.7000000002</v>
      </c>
      <c r="H1643" s="57">
        <v>9.7638771535468336E-2</v>
      </c>
      <c r="I1643" s="96">
        <v>6727.81</v>
      </c>
      <c r="J1643" s="57" t="s">
        <v>3284</v>
      </c>
      <c r="K1643" s="73"/>
      <c r="L1643" s="101">
        <v>5089.45</v>
      </c>
      <c r="M1643" s="73"/>
      <c r="N1643" s="87" t="s">
        <v>3156</v>
      </c>
      <c r="O1643" s="75">
        <v>40211</v>
      </c>
      <c r="P1643" s="96">
        <v>3346264.1</v>
      </c>
      <c r="Q1643" s="57">
        <v>2.9565807432832335E-2</v>
      </c>
      <c r="R1643" s="96">
        <v>989.35</v>
      </c>
      <c r="S1643" s="57" t="s">
        <v>3261</v>
      </c>
      <c r="T1643" s="73"/>
      <c r="U1643" s="101">
        <v>-649.01000000000022</v>
      </c>
    </row>
    <row r="1644" spans="1:21">
      <c r="A1644" s="33" t="s">
        <v>2674</v>
      </c>
      <c r="B1644" s="73" t="s">
        <v>5644</v>
      </c>
      <c r="C1644" s="73" t="s">
        <v>6732</v>
      </c>
      <c r="D1644" s="73"/>
      <c r="E1644" s="73"/>
      <c r="F1644" s="75">
        <v>39521</v>
      </c>
      <c r="G1644" s="96">
        <v>873981.7</v>
      </c>
      <c r="H1644" s="57">
        <v>10.951041652245122</v>
      </c>
      <c r="I1644" s="96">
        <v>95710.1</v>
      </c>
      <c r="J1644" s="57" t="s">
        <v>3284</v>
      </c>
      <c r="K1644" s="73"/>
      <c r="L1644" s="101">
        <v>96541.499999999985</v>
      </c>
      <c r="M1644" s="73"/>
      <c r="N1644" s="87" t="s">
        <v>3156</v>
      </c>
      <c r="O1644" s="75">
        <v>40763</v>
      </c>
      <c r="P1644" s="96">
        <v>98754.34</v>
      </c>
      <c r="Q1644" s="57">
        <v>1.8666622651723461</v>
      </c>
      <c r="R1644" s="96">
        <v>1843.41</v>
      </c>
      <c r="S1644" s="57" t="s">
        <v>3247</v>
      </c>
      <c r="T1644" s="73"/>
      <c r="U1644" s="101">
        <v>2674.8099999999831</v>
      </c>
    </row>
    <row r="1645" spans="1:21">
      <c r="A1645" s="33" t="s">
        <v>989</v>
      </c>
      <c r="B1645" s="73" t="s">
        <v>5645</v>
      </c>
      <c r="C1645" s="73" t="s">
        <v>6732</v>
      </c>
      <c r="D1645" s="73"/>
      <c r="E1645" s="73"/>
      <c r="F1645" s="75">
        <v>40217</v>
      </c>
      <c r="G1645" s="96">
        <v>16568738</v>
      </c>
      <c r="H1645" s="57">
        <v>108.49166665560166</v>
      </c>
      <c r="I1645" s="96">
        <v>17975700</v>
      </c>
      <c r="J1645" s="57" t="s">
        <v>3285</v>
      </c>
      <c r="K1645" s="73"/>
      <c r="L1645" s="101">
        <v>1955911.7000000002</v>
      </c>
      <c r="M1645" s="73"/>
      <c r="N1645" s="87" t="s">
        <v>3156</v>
      </c>
      <c r="O1645" s="75">
        <v>40718</v>
      </c>
      <c r="P1645" s="96">
        <v>15935395.67</v>
      </c>
      <c r="Q1645" s="57">
        <v>112.75833328586562</v>
      </c>
      <c r="R1645" s="96">
        <v>17968486.559999999</v>
      </c>
      <c r="S1645" s="57" t="s">
        <v>3266</v>
      </c>
      <c r="T1645" s="73"/>
      <c r="U1645" s="101">
        <v>1948698.2599999979</v>
      </c>
    </row>
    <row r="1646" spans="1:21">
      <c r="A1646" s="33" t="s">
        <v>2675</v>
      </c>
      <c r="B1646" s="73" t="s">
        <v>5646</v>
      </c>
      <c r="C1646" s="73" t="s">
        <v>6732</v>
      </c>
      <c r="D1646" s="73"/>
      <c r="E1646" s="73"/>
      <c r="F1646" s="75">
        <v>39521</v>
      </c>
      <c r="G1646" s="96">
        <v>1544869.75</v>
      </c>
      <c r="H1646" s="57">
        <v>2.6180550172595454</v>
      </c>
      <c r="I1646" s="96">
        <v>40445.54</v>
      </c>
      <c r="J1646" s="57" t="s">
        <v>3284</v>
      </c>
      <c r="K1646" s="73"/>
      <c r="L1646" s="101">
        <v>21196.379999999997</v>
      </c>
      <c r="M1646" s="73"/>
      <c r="N1646" s="87" t="s">
        <v>6382</v>
      </c>
      <c r="O1646" s="75">
        <v>39711</v>
      </c>
      <c r="P1646" s="102" t="s">
        <v>3205</v>
      </c>
      <c r="Q1646" s="88" t="s">
        <v>3205</v>
      </c>
      <c r="R1646" s="102" t="s">
        <v>3205</v>
      </c>
      <c r="S1646" s="57" t="s">
        <v>3205</v>
      </c>
      <c r="T1646" s="73"/>
      <c r="U1646" s="101">
        <v>-19249.160000000003</v>
      </c>
    </row>
    <row r="1647" spans="1:21">
      <c r="A1647" s="33" t="s">
        <v>2676</v>
      </c>
      <c r="B1647" s="73" t="s">
        <v>5647</v>
      </c>
      <c r="C1647" s="73" t="s">
        <v>6732</v>
      </c>
      <c r="D1647" s="73"/>
      <c r="E1647" s="73"/>
      <c r="F1647" s="75">
        <v>39521</v>
      </c>
      <c r="G1647" s="96">
        <v>1831042.62</v>
      </c>
      <c r="H1647" s="57">
        <v>5.4798604305562248</v>
      </c>
      <c r="I1647" s="96">
        <v>100338.57999999999</v>
      </c>
      <c r="J1647" s="57" t="s">
        <v>3284</v>
      </c>
      <c r="K1647" s="73"/>
      <c r="L1647" s="101">
        <v>85439.12</v>
      </c>
      <c r="M1647" s="73"/>
      <c r="N1647" s="87" t="s">
        <v>6382</v>
      </c>
      <c r="O1647" s="75">
        <v>40057</v>
      </c>
      <c r="P1647" s="102" t="s">
        <v>3205</v>
      </c>
      <c r="Q1647" s="88" t="s">
        <v>3205</v>
      </c>
      <c r="R1647" s="102" t="s">
        <v>3205</v>
      </c>
      <c r="S1647" s="57" t="s">
        <v>3205</v>
      </c>
      <c r="T1647" s="73"/>
      <c r="U1647" s="101">
        <v>-14899.459999999992</v>
      </c>
    </row>
    <row r="1648" spans="1:21">
      <c r="A1648" s="33" t="s">
        <v>2677</v>
      </c>
      <c r="B1648" s="73" t="s">
        <v>5648</v>
      </c>
      <c r="C1648" s="73" t="s">
        <v>6732</v>
      </c>
      <c r="D1648" s="73"/>
      <c r="E1648" s="73"/>
      <c r="F1648" s="75">
        <v>39521</v>
      </c>
      <c r="G1648" s="96">
        <v>14508475.689999999</v>
      </c>
      <c r="H1648" s="57">
        <v>6.1391666432188785</v>
      </c>
      <c r="I1648" s="96">
        <v>890699.5</v>
      </c>
      <c r="J1648" s="57" t="s">
        <v>3284</v>
      </c>
      <c r="K1648" s="73"/>
      <c r="L1648" s="101">
        <v>1693870.8499999996</v>
      </c>
      <c r="M1648" s="73"/>
      <c r="N1648" s="87" t="s">
        <v>3156</v>
      </c>
      <c r="O1648" s="75">
        <v>40603</v>
      </c>
      <c r="P1648" s="96">
        <v>3159642.36</v>
      </c>
      <c r="Q1648" s="57">
        <v>4.4147414202916311</v>
      </c>
      <c r="R1648" s="96">
        <v>139490.04</v>
      </c>
      <c r="S1648" s="57" t="s">
        <v>3263</v>
      </c>
      <c r="T1648" s="73"/>
      <c r="U1648" s="101">
        <v>942661.38999999966</v>
      </c>
    </row>
    <row r="1649" spans="1:21">
      <c r="A1649" s="33" t="s">
        <v>3024</v>
      </c>
      <c r="B1649" s="73" t="s">
        <v>5649</v>
      </c>
      <c r="C1649" s="73" t="s">
        <v>6732</v>
      </c>
      <c r="D1649" s="73"/>
      <c r="E1649" s="73"/>
      <c r="F1649" s="75">
        <v>39778</v>
      </c>
      <c r="G1649" s="96">
        <v>21759399.350000001</v>
      </c>
      <c r="H1649" s="57">
        <v>6.2077083483464808</v>
      </c>
      <c r="I1649" s="96">
        <v>1350760.05</v>
      </c>
      <c r="J1649" s="57" t="s">
        <v>3261</v>
      </c>
      <c r="K1649" s="73"/>
      <c r="L1649" s="101">
        <v>2072975.51</v>
      </c>
      <c r="M1649" s="73"/>
      <c r="N1649" s="87" t="s">
        <v>3156</v>
      </c>
      <c r="O1649" s="75">
        <v>40603</v>
      </c>
      <c r="P1649" s="96">
        <v>8076879.9500000002</v>
      </c>
      <c r="Q1649" s="57">
        <v>5.9223020889396771</v>
      </c>
      <c r="R1649" s="96">
        <v>478337.23</v>
      </c>
      <c r="S1649" s="57" t="s">
        <v>3263</v>
      </c>
      <c r="T1649" s="73"/>
      <c r="U1649" s="101">
        <v>1200552.6900000002</v>
      </c>
    </row>
    <row r="1650" spans="1:21">
      <c r="A1650" s="33" t="s">
        <v>237</v>
      </c>
      <c r="B1650" s="73" t="s">
        <v>5650</v>
      </c>
      <c r="C1650" s="73" t="s">
        <v>6732</v>
      </c>
      <c r="D1650" s="73"/>
      <c r="E1650" s="73"/>
      <c r="F1650" s="75">
        <v>39521</v>
      </c>
      <c r="G1650" s="96">
        <v>205281.44</v>
      </c>
      <c r="H1650" s="57">
        <v>112.28779377229621</v>
      </c>
      <c r="I1650" s="96">
        <v>230506</v>
      </c>
      <c r="J1650" s="57" t="s">
        <v>3284</v>
      </c>
      <c r="K1650" s="73"/>
      <c r="L1650" s="101">
        <v>126606.48</v>
      </c>
      <c r="M1650" s="73"/>
      <c r="N1650" s="87" t="s">
        <v>3156</v>
      </c>
      <c r="O1650" s="75">
        <v>40752</v>
      </c>
      <c r="P1650" s="96">
        <v>198401.19</v>
      </c>
      <c r="Q1650" s="57">
        <v>155.64291726274425</v>
      </c>
      <c r="R1650" s="96">
        <v>308797.40000000002</v>
      </c>
      <c r="S1650" s="57" t="s">
        <v>3257</v>
      </c>
      <c r="T1650" s="73"/>
      <c r="U1650" s="101">
        <v>204897.88</v>
      </c>
    </row>
    <row r="1651" spans="1:21">
      <c r="A1651" s="33" t="s">
        <v>421</v>
      </c>
      <c r="B1651" s="73" t="s">
        <v>5651</v>
      </c>
      <c r="C1651" s="73" t="s">
        <v>6732</v>
      </c>
      <c r="D1651" s="73"/>
      <c r="E1651" s="73"/>
      <c r="F1651" s="75">
        <v>39834</v>
      </c>
      <c r="G1651" s="96">
        <v>1182839.79</v>
      </c>
      <c r="H1651" s="57">
        <v>107.61456883353577</v>
      </c>
      <c r="I1651" s="96">
        <v>1272907.94</v>
      </c>
      <c r="J1651" s="57" t="s">
        <v>3251</v>
      </c>
      <c r="K1651" s="73"/>
      <c r="L1651" s="101">
        <v>1124851.9100000001</v>
      </c>
      <c r="M1651" s="73"/>
      <c r="N1651" s="87" t="s">
        <v>3156</v>
      </c>
      <c r="O1651" s="75">
        <v>40808</v>
      </c>
      <c r="P1651" s="96">
        <v>450754.1</v>
      </c>
      <c r="Q1651" s="57">
        <v>118.73071370842774</v>
      </c>
      <c r="R1651" s="96">
        <v>535183.56000000006</v>
      </c>
      <c r="S1651" s="57" t="s">
        <v>3272</v>
      </c>
      <c r="T1651" s="73"/>
      <c r="U1651" s="101">
        <v>387127.53000000026</v>
      </c>
    </row>
    <row r="1652" spans="1:21">
      <c r="A1652" s="33" t="s">
        <v>393</v>
      </c>
      <c r="B1652" s="73" t="s">
        <v>5652</v>
      </c>
      <c r="C1652" s="73" t="s">
        <v>6732</v>
      </c>
      <c r="D1652" s="73"/>
      <c r="E1652" s="73"/>
      <c r="F1652" s="75">
        <v>39521</v>
      </c>
      <c r="G1652" s="96">
        <v>1401613.71</v>
      </c>
      <c r="H1652" s="57">
        <v>107.82399667023806</v>
      </c>
      <c r="I1652" s="96">
        <v>1511275.92</v>
      </c>
      <c r="J1652" s="57" t="s">
        <v>3284</v>
      </c>
      <c r="K1652" s="73"/>
      <c r="L1652" s="101">
        <v>1287186.6000000001</v>
      </c>
      <c r="M1652" s="73"/>
      <c r="N1652" s="87" t="s">
        <v>3156</v>
      </c>
      <c r="O1652" s="75">
        <v>40752</v>
      </c>
      <c r="P1652" s="96">
        <v>701218.83</v>
      </c>
      <c r="Q1652" s="57">
        <v>143.20082077658981</v>
      </c>
      <c r="R1652" s="96">
        <v>1004151.12</v>
      </c>
      <c r="S1652" s="57" t="s">
        <v>3247</v>
      </c>
      <c r="T1652" s="73"/>
      <c r="U1652" s="101">
        <v>780061.80000000028</v>
      </c>
    </row>
    <row r="1653" spans="1:21">
      <c r="A1653" s="33" t="s">
        <v>250</v>
      </c>
      <c r="B1653" s="73" t="s">
        <v>5653</v>
      </c>
      <c r="C1653" s="73" t="s">
        <v>6732</v>
      </c>
      <c r="D1653" s="73"/>
      <c r="E1653" s="73"/>
      <c r="F1653" s="75">
        <v>39521</v>
      </c>
      <c r="G1653" s="96">
        <v>57927.3</v>
      </c>
      <c r="H1653" s="57">
        <v>104.13649522763879</v>
      </c>
      <c r="I1653" s="96">
        <v>60323.460000000006</v>
      </c>
      <c r="J1653" s="57" t="s">
        <v>3284</v>
      </c>
      <c r="K1653" s="73"/>
      <c r="L1653" s="101">
        <v>48868.52</v>
      </c>
      <c r="M1653" s="73"/>
      <c r="N1653" s="87" t="s">
        <v>3156</v>
      </c>
      <c r="O1653" s="75">
        <v>40752</v>
      </c>
      <c r="P1653" s="96">
        <v>35941.65</v>
      </c>
      <c r="Q1653" s="57">
        <v>130.63829846431645</v>
      </c>
      <c r="R1653" s="96">
        <v>46953.56</v>
      </c>
      <c r="S1653" s="57" t="s">
        <v>3257</v>
      </c>
      <c r="T1653" s="73"/>
      <c r="U1653" s="101">
        <v>35498.619999999981</v>
      </c>
    </row>
    <row r="1654" spans="1:21">
      <c r="A1654" s="33" t="s">
        <v>2678</v>
      </c>
      <c r="B1654" s="73" t="s">
        <v>5654</v>
      </c>
      <c r="C1654" s="73" t="s">
        <v>6732</v>
      </c>
      <c r="D1654" s="73"/>
      <c r="E1654" s="73"/>
      <c r="F1654" s="75">
        <v>39521</v>
      </c>
      <c r="G1654" s="96">
        <v>8256573.4000000004</v>
      </c>
      <c r="H1654" s="57">
        <v>0.14451382458490586</v>
      </c>
      <c r="I1654" s="96">
        <v>11931.89</v>
      </c>
      <c r="J1654" s="57" t="s">
        <v>3284</v>
      </c>
      <c r="K1654" s="73"/>
      <c r="L1654" s="101">
        <v>6715.07</v>
      </c>
      <c r="M1654" s="73"/>
      <c r="N1654" s="87" t="s">
        <v>3156</v>
      </c>
      <c r="O1654" s="75">
        <v>40211</v>
      </c>
      <c r="P1654" s="96">
        <v>4967597.8</v>
      </c>
      <c r="Q1654" s="57">
        <v>2.9566000693534412E-2</v>
      </c>
      <c r="R1654" s="96">
        <v>1468.72</v>
      </c>
      <c r="S1654" s="57" t="s">
        <v>3261</v>
      </c>
      <c r="T1654" s="73"/>
      <c r="U1654" s="101">
        <v>-3748.0999999999995</v>
      </c>
    </row>
    <row r="1655" spans="1:21">
      <c r="A1655" s="33" t="s">
        <v>2679</v>
      </c>
      <c r="B1655" s="73" t="s">
        <v>5655</v>
      </c>
      <c r="C1655" s="73" t="s">
        <v>6732</v>
      </c>
      <c r="D1655" s="73"/>
      <c r="E1655" s="73"/>
      <c r="F1655" s="75">
        <v>39521</v>
      </c>
      <c r="G1655" s="96">
        <v>20042789.899999999</v>
      </c>
      <c r="H1655" s="57">
        <v>0.16291669055514074</v>
      </c>
      <c r="I1655" s="96">
        <v>32653.05</v>
      </c>
      <c r="J1655" s="57" t="s">
        <v>3284</v>
      </c>
      <c r="K1655" s="73"/>
      <c r="L1655" s="101">
        <v>26424.639999999999</v>
      </c>
      <c r="M1655" s="73"/>
      <c r="N1655" s="87" t="s">
        <v>3156</v>
      </c>
      <c r="O1655" s="75">
        <v>40211</v>
      </c>
      <c r="P1655" s="96">
        <v>7053363.0800000001</v>
      </c>
      <c r="Q1655" s="57">
        <v>3.0676997277162717E-2</v>
      </c>
      <c r="R1655" s="96">
        <v>2163.7600000000002</v>
      </c>
      <c r="S1655" s="57" t="s">
        <v>3261</v>
      </c>
      <c r="T1655" s="73"/>
      <c r="U1655" s="101">
        <v>-4064.6499999999978</v>
      </c>
    </row>
    <row r="1656" spans="1:21">
      <c r="A1656" s="33" t="s">
        <v>2680</v>
      </c>
      <c r="B1656" s="73" t="s">
        <v>5656</v>
      </c>
      <c r="C1656" s="73" t="s">
        <v>6732</v>
      </c>
      <c r="D1656" s="73"/>
      <c r="E1656" s="73"/>
      <c r="F1656" s="75">
        <v>39521</v>
      </c>
      <c r="G1656" s="96">
        <v>4513836.1500000004</v>
      </c>
      <c r="H1656" s="57">
        <v>7.350416563082379</v>
      </c>
      <c r="I1656" s="96">
        <v>331785.76</v>
      </c>
      <c r="J1656" s="57" t="s">
        <v>3284</v>
      </c>
      <c r="K1656" s="73"/>
      <c r="L1656" s="101">
        <v>540284.53</v>
      </c>
      <c r="M1656" s="73"/>
      <c r="N1656" s="87" t="s">
        <v>3156</v>
      </c>
      <c r="O1656" s="75">
        <v>40603</v>
      </c>
      <c r="P1656" s="96">
        <v>2148213.5099999998</v>
      </c>
      <c r="Q1656" s="57">
        <v>12.320158530238459</v>
      </c>
      <c r="R1656" s="96">
        <v>264663.31</v>
      </c>
      <c r="S1656" s="57" t="s">
        <v>3248</v>
      </c>
      <c r="T1656" s="73"/>
      <c r="U1656" s="101">
        <v>473162.08000000007</v>
      </c>
    </row>
    <row r="1657" spans="1:21">
      <c r="A1657" s="33" t="s">
        <v>1576</v>
      </c>
      <c r="B1657" s="73" t="s">
        <v>5657</v>
      </c>
      <c r="C1657" s="73" t="s">
        <v>6732</v>
      </c>
      <c r="D1657" s="73"/>
      <c r="E1657" s="73"/>
      <c r="F1657" s="75">
        <v>40263</v>
      </c>
      <c r="G1657" s="96">
        <v>14203000</v>
      </c>
      <c r="H1657" s="57">
        <v>107.378472224178</v>
      </c>
      <c r="I1657" s="96">
        <v>15250964.41</v>
      </c>
      <c r="J1657" s="57" t="s">
        <v>3249</v>
      </c>
      <c r="K1657" s="73"/>
      <c r="L1657" s="101">
        <v>1124404.23</v>
      </c>
      <c r="M1657" s="73"/>
      <c r="N1657" s="87" t="s">
        <v>3156</v>
      </c>
      <c r="O1657" s="75">
        <v>40834</v>
      </c>
      <c r="P1657" s="96">
        <v>14203000</v>
      </c>
      <c r="Q1657" s="57">
        <v>109.79861113849188</v>
      </c>
      <c r="R1657" s="96">
        <v>15594696.74</v>
      </c>
      <c r="S1657" s="57" t="s">
        <v>3276</v>
      </c>
      <c r="T1657" s="73"/>
      <c r="U1657" s="101">
        <v>1468136.5600000005</v>
      </c>
    </row>
    <row r="1658" spans="1:21">
      <c r="A1658" s="33" t="s">
        <v>560</v>
      </c>
      <c r="B1658" s="73" t="s">
        <v>5658</v>
      </c>
      <c r="C1658" s="73" t="s">
        <v>6732</v>
      </c>
      <c r="D1658" s="73"/>
      <c r="E1658" s="73"/>
      <c r="F1658" s="75">
        <v>39521</v>
      </c>
      <c r="G1658" s="96">
        <v>3391634.75</v>
      </c>
      <c r="H1658" s="57">
        <v>103.98160945838877</v>
      </c>
      <c r="I1658" s="96">
        <v>3526676.4000000004</v>
      </c>
      <c r="J1658" s="57" t="s">
        <v>3284</v>
      </c>
      <c r="K1658" s="73"/>
      <c r="L1658" s="101">
        <v>3760496.0700000008</v>
      </c>
      <c r="M1658" s="73"/>
      <c r="N1658" s="87" t="s">
        <v>6382</v>
      </c>
      <c r="O1658" s="75">
        <v>40679</v>
      </c>
      <c r="P1658" s="102" t="s">
        <v>3205</v>
      </c>
      <c r="Q1658" s="88" t="s">
        <v>3205</v>
      </c>
      <c r="R1658" s="102" t="s">
        <v>3205</v>
      </c>
      <c r="S1658" s="57" t="s">
        <v>3205</v>
      </c>
      <c r="T1658" s="73"/>
      <c r="U1658" s="101">
        <v>233819.67000000039</v>
      </c>
    </row>
    <row r="1659" spans="1:21">
      <c r="A1659" s="33" t="s">
        <v>2681</v>
      </c>
      <c r="B1659" s="73" t="s">
        <v>5659</v>
      </c>
      <c r="C1659" s="73" t="s">
        <v>6732</v>
      </c>
      <c r="D1659" s="73"/>
      <c r="E1659" s="73"/>
      <c r="F1659" s="75">
        <v>39521</v>
      </c>
      <c r="G1659" s="96">
        <v>8385868.8399999999</v>
      </c>
      <c r="H1659" s="57">
        <v>6.7751249255169608</v>
      </c>
      <c r="I1659" s="96">
        <v>568153.09</v>
      </c>
      <c r="J1659" s="57" t="s">
        <v>3284</v>
      </c>
      <c r="K1659" s="73"/>
      <c r="L1659" s="101">
        <v>1099583.73</v>
      </c>
      <c r="M1659" s="73"/>
      <c r="N1659" s="87" t="s">
        <v>3156</v>
      </c>
      <c r="O1659" s="75">
        <v>40603</v>
      </c>
      <c r="P1659" s="96">
        <v>2874308.18</v>
      </c>
      <c r="Q1659" s="57">
        <v>7.600102922853595</v>
      </c>
      <c r="R1659" s="96">
        <v>218450.38</v>
      </c>
      <c r="S1659" s="57" t="s">
        <v>3251</v>
      </c>
      <c r="T1659" s="73"/>
      <c r="U1659" s="101">
        <v>749881.0199999999</v>
      </c>
    </row>
    <row r="1660" spans="1:21">
      <c r="A1660" s="33" t="s">
        <v>2682</v>
      </c>
      <c r="B1660" s="73" t="s">
        <v>5660</v>
      </c>
      <c r="C1660" s="73" t="s">
        <v>6732</v>
      </c>
      <c r="D1660" s="73"/>
      <c r="E1660" s="73"/>
      <c r="F1660" s="75">
        <v>39521</v>
      </c>
      <c r="G1660" s="96">
        <v>2178841.02</v>
      </c>
      <c r="H1660" s="57">
        <v>12.706410768785691</v>
      </c>
      <c r="I1660" s="96">
        <v>276852.49</v>
      </c>
      <c r="J1660" s="57" t="s">
        <v>3284</v>
      </c>
      <c r="K1660" s="73"/>
      <c r="L1660" s="101">
        <v>242868.96000000002</v>
      </c>
      <c r="M1660" s="73"/>
      <c r="N1660" s="87" t="s">
        <v>3156</v>
      </c>
      <c r="O1660" s="75">
        <v>40763</v>
      </c>
      <c r="P1660" s="96">
        <v>433245.99</v>
      </c>
      <c r="Q1660" s="57">
        <v>3.1538203042571724</v>
      </c>
      <c r="R1660" s="96">
        <v>13663.8</v>
      </c>
      <c r="S1660" s="57" t="s">
        <v>3247</v>
      </c>
      <c r="T1660" s="73"/>
      <c r="U1660" s="101">
        <v>-20319.729999999981</v>
      </c>
    </row>
    <row r="1661" spans="1:21">
      <c r="A1661" s="33" t="s">
        <v>1700</v>
      </c>
      <c r="B1661" s="73" t="s">
        <v>5661</v>
      </c>
      <c r="C1661" s="73" t="s">
        <v>6732</v>
      </c>
      <c r="D1661" s="73"/>
      <c r="E1661" s="73"/>
      <c r="F1661" s="75">
        <v>39871</v>
      </c>
      <c r="G1661" s="96">
        <v>18602280.600000001</v>
      </c>
      <c r="H1661" s="57">
        <v>12.569097199834733</v>
      </c>
      <c r="I1661" s="96">
        <v>2338138.73</v>
      </c>
      <c r="J1661" s="57" t="s">
        <v>3286</v>
      </c>
      <c r="K1661" s="73"/>
      <c r="L1661" s="101">
        <v>1816762.1800000002</v>
      </c>
      <c r="M1661" s="73"/>
      <c r="N1661" s="87" t="s">
        <v>3156</v>
      </c>
      <c r="O1661" s="75">
        <v>40724</v>
      </c>
      <c r="P1661" s="96">
        <v>10522553.380000001</v>
      </c>
      <c r="Q1661" s="57">
        <v>22.44305554665668</v>
      </c>
      <c r="R1661" s="96">
        <v>2361582.5</v>
      </c>
      <c r="S1661" s="57" t="s">
        <v>3289</v>
      </c>
      <c r="T1661" s="73"/>
      <c r="U1661" s="101">
        <v>1840205.9500000002</v>
      </c>
    </row>
    <row r="1662" spans="1:21">
      <c r="A1662" s="33" t="s">
        <v>512</v>
      </c>
      <c r="B1662" s="73" t="s">
        <v>5662</v>
      </c>
      <c r="C1662" s="73" t="s">
        <v>6732</v>
      </c>
      <c r="D1662" s="73"/>
      <c r="E1662" s="73"/>
      <c r="F1662" s="75">
        <v>39834</v>
      </c>
      <c r="G1662" s="96">
        <v>4530585.2</v>
      </c>
      <c r="H1662" s="57">
        <v>122.82191558829972</v>
      </c>
      <c r="I1662" s="96">
        <v>5564551.5300000003</v>
      </c>
      <c r="J1662" s="57" t="s">
        <v>3251</v>
      </c>
      <c r="K1662" s="73"/>
      <c r="L1662" s="101">
        <v>3746525.9800000004</v>
      </c>
      <c r="M1662" s="73"/>
      <c r="N1662" s="87" t="s">
        <v>3156</v>
      </c>
      <c r="O1662" s="75">
        <v>40752</v>
      </c>
      <c r="P1662" s="96">
        <v>2921728.37</v>
      </c>
      <c r="Q1662" s="57">
        <v>145.44623359357666</v>
      </c>
      <c r="R1662" s="96">
        <v>4249543.87</v>
      </c>
      <c r="S1662" s="57" t="s">
        <v>3263</v>
      </c>
      <c r="T1662" s="73"/>
      <c r="U1662" s="101">
        <v>2431518.3200000003</v>
      </c>
    </row>
    <row r="1663" spans="1:21">
      <c r="A1663" s="33" t="s">
        <v>2683</v>
      </c>
      <c r="B1663" s="73" t="s">
        <v>5663</v>
      </c>
      <c r="C1663" s="73" t="s">
        <v>6732</v>
      </c>
      <c r="D1663" s="73"/>
      <c r="E1663" s="73"/>
      <c r="F1663" s="75">
        <v>39521</v>
      </c>
      <c r="G1663" s="96">
        <v>11102731</v>
      </c>
      <c r="H1663" s="57">
        <v>4.9074999655490172</v>
      </c>
      <c r="I1663" s="96">
        <v>544866.52</v>
      </c>
      <c r="J1663" s="57" t="s">
        <v>3284</v>
      </c>
      <c r="K1663" s="73"/>
      <c r="L1663" s="101">
        <v>1245196.5100000002</v>
      </c>
      <c r="M1663" s="73"/>
      <c r="N1663" s="87" t="s">
        <v>3156</v>
      </c>
      <c r="O1663" s="75">
        <v>40603</v>
      </c>
      <c r="P1663" s="96">
        <v>5720524.75</v>
      </c>
      <c r="Q1663" s="57">
        <v>13.365852669372682</v>
      </c>
      <c r="R1663" s="96">
        <v>764596.91</v>
      </c>
      <c r="S1663" s="57" t="s">
        <v>3248</v>
      </c>
      <c r="T1663" s="73"/>
      <c r="U1663" s="101">
        <v>1464926.9000000004</v>
      </c>
    </row>
    <row r="1664" spans="1:21">
      <c r="A1664" s="33" t="s">
        <v>465</v>
      </c>
      <c r="B1664" s="73" t="s">
        <v>5664</v>
      </c>
      <c r="C1664" s="73" t="s">
        <v>6732</v>
      </c>
      <c r="D1664" s="73"/>
      <c r="E1664" s="73"/>
      <c r="F1664" s="75">
        <v>39904</v>
      </c>
      <c r="G1664" s="96">
        <v>2920200.24</v>
      </c>
      <c r="H1664" s="57">
        <v>103.13334745839209</v>
      </c>
      <c r="I1664" s="96">
        <v>3011700.26</v>
      </c>
      <c r="J1664" s="57" t="s">
        <v>3258</v>
      </c>
      <c r="K1664" s="73"/>
      <c r="L1664" s="101">
        <v>1372160.0699999998</v>
      </c>
      <c r="M1664" s="73"/>
      <c r="N1664" s="87" t="s">
        <v>3156</v>
      </c>
      <c r="O1664" s="75">
        <v>40808</v>
      </c>
      <c r="P1664" s="96">
        <v>2059719.55</v>
      </c>
      <c r="Q1664" s="57">
        <v>106.30653236262191</v>
      </c>
      <c r="R1664" s="96">
        <v>2189616.4300000002</v>
      </c>
      <c r="S1664" s="57" t="s">
        <v>3277</v>
      </c>
      <c r="T1664" s="73"/>
      <c r="U1664" s="101">
        <v>550076.24000000022</v>
      </c>
    </row>
    <row r="1665" spans="1:21">
      <c r="A1665" s="33" t="s">
        <v>2684</v>
      </c>
      <c r="B1665" s="73" t="s">
        <v>5665</v>
      </c>
      <c r="C1665" s="73" t="s">
        <v>6732</v>
      </c>
      <c r="D1665" s="73"/>
      <c r="E1665" s="73"/>
      <c r="F1665" s="75">
        <v>39521</v>
      </c>
      <c r="G1665" s="96">
        <v>10848870.6</v>
      </c>
      <c r="H1665" s="57">
        <v>0.19083332047485205</v>
      </c>
      <c r="I1665" s="96">
        <v>20703.260000000002</v>
      </c>
      <c r="J1665" s="57" t="s">
        <v>3284</v>
      </c>
      <c r="K1665" s="73"/>
      <c r="L1665" s="101">
        <v>9085.76</v>
      </c>
      <c r="M1665" s="73"/>
      <c r="N1665" s="87" t="s">
        <v>3156</v>
      </c>
      <c r="O1665" s="75">
        <v>40211</v>
      </c>
      <c r="P1665" s="96">
        <v>7585483.7999999998</v>
      </c>
      <c r="Q1665" s="57">
        <v>2.9010410647769099E-2</v>
      </c>
      <c r="R1665" s="96">
        <v>2200.58</v>
      </c>
      <c r="S1665" s="57" t="s">
        <v>3261</v>
      </c>
      <c r="T1665" s="73"/>
      <c r="U1665" s="101">
        <v>-9416.9200000000019</v>
      </c>
    </row>
    <row r="1666" spans="1:21">
      <c r="A1666" s="33" t="s">
        <v>190</v>
      </c>
      <c r="B1666" s="73" t="s">
        <v>5666</v>
      </c>
      <c r="C1666" s="73" t="s">
        <v>6732</v>
      </c>
      <c r="D1666" s="73"/>
      <c r="E1666" s="73"/>
      <c r="F1666" s="75">
        <v>39521</v>
      </c>
      <c r="G1666" s="96">
        <v>56.85</v>
      </c>
      <c r="H1666" s="57">
        <v>95.356200527704488</v>
      </c>
      <c r="I1666" s="96">
        <v>54.21</v>
      </c>
      <c r="J1666" s="57" t="s">
        <v>3284</v>
      </c>
      <c r="K1666" s="73"/>
      <c r="L1666" s="101">
        <v>28.8</v>
      </c>
      <c r="M1666" s="73"/>
      <c r="N1666" s="87" t="s">
        <v>3156</v>
      </c>
      <c r="O1666" s="75">
        <v>40879</v>
      </c>
      <c r="P1666" s="96">
        <v>28.94</v>
      </c>
      <c r="Q1666" s="57">
        <v>65.031098825155496</v>
      </c>
      <c r="R1666" s="96">
        <v>18.82</v>
      </c>
      <c r="S1666" s="57" t="s">
        <v>3263</v>
      </c>
      <c r="T1666" s="73"/>
      <c r="U1666" s="101">
        <v>-6.5899999999999963</v>
      </c>
    </row>
    <row r="1667" spans="1:21">
      <c r="A1667" s="33" t="s">
        <v>2685</v>
      </c>
      <c r="B1667" s="73" t="s">
        <v>5667</v>
      </c>
      <c r="C1667" s="73" t="s">
        <v>6732</v>
      </c>
      <c r="D1667" s="73"/>
      <c r="E1667" s="73"/>
      <c r="F1667" s="75">
        <v>39521</v>
      </c>
      <c r="G1667" s="96">
        <v>29574.73</v>
      </c>
      <c r="H1667" s="57">
        <v>8.8339606143488041</v>
      </c>
      <c r="I1667" s="96">
        <v>2612.62</v>
      </c>
      <c r="J1667" s="57" t="s">
        <v>3284</v>
      </c>
      <c r="K1667" s="73"/>
      <c r="L1667" s="101">
        <v>2093.77</v>
      </c>
      <c r="M1667" s="73"/>
      <c r="N1667" s="87" t="s">
        <v>3156</v>
      </c>
      <c r="O1667" s="75">
        <v>40211</v>
      </c>
      <c r="P1667" s="96">
        <v>20678.509999999998</v>
      </c>
      <c r="Q1667" s="57">
        <v>0.20963792845809492</v>
      </c>
      <c r="R1667" s="96">
        <v>43.35</v>
      </c>
      <c r="S1667" s="57" t="s">
        <v>3261</v>
      </c>
      <c r="T1667" s="73"/>
      <c r="U1667" s="101">
        <v>-475.5</v>
      </c>
    </row>
    <row r="1668" spans="1:21">
      <c r="A1668" s="33" t="s">
        <v>2686</v>
      </c>
      <c r="B1668" s="73" t="s">
        <v>5668</v>
      </c>
      <c r="C1668" s="73" t="s">
        <v>6732</v>
      </c>
      <c r="D1668" s="73"/>
      <c r="E1668" s="73"/>
      <c r="F1668" s="75">
        <v>39521</v>
      </c>
      <c r="G1668" s="96">
        <v>2486425</v>
      </c>
      <c r="H1668" s="57">
        <v>56.035236132197831</v>
      </c>
      <c r="I1668" s="96">
        <v>1393274.1199999999</v>
      </c>
      <c r="J1668" s="57" t="s">
        <v>3284</v>
      </c>
      <c r="K1668" s="73"/>
      <c r="L1668" s="101">
        <v>12.43</v>
      </c>
      <c r="M1668" s="73"/>
      <c r="N1668" s="87" t="s">
        <v>3156</v>
      </c>
      <c r="O1668" s="75">
        <v>40624</v>
      </c>
      <c r="P1668" s="96">
        <v>2486425</v>
      </c>
      <c r="Q1668" s="57">
        <v>77.500000201091922</v>
      </c>
      <c r="R1668" s="96">
        <v>1926979.38</v>
      </c>
      <c r="S1668" s="57" t="s">
        <v>3289</v>
      </c>
      <c r="T1668" s="73"/>
      <c r="U1668" s="101">
        <v>533717.68999999994</v>
      </c>
    </row>
    <row r="1669" spans="1:21">
      <c r="A1669" s="33" t="s">
        <v>2687</v>
      </c>
      <c r="B1669" s="73" t="s">
        <v>5669</v>
      </c>
      <c r="C1669" s="73" t="s">
        <v>6732</v>
      </c>
      <c r="D1669" s="73"/>
      <c r="E1669" s="73"/>
      <c r="F1669" s="75">
        <v>39521</v>
      </c>
      <c r="G1669" s="96">
        <v>31853470.5</v>
      </c>
      <c r="H1669" s="57">
        <v>11.591458331047475</v>
      </c>
      <c r="I1669" s="96">
        <v>3692281.7600000002</v>
      </c>
      <c r="J1669" s="57" t="s">
        <v>3284</v>
      </c>
      <c r="K1669" s="73"/>
      <c r="L1669" s="101">
        <v>4168284.1900000004</v>
      </c>
      <c r="M1669" s="73"/>
      <c r="N1669" s="87" t="s">
        <v>3156</v>
      </c>
      <c r="O1669" s="75">
        <v>40603</v>
      </c>
      <c r="P1669" s="96">
        <v>17056288.5</v>
      </c>
      <c r="Q1669" s="57">
        <v>16.073213876512465</v>
      </c>
      <c r="R1669" s="96">
        <v>2741493.73</v>
      </c>
      <c r="S1669" s="57" t="s">
        <v>3248</v>
      </c>
      <c r="T1669" s="73"/>
      <c r="U1669" s="101">
        <v>3217496.1599999997</v>
      </c>
    </row>
    <row r="1670" spans="1:21">
      <c r="A1670" s="33" t="s">
        <v>2688</v>
      </c>
      <c r="B1670" s="73" t="s">
        <v>5670</v>
      </c>
      <c r="C1670" s="73" t="s">
        <v>6732</v>
      </c>
      <c r="D1670" s="73"/>
      <c r="E1670" s="73"/>
      <c r="F1670" s="75">
        <v>39521</v>
      </c>
      <c r="G1670" s="96">
        <v>955579.54</v>
      </c>
      <c r="H1670" s="57">
        <v>51.354860527884469</v>
      </c>
      <c r="I1670" s="96">
        <v>490736.54000000004</v>
      </c>
      <c r="J1670" s="57" t="s">
        <v>3284</v>
      </c>
      <c r="K1670" s="73"/>
      <c r="L1670" s="101">
        <v>188328.81999999995</v>
      </c>
      <c r="M1670" s="73"/>
      <c r="N1670" s="87" t="s">
        <v>3156</v>
      </c>
      <c r="O1670" s="75">
        <v>40836</v>
      </c>
      <c r="P1670" s="96">
        <v>955579.54</v>
      </c>
      <c r="Q1670" s="57">
        <v>24.790278577961182</v>
      </c>
      <c r="R1670" s="96">
        <v>236890.83</v>
      </c>
      <c r="S1670" s="57" t="s">
        <v>3289</v>
      </c>
      <c r="T1670" s="73"/>
      <c r="U1670" s="101">
        <v>-65516.89000000013</v>
      </c>
    </row>
    <row r="1671" spans="1:21">
      <c r="A1671" s="33" t="s">
        <v>3013</v>
      </c>
      <c r="B1671" s="73" t="s">
        <v>5671</v>
      </c>
      <c r="C1671" s="73" t="s">
        <v>6732</v>
      </c>
      <c r="D1671" s="73"/>
      <c r="E1671" s="73"/>
      <c r="F1671" s="75">
        <v>39773</v>
      </c>
      <c r="G1671" s="96">
        <v>10992018.449999999</v>
      </c>
      <c r="H1671" s="57">
        <v>6.9504097311627069</v>
      </c>
      <c r="I1671" s="96">
        <v>763990.32000000007</v>
      </c>
      <c r="J1671" s="57" t="s">
        <v>3257</v>
      </c>
      <c r="K1671" s="73"/>
      <c r="L1671" s="101">
        <v>1072669.8999999999</v>
      </c>
      <c r="M1671" s="73"/>
      <c r="N1671" s="87" t="s">
        <v>3156</v>
      </c>
      <c r="O1671" s="75">
        <v>40603</v>
      </c>
      <c r="P1671" s="96">
        <v>6096246.0999999996</v>
      </c>
      <c r="Q1671" s="57">
        <v>13.490852674074297</v>
      </c>
      <c r="R1671" s="96">
        <v>822435.58</v>
      </c>
      <c r="S1671" s="57" t="s">
        <v>3248</v>
      </c>
      <c r="T1671" s="73"/>
      <c r="U1671" s="101">
        <v>1131115.1599999999</v>
      </c>
    </row>
    <row r="1672" spans="1:21">
      <c r="A1672" s="33" t="s">
        <v>1723</v>
      </c>
      <c r="B1672" s="73" t="s">
        <v>5672</v>
      </c>
      <c r="C1672" s="73" t="s">
        <v>6732</v>
      </c>
      <c r="D1672" s="73"/>
      <c r="E1672" s="73"/>
      <c r="F1672" s="75">
        <v>39822</v>
      </c>
      <c r="G1672" s="96">
        <v>68577579.819999993</v>
      </c>
      <c r="H1672" s="57">
        <v>6.4868819396607282</v>
      </c>
      <c r="I1672" s="96">
        <v>4448546.6399999997</v>
      </c>
      <c r="J1672" s="57" t="s">
        <v>3249</v>
      </c>
      <c r="K1672" s="73"/>
      <c r="L1672" s="101">
        <v>6665662.6500000004</v>
      </c>
      <c r="M1672" s="73"/>
      <c r="N1672" s="87" t="s">
        <v>3156</v>
      </c>
      <c r="O1672" s="75">
        <v>40603</v>
      </c>
      <c r="P1672" s="96">
        <v>38928998.359999999</v>
      </c>
      <c r="Q1672" s="57">
        <v>14.305797232436165</v>
      </c>
      <c r="R1672" s="96">
        <v>5569103.5700000003</v>
      </c>
      <c r="S1672" s="57" t="s">
        <v>3248</v>
      </c>
      <c r="T1672" s="73"/>
      <c r="U1672" s="101">
        <v>7786219.580000001</v>
      </c>
    </row>
    <row r="1673" spans="1:21">
      <c r="A1673" s="33" t="s">
        <v>2689</v>
      </c>
      <c r="B1673" s="73" t="s">
        <v>5673</v>
      </c>
      <c r="C1673" s="73" t="s">
        <v>6732</v>
      </c>
      <c r="D1673" s="73"/>
      <c r="E1673" s="73"/>
      <c r="F1673" s="75">
        <v>39521</v>
      </c>
      <c r="G1673" s="96">
        <v>80963506.799999997</v>
      </c>
      <c r="H1673" s="57">
        <v>11.618283325148658</v>
      </c>
      <c r="I1673" s="96">
        <v>9406569.6099999994</v>
      </c>
      <c r="J1673" s="57" t="s">
        <v>3284</v>
      </c>
      <c r="K1673" s="73"/>
      <c r="L1673" s="101">
        <v>11088428.25</v>
      </c>
      <c r="M1673" s="73"/>
      <c r="N1673" s="87" t="s">
        <v>3156</v>
      </c>
      <c r="O1673" s="75">
        <v>40603</v>
      </c>
      <c r="P1673" s="96">
        <v>59729048.93</v>
      </c>
      <c r="Q1673" s="57">
        <v>15.184463895665113</v>
      </c>
      <c r="R1673" s="96">
        <v>9069535.8699999992</v>
      </c>
      <c r="S1673" s="57" t="s">
        <v>3248</v>
      </c>
      <c r="T1673" s="73"/>
      <c r="U1673" s="101">
        <v>10751394.509999998</v>
      </c>
    </row>
    <row r="1674" spans="1:21">
      <c r="A1674" s="33" t="s">
        <v>467</v>
      </c>
      <c r="B1674" s="73" t="s">
        <v>5674</v>
      </c>
      <c r="C1674" s="73" t="s">
        <v>6732</v>
      </c>
      <c r="D1674" s="73"/>
      <c r="E1674" s="73"/>
      <c r="F1674" s="75">
        <v>40157</v>
      </c>
      <c r="G1674" s="96">
        <v>7130566.5499999998</v>
      </c>
      <c r="H1674" s="57">
        <v>105.04999998913129</v>
      </c>
      <c r="I1674" s="96">
        <v>7490660.1599999992</v>
      </c>
      <c r="J1674" s="57" t="s">
        <v>3251</v>
      </c>
      <c r="K1674" s="73"/>
      <c r="L1674" s="101">
        <v>1334003.72</v>
      </c>
      <c r="M1674" s="73"/>
      <c r="N1674" s="87" t="s">
        <v>3156</v>
      </c>
      <c r="O1674" s="75">
        <v>40780</v>
      </c>
      <c r="P1674" s="96">
        <v>6301993.3600000003</v>
      </c>
      <c r="Q1674" s="57">
        <v>109.44060007705245</v>
      </c>
      <c r="R1674" s="96">
        <v>6896939.3500000006</v>
      </c>
      <c r="S1674" s="57" t="s">
        <v>3250</v>
      </c>
      <c r="T1674" s="73"/>
      <c r="U1674" s="101">
        <v>740282.91000000108</v>
      </c>
    </row>
    <row r="1675" spans="1:21">
      <c r="A1675" s="33" t="s">
        <v>2690</v>
      </c>
      <c r="B1675" s="73" t="s">
        <v>5675</v>
      </c>
      <c r="C1675" s="73" t="s">
        <v>6732</v>
      </c>
      <c r="D1675" s="73"/>
      <c r="E1675" s="73"/>
      <c r="F1675" s="75">
        <v>39521</v>
      </c>
      <c r="G1675" s="96">
        <v>1179579.6000000001</v>
      </c>
      <c r="H1675" s="57">
        <v>94.586756162958395</v>
      </c>
      <c r="I1675" s="96">
        <v>1115726.08</v>
      </c>
      <c r="J1675" s="57" t="s">
        <v>3284</v>
      </c>
      <c r="K1675" s="73"/>
      <c r="L1675" s="101">
        <v>176937.1</v>
      </c>
      <c r="M1675" s="73"/>
      <c r="N1675" s="87" t="s">
        <v>3156</v>
      </c>
      <c r="O1675" s="75">
        <v>40623</v>
      </c>
      <c r="P1675" s="96">
        <v>1179579.6000000001</v>
      </c>
      <c r="Q1675" s="57">
        <v>99.777777608225847</v>
      </c>
      <c r="R1675" s="96">
        <v>1176958.31</v>
      </c>
      <c r="S1675" s="57" t="s">
        <v>3249</v>
      </c>
      <c r="T1675" s="73"/>
      <c r="U1675" s="101">
        <v>238169.33000000007</v>
      </c>
    </row>
    <row r="1676" spans="1:21">
      <c r="A1676" s="33" t="s">
        <v>2691</v>
      </c>
      <c r="B1676" s="73" t="s">
        <v>5676</v>
      </c>
      <c r="C1676" s="73" t="s">
        <v>6732</v>
      </c>
      <c r="D1676" s="73"/>
      <c r="E1676" s="73"/>
      <c r="F1676" s="75">
        <v>39521</v>
      </c>
      <c r="G1676" s="96">
        <v>34714812.75</v>
      </c>
      <c r="H1676" s="57">
        <v>3.7306249621064138</v>
      </c>
      <c r="I1676" s="96">
        <v>1295079.47</v>
      </c>
      <c r="J1676" s="57" t="s">
        <v>3284</v>
      </c>
      <c r="K1676" s="73"/>
      <c r="L1676" s="101">
        <v>2304985.9</v>
      </c>
      <c r="M1676" s="73"/>
      <c r="N1676" s="87" t="s">
        <v>3156</v>
      </c>
      <c r="O1676" s="75">
        <v>40603</v>
      </c>
      <c r="P1676" s="96">
        <v>14795939.25</v>
      </c>
      <c r="Q1676" s="57">
        <v>7.1187694285781822</v>
      </c>
      <c r="R1676" s="96">
        <v>1053288.8</v>
      </c>
      <c r="S1676" s="57" t="s">
        <v>3263</v>
      </c>
      <c r="T1676" s="73"/>
      <c r="U1676" s="101">
        <v>2063195.2300000002</v>
      </c>
    </row>
    <row r="1677" spans="1:21">
      <c r="A1677" s="33" t="s">
        <v>2692</v>
      </c>
      <c r="B1677" s="73" t="s">
        <v>5677</v>
      </c>
      <c r="C1677" s="73" t="s">
        <v>6732</v>
      </c>
      <c r="D1677" s="73"/>
      <c r="E1677" s="73"/>
      <c r="F1677" s="75">
        <v>39521</v>
      </c>
      <c r="G1677" s="96">
        <v>69429625.5</v>
      </c>
      <c r="H1677" s="57">
        <v>3.5966166777033814</v>
      </c>
      <c r="I1677" s="96">
        <v>2497117.4899999998</v>
      </c>
      <c r="J1677" s="57" t="s">
        <v>3284</v>
      </c>
      <c r="K1677" s="73"/>
      <c r="L1677" s="101">
        <v>4535173.53</v>
      </c>
      <c r="M1677" s="73"/>
      <c r="N1677" s="87" t="s">
        <v>3156</v>
      </c>
      <c r="O1677" s="75">
        <v>40603</v>
      </c>
      <c r="P1677" s="96">
        <v>29591878.5</v>
      </c>
      <c r="Q1677" s="57">
        <v>7.5547416498077347</v>
      </c>
      <c r="R1677" s="96">
        <v>2235589.9700000002</v>
      </c>
      <c r="S1677" s="57" t="s">
        <v>3253</v>
      </c>
      <c r="T1677" s="73"/>
      <c r="U1677" s="101">
        <v>4273646.01</v>
      </c>
    </row>
    <row r="1678" spans="1:21">
      <c r="A1678" s="33" t="s">
        <v>2693</v>
      </c>
      <c r="B1678" s="73" t="s">
        <v>5678</v>
      </c>
      <c r="C1678" s="73" t="s">
        <v>6732</v>
      </c>
      <c r="D1678" s="73"/>
      <c r="E1678" s="73"/>
      <c r="F1678" s="75">
        <v>39521</v>
      </c>
      <c r="G1678" s="96">
        <v>44130858.560000002</v>
      </c>
      <c r="H1678" s="57">
        <v>3.6016249895501695</v>
      </c>
      <c r="I1678" s="96">
        <v>1589428.03</v>
      </c>
      <c r="J1678" s="57" t="s">
        <v>3284</v>
      </c>
      <c r="K1678" s="73"/>
      <c r="L1678" s="101">
        <v>2873138.3699999996</v>
      </c>
      <c r="M1678" s="73"/>
      <c r="N1678" s="87" t="s">
        <v>3156</v>
      </c>
      <c r="O1678" s="75">
        <v>40603</v>
      </c>
      <c r="P1678" s="96">
        <v>18809189.809999999</v>
      </c>
      <c r="Q1678" s="57">
        <v>7.2419361161202511</v>
      </c>
      <c r="R1678" s="96">
        <v>1362149.51</v>
      </c>
      <c r="S1678" s="57" t="s">
        <v>3263</v>
      </c>
      <c r="T1678" s="73"/>
      <c r="U1678" s="101">
        <v>2645859.8499999996</v>
      </c>
    </row>
    <row r="1679" spans="1:21">
      <c r="A1679" s="33" t="s">
        <v>2694</v>
      </c>
      <c r="B1679" s="73" t="s">
        <v>5679</v>
      </c>
      <c r="C1679" s="73" t="s">
        <v>6732</v>
      </c>
      <c r="D1679" s="73"/>
      <c r="E1679" s="73"/>
      <c r="F1679" s="75">
        <v>39521</v>
      </c>
      <c r="G1679" s="96">
        <v>2637396.46</v>
      </c>
      <c r="H1679" s="57">
        <v>13.511110877884471</v>
      </c>
      <c r="I1679" s="96">
        <v>356341.56</v>
      </c>
      <c r="J1679" s="57" t="s">
        <v>3284</v>
      </c>
      <c r="K1679" s="73"/>
      <c r="L1679" s="101">
        <v>285530.83</v>
      </c>
      <c r="M1679" s="73"/>
      <c r="N1679" s="87" t="s">
        <v>3156</v>
      </c>
      <c r="O1679" s="75">
        <v>40763</v>
      </c>
      <c r="P1679" s="96">
        <v>469964.18</v>
      </c>
      <c r="Q1679" s="57">
        <v>3.1381944896311036</v>
      </c>
      <c r="R1679" s="96">
        <v>14748.390000000001</v>
      </c>
      <c r="S1679" s="57" t="s">
        <v>3272</v>
      </c>
      <c r="T1679" s="73"/>
      <c r="U1679" s="101">
        <v>-56062.339999999967</v>
      </c>
    </row>
    <row r="1680" spans="1:21">
      <c r="A1680" s="33" t="s">
        <v>1634</v>
      </c>
      <c r="B1680" s="73" t="s">
        <v>5680</v>
      </c>
      <c r="C1680" s="73" t="s">
        <v>6732</v>
      </c>
      <c r="D1680" s="73"/>
      <c r="E1680" s="73"/>
      <c r="F1680" s="75">
        <v>39920</v>
      </c>
      <c r="G1680" s="96">
        <v>16981715</v>
      </c>
      <c r="H1680" s="57">
        <v>127.97012504331866</v>
      </c>
      <c r="I1680" s="96">
        <v>21731521.920000002</v>
      </c>
      <c r="J1680" s="57" t="s">
        <v>3286</v>
      </c>
      <c r="K1680" s="73"/>
      <c r="L1680" s="101">
        <v>9475323.1799999997</v>
      </c>
      <c r="M1680" s="73"/>
      <c r="N1680" s="87" t="s">
        <v>3156</v>
      </c>
      <c r="O1680" s="75">
        <v>40752</v>
      </c>
      <c r="P1680" s="96">
        <v>16981715</v>
      </c>
      <c r="Q1680" s="57">
        <v>142.60139820978034</v>
      </c>
      <c r="R1680" s="96">
        <v>24216163.030000001</v>
      </c>
      <c r="S1680" s="57" t="s">
        <v>3264</v>
      </c>
      <c r="T1680" s="73"/>
      <c r="U1680" s="101">
        <v>11959964.289999999</v>
      </c>
    </row>
    <row r="1681" spans="1:21">
      <c r="A1681" s="33" t="s">
        <v>141</v>
      </c>
      <c r="B1681" s="73" t="s">
        <v>5681</v>
      </c>
      <c r="C1681" s="73" t="s">
        <v>6732</v>
      </c>
      <c r="D1681" s="73"/>
      <c r="E1681" s="73"/>
      <c r="F1681" s="75">
        <v>39521</v>
      </c>
      <c r="G1681" s="96">
        <v>12152790.859999999</v>
      </c>
      <c r="H1681" s="57">
        <v>78.843749969708597</v>
      </c>
      <c r="I1681" s="96">
        <v>9581716.0399999991</v>
      </c>
      <c r="J1681" s="57" t="s">
        <v>3284</v>
      </c>
      <c r="K1681" s="73"/>
      <c r="L1681" s="101">
        <v>6772800.4799999986</v>
      </c>
      <c r="M1681" s="73"/>
      <c r="N1681" s="87" t="s">
        <v>3156</v>
      </c>
      <c r="O1681" s="75">
        <v>40870</v>
      </c>
      <c r="P1681" s="96">
        <v>5379990.3799999999</v>
      </c>
      <c r="Q1681" s="57">
        <v>86.500000024163597</v>
      </c>
      <c r="R1681" s="96">
        <v>4653691.68</v>
      </c>
      <c r="S1681" s="57" t="s">
        <v>3249</v>
      </c>
      <c r="T1681" s="73"/>
      <c r="U1681" s="101">
        <v>1844776.1199999992</v>
      </c>
    </row>
    <row r="1682" spans="1:21">
      <c r="A1682" s="33" t="s">
        <v>555</v>
      </c>
      <c r="B1682" s="73" t="s">
        <v>5682</v>
      </c>
      <c r="C1682" s="73" t="s">
        <v>6732</v>
      </c>
      <c r="D1682" s="73"/>
      <c r="E1682" s="73"/>
      <c r="F1682" s="75">
        <v>39834</v>
      </c>
      <c r="G1682" s="96">
        <v>4922815</v>
      </c>
      <c r="H1682" s="57">
        <v>111.74720033151763</v>
      </c>
      <c r="I1682" s="96">
        <v>5501107.9400000004</v>
      </c>
      <c r="J1682" s="57" t="s">
        <v>3251</v>
      </c>
      <c r="K1682" s="73"/>
      <c r="L1682" s="101">
        <v>4746737.0500000007</v>
      </c>
      <c r="M1682" s="73"/>
      <c r="N1682" s="87" t="s">
        <v>3156</v>
      </c>
      <c r="O1682" s="75">
        <v>40725</v>
      </c>
      <c r="P1682" s="96">
        <v>1894315.06</v>
      </c>
      <c r="Q1682" s="57">
        <v>127.67526907588436</v>
      </c>
      <c r="R1682" s="96">
        <v>2418571.85</v>
      </c>
      <c r="S1682" s="57" t="s">
        <v>3266</v>
      </c>
      <c r="T1682" s="73"/>
      <c r="U1682" s="101">
        <v>1664200.96</v>
      </c>
    </row>
    <row r="1683" spans="1:21">
      <c r="A1683" s="33" t="s">
        <v>2695</v>
      </c>
      <c r="B1683" s="73" t="s">
        <v>5683</v>
      </c>
      <c r="C1683" s="73" t="s">
        <v>6732</v>
      </c>
      <c r="D1683" s="73"/>
      <c r="E1683" s="73"/>
      <c r="F1683" s="75">
        <v>39521</v>
      </c>
      <c r="G1683" s="96">
        <v>59111653.5</v>
      </c>
      <c r="H1683" s="57">
        <v>3.8162499886760912</v>
      </c>
      <c r="I1683" s="96">
        <v>2255848.4700000002</v>
      </c>
      <c r="J1683" s="57" t="s">
        <v>3284</v>
      </c>
      <c r="K1683" s="73"/>
      <c r="L1683" s="101">
        <v>2392945.0300000003</v>
      </c>
      <c r="M1683" s="73"/>
      <c r="N1683" s="87" t="s">
        <v>6382</v>
      </c>
      <c r="O1683" s="75">
        <v>40198</v>
      </c>
      <c r="P1683" s="102" t="s">
        <v>3205</v>
      </c>
      <c r="Q1683" s="88" t="s">
        <v>3205</v>
      </c>
      <c r="R1683" s="102" t="s">
        <v>3205</v>
      </c>
      <c r="S1683" s="57" t="s">
        <v>3205</v>
      </c>
      <c r="T1683" s="73"/>
      <c r="U1683" s="101">
        <v>137096.56000000006</v>
      </c>
    </row>
    <row r="1684" spans="1:21">
      <c r="A1684" s="33" t="s">
        <v>2696</v>
      </c>
      <c r="B1684" s="73" t="s">
        <v>5684</v>
      </c>
      <c r="C1684" s="73" t="s">
        <v>6732</v>
      </c>
      <c r="D1684" s="73"/>
      <c r="E1684" s="73"/>
      <c r="F1684" s="75">
        <v>39521</v>
      </c>
      <c r="G1684" s="96">
        <v>875564</v>
      </c>
      <c r="H1684" s="57">
        <v>16.307985481358305</v>
      </c>
      <c r="I1684" s="96">
        <v>142786.85</v>
      </c>
      <c r="J1684" s="57" t="s">
        <v>3284</v>
      </c>
      <c r="K1684" s="73"/>
      <c r="L1684" s="101">
        <v>118767.12000000001</v>
      </c>
      <c r="M1684" s="73"/>
      <c r="N1684" s="87" t="s">
        <v>3156</v>
      </c>
      <c r="O1684" s="75">
        <v>40763</v>
      </c>
      <c r="P1684" s="96">
        <v>336936.53</v>
      </c>
      <c r="Q1684" s="57">
        <v>7.247566774668214</v>
      </c>
      <c r="R1684" s="96">
        <v>24419.7</v>
      </c>
      <c r="S1684" s="57" t="s">
        <v>3272</v>
      </c>
      <c r="T1684" s="73"/>
      <c r="U1684" s="101">
        <v>399.97000000000116</v>
      </c>
    </row>
    <row r="1685" spans="1:21">
      <c r="A1685" s="33" t="s">
        <v>1715</v>
      </c>
      <c r="B1685" s="73" t="s">
        <v>5685</v>
      </c>
      <c r="C1685" s="73" t="s">
        <v>6732</v>
      </c>
      <c r="D1685" s="73"/>
      <c r="E1685" s="73"/>
      <c r="F1685" s="75">
        <v>40052</v>
      </c>
      <c r="G1685" s="96">
        <v>12724737.34</v>
      </c>
      <c r="H1685" s="57">
        <v>15.33472218610054</v>
      </c>
      <c r="I1685" s="96">
        <v>1951303.1199999999</v>
      </c>
      <c r="J1685" s="57" t="s">
        <v>3289</v>
      </c>
      <c r="K1685" s="73"/>
      <c r="L1685" s="101">
        <v>1073045.27</v>
      </c>
      <c r="M1685" s="73"/>
      <c r="N1685" s="87" t="s">
        <v>3156</v>
      </c>
      <c r="O1685" s="75">
        <v>40724</v>
      </c>
      <c r="P1685" s="96">
        <v>8142848.9900000002</v>
      </c>
      <c r="Q1685" s="57">
        <v>17.443055517108391</v>
      </c>
      <c r="R1685" s="96">
        <v>1420361.67</v>
      </c>
      <c r="S1685" s="57" t="s">
        <v>3245</v>
      </c>
      <c r="T1685" s="73"/>
      <c r="U1685" s="101">
        <v>542103.82000000007</v>
      </c>
    </row>
    <row r="1686" spans="1:21">
      <c r="A1686" s="33" t="s">
        <v>788</v>
      </c>
      <c r="B1686" s="73" t="s">
        <v>5686</v>
      </c>
      <c r="C1686" s="73" t="s">
        <v>6732</v>
      </c>
      <c r="D1686" s="73"/>
      <c r="E1686" s="73"/>
      <c r="F1686" s="75">
        <v>40170</v>
      </c>
      <c r="G1686" s="96">
        <v>68618373.599999994</v>
      </c>
      <c r="H1686" s="57">
        <v>106.08680554620432</v>
      </c>
      <c r="I1686" s="96">
        <v>72795040.569999993</v>
      </c>
      <c r="J1686" s="57" t="s">
        <v>3258</v>
      </c>
      <c r="K1686" s="73"/>
      <c r="L1686" s="101">
        <v>18379649.150000002</v>
      </c>
      <c r="M1686" s="73"/>
      <c r="N1686" s="87" t="s">
        <v>3156</v>
      </c>
      <c r="O1686" s="75">
        <v>40834</v>
      </c>
      <c r="P1686" s="96">
        <v>56054989.899999999</v>
      </c>
      <c r="Q1686" s="57">
        <v>108.39236110539376</v>
      </c>
      <c r="R1686" s="96">
        <v>60759327.07</v>
      </c>
      <c r="S1686" s="57" t="s">
        <v>3289</v>
      </c>
      <c r="T1686" s="73"/>
      <c r="U1686" s="101">
        <v>6343935.650000006</v>
      </c>
    </row>
    <row r="1687" spans="1:21">
      <c r="A1687" s="33" t="s">
        <v>142</v>
      </c>
      <c r="B1687" s="73" t="s">
        <v>5687</v>
      </c>
      <c r="C1687" s="73" t="s">
        <v>6732</v>
      </c>
      <c r="D1687" s="73"/>
      <c r="E1687" s="73"/>
      <c r="F1687" s="75">
        <v>39521</v>
      </c>
      <c r="G1687" s="96">
        <v>902336.14</v>
      </c>
      <c r="H1687" s="57">
        <v>74.63281255697018</v>
      </c>
      <c r="I1687" s="96">
        <v>673438.84</v>
      </c>
      <c r="J1687" s="57" t="s">
        <v>3284</v>
      </c>
      <c r="K1687" s="73"/>
      <c r="L1687" s="101">
        <v>902336.14</v>
      </c>
      <c r="M1687" s="73"/>
      <c r="N1687" s="87" t="s">
        <v>6382</v>
      </c>
      <c r="O1687" s="75">
        <v>40106</v>
      </c>
      <c r="P1687" s="102" t="s">
        <v>3205</v>
      </c>
      <c r="Q1687" s="88" t="s">
        <v>3205</v>
      </c>
      <c r="R1687" s="102" t="s">
        <v>3205</v>
      </c>
      <c r="S1687" s="57" t="s">
        <v>3205</v>
      </c>
      <c r="T1687" s="73"/>
      <c r="U1687" s="101">
        <v>228897.30000000005</v>
      </c>
    </row>
    <row r="1688" spans="1:21">
      <c r="A1688" s="33" t="s">
        <v>1320</v>
      </c>
      <c r="B1688" s="73" t="s">
        <v>5688</v>
      </c>
      <c r="C1688" s="73" t="s">
        <v>6732</v>
      </c>
      <c r="D1688" s="73"/>
      <c r="E1688" s="73"/>
      <c r="F1688" s="75">
        <v>39521</v>
      </c>
      <c r="G1688" s="96">
        <v>3308564.51</v>
      </c>
      <c r="H1688" s="57">
        <v>110.00003593703542</v>
      </c>
      <c r="I1688" s="96">
        <v>3639422.15</v>
      </c>
      <c r="J1688" s="57" t="s">
        <v>3284</v>
      </c>
      <c r="K1688" s="73"/>
      <c r="L1688" s="101">
        <v>3308576.79</v>
      </c>
      <c r="M1688" s="73"/>
      <c r="N1688" s="87" t="s">
        <v>6382</v>
      </c>
      <c r="O1688" s="75">
        <v>40087</v>
      </c>
      <c r="P1688" s="102" t="s">
        <v>3205</v>
      </c>
      <c r="Q1688" s="88" t="s">
        <v>3205</v>
      </c>
      <c r="R1688" s="102" t="s">
        <v>3205</v>
      </c>
      <c r="S1688" s="57" t="s">
        <v>3205</v>
      </c>
      <c r="T1688" s="73"/>
      <c r="U1688" s="101">
        <v>-330845.35999999987</v>
      </c>
    </row>
    <row r="1689" spans="1:21">
      <c r="A1689" s="33" t="s">
        <v>1725</v>
      </c>
      <c r="B1689" s="73" t="s">
        <v>5689</v>
      </c>
      <c r="C1689" s="73" t="s">
        <v>6732</v>
      </c>
      <c r="D1689" s="73"/>
      <c r="E1689" s="73"/>
      <c r="F1689" s="75">
        <v>39826</v>
      </c>
      <c r="G1689" s="96">
        <v>76387151</v>
      </c>
      <c r="H1689" s="57">
        <v>5.9886874953616216</v>
      </c>
      <c r="I1689" s="96">
        <v>4574587.76</v>
      </c>
      <c r="J1689" s="57" t="s">
        <v>3286</v>
      </c>
      <c r="K1689" s="73"/>
      <c r="L1689" s="101">
        <v>3409093.5400000005</v>
      </c>
      <c r="M1689" s="73"/>
      <c r="N1689" s="87" t="s">
        <v>3156</v>
      </c>
      <c r="O1689" s="75">
        <v>40137</v>
      </c>
      <c r="P1689" s="96">
        <v>47988244</v>
      </c>
      <c r="Q1689" s="57">
        <v>8.4062499973951947</v>
      </c>
      <c r="R1689" s="96">
        <v>4034011.76</v>
      </c>
      <c r="S1689" s="57" t="s">
        <v>3261</v>
      </c>
      <c r="T1689" s="73"/>
      <c r="U1689" s="101">
        <v>2868517.540000001</v>
      </c>
    </row>
    <row r="1690" spans="1:21">
      <c r="A1690" s="33" t="s">
        <v>583</v>
      </c>
      <c r="B1690" s="73" t="s">
        <v>5690</v>
      </c>
      <c r="C1690" s="73" t="s">
        <v>6732</v>
      </c>
      <c r="D1690" s="73"/>
      <c r="E1690" s="73"/>
      <c r="F1690" s="75">
        <v>39931</v>
      </c>
      <c r="G1690" s="96">
        <v>8531541.9199999999</v>
      </c>
      <c r="H1690" s="57">
        <v>121.83276689567037</v>
      </c>
      <c r="I1690" s="96">
        <v>10394213.58</v>
      </c>
      <c r="J1690" s="57" t="s">
        <v>3247</v>
      </c>
      <c r="K1690" s="73"/>
      <c r="L1690" s="101">
        <v>5853697.1300000008</v>
      </c>
      <c r="M1690" s="73"/>
      <c r="N1690" s="87" t="s">
        <v>3156</v>
      </c>
      <c r="O1690" s="75">
        <v>40718</v>
      </c>
      <c r="P1690" s="96">
        <v>6012420.2599999998</v>
      </c>
      <c r="Q1690" s="57">
        <v>140.26953897597306</v>
      </c>
      <c r="R1690" s="96">
        <v>8433594.1799999997</v>
      </c>
      <c r="S1690" s="57" t="s">
        <v>3249</v>
      </c>
      <c r="T1690" s="73"/>
      <c r="U1690" s="101">
        <v>3893077.7300000004</v>
      </c>
    </row>
    <row r="1691" spans="1:21">
      <c r="A1691" s="33" t="s">
        <v>3073</v>
      </c>
      <c r="B1691" s="73" t="s">
        <v>5691</v>
      </c>
      <c r="C1691" s="73" t="s">
        <v>6732</v>
      </c>
      <c r="D1691" s="73"/>
      <c r="E1691" s="73"/>
      <c r="F1691" s="75">
        <v>39812</v>
      </c>
      <c r="G1691" s="96">
        <v>61761409.509999998</v>
      </c>
      <c r="H1691" s="57">
        <v>5.4706250016087106</v>
      </c>
      <c r="I1691" s="96">
        <v>3378735.11</v>
      </c>
      <c r="J1691" s="57" t="s">
        <v>3286</v>
      </c>
      <c r="K1691" s="73"/>
      <c r="L1691" s="101">
        <v>2744609.57</v>
      </c>
      <c r="M1691" s="73"/>
      <c r="N1691" s="87" t="s">
        <v>3156</v>
      </c>
      <c r="O1691" s="75">
        <v>40142</v>
      </c>
      <c r="P1691" s="96">
        <v>39495736.009999998</v>
      </c>
      <c r="Q1691" s="57">
        <v>8.5828255463873813</v>
      </c>
      <c r="R1691" s="96">
        <v>3389850.12</v>
      </c>
      <c r="S1691" s="57" t="s">
        <v>3245</v>
      </c>
      <c r="T1691" s="73"/>
      <c r="U1691" s="101">
        <v>2755724.5799999996</v>
      </c>
    </row>
    <row r="1692" spans="1:21">
      <c r="A1692" s="33" t="s">
        <v>143</v>
      </c>
      <c r="B1692" s="73" t="s">
        <v>5692</v>
      </c>
      <c r="C1692" s="73" t="s">
        <v>6732</v>
      </c>
      <c r="D1692" s="73"/>
      <c r="E1692" s="73"/>
      <c r="F1692" s="75">
        <v>39521</v>
      </c>
      <c r="G1692" s="96">
        <v>230160</v>
      </c>
      <c r="H1692" s="57">
        <v>63.23046576294751</v>
      </c>
      <c r="I1692" s="96">
        <v>145531.24</v>
      </c>
      <c r="J1692" s="57" t="s">
        <v>3284</v>
      </c>
      <c r="K1692" s="73"/>
      <c r="L1692" s="101">
        <v>230160</v>
      </c>
      <c r="M1692" s="73"/>
      <c r="N1692" s="87" t="s">
        <v>6382</v>
      </c>
      <c r="O1692" s="75">
        <v>40076</v>
      </c>
      <c r="P1692" s="102" t="s">
        <v>3205</v>
      </c>
      <c r="Q1692" s="88" t="s">
        <v>3205</v>
      </c>
      <c r="R1692" s="102" t="s">
        <v>3205</v>
      </c>
      <c r="S1692" s="57" t="s">
        <v>3205</v>
      </c>
      <c r="T1692" s="73"/>
      <c r="U1692" s="101">
        <v>84628.760000000009</v>
      </c>
    </row>
    <row r="1693" spans="1:21">
      <c r="A1693" s="33" t="s">
        <v>144</v>
      </c>
      <c r="B1693" s="73" t="s">
        <v>5693</v>
      </c>
      <c r="C1693" s="73" t="s">
        <v>6732</v>
      </c>
      <c r="D1693" s="73"/>
      <c r="E1693" s="73"/>
      <c r="F1693" s="75">
        <v>39521</v>
      </c>
      <c r="G1693" s="96">
        <v>44838.45</v>
      </c>
      <c r="H1693" s="57">
        <v>77.187503136259167</v>
      </c>
      <c r="I1693" s="96">
        <v>34609.68</v>
      </c>
      <c r="J1693" s="57" t="s">
        <v>3284</v>
      </c>
      <c r="K1693" s="73"/>
      <c r="L1693" s="101">
        <v>28853.840000000004</v>
      </c>
      <c r="M1693" s="73"/>
      <c r="N1693" s="87" t="s">
        <v>3156</v>
      </c>
      <c r="O1693" s="75">
        <v>40750</v>
      </c>
      <c r="P1693" s="96">
        <v>15076.05</v>
      </c>
      <c r="Q1693" s="57">
        <v>80.999996683481427</v>
      </c>
      <c r="R1693" s="96">
        <v>12211.6</v>
      </c>
      <c r="S1693" s="57" t="s">
        <v>3278</v>
      </c>
      <c r="T1693" s="73"/>
      <c r="U1693" s="101">
        <v>6455.760000000002</v>
      </c>
    </row>
    <row r="1694" spans="1:21">
      <c r="A1694" s="33" t="s">
        <v>2697</v>
      </c>
      <c r="B1694" s="73" t="s">
        <v>5694</v>
      </c>
      <c r="C1694" s="73" t="s">
        <v>6732</v>
      </c>
      <c r="D1694" s="73"/>
      <c r="E1694" s="73"/>
      <c r="F1694" s="75">
        <v>39521</v>
      </c>
      <c r="G1694" s="96">
        <v>269028.78999999998</v>
      </c>
      <c r="H1694" s="57">
        <v>9.9389771630017751</v>
      </c>
      <c r="I1694" s="96">
        <v>26738.71</v>
      </c>
      <c r="J1694" s="57" t="s">
        <v>3284</v>
      </c>
      <c r="K1694" s="73"/>
      <c r="L1694" s="101">
        <v>21838.270000000004</v>
      </c>
      <c r="M1694" s="73"/>
      <c r="N1694" s="87" t="s">
        <v>3156</v>
      </c>
      <c r="O1694" s="75">
        <v>40163</v>
      </c>
      <c r="P1694" s="96">
        <v>157808.01</v>
      </c>
      <c r="Q1694" s="57">
        <v>7.1249995485020046</v>
      </c>
      <c r="R1694" s="96">
        <v>11243.82</v>
      </c>
      <c r="S1694" s="57" t="s">
        <v>3261</v>
      </c>
      <c r="T1694" s="73"/>
      <c r="U1694" s="101">
        <v>6343.3800000000047</v>
      </c>
    </row>
    <row r="1695" spans="1:21">
      <c r="A1695" s="33" t="s">
        <v>1296</v>
      </c>
      <c r="B1695" s="73" t="s">
        <v>5695</v>
      </c>
      <c r="C1695" s="73" t="s">
        <v>6732</v>
      </c>
      <c r="D1695" s="73"/>
      <c r="E1695" s="73"/>
      <c r="F1695" s="75">
        <v>39521</v>
      </c>
      <c r="G1695" s="96">
        <v>696558.54</v>
      </c>
      <c r="H1695" s="57">
        <v>99.403099702144203</v>
      </c>
      <c r="I1695" s="96">
        <v>692400.78</v>
      </c>
      <c r="J1695" s="57" t="s">
        <v>3284</v>
      </c>
      <c r="K1695" s="73"/>
      <c r="L1695" s="101">
        <v>348974.55999999988</v>
      </c>
      <c r="M1695" s="73"/>
      <c r="N1695" s="87" t="s">
        <v>3156</v>
      </c>
      <c r="O1695" s="75">
        <v>40134</v>
      </c>
      <c r="P1695" s="96">
        <v>365115.45</v>
      </c>
      <c r="Q1695" s="57">
        <v>98.03337547069016</v>
      </c>
      <c r="R1695" s="96">
        <v>357935</v>
      </c>
      <c r="S1695" s="57" t="s">
        <v>3251</v>
      </c>
      <c r="T1695" s="73"/>
      <c r="U1695" s="101">
        <v>14508.779999999795</v>
      </c>
    </row>
    <row r="1696" spans="1:21">
      <c r="A1696" s="33" t="s">
        <v>2698</v>
      </c>
      <c r="B1696" s="73" t="s">
        <v>5696</v>
      </c>
      <c r="C1696" s="73" t="s">
        <v>6732</v>
      </c>
      <c r="D1696" s="73"/>
      <c r="E1696" s="73"/>
      <c r="F1696" s="75">
        <v>39521</v>
      </c>
      <c r="G1696" s="96">
        <v>6051745.79</v>
      </c>
      <c r="H1696" s="57">
        <v>21.074565823757116</v>
      </c>
      <c r="I1696" s="96">
        <v>1275379.1500000001</v>
      </c>
      <c r="J1696" s="57" t="s">
        <v>3284</v>
      </c>
      <c r="K1696" s="73"/>
      <c r="L1696" s="101">
        <v>782725.25</v>
      </c>
      <c r="M1696" s="73"/>
      <c r="N1696" s="87" t="s">
        <v>3156</v>
      </c>
      <c r="O1696" s="75">
        <v>40763</v>
      </c>
      <c r="P1696" s="96">
        <v>1769506.21</v>
      </c>
      <c r="Q1696" s="57">
        <v>20.626388759607689</v>
      </c>
      <c r="R1696" s="96">
        <v>364985.23000000004</v>
      </c>
      <c r="S1696" s="57" t="s">
        <v>3251</v>
      </c>
      <c r="T1696" s="73"/>
      <c r="U1696" s="101">
        <v>-127668.67000000016</v>
      </c>
    </row>
    <row r="1697" spans="1:21">
      <c r="A1697" s="33" t="s">
        <v>2699</v>
      </c>
      <c r="B1697" s="73" t="s">
        <v>5697</v>
      </c>
      <c r="C1697" s="73" t="s">
        <v>6732</v>
      </c>
      <c r="D1697" s="73"/>
      <c r="E1697" s="73"/>
      <c r="F1697" s="75">
        <v>39521</v>
      </c>
      <c r="G1697" s="96">
        <v>81692984.430000007</v>
      </c>
      <c r="H1697" s="57">
        <v>3.7337500047064931</v>
      </c>
      <c r="I1697" s="96">
        <v>3050211.81</v>
      </c>
      <c r="J1697" s="57" t="s">
        <v>3284</v>
      </c>
      <c r="K1697" s="73"/>
      <c r="L1697" s="101">
        <v>3363598.59</v>
      </c>
      <c r="M1697" s="73"/>
      <c r="N1697" s="87" t="s">
        <v>3156</v>
      </c>
      <c r="O1697" s="75">
        <v>40137</v>
      </c>
      <c r="P1697" s="96">
        <v>41096384.009999998</v>
      </c>
      <c r="Q1697" s="57">
        <v>5.5624999986464747</v>
      </c>
      <c r="R1697" s="96">
        <v>2285986.36</v>
      </c>
      <c r="S1697" s="57" t="s">
        <v>3261</v>
      </c>
      <c r="T1697" s="73"/>
      <c r="U1697" s="101">
        <v>2599373.1399999992</v>
      </c>
    </row>
    <row r="1698" spans="1:21">
      <c r="A1698" s="33" t="s">
        <v>2700</v>
      </c>
      <c r="B1698" s="73" t="s">
        <v>5698</v>
      </c>
      <c r="C1698" s="73" t="s">
        <v>6732</v>
      </c>
      <c r="D1698" s="73"/>
      <c r="E1698" s="73"/>
      <c r="F1698" s="75">
        <v>39521</v>
      </c>
      <c r="G1698" s="96">
        <v>104791793.87</v>
      </c>
      <c r="H1698" s="57">
        <v>3.1176499984845614</v>
      </c>
      <c r="I1698" s="96">
        <v>3267041.36</v>
      </c>
      <c r="J1698" s="57" t="s">
        <v>3284</v>
      </c>
      <c r="K1698" s="73"/>
      <c r="L1698" s="101">
        <v>3337053.8100000005</v>
      </c>
      <c r="M1698" s="73"/>
      <c r="N1698" s="87" t="s">
        <v>3156</v>
      </c>
      <c r="O1698" s="75">
        <v>40130</v>
      </c>
      <c r="P1698" s="96">
        <v>54433480.030000001</v>
      </c>
      <c r="Q1698" s="57">
        <v>4.610777776134773</v>
      </c>
      <c r="R1698" s="96">
        <v>2509806.7999999998</v>
      </c>
      <c r="S1698" s="57" t="s">
        <v>3245</v>
      </c>
      <c r="T1698" s="73"/>
      <c r="U1698" s="101">
        <v>2579819.2500000005</v>
      </c>
    </row>
    <row r="1699" spans="1:21">
      <c r="A1699" s="33" t="s">
        <v>2701</v>
      </c>
      <c r="B1699" s="73" t="s">
        <v>5699</v>
      </c>
      <c r="C1699" s="73" t="s">
        <v>6732</v>
      </c>
      <c r="D1699" s="73"/>
      <c r="E1699" s="73"/>
      <c r="F1699" s="75">
        <v>39521</v>
      </c>
      <c r="G1699" s="96">
        <v>1806387.39</v>
      </c>
      <c r="H1699" s="57">
        <v>22.364583158433142</v>
      </c>
      <c r="I1699" s="96">
        <v>403991.01</v>
      </c>
      <c r="J1699" s="57" t="s">
        <v>3284</v>
      </c>
      <c r="K1699" s="73"/>
      <c r="L1699" s="101">
        <v>350192.31</v>
      </c>
      <c r="M1699" s="73"/>
      <c r="N1699" s="87" t="s">
        <v>3156</v>
      </c>
      <c r="O1699" s="75">
        <v>40763</v>
      </c>
      <c r="P1699" s="96">
        <v>996757.33</v>
      </c>
      <c r="Q1699" s="57">
        <v>23.64583263210114</v>
      </c>
      <c r="R1699" s="96">
        <v>235691.57</v>
      </c>
      <c r="S1699" s="57" t="s">
        <v>3278</v>
      </c>
      <c r="T1699" s="73"/>
      <c r="U1699" s="101">
        <v>181892.87</v>
      </c>
    </row>
    <row r="1700" spans="1:21">
      <c r="A1700" s="33" t="s">
        <v>1588</v>
      </c>
      <c r="B1700" s="73" t="s">
        <v>5700</v>
      </c>
      <c r="C1700" s="73" t="s">
        <v>6732</v>
      </c>
      <c r="D1700" s="73"/>
      <c r="E1700" s="73"/>
      <c r="F1700" s="75">
        <v>40350</v>
      </c>
      <c r="G1700" s="96">
        <v>5522000</v>
      </c>
      <c r="H1700" s="57">
        <v>108.96180568634553</v>
      </c>
      <c r="I1700" s="96">
        <v>6016870.9100000001</v>
      </c>
      <c r="J1700" s="57" t="s">
        <v>3289</v>
      </c>
      <c r="K1700" s="73"/>
      <c r="L1700" s="101">
        <v>329019.20999999996</v>
      </c>
      <c r="M1700" s="73"/>
      <c r="N1700" s="87" t="s">
        <v>3156</v>
      </c>
      <c r="O1700" s="75">
        <v>40745</v>
      </c>
      <c r="P1700" s="96">
        <v>5522000</v>
      </c>
      <c r="Q1700" s="57">
        <v>111.33680550525173</v>
      </c>
      <c r="R1700" s="96">
        <v>6148018.4000000004</v>
      </c>
      <c r="S1700" s="57" t="s">
        <v>3248</v>
      </c>
      <c r="T1700" s="73"/>
      <c r="U1700" s="101">
        <v>460166.70000000019</v>
      </c>
    </row>
    <row r="1701" spans="1:21">
      <c r="A1701" s="33" t="s">
        <v>569</v>
      </c>
      <c r="B1701" s="73" t="s">
        <v>5701</v>
      </c>
      <c r="C1701" s="73" t="s">
        <v>6732</v>
      </c>
      <c r="D1701" s="73"/>
      <c r="E1701" s="73"/>
      <c r="F1701" s="75">
        <v>39776</v>
      </c>
      <c r="G1701" s="96">
        <v>5905037.9400000004</v>
      </c>
      <c r="H1701" s="57">
        <v>111.94631477676838</v>
      </c>
      <c r="I1701" s="96">
        <v>6610472.3599999994</v>
      </c>
      <c r="J1701" s="57" t="s">
        <v>3251</v>
      </c>
      <c r="K1701" s="73"/>
      <c r="L1701" s="101">
        <v>5309620.9399999985</v>
      </c>
      <c r="M1701" s="73"/>
      <c r="N1701" s="87" t="s">
        <v>3156</v>
      </c>
      <c r="O1701" s="75">
        <v>40725</v>
      </c>
      <c r="P1701" s="96">
        <v>3521856.89</v>
      </c>
      <c r="Q1701" s="57">
        <v>141.02582089870211</v>
      </c>
      <c r="R1701" s="96">
        <v>4966727.59</v>
      </c>
      <c r="S1701" s="57" t="s">
        <v>3266</v>
      </c>
      <c r="T1701" s="73"/>
      <c r="U1701" s="101">
        <v>3665876.1699999981</v>
      </c>
    </row>
    <row r="1702" spans="1:21">
      <c r="A1702" s="33" t="s">
        <v>645</v>
      </c>
      <c r="B1702" s="73" t="s">
        <v>5702</v>
      </c>
      <c r="C1702" s="73" t="s">
        <v>6732</v>
      </c>
      <c r="D1702" s="73"/>
      <c r="E1702" s="73"/>
      <c r="F1702" s="75">
        <v>39843</v>
      </c>
      <c r="G1702" s="96">
        <v>12496813.310000001</v>
      </c>
      <c r="H1702" s="57">
        <v>114.95830739908845</v>
      </c>
      <c r="I1702" s="96">
        <v>14366125.060000001</v>
      </c>
      <c r="J1702" s="57" t="s">
        <v>3253</v>
      </c>
      <c r="K1702" s="73"/>
      <c r="L1702" s="101">
        <v>11561289.43</v>
      </c>
      <c r="M1702" s="73"/>
      <c r="N1702" s="87" t="s">
        <v>3156</v>
      </c>
      <c r="O1702" s="75">
        <v>40718</v>
      </c>
      <c r="P1702" s="96">
        <v>6781202.5499999998</v>
      </c>
      <c r="Q1702" s="57">
        <v>135.62203771659941</v>
      </c>
      <c r="R1702" s="96">
        <v>9196805.0800000001</v>
      </c>
      <c r="S1702" s="57" t="s">
        <v>3276</v>
      </c>
      <c r="T1702" s="73"/>
      <c r="U1702" s="101">
        <v>6391969.4499999974</v>
      </c>
    </row>
    <row r="1703" spans="1:21">
      <c r="A1703" s="33" t="s">
        <v>2702</v>
      </c>
      <c r="B1703" s="73" t="s">
        <v>5703</v>
      </c>
      <c r="C1703" s="73" t="s">
        <v>6732</v>
      </c>
      <c r="D1703" s="73"/>
      <c r="E1703" s="73"/>
      <c r="F1703" s="75">
        <v>39521</v>
      </c>
      <c r="G1703" s="96">
        <v>2521406.94</v>
      </c>
      <c r="H1703" s="57">
        <v>95.448610925136904</v>
      </c>
      <c r="I1703" s="96">
        <v>2406647.9</v>
      </c>
      <c r="J1703" s="57" t="s">
        <v>3284</v>
      </c>
      <c r="K1703" s="73"/>
      <c r="L1703" s="101">
        <v>0</v>
      </c>
      <c r="M1703" s="73"/>
      <c r="N1703" s="87" t="s">
        <v>3156</v>
      </c>
      <c r="O1703" s="75">
        <v>40623</v>
      </c>
      <c r="P1703" s="96">
        <v>2972609.18</v>
      </c>
      <c r="Q1703" s="57">
        <v>109.93055535137653</v>
      </c>
      <c r="R1703" s="96">
        <v>3267805.78</v>
      </c>
      <c r="S1703" s="57" t="s">
        <v>3245</v>
      </c>
      <c r="T1703" s="73"/>
      <c r="U1703" s="101">
        <v>861157.87999999989</v>
      </c>
    </row>
    <row r="1704" spans="1:21">
      <c r="A1704" s="33" t="s">
        <v>1159</v>
      </c>
      <c r="B1704" s="73" t="s">
        <v>5704</v>
      </c>
      <c r="C1704" s="73" t="s">
        <v>6732</v>
      </c>
      <c r="D1704" s="73"/>
      <c r="E1704" s="73"/>
      <c r="F1704" s="75">
        <v>39521</v>
      </c>
      <c r="G1704" s="96">
        <v>29674316.670000002</v>
      </c>
      <c r="H1704" s="57">
        <v>97.256900001936927</v>
      </c>
      <c r="I1704" s="96">
        <v>28860320.490000002</v>
      </c>
      <c r="J1704" s="57" t="s">
        <v>3284</v>
      </c>
      <c r="K1704" s="73"/>
      <c r="L1704" s="101">
        <v>13704508.539999999</v>
      </c>
      <c r="M1704" s="73"/>
      <c r="N1704" s="87" t="s">
        <v>3156</v>
      </c>
      <c r="O1704" s="75">
        <v>40368</v>
      </c>
      <c r="P1704" s="96">
        <v>16970369.199999999</v>
      </c>
      <c r="Q1704" s="57">
        <v>99.755562536612359</v>
      </c>
      <c r="R1704" s="96">
        <v>16928887.260000002</v>
      </c>
      <c r="S1704" s="57" t="s">
        <v>3245</v>
      </c>
      <c r="T1704" s="73"/>
      <c r="U1704" s="101">
        <v>1773075.3099999987</v>
      </c>
    </row>
    <row r="1705" spans="1:21">
      <c r="A1705" s="33" t="s">
        <v>2703</v>
      </c>
      <c r="B1705" s="73" t="s">
        <v>5705</v>
      </c>
      <c r="C1705" s="73" t="s">
        <v>6732</v>
      </c>
      <c r="D1705" s="73"/>
      <c r="E1705" s="73"/>
      <c r="F1705" s="75">
        <v>39521</v>
      </c>
      <c r="G1705" s="96">
        <v>15219074.199999999</v>
      </c>
      <c r="H1705" s="57">
        <v>9.437423204100023</v>
      </c>
      <c r="I1705" s="96">
        <v>1436288.44</v>
      </c>
      <c r="J1705" s="57" t="s">
        <v>3284</v>
      </c>
      <c r="K1705" s="73"/>
      <c r="L1705" s="101">
        <v>1252673.94</v>
      </c>
      <c r="M1705" s="73"/>
      <c r="N1705" s="87" t="s">
        <v>3156</v>
      </c>
      <c r="O1705" s="75">
        <v>40162</v>
      </c>
      <c r="P1705" s="96">
        <v>10743753.220000001</v>
      </c>
      <c r="Q1705" s="57">
        <v>9.0854062822563595</v>
      </c>
      <c r="R1705" s="96">
        <v>976113.63</v>
      </c>
      <c r="S1705" s="57" t="s">
        <v>3261</v>
      </c>
      <c r="T1705" s="73"/>
      <c r="U1705" s="101">
        <v>792499.12999999989</v>
      </c>
    </row>
    <row r="1706" spans="1:21">
      <c r="A1706" s="33" t="s">
        <v>2704</v>
      </c>
      <c r="B1706" s="73" t="s">
        <v>5706</v>
      </c>
      <c r="C1706" s="73" t="s">
        <v>6732</v>
      </c>
      <c r="D1706" s="73"/>
      <c r="E1706" s="73"/>
      <c r="F1706" s="75">
        <v>39521</v>
      </c>
      <c r="G1706" s="96">
        <v>18748533.100000001</v>
      </c>
      <c r="H1706" s="57">
        <v>22.945659679369793</v>
      </c>
      <c r="I1706" s="96">
        <v>4301974.5999999996</v>
      </c>
      <c r="J1706" s="57" t="s">
        <v>3284</v>
      </c>
      <c r="K1706" s="73"/>
      <c r="L1706" s="101">
        <v>2225724.02</v>
      </c>
      <c r="M1706" s="73"/>
      <c r="N1706" s="87" t="s">
        <v>3156</v>
      </c>
      <c r="O1706" s="75">
        <v>40717</v>
      </c>
      <c r="P1706" s="96">
        <v>5068899.55</v>
      </c>
      <c r="Q1706" s="57">
        <v>20.89722235667503</v>
      </c>
      <c r="R1706" s="96">
        <v>1059259.21</v>
      </c>
      <c r="S1706" s="57" t="s">
        <v>3245</v>
      </c>
      <c r="T1706" s="73"/>
      <c r="U1706" s="101">
        <v>-1016991.3699999996</v>
      </c>
    </row>
    <row r="1707" spans="1:21">
      <c r="A1707" s="33" t="s">
        <v>2705</v>
      </c>
      <c r="B1707" s="73" t="s">
        <v>5707</v>
      </c>
      <c r="C1707" s="73" t="s">
        <v>6732</v>
      </c>
      <c r="D1707" s="73"/>
      <c r="E1707" s="73"/>
      <c r="F1707" s="75">
        <v>39521</v>
      </c>
      <c r="G1707" s="96">
        <v>66396539.640000001</v>
      </c>
      <c r="H1707" s="57">
        <v>2.9651249909625559</v>
      </c>
      <c r="I1707" s="96">
        <v>1968740.39</v>
      </c>
      <c r="J1707" s="57" t="s">
        <v>3284</v>
      </c>
      <c r="K1707" s="73"/>
      <c r="L1707" s="101">
        <v>2134091.8899999997</v>
      </c>
      <c r="M1707" s="73"/>
      <c r="N1707" s="87" t="s">
        <v>3156</v>
      </c>
      <c r="O1707" s="75">
        <v>40162</v>
      </c>
      <c r="P1707" s="96">
        <v>31221828.649999999</v>
      </c>
      <c r="Q1707" s="57">
        <v>4.4188923572226448</v>
      </c>
      <c r="R1707" s="96">
        <v>1379659</v>
      </c>
      <c r="S1707" s="57" t="s">
        <v>3261</v>
      </c>
      <c r="T1707" s="73"/>
      <c r="U1707" s="101">
        <v>1545010.4999999998</v>
      </c>
    </row>
    <row r="1708" spans="1:21">
      <c r="A1708" s="33" t="s">
        <v>2706</v>
      </c>
      <c r="B1708" s="73" t="s">
        <v>5708</v>
      </c>
      <c r="C1708" s="73" t="s">
        <v>6732</v>
      </c>
      <c r="D1708" s="73"/>
      <c r="E1708" s="73"/>
      <c r="F1708" s="75">
        <v>39521</v>
      </c>
      <c r="G1708" s="96">
        <v>39910.6</v>
      </c>
      <c r="H1708" s="57">
        <v>67.432611887568711</v>
      </c>
      <c r="I1708" s="96">
        <v>26912.76</v>
      </c>
      <c r="J1708" s="57" t="s">
        <v>3284</v>
      </c>
      <c r="K1708" s="73"/>
      <c r="L1708" s="101">
        <v>2.2737367544323206E-13</v>
      </c>
      <c r="M1708" s="73"/>
      <c r="N1708" s="87" t="s">
        <v>3156</v>
      </c>
      <c r="O1708" s="75">
        <v>40623</v>
      </c>
      <c r="P1708" s="96">
        <v>45838.54</v>
      </c>
      <c r="Q1708" s="57">
        <v>88.256955827999747</v>
      </c>
      <c r="R1708" s="96">
        <v>40455.699999999997</v>
      </c>
      <c r="S1708" s="57" t="s">
        <v>3255</v>
      </c>
      <c r="T1708" s="73"/>
      <c r="U1708" s="101">
        <v>13542.939999999999</v>
      </c>
    </row>
    <row r="1709" spans="1:21">
      <c r="A1709" s="33" t="s">
        <v>2707</v>
      </c>
      <c r="B1709" s="73" t="s">
        <v>5709</v>
      </c>
      <c r="C1709" s="73" t="s">
        <v>6732</v>
      </c>
      <c r="D1709" s="73"/>
      <c r="E1709" s="73"/>
      <c r="F1709" s="75">
        <v>39521</v>
      </c>
      <c r="G1709" s="96">
        <v>2995717.91</v>
      </c>
      <c r="H1709" s="57">
        <v>95.229811207424405</v>
      </c>
      <c r="I1709" s="96">
        <v>2852816.5100000002</v>
      </c>
      <c r="J1709" s="57" t="s">
        <v>3284</v>
      </c>
      <c r="K1709" s="73"/>
      <c r="L1709" s="101">
        <v>9.9999999947613105E-3</v>
      </c>
      <c r="M1709" s="73"/>
      <c r="N1709" s="87" t="s">
        <v>3156</v>
      </c>
      <c r="O1709" s="75">
        <v>40623</v>
      </c>
      <c r="P1709" s="96">
        <v>3531797.43</v>
      </c>
      <c r="Q1709" s="57">
        <v>109.43055559106627</v>
      </c>
      <c r="R1709" s="96">
        <v>3864865.55</v>
      </c>
      <c r="S1709" s="57" t="s">
        <v>3245</v>
      </c>
      <c r="T1709" s="73"/>
      <c r="U1709" s="101">
        <v>1012049.0499999993</v>
      </c>
    </row>
    <row r="1710" spans="1:21">
      <c r="A1710" s="33" t="s">
        <v>2708</v>
      </c>
      <c r="B1710" s="73" t="s">
        <v>5710</v>
      </c>
      <c r="C1710" s="73" t="s">
        <v>6732</v>
      </c>
      <c r="D1710" s="73"/>
      <c r="E1710" s="73"/>
      <c r="F1710" s="75">
        <v>39521</v>
      </c>
      <c r="G1710" s="96">
        <v>2911462.28</v>
      </c>
      <c r="H1710" s="57">
        <v>21.945659553590371</v>
      </c>
      <c r="I1710" s="96">
        <v>638939.6</v>
      </c>
      <c r="J1710" s="57" t="s">
        <v>3284</v>
      </c>
      <c r="K1710" s="73"/>
      <c r="L1710" s="101">
        <v>364652.61</v>
      </c>
      <c r="M1710" s="73"/>
      <c r="N1710" s="87" t="s">
        <v>3156</v>
      </c>
      <c r="O1710" s="75">
        <v>40763</v>
      </c>
      <c r="P1710" s="96">
        <v>758818.58</v>
      </c>
      <c r="Q1710" s="57">
        <v>19.876389953445795</v>
      </c>
      <c r="R1710" s="96">
        <v>150825.74000000002</v>
      </c>
      <c r="S1710" s="57" t="s">
        <v>3251</v>
      </c>
      <c r="T1710" s="73"/>
      <c r="U1710" s="101">
        <v>-123461.25</v>
      </c>
    </row>
    <row r="1711" spans="1:21">
      <c r="A1711" s="33" t="s">
        <v>2709</v>
      </c>
      <c r="B1711" s="73" t="s">
        <v>5711</v>
      </c>
      <c r="C1711" s="73" t="s">
        <v>6732</v>
      </c>
      <c r="D1711" s="73"/>
      <c r="E1711" s="73"/>
      <c r="F1711" s="75">
        <v>39521</v>
      </c>
      <c r="G1711" s="96">
        <v>48706581</v>
      </c>
      <c r="H1711" s="57">
        <v>7.3388166580610523</v>
      </c>
      <c r="I1711" s="96">
        <v>3574486.6799999997</v>
      </c>
      <c r="J1711" s="57" t="s">
        <v>3284</v>
      </c>
      <c r="K1711" s="73"/>
      <c r="L1711" s="101">
        <v>3163274.3899999997</v>
      </c>
      <c r="M1711" s="73"/>
      <c r="N1711" s="87" t="s">
        <v>3156</v>
      </c>
      <c r="O1711" s="75">
        <v>40191</v>
      </c>
      <c r="P1711" s="96">
        <v>20616427</v>
      </c>
      <c r="Q1711" s="57">
        <v>8.9042167199971178</v>
      </c>
      <c r="R1711" s="96">
        <v>1835731.34</v>
      </c>
      <c r="S1711" s="57" t="s">
        <v>3263</v>
      </c>
      <c r="T1711" s="73"/>
      <c r="U1711" s="101">
        <v>1424519.0499999998</v>
      </c>
    </row>
    <row r="1712" spans="1:21">
      <c r="A1712" s="33" t="s">
        <v>1330</v>
      </c>
      <c r="B1712" s="73" t="s">
        <v>5712</v>
      </c>
      <c r="C1712" s="73" t="s">
        <v>6732</v>
      </c>
      <c r="D1712" s="73"/>
      <c r="E1712" s="73"/>
      <c r="F1712" s="75">
        <v>39521</v>
      </c>
      <c r="G1712" s="96">
        <v>4024185.83</v>
      </c>
      <c r="H1712" s="57">
        <v>100.62503599641173</v>
      </c>
      <c r="I1712" s="96">
        <v>4049338.4400000004</v>
      </c>
      <c r="J1712" s="57" t="s">
        <v>3284</v>
      </c>
      <c r="K1712" s="73"/>
      <c r="L1712" s="101">
        <v>4024200</v>
      </c>
      <c r="M1712" s="73"/>
      <c r="N1712" s="87" t="s">
        <v>6382</v>
      </c>
      <c r="O1712" s="75">
        <v>40057</v>
      </c>
      <c r="P1712" s="102" t="s">
        <v>3205</v>
      </c>
      <c r="Q1712" s="88" t="s">
        <v>3205</v>
      </c>
      <c r="R1712" s="102" t="s">
        <v>3205</v>
      </c>
      <c r="S1712" s="57" t="s">
        <v>3205</v>
      </c>
      <c r="T1712" s="73"/>
      <c r="U1712" s="101">
        <v>-25138.44000000041</v>
      </c>
    </row>
    <row r="1713" spans="1:21">
      <c r="A1713" s="33" t="s">
        <v>2710</v>
      </c>
      <c r="B1713" s="73" t="s">
        <v>5713</v>
      </c>
      <c r="C1713" s="73" t="s">
        <v>6732</v>
      </c>
      <c r="D1713" s="73"/>
      <c r="E1713" s="73"/>
      <c r="F1713" s="75">
        <v>39521</v>
      </c>
      <c r="G1713" s="96">
        <v>47036441</v>
      </c>
      <c r="H1713" s="57">
        <v>3.2249974014828202E-2</v>
      </c>
      <c r="I1713" s="96">
        <v>15169.24</v>
      </c>
      <c r="J1713" s="57" t="s">
        <v>3284</v>
      </c>
      <c r="K1713" s="73"/>
      <c r="L1713" s="101">
        <v>9863.4500000000007</v>
      </c>
      <c r="M1713" s="73"/>
      <c r="N1713" s="87" t="s">
        <v>3156</v>
      </c>
      <c r="O1713" s="75">
        <v>40211</v>
      </c>
      <c r="P1713" s="96">
        <v>19626170.5</v>
      </c>
      <c r="Q1713" s="57">
        <v>2.7843740580975794E-2</v>
      </c>
      <c r="R1713" s="96">
        <v>5464.66</v>
      </c>
      <c r="S1713" s="57" t="s">
        <v>3261</v>
      </c>
      <c r="T1713" s="73"/>
      <c r="U1713" s="101">
        <v>158.8700000000008</v>
      </c>
    </row>
    <row r="1714" spans="1:21">
      <c r="A1714" s="33" t="s">
        <v>2711</v>
      </c>
      <c r="B1714" s="73" t="s">
        <v>5714</v>
      </c>
      <c r="C1714" s="73" t="s">
        <v>6732</v>
      </c>
      <c r="D1714" s="73"/>
      <c r="E1714" s="73"/>
      <c r="F1714" s="75">
        <v>39521</v>
      </c>
      <c r="G1714" s="96">
        <v>94072882</v>
      </c>
      <c r="H1714" s="57">
        <v>1.5958318360013674E-2</v>
      </c>
      <c r="I1714" s="96">
        <v>15012.449999999999</v>
      </c>
      <c r="J1714" s="57" t="s">
        <v>3284</v>
      </c>
      <c r="K1714" s="73"/>
      <c r="L1714" s="101">
        <v>6575.5899999999992</v>
      </c>
      <c r="M1714" s="73"/>
      <c r="N1714" s="87" t="s">
        <v>3156</v>
      </c>
      <c r="O1714" s="75">
        <v>40211</v>
      </c>
      <c r="P1714" s="96">
        <v>39252341</v>
      </c>
      <c r="Q1714" s="57">
        <v>2.7510410143435773E-2</v>
      </c>
      <c r="R1714" s="96">
        <v>10798.48</v>
      </c>
      <c r="S1714" s="57" t="s">
        <v>3261</v>
      </c>
      <c r="T1714" s="73"/>
      <c r="U1714" s="101">
        <v>2361.6200000000008</v>
      </c>
    </row>
    <row r="1715" spans="1:21">
      <c r="A1715" s="33" t="s">
        <v>2712</v>
      </c>
      <c r="B1715" s="73" t="s">
        <v>5715</v>
      </c>
      <c r="C1715" s="73" t="s">
        <v>6732</v>
      </c>
      <c r="D1715" s="73"/>
      <c r="E1715" s="73"/>
      <c r="F1715" s="75">
        <v>39521</v>
      </c>
      <c r="G1715" s="96">
        <v>9407288.1999999993</v>
      </c>
      <c r="H1715" s="57">
        <v>0.19283325453981523</v>
      </c>
      <c r="I1715" s="96">
        <v>18140.38</v>
      </c>
      <c r="J1715" s="57" t="s">
        <v>3284</v>
      </c>
      <c r="K1715" s="73"/>
      <c r="L1715" s="101">
        <v>10520.99</v>
      </c>
      <c r="M1715" s="73"/>
      <c r="N1715" s="87" t="s">
        <v>3156</v>
      </c>
      <c r="O1715" s="75">
        <v>40211</v>
      </c>
      <c r="P1715" s="96">
        <v>3925234.1</v>
      </c>
      <c r="Q1715" s="57">
        <v>3.0010439377360958E-2</v>
      </c>
      <c r="R1715" s="96">
        <v>1177.98</v>
      </c>
      <c r="S1715" s="57" t="s">
        <v>3261</v>
      </c>
      <c r="T1715" s="73"/>
      <c r="U1715" s="101">
        <v>-6441.4100000000017</v>
      </c>
    </row>
    <row r="1716" spans="1:21">
      <c r="A1716" s="33" t="s">
        <v>2713</v>
      </c>
      <c r="B1716" s="73" t="s">
        <v>5716</v>
      </c>
      <c r="C1716" s="73" t="s">
        <v>6732</v>
      </c>
      <c r="D1716" s="73"/>
      <c r="E1716" s="73"/>
      <c r="F1716" s="75">
        <v>39521</v>
      </c>
      <c r="G1716" s="96">
        <v>32859000</v>
      </c>
      <c r="H1716" s="57">
        <v>95.368055570772086</v>
      </c>
      <c r="I1716" s="96">
        <v>31336989.379999999</v>
      </c>
      <c r="J1716" s="57" t="s">
        <v>3284</v>
      </c>
      <c r="K1716" s="73"/>
      <c r="L1716" s="101">
        <v>1779862.5</v>
      </c>
      <c r="M1716" s="73"/>
      <c r="N1716" s="87" t="s">
        <v>3156</v>
      </c>
      <c r="O1716" s="75">
        <v>39931</v>
      </c>
      <c r="P1716" s="96">
        <v>32859000</v>
      </c>
      <c r="Q1716" s="57">
        <v>102</v>
      </c>
      <c r="R1716" s="96">
        <v>33516180</v>
      </c>
      <c r="S1716" s="57" t="s">
        <v>3251</v>
      </c>
      <c r="T1716" s="73"/>
      <c r="U1716" s="101">
        <v>3959053.120000001</v>
      </c>
    </row>
    <row r="1717" spans="1:21">
      <c r="A1717" s="33" t="s">
        <v>2714</v>
      </c>
      <c r="B1717" s="73" t="s">
        <v>5717</v>
      </c>
      <c r="C1717" s="73" t="s">
        <v>6732</v>
      </c>
      <c r="D1717" s="73"/>
      <c r="E1717" s="73"/>
      <c r="F1717" s="75">
        <v>39521</v>
      </c>
      <c r="G1717" s="96">
        <v>49836520.5</v>
      </c>
      <c r="H1717" s="57">
        <v>6.3833328813555523E-2</v>
      </c>
      <c r="I1717" s="96">
        <v>31812.31</v>
      </c>
      <c r="J1717" s="57" t="s">
        <v>3284</v>
      </c>
      <c r="K1717" s="73"/>
      <c r="L1717" s="101">
        <v>15337.96</v>
      </c>
      <c r="M1717" s="73"/>
      <c r="N1717" s="87" t="s">
        <v>3156</v>
      </c>
      <c r="O1717" s="75">
        <v>40211</v>
      </c>
      <c r="P1717" s="96">
        <v>23691662</v>
      </c>
      <c r="Q1717" s="57">
        <v>2.8010402984813818E-2</v>
      </c>
      <c r="R1717" s="96">
        <v>6636.13</v>
      </c>
      <c r="S1717" s="57" t="s">
        <v>3261</v>
      </c>
      <c r="T1717" s="73"/>
      <c r="U1717" s="101">
        <v>-9838.2200000000012</v>
      </c>
    </row>
    <row r="1718" spans="1:21">
      <c r="A1718" s="33" t="s">
        <v>2715</v>
      </c>
      <c r="B1718" s="73" t="s">
        <v>5718</v>
      </c>
      <c r="C1718" s="73" t="s">
        <v>6732</v>
      </c>
      <c r="D1718" s="73"/>
      <c r="E1718" s="73"/>
      <c r="F1718" s="75">
        <v>39521</v>
      </c>
      <c r="G1718" s="96">
        <v>8000000</v>
      </c>
      <c r="H1718" s="57">
        <v>99.470783374999996</v>
      </c>
      <c r="I1718" s="96">
        <v>7957662.6699999999</v>
      </c>
      <c r="J1718" s="57" t="s">
        <v>3284</v>
      </c>
      <c r="K1718" s="73"/>
      <c r="L1718" s="101">
        <v>1260000</v>
      </c>
      <c r="M1718" s="73"/>
      <c r="N1718" s="87" t="s">
        <v>3156</v>
      </c>
      <c r="O1718" s="75">
        <v>40619</v>
      </c>
      <c r="P1718" s="96">
        <v>8000000</v>
      </c>
      <c r="Q1718" s="57">
        <v>106.670833375</v>
      </c>
      <c r="R1718" s="96">
        <v>8533666.6699999999</v>
      </c>
      <c r="S1718" s="57" t="s">
        <v>3277</v>
      </c>
      <c r="T1718" s="73"/>
      <c r="U1718" s="101">
        <v>1836004</v>
      </c>
    </row>
    <row r="1719" spans="1:21">
      <c r="A1719" s="33" t="s">
        <v>145</v>
      </c>
      <c r="B1719" s="73" t="s">
        <v>5719</v>
      </c>
      <c r="C1719" s="73" t="s">
        <v>6732</v>
      </c>
      <c r="D1719" s="73"/>
      <c r="E1719" s="73"/>
      <c r="F1719" s="75">
        <v>39521</v>
      </c>
      <c r="G1719" s="96">
        <v>9328307.6400000006</v>
      </c>
      <c r="H1719" s="57">
        <v>79.109374977688873</v>
      </c>
      <c r="I1719" s="96">
        <v>7379565.8700000001</v>
      </c>
      <c r="J1719" s="57" t="s">
        <v>3284</v>
      </c>
      <c r="K1719" s="73"/>
      <c r="L1719" s="101">
        <v>5108925.99</v>
      </c>
      <c r="M1719" s="73"/>
      <c r="N1719" s="87" t="s">
        <v>3156</v>
      </c>
      <c r="O1719" s="75">
        <v>40870</v>
      </c>
      <c r="P1719" s="96">
        <v>4219381.6500000004</v>
      </c>
      <c r="Q1719" s="57">
        <v>87.500000148125963</v>
      </c>
      <c r="R1719" s="96">
        <v>3691958.95</v>
      </c>
      <c r="S1719" s="57" t="s">
        <v>3249</v>
      </c>
      <c r="T1719" s="73"/>
      <c r="U1719" s="101">
        <v>1421319.0700000012</v>
      </c>
    </row>
    <row r="1720" spans="1:21">
      <c r="A1720" s="33" t="s">
        <v>2716</v>
      </c>
      <c r="B1720" s="73" t="s">
        <v>5720</v>
      </c>
      <c r="C1720" s="73" t="s">
        <v>6732</v>
      </c>
      <c r="D1720" s="73"/>
      <c r="E1720" s="73"/>
      <c r="F1720" s="75">
        <v>39521</v>
      </c>
      <c r="G1720" s="96">
        <v>34203796.009999998</v>
      </c>
      <c r="H1720" s="57">
        <v>11.105083333117447</v>
      </c>
      <c r="I1720" s="96">
        <v>3798360.05</v>
      </c>
      <c r="J1720" s="57" t="s">
        <v>3284</v>
      </c>
      <c r="K1720" s="73"/>
      <c r="L1720" s="101">
        <v>2885189.06</v>
      </c>
      <c r="M1720" s="73"/>
      <c r="N1720" s="87" t="s">
        <v>3156</v>
      </c>
      <c r="O1720" s="75">
        <v>40140</v>
      </c>
      <c r="P1720" s="96">
        <v>30188727.82</v>
      </c>
      <c r="Q1720" s="57">
        <v>9.9590286742994003</v>
      </c>
      <c r="R1720" s="96">
        <v>3006504.06</v>
      </c>
      <c r="S1720" s="57" t="s">
        <v>3245</v>
      </c>
      <c r="T1720" s="73"/>
      <c r="U1720" s="101">
        <v>2093333.0700000003</v>
      </c>
    </row>
    <row r="1721" spans="1:21">
      <c r="A1721" s="33" t="s">
        <v>2717</v>
      </c>
      <c r="B1721" s="73" t="s">
        <v>5721</v>
      </c>
      <c r="C1721" s="73" t="s">
        <v>6732</v>
      </c>
      <c r="D1721" s="73"/>
      <c r="E1721" s="73"/>
      <c r="F1721" s="75">
        <v>39521</v>
      </c>
      <c r="G1721" s="96">
        <v>30209148.469999999</v>
      </c>
      <c r="H1721" s="57">
        <v>0.14395831131482406</v>
      </c>
      <c r="I1721" s="96">
        <v>43488.58</v>
      </c>
      <c r="J1721" s="57" t="s">
        <v>3284</v>
      </c>
      <c r="K1721" s="73"/>
      <c r="L1721" s="101">
        <v>23243.309999999998</v>
      </c>
      <c r="M1721" s="73"/>
      <c r="N1721" s="87" t="s">
        <v>3156</v>
      </c>
      <c r="O1721" s="75">
        <v>40211</v>
      </c>
      <c r="P1721" s="96">
        <v>14361053.449999999</v>
      </c>
      <c r="Q1721" s="57">
        <v>2.9010406614704158E-2</v>
      </c>
      <c r="R1721" s="96">
        <v>4166.2</v>
      </c>
      <c r="S1721" s="57" t="s">
        <v>3261</v>
      </c>
      <c r="T1721" s="73"/>
      <c r="U1721" s="101">
        <v>-16079.070000000003</v>
      </c>
    </row>
    <row r="1722" spans="1:21">
      <c r="A1722" s="33" t="s">
        <v>2718</v>
      </c>
      <c r="B1722" s="73" t="s">
        <v>5722</v>
      </c>
      <c r="C1722" s="73" t="s">
        <v>6732</v>
      </c>
      <c r="D1722" s="73"/>
      <c r="E1722" s="73"/>
      <c r="F1722" s="75">
        <v>39521</v>
      </c>
      <c r="G1722" s="96">
        <v>19934608.199999999</v>
      </c>
      <c r="H1722" s="57">
        <v>6.3833308747949208E-2</v>
      </c>
      <c r="I1722" s="96">
        <v>12724.92</v>
      </c>
      <c r="J1722" s="57" t="s">
        <v>3284</v>
      </c>
      <c r="K1722" s="73"/>
      <c r="L1722" s="101">
        <v>6135.18</v>
      </c>
      <c r="M1722" s="73"/>
      <c r="N1722" s="87" t="s">
        <v>3156</v>
      </c>
      <c r="O1722" s="75">
        <v>40211</v>
      </c>
      <c r="P1722" s="96">
        <v>9476664.8000000007</v>
      </c>
      <c r="Q1722" s="57">
        <v>2.8010487402698889E-2</v>
      </c>
      <c r="R1722" s="96">
        <v>2654.46</v>
      </c>
      <c r="S1722" s="57" t="s">
        <v>3261</v>
      </c>
      <c r="T1722" s="73"/>
      <c r="U1722" s="101">
        <v>-3935.2800000000007</v>
      </c>
    </row>
    <row r="1723" spans="1:21">
      <c r="A1723" s="33" t="s">
        <v>2719</v>
      </c>
      <c r="B1723" s="73" t="s">
        <v>5723</v>
      </c>
      <c r="C1723" s="73" t="s">
        <v>6732</v>
      </c>
      <c r="D1723" s="73"/>
      <c r="E1723" s="73"/>
      <c r="F1723" s="75">
        <v>39521</v>
      </c>
      <c r="G1723" s="96">
        <v>2017327.8</v>
      </c>
      <c r="H1723" s="57">
        <v>94.93301138268157</v>
      </c>
      <c r="I1723" s="96">
        <v>1915110.0299999998</v>
      </c>
      <c r="J1723" s="57" t="s">
        <v>3284</v>
      </c>
      <c r="K1723" s="73"/>
      <c r="L1723" s="101">
        <v>2.5029294609124619E-11</v>
      </c>
      <c r="M1723" s="73"/>
      <c r="N1723" s="87" t="s">
        <v>3156</v>
      </c>
      <c r="O1723" s="75">
        <v>40623</v>
      </c>
      <c r="P1723" s="96">
        <v>2378325.81</v>
      </c>
      <c r="Q1723" s="57">
        <v>109.55555580503076</v>
      </c>
      <c r="R1723" s="96">
        <v>2605588.06</v>
      </c>
      <c r="S1723" s="57" t="s">
        <v>3245</v>
      </c>
      <c r="T1723" s="73"/>
      <c r="U1723" s="101">
        <v>690478.03000000026</v>
      </c>
    </row>
    <row r="1724" spans="1:21">
      <c r="A1724" s="33" t="s">
        <v>2720</v>
      </c>
      <c r="B1724" s="73" t="s">
        <v>5724</v>
      </c>
      <c r="C1724" s="73" t="s">
        <v>6732</v>
      </c>
      <c r="D1724" s="73"/>
      <c r="E1724" s="73"/>
      <c r="F1724" s="75">
        <v>39521</v>
      </c>
      <c r="G1724" s="96">
        <v>49653317.460000001</v>
      </c>
      <c r="H1724" s="57">
        <v>9.3191166606896836</v>
      </c>
      <c r="I1724" s="96">
        <v>4627250.58</v>
      </c>
      <c r="J1724" s="57" t="s">
        <v>3284</v>
      </c>
      <c r="K1724" s="73"/>
      <c r="L1724" s="101">
        <v>3494238.66</v>
      </c>
      <c r="M1724" s="73"/>
      <c r="N1724" s="87" t="s">
        <v>3156</v>
      </c>
      <c r="O1724" s="75">
        <v>40147</v>
      </c>
      <c r="P1724" s="96">
        <v>26584929.09</v>
      </c>
      <c r="Q1724" s="57">
        <v>9.2052344458594888</v>
      </c>
      <c r="R1724" s="96">
        <v>2447205.0499999998</v>
      </c>
      <c r="S1724" s="57" t="s">
        <v>3245</v>
      </c>
      <c r="T1724" s="73"/>
      <c r="U1724" s="101">
        <v>1314193.1299999999</v>
      </c>
    </row>
    <row r="1725" spans="1:21">
      <c r="A1725" s="33" t="s">
        <v>2721</v>
      </c>
      <c r="B1725" s="73" t="s">
        <v>5725</v>
      </c>
      <c r="C1725" s="73" t="s">
        <v>6732</v>
      </c>
      <c r="D1725" s="73"/>
      <c r="E1725" s="73"/>
      <c r="F1725" s="75">
        <v>39521</v>
      </c>
      <c r="G1725" s="96">
        <v>11496438.220000001</v>
      </c>
      <c r="H1725" s="57">
        <v>22.201041584860533</v>
      </c>
      <c r="I1725" s="96">
        <v>2552329.0300000003</v>
      </c>
      <c r="J1725" s="57" t="s">
        <v>3284</v>
      </c>
      <c r="K1725" s="73"/>
      <c r="L1725" s="101">
        <v>1787731.8699999999</v>
      </c>
      <c r="M1725" s="73"/>
      <c r="N1725" s="87" t="s">
        <v>3156</v>
      </c>
      <c r="O1725" s="75">
        <v>40763</v>
      </c>
      <c r="P1725" s="96">
        <v>4342874.4400000004</v>
      </c>
      <c r="Q1725" s="57">
        <v>9.3666668382887899</v>
      </c>
      <c r="R1725" s="96">
        <v>406782.58</v>
      </c>
      <c r="S1725" s="57" t="s">
        <v>3264</v>
      </c>
      <c r="T1725" s="73"/>
      <c r="U1725" s="101">
        <v>-357814.58000000054</v>
      </c>
    </row>
    <row r="1726" spans="1:21">
      <c r="A1726" s="33" t="s">
        <v>2722</v>
      </c>
      <c r="B1726" s="73" t="s">
        <v>5726</v>
      </c>
      <c r="C1726" s="73" t="s">
        <v>6732</v>
      </c>
      <c r="D1726" s="73"/>
      <c r="E1726" s="73"/>
      <c r="F1726" s="75">
        <v>39521</v>
      </c>
      <c r="G1726" s="96">
        <v>2682155.04</v>
      </c>
      <c r="H1726" s="57">
        <v>17.085329638513365</v>
      </c>
      <c r="I1726" s="96">
        <v>458255.02999999997</v>
      </c>
      <c r="J1726" s="57" t="s">
        <v>3284</v>
      </c>
      <c r="K1726" s="73"/>
      <c r="L1726" s="101">
        <v>235441.50000000003</v>
      </c>
      <c r="M1726" s="73"/>
      <c r="N1726" s="87" t="s">
        <v>3156</v>
      </c>
      <c r="O1726" s="75">
        <v>40763</v>
      </c>
      <c r="P1726" s="96">
        <v>108593.9</v>
      </c>
      <c r="Q1726" s="57">
        <v>1.2319476508348997</v>
      </c>
      <c r="R1726" s="96">
        <v>1337.8200000000002</v>
      </c>
      <c r="S1726" s="57" t="s">
        <v>3272</v>
      </c>
      <c r="T1726" s="73"/>
      <c r="U1726" s="101">
        <v>-221475.70999999993</v>
      </c>
    </row>
    <row r="1727" spans="1:21">
      <c r="A1727" s="33" t="s">
        <v>2723</v>
      </c>
      <c r="B1727" s="73" t="s">
        <v>5727</v>
      </c>
      <c r="C1727" s="73" t="s">
        <v>6732</v>
      </c>
      <c r="D1727" s="73"/>
      <c r="E1727" s="73"/>
      <c r="F1727" s="75">
        <v>39521</v>
      </c>
      <c r="G1727" s="96">
        <v>12085989.359999999</v>
      </c>
      <c r="H1727" s="57">
        <v>18.472048530746022</v>
      </c>
      <c r="I1727" s="96">
        <v>2232529.8200000003</v>
      </c>
      <c r="J1727" s="57" t="s">
        <v>3284</v>
      </c>
      <c r="K1727" s="73"/>
      <c r="L1727" s="101">
        <v>1159539.6599999999</v>
      </c>
      <c r="M1727" s="73"/>
      <c r="N1727" s="87" t="s">
        <v>3156</v>
      </c>
      <c r="O1727" s="75">
        <v>40763</v>
      </c>
      <c r="P1727" s="96">
        <v>1434344.04</v>
      </c>
      <c r="Q1727" s="57">
        <v>3.8881947736890234</v>
      </c>
      <c r="R1727" s="96">
        <v>55770.09</v>
      </c>
      <c r="S1727" s="57" t="s">
        <v>3272</v>
      </c>
      <c r="T1727" s="73"/>
      <c r="U1727" s="101">
        <v>-1017220.0700000003</v>
      </c>
    </row>
    <row r="1728" spans="1:21">
      <c r="A1728" s="33" t="s">
        <v>2724</v>
      </c>
      <c r="B1728" s="73" t="s">
        <v>5728</v>
      </c>
      <c r="C1728" s="73" t="s">
        <v>6732</v>
      </c>
      <c r="D1728" s="73"/>
      <c r="E1728" s="73"/>
      <c r="F1728" s="75">
        <v>39521</v>
      </c>
      <c r="G1728" s="96">
        <v>4922757.97</v>
      </c>
      <c r="H1728" s="57">
        <v>18.538454775992168</v>
      </c>
      <c r="I1728" s="96">
        <v>912603.26</v>
      </c>
      <c r="J1728" s="57" t="s">
        <v>3284</v>
      </c>
      <c r="K1728" s="73"/>
      <c r="L1728" s="101">
        <v>471847.91</v>
      </c>
      <c r="M1728" s="73"/>
      <c r="N1728" s="87" t="s">
        <v>3156</v>
      </c>
      <c r="O1728" s="75">
        <v>40763</v>
      </c>
      <c r="P1728" s="96">
        <v>574292.68999999994</v>
      </c>
      <c r="Q1728" s="57">
        <v>6.1069434820770567</v>
      </c>
      <c r="R1728" s="96">
        <v>35071.729999999996</v>
      </c>
      <c r="S1728" s="57" t="s">
        <v>3247</v>
      </c>
      <c r="T1728" s="73"/>
      <c r="U1728" s="101">
        <v>-405683.62000000005</v>
      </c>
    </row>
    <row r="1729" spans="1:21">
      <c r="A1729" s="33" t="s">
        <v>2725</v>
      </c>
      <c r="B1729" s="73" t="s">
        <v>5729</v>
      </c>
      <c r="C1729" s="73" t="s">
        <v>6732</v>
      </c>
      <c r="D1729" s="73"/>
      <c r="E1729" s="73"/>
      <c r="F1729" s="75">
        <v>39521</v>
      </c>
      <c r="G1729" s="96">
        <v>250000000</v>
      </c>
      <c r="H1729" s="57">
        <v>9.4595833319999993</v>
      </c>
      <c r="I1729" s="96">
        <v>23648958.329999998</v>
      </c>
      <c r="J1729" s="57" t="s">
        <v>3284</v>
      </c>
      <c r="K1729" s="73"/>
      <c r="L1729" s="101">
        <v>17086679.41</v>
      </c>
      <c r="M1729" s="73"/>
      <c r="N1729" s="87" t="s">
        <v>3156</v>
      </c>
      <c r="O1729" s="75">
        <v>40122</v>
      </c>
      <c r="P1729" s="96">
        <v>143938247.5</v>
      </c>
      <c r="Q1729" s="57">
        <v>8.3864583317231229</v>
      </c>
      <c r="R1729" s="96">
        <v>12071321.15</v>
      </c>
      <c r="S1729" s="57" t="s">
        <v>3262</v>
      </c>
      <c r="T1729" s="73"/>
      <c r="U1729" s="101">
        <v>5509042.2300000042</v>
      </c>
    </row>
    <row r="1730" spans="1:21">
      <c r="A1730" s="33" t="s">
        <v>2726</v>
      </c>
      <c r="B1730" s="73" t="s">
        <v>5730</v>
      </c>
      <c r="C1730" s="73" t="s">
        <v>6732</v>
      </c>
      <c r="D1730" s="73"/>
      <c r="E1730" s="73"/>
      <c r="F1730" s="75">
        <v>39521</v>
      </c>
      <c r="G1730" s="96">
        <v>50000000</v>
      </c>
      <c r="H1730" s="57">
        <v>7.5067166599999995</v>
      </c>
      <c r="I1730" s="96">
        <v>3753358.33</v>
      </c>
      <c r="J1730" s="57" t="s">
        <v>3284</v>
      </c>
      <c r="K1730" s="73"/>
      <c r="L1730" s="101">
        <v>2919991.0100000002</v>
      </c>
      <c r="M1730" s="73"/>
      <c r="N1730" s="87" t="s">
        <v>3156</v>
      </c>
      <c r="O1730" s="75">
        <v>40129</v>
      </c>
      <c r="P1730" s="96">
        <v>28787649.5</v>
      </c>
      <c r="Q1730" s="57">
        <v>7.8250694277766586</v>
      </c>
      <c r="R1730" s="96">
        <v>2252653.56</v>
      </c>
      <c r="S1730" s="57" t="s">
        <v>3245</v>
      </c>
      <c r="T1730" s="73"/>
      <c r="U1730" s="101">
        <v>1419286.2400000002</v>
      </c>
    </row>
    <row r="1731" spans="1:21">
      <c r="A1731" s="33" t="s">
        <v>146</v>
      </c>
      <c r="B1731" s="73" t="s">
        <v>5731</v>
      </c>
      <c r="C1731" s="73" t="s">
        <v>6732</v>
      </c>
      <c r="D1731" s="73"/>
      <c r="E1731" s="73"/>
      <c r="F1731" s="75">
        <v>39521</v>
      </c>
      <c r="G1731" s="96">
        <v>3036514.38</v>
      </c>
      <c r="H1731" s="57">
        <v>74.953124707415355</v>
      </c>
      <c r="I1731" s="96">
        <v>2275962.41</v>
      </c>
      <c r="J1731" s="57" t="s">
        <v>3284</v>
      </c>
      <c r="K1731" s="73"/>
      <c r="L1731" s="101">
        <v>2695780.2100000009</v>
      </c>
      <c r="M1731" s="73"/>
      <c r="N1731" s="87" t="s">
        <v>3156</v>
      </c>
      <c r="O1731" s="75">
        <v>40760</v>
      </c>
      <c r="P1731" s="96">
        <v>340734.17</v>
      </c>
      <c r="Q1731" s="57">
        <v>70.968749626725142</v>
      </c>
      <c r="R1731" s="96">
        <v>241814.78</v>
      </c>
      <c r="S1731" s="57" t="s">
        <v>3249</v>
      </c>
      <c r="T1731" s="73"/>
      <c r="U1731" s="101">
        <v>661632.58000000054</v>
      </c>
    </row>
    <row r="1732" spans="1:21">
      <c r="A1732" s="33" t="s">
        <v>2727</v>
      </c>
      <c r="B1732" s="73" t="s">
        <v>5732</v>
      </c>
      <c r="C1732" s="73" t="s">
        <v>6732</v>
      </c>
      <c r="D1732" s="73"/>
      <c r="E1732" s="73"/>
      <c r="F1732" s="75">
        <v>39521</v>
      </c>
      <c r="G1732" s="96">
        <v>204937194</v>
      </c>
      <c r="H1732" s="57">
        <v>5.1743500011032655</v>
      </c>
      <c r="I1732" s="96">
        <v>10604167.700000001</v>
      </c>
      <c r="J1732" s="57" t="s">
        <v>3284</v>
      </c>
      <c r="K1732" s="73"/>
      <c r="L1732" s="101">
        <v>10496883.109999999</v>
      </c>
      <c r="M1732" s="73"/>
      <c r="N1732" s="87" t="s">
        <v>3156</v>
      </c>
      <c r="O1732" s="75">
        <v>40162</v>
      </c>
      <c r="P1732" s="96">
        <v>77558126.530000001</v>
      </c>
      <c r="Q1732" s="57">
        <v>3.4123916711374949</v>
      </c>
      <c r="R1732" s="96">
        <v>2646587.0499999998</v>
      </c>
      <c r="S1732" s="57" t="s">
        <v>3261</v>
      </c>
      <c r="T1732" s="73"/>
      <c r="U1732" s="101">
        <v>2539302.459999999</v>
      </c>
    </row>
    <row r="1733" spans="1:21">
      <c r="A1733" s="33" t="s">
        <v>1329</v>
      </c>
      <c r="B1733" s="73" t="s">
        <v>5733</v>
      </c>
      <c r="C1733" s="73" t="s">
        <v>6732</v>
      </c>
      <c r="D1733" s="73"/>
      <c r="E1733" s="73"/>
      <c r="F1733" s="75">
        <v>39521</v>
      </c>
      <c r="G1733" s="96">
        <v>35612340.310000002</v>
      </c>
      <c r="H1733" s="57">
        <v>100.35657221315594</v>
      </c>
      <c r="I1733" s="96">
        <v>35739324.019999996</v>
      </c>
      <c r="J1733" s="57" t="s">
        <v>3284</v>
      </c>
      <c r="K1733" s="73"/>
      <c r="L1733" s="101">
        <v>4351388.59</v>
      </c>
      <c r="M1733" s="73"/>
      <c r="N1733" s="87" t="s">
        <v>3156</v>
      </c>
      <c r="O1733" s="75">
        <v>39939</v>
      </c>
      <c r="P1733" s="96">
        <v>32975423.73</v>
      </c>
      <c r="Q1733" s="57">
        <v>101.59027779079884</v>
      </c>
      <c r="R1733" s="96">
        <v>33499824.57</v>
      </c>
      <c r="S1733" s="57" t="s">
        <v>3251</v>
      </c>
      <c r="T1733" s="73"/>
      <c r="U1733" s="101">
        <v>2111889.1400000006</v>
      </c>
    </row>
    <row r="1734" spans="1:21">
      <c r="A1734" s="33" t="s">
        <v>2728</v>
      </c>
      <c r="B1734" s="73" t="s">
        <v>5734</v>
      </c>
      <c r="C1734" s="73" t="s">
        <v>6732</v>
      </c>
      <c r="D1734" s="73"/>
      <c r="E1734" s="73"/>
      <c r="F1734" s="75">
        <v>39521</v>
      </c>
      <c r="G1734" s="96">
        <v>35385808.25</v>
      </c>
      <c r="H1734" s="57">
        <v>21.423697846438198</v>
      </c>
      <c r="I1734" s="96">
        <v>7580948.6399999997</v>
      </c>
      <c r="J1734" s="57" t="s">
        <v>3284</v>
      </c>
      <c r="K1734" s="73"/>
      <c r="L1734" s="101">
        <v>5590842.4800000004</v>
      </c>
      <c r="M1734" s="73"/>
      <c r="N1734" s="87" t="s">
        <v>3156</v>
      </c>
      <c r="O1734" s="75">
        <v>40763</v>
      </c>
      <c r="P1734" s="96">
        <v>13796103.550000001</v>
      </c>
      <c r="Q1734" s="57">
        <v>9.6166666565792767</v>
      </c>
      <c r="R1734" s="96">
        <v>1326725.29</v>
      </c>
      <c r="S1734" s="57" t="s">
        <v>3266</v>
      </c>
      <c r="T1734" s="73"/>
      <c r="U1734" s="101">
        <v>-663380.86999999918</v>
      </c>
    </row>
    <row r="1735" spans="1:21">
      <c r="A1735" s="33" t="s">
        <v>2729</v>
      </c>
      <c r="B1735" s="73" t="s">
        <v>5735</v>
      </c>
      <c r="C1735" s="73" t="s">
        <v>6732</v>
      </c>
      <c r="D1735" s="73"/>
      <c r="E1735" s="73"/>
      <c r="F1735" s="75">
        <v>39521</v>
      </c>
      <c r="G1735" s="96">
        <v>9028705.9600000009</v>
      </c>
      <c r="H1735" s="57">
        <v>22.030642251638902</v>
      </c>
      <c r="I1735" s="96">
        <v>1989081.91</v>
      </c>
      <c r="J1735" s="57" t="s">
        <v>3284</v>
      </c>
      <c r="K1735" s="73"/>
      <c r="L1735" s="101">
        <v>1340515.9300000002</v>
      </c>
      <c r="M1735" s="73"/>
      <c r="N1735" s="87" t="s">
        <v>3156</v>
      </c>
      <c r="O1735" s="75">
        <v>40763</v>
      </c>
      <c r="P1735" s="96">
        <v>4402098.6500000004</v>
      </c>
      <c r="Q1735" s="57">
        <v>15.669444391029263</v>
      </c>
      <c r="R1735" s="96">
        <v>689784.4</v>
      </c>
      <c r="S1735" s="57" t="s">
        <v>3272</v>
      </c>
      <c r="T1735" s="73"/>
      <c r="U1735" s="101">
        <v>41218.420000000158</v>
      </c>
    </row>
    <row r="1736" spans="1:21">
      <c r="A1736" s="33" t="s">
        <v>863</v>
      </c>
      <c r="B1736" s="73" t="s">
        <v>5736</v>
      </c>
      <c r="C1736" s="73" t="s">
        <v>6732</v>
      </c>
      <c r="D1736" s="73"/>
      <c r="E1736" s="73"/>
      <c r="F1736" s="75">
        <v>39657</v>
      </c>
      <c r="G1736" s="96">
        <v>77271645.030000001</v>
      </c>
      <c r="H1736" s="57">
        <v>100.22500001123635</v>
      </c>
      <c r="I1736" s="96">
        <v>77445506.24000001</v>
      </c>
      <c r="J1736" s="57" t="s">
        <v>3249</v>
      </c>
      <c r="K1736" s="73"/>
      <c r="L1736" s="101">
        <v>56988917.679999992</v>
      </c>
      <c r="M1736" s="73"/>
      <c r="N1736" s="87" t="s">
        <v>3156</v>
      </c>
      <c r="O1736" s="75">
        <v>40851</v>
      </c>
      <c r="P1736" s="96">
        <v>29941465.370000001</v>
      </c>
      <c r="Q1736" s="57">
        <v>107.10833332203073</v>
      </c>
      <c r="R1736" s="96">
        <v>32069804.530000001</v>
      </c>
      <c r="S1736" s="57" t="s">
        <v>3307</v>
      </c>
      <c r="T1736" s="73"/>
      <c r="U1736" s="101">
        <v>11613215.969999984</v>
      </c>
    </row>
    <row r="1737" spans="1:21">
      <c r="A1737" s="33" t="s">
        <v>1724</v>
      </c>
      <c r="B1737" s="73" t="s">
        <v>5737</v>
      </c>
      <c r="C1737" s="73" t="s">
        <v>6732</v>
      </c>
      <c r="D1737" s="73"/>
      <c r="E1737" s="73"/>
      <c r="F1737" s="75">
        <v>39826</v>
      </c>
      <c r="G1737" s="96">
        <v>94791718</v>
      </c>
      <c r="H1737" s="57">
        <v>5.8636875006316478</v>
      </c>
      <c r="I1737" s="96">
        <v>5558290.1200000001</v>
      </c>
      <c r="J1737" s="57" t="s">
        <v>3286</v>
      </c>
      <c r="K1737" s="73"/>
      <c r="L1737" s="101">
        <v>3918822.2199999997</v>
      </c>
      <c r="M1737" s="73"/>
      <c r="N1737" s="87" t="s">
        <v>3156</v>
      </c>
      <c r="O1737" s="75">
        <v>40133</v>
      </c>
      <c r="P1737" s="96">
        <v>65210209</v>
      </c>
      <c r="Q1737" s="57">
        <v>8.8988333253156728</v>
      </c>
      <c r="R1737" s="96">
        <v>5802947.8099999996</v>
      </c>
      <c r="S1737" s="57" t="s">
        <v>3245</v>
      </c>
      <c r="T1737" s="73"/>
      <c r="U1737" s="101">
        <v>4163479.9099999992</v>
      </c>
    </row>
    <row r="1738" spans="1:21">
      <c r="A1738" s="33" t="s">
        <v>637</v>
      </c>
      <c r="B1738" s="73" t="s">
        <v>5738</v>
      </c>
      <c r="C1738" s="73" t="s">
        <v>6732</v>
      </c>
      <c r="D1738" s="73"/>
      <c r="E1738" s="73"/>
      <c r="F1738" s="75">
        <v>40144</v>
      </c>
      <c r="G1738" s="96">
        <v>11196580.199999999</v>
      </c>
      <c r="H1738" s="57">
        <v>106.55347219323272</v>
      </c>
      <c r="I1738" s="96">
        <v>11930344.970000001</v>
      </c>
      <c r="J1738" s="57" t="s">
        <v>3258</v>
      </c>
      <c r="K1738" s="73"/>
      <c r="L1738" s="101">
        <v>5317157.120000002</v>
      </c>
      <c r="M1738" s="73"/>
      <c r="N1738" s="87" t="s">
        <v>3156</v>
      </c>
      <c r="O1738" s="75">
        <v>40855</v>
      </c>
      <c r="P1738" s="96">
        <v>6843061.6500000004</v>
      </c>
      <c r="Q1738" s="57">
        <v>110.10694445519134</v>
      </c>
      <c r="R1738" s="96">
        <v>7534686.0899999999</v>
      </c>
      <c r="S1738" s="57" t="s">
        <v>3266</v>
      </c>
      <c r="T1738" s="73"/>
      <c r="U1738" s="101">
        <v>921498.24000000022</v>
      </c>
    </row>
    <row r="1739" spans="1:21">
      <c r="A1739" s="33" t="s">
        <v>1726</v>
      </c>
      <c r="B1739" s="73" t="s">
        <v>5739</v>
      </c>
      <c r="C1739" s="73" t="s">
        <v>6732</v>
      </c>
      <c r="D1739" s="73"/>
      <c r="E1739" s="73"/>
      <c r="F1739" s="75">
        <v>39827</v>
      </c>
      <c r="G1739" s="96">
        <v>207699236.88999999</v>
      </c>
      <c r="H1739" s="57">
        <v>5.6005416650426101</v>
      </c>
      <c r="I1739" s="96">
        <v>11632282.299999999</v>
      </c>
      <c r="J1739" s="57" t="s">
        <v>3286</v>
      </c>
      <c r="K1739" s="73"/>
      <c r="L1739" s="101">
        <v>7827764.7299999995</v>
      </c>
      <c r="M1739" s="73"/>
      <c r="N1739" s="87" t="s">
        <v>3156</v>
      </c>
      <c r="O1739" s="75">
        <v>40129</v>
      </c>
      <c r="P1739" s="96">
        <v>128058215.89</v>
      </c>
      <c r="Q1739" s="57">
        <v>7.7266944422366191</v>
      </c>
      <c r="R1739" s="96">
        <v>9894667.0500000007</v>
      </c>
      <c r="S1739" s="57" t="s">
        <v>3245</v>
      </c>
      <c r="T1739" s="73"/>
      <c r="U1739" s="101">
        <v>6090149.4800000023</v>
      </c>
    </row>
    <row r="1740" spans="1:21">
      <c r="A1740" s="33" t="s">
        <v>614</v>
      </c>
      <c r="B1740" s="73" t="s">
        <v>5740</v>
      </c>
      <c r="C1740" s="73" t="s">
        <v>6732</v>
      </c>
      <c r="D1740" s="73"/>
      <c r="E1740" s="73"/>
      <c r="F1740" s="75">
        <v>40344</v>
      </c>
      <c r="G1740" s="96">
        <v>8738514.0600000005</v>
      </c>
      <c r="H1740" s="57">
        <v>107.42673611948162</v>
      </c>
      <c r="I1740" s="96">
        <v>9387500.4399999995</v>
      </c>
      <c r="J1740" s="57" t="s">
        <v>3258</v>
      </c>
      <c r="K1740" s="73"/>
      <c r="L1740" s="101">
        <v>3072652.5</v>
      </c>
      <c r="M1740" s="73"/>
      <c r="N1740" s="87" t="s">
        <v>3156</v>
      </c>
      <c r="O1740" s="75">
        <v>40861</v>
      </c>
      <c r="P1740" s="96">
        <v>6266749.6600000001</v>
      </c>
      <c r="Q1740" s="57">
        <v>111.77013890802205</v>
      </c>
      <c r="R1740" s="96">
        <v>7004354.7999999998</v>
      </c>
      <c r="S1740" s="57" t="s">
        <v>3289</v>
      </c>
      <c r="T1740" s="73"/>
      <c r="U1740" s="101">
        <v>689506.86000000127</v>
      </c>
    </row>
    <row r="1741" spans="1:21">
      <c r="A1741" s="33" t="s">
        <v>1722</v>
      </c>
      <c r="B1741" s="73" t="s">
        <v>5741</v>
      </c>
      <c r="C1741" s="73" t="s">
        <v>6732</v>
      </c>
      <c r="D1741" s="73"/>
      <c r="E1741" s="73"/>
      <c r="F1741" s="75">
        <v>40140</v>
      </c>
      <c r="G1741" s="96">
        <v>18537390.649999999</v>
      </c>
      <c r="H1741" s="57">
        <v>14.055555548213039</v>
      </c>
      <c r="I1741" s="96">
        <v>2605533.2399999998</v>
      </c>
      <c r="J1741" s="57" t="s">
        <v>3251</v>
      </c>
      <c r="K1741" s="73"/>
      <c r="L1741" s="101">
        <v>1414191.54</v>
      </c>
      <c r="M1741" s="73"/>
      <c r="N1741" s="87" t="s">
        <v>3156</v>
      </c>
      <c r="O1741" s="75">
        <v>40763</v>
      </c>
      <c r="P1741" s="96">
        <v>13241348.23</v>
      </c>
      <c r="Q1741" s="57">
        <v>13.597222267146735</v>
      </c>
      <c r="R1741" s="96">
        <v>1800455.55</v>
      </c>
      <c r="S1741" s="57" t="s">
        <v>3249</v>
      </c>
      <c r="T1741" s="73"/>
      <c r="U1741" s="101">
        <v>609113.85000000009</v>
      </c>
    </row>
    <row r="1742" spans="1:21">
      <c r="A1742" s="33" t="s">
        <v>1194</v>
      </c>
      <c r="B1742" s="73" t="s">
        <v>5742</v>
      </c>
      <c r="C1742" s="73" t="s">
        <v>6732</v>
      </c>
      <c r="D1742" s="73"/>
      <c r="E1742" s="73"/>
      <c r="F1742" s="75">
        <v>40235</v>
      </c>
      <c r="G1742" s="96">
        <v>16670495.289999999</v>
      </c>
      <c r="H1742" s="57">
        <v>107.28472219255821</v>
      </c>
      <c r="I1742" s="96">
        <v>17884894.559999999</v>
      </c>
      <c r="J1742" s="57" t="s">
        <v>3252</v>
      </c>
      <c r="K1742" s="73"/>
      <c r="L1742" s="101">
        <v>1194370.9099999999</v>
      </c>
      <c r="M1742" s="73"/>
      <c r="N1742" s="87" t="s">
        <v>3156</v>
      </c>
      <c r="O1742" s="75">
        <v>40471</v>
      </c>
      <c r="P1742" s="96">
        <v>16022415.34</v>
      </c>
      <c r="Q1742" s="57">
        <v>112.54513884047148</v>
      </c>
      <c r="R1742" s="96">
        <v>18032449.59</v>
      </c>
      <c r="S1742" s="57" t="s">
        <v>3245</v>
      </c>
      <c r="T1742" s="73"/>
      <c r="U1742" s="101">
        <v>1341925.9400000013</v>
      </c>
    </row>
    <row r="1743" spans="1:21">
      <c r="A1743" s="33" t="s">
        <v>2730</v>
      </c>
      <c r="B1743" s="73" t="s">
        <v>5743</v>
      </c>
      <c r="C1743" s="73" t="s">
        <v>6732</v>
      </c>
      <c r="D1743" s="73"/>
      <c r="E1743" s="73"/>
      <c r="F1743" s="75">
        <v>39521</v>
      </c>
      <c r="G1743" s="96">
        <v>3207674.25</v>
      </c>
      <c r="H1743" s="57">
        <v>1.4431942395646939</v>
      </c>
      <c r="I1743" s="96">
        <v>46292.97</v>
      </c>
      <c r="J1743" s="57" t="s">
        <v>3284</v>
      </c>
      <c r="K1743" s="73"/>
      <c r="L1743" s="101">
        <v>70853.759999999995</v>
      </c>
      <c r="M1743" s="73"/>
      <c r="N1743" s="87" t="s">
        <v>3156</v>
      </c>
      <c r="O1743" s="75">
        <v>40763</v>
      </c>
      <c r="P1743" s="96">
        <v>2013633</v>
      </c>
      <c r="Q1743" s="57">
        <v>2.6727780087036712</v>
      </c>
      <c r="R1743" s="96">
        <v>53819.939999999995</v>
      </c>
      <c r="S1743" s="57" t="s">
        <v>3276</v>
      </c>
      <c r="T1743" s="73"/>
      <c r="U1743" s="101">
        <v>78380.729999999981</v>
      </c>
    </row>
    <row r="1744" spans="1:21">
      <c r="A1744" s="33" t="s">
        <v>1654</v>
      </c>
      <c r="B1744" s="73" t="s">
        <v>5744</v>
      </c>
      <c r="C1744" s="73" t="s">
        <v>6732</v>
      </c>
      <c r="D1744" s="73"/>
      <c r="E1744" s="73"/>
      <c r="F1744" s="75">
        <v>40133</v>
      </c>
      <c r="G1744" s="96">
        <v>10000000</v>
      </c>
      <c r="H1744" s="57">
        <v>115.26041670000001</v>
      </c>
      <c r="I1744" s="96">
        <v>11526041.67</v>
      </c>
      <c r="J1744" s="57" t="s">
        <v>3256</v>
      </c>
      <c r="K1744" s="73"/>
      <c r="L1744" s="101">
        <v>933333.27999999991</v>
      </c>
      <c r="M1744" s="73"/>
      <c r="N1744" s="87" t="s">
        <v>3156</v>
      </c>
      <c r="O1744" s="75">
        <v>40620</v>
      </c>
      <c r="P1744" s="96">
        <v>10000000</v>
      </c>
      <c r="Q1744" s="57">
        <v>118.9243056</v>
      </c>
      <c r="R1744" s="96">
        <v>11892430.560000001</v>
      </c>
      <c r="S1744" s="57" t="s">
        <v>3245</v>
      </c>
      <c r="T1744" s="73"/>
      <c r="U1744" s="101">
        <v>1299722.17</v>
      </c>
    </row>
    <row r="1745" spans="1:21">
      <c r="A1745" s="33" t="s">
        <v>2731</v>
      </c>
      <c r="B1745" s="73" t="s">
        <v>5745</v>
      </c>
      <c r="C1745" s="73" t="s">
        <v>6732</v>
      </c>
      <c r="D1745" s="73"/>
      <c r="E1745" s="73"/>
      <c r="F1745" s="75">
        <v>39521</v>
      </c>
      <c r="G1745" s="96">
        <v>2295.9299999999998</v>
      </c>
      <c r="H1745" s="57">
        <v>2.9007853026877997</v>
      </c>
      <c r="I1745" s="96">
        <v>66.599999999999994</v>
      </c>
      <c r="J1745" s="57" t="s">
        <v>3284</v>
      </c>
      <c r="K1745" s="73"/>
      <c r="L1745" s="101">
        <v>107.74000000000001</v>
      </c>
      <c r="M1745" s="73"/>
      <c r="N1745" s="87" t="s">
        <v>6382</v>
      </c>
      <c r="O1745" s="75">
        <v>39923</v>
      </c>
      <c r="P1745" s="88" t="s">
        <v>3205</v>
      </c>
      <c r="Q1745" s="88" t="s">
        <v>3205</v>
      </c>
      <c r="R1745" s="102" t="s">
        <v>3205</v>
      </c>
      <c r="S1745" s="57" t="s">
        <v>3205</v>
      </c>
      <c r="T1745" s="73"/>
      <c r="U1745" s="101">
        <v>41.140000000000015</v>
      </c>
    </row>
    <row r="1746" spans="1:21" s="82" customFormat="1" ht="12.75" thickBot="1">
      <c r="A1746" s="77" t="s">
        <v>6402</v>
      </c>
      <c r="B1746" s="76"/>
      <c r="C1746" s="76"/>
      <c r="D1746" s="76"/>
      <c r="E1746" s="76"/>
      <c r="F1746" s="76"/>
      <c r="G1746" s="76"/>
      <c r="H1746" s="76"/>
      <c r="I1746" s="97">
        <v>31081422905.260029</v>
      </c>
      <c r="J1746" s="76"/>
      <c r="K1746" s="76"/>
      <c r="L1746" s="97">
        <v>15527046082.515812</v>
      </c>
      <c r="M1746" s="76"/>
      <c r="N1746" s="76"/>
      <c r="O1746" s="76"/>
      <c r="P1746" s="76"/>
      <c r="Q1746" s="76"/>
      <c r="R1746" s="97">
        <v>20192669908.678059</v>
      </c>
      <c r="S1746" s="76"/>
      <c r="T1746" s="76"/>
      <c r="U1746" s="97">
        <v>4638293085.9338598</v>
      </c>
    </row>
    <row r="1747" spans="1:21" s="82" customFormat="1" ht="12.75" thickTop="1">
      <c r="A1747" s="78"/>
      <c r="B1747" s="78"/>
      <c r="C1747" s="78"/>
      <c r="D1747" s="78"/>
      <c r="E1747" s="78"/>
      <c r="F1747" s="78"/>
      <c r="G1747" s="78"/>
      <c r="H1747" s="78"/>
      <c r="I1747" s="98"/>
      <c r="J1747" s="78"/>
      <c r="K1747" s="78"/>
      <c r="L1747" s="78"/>
      <c r="M1747" s="78"/>
      <c r="N1747" s="78"/>
      <c r="O1747" s="78"/>
      <c r="P1747" s="78"/>
      <c r="Q1747" s="78"/>
      <c r="R1747" s="78"/>
      <c r="S1747" s="78"/>
      <c r="T1747" s="78"/>
      <c r="U1747" s="137"/>
    </row>
    <row r="1748" spans="1:21" s="82" customFormat="1">
      <c r="A1748" s="78"/>
      <c r="B1748" s="78"/>
      <c r="C1748" s="78"/>
      <c r="D1748" s="78"/>
      <c r="E1748" s="78"/>
      <c r="F1748" s="192"/>
      <c r="G1748" s="80" t="s">
        <v>6400</v>
      </c>
      <c r="H1748" s="79"/>
      <c r="I1748" s="99">
        <v>10059430012.379999</v>
      </c>
      <c r="J1748" s="79">
        <v>0</v>
      </c>
      <c r="K1748" s="78"/>
      <c r="L1748" s="78"/>
      <c r="M1748" s="78"/>
      <c r="N1748" s="78"/>
      <c r="O1748" s="78"/>
      <c r="P1748" s="78"/>
      <c r="Q1748" s="78"/>
      <c r="R1748" s="78"/>
      <c r="S1748" s="78"/>
      <c r="T1748" s="78"/>
      <c r="U1748" s="78"/>
    </row>
    <row r="1749" spans="1:21" s="82" customFormat="1">
      <c r="A1749" s="78"/>
      <c r="B1749" s="78"/>
      <c r="C1749" s="78"/>
      <c r="D1749" s="78"/>
      <c r="E1749" s="78"/>
      <c r="F1749" s="78"/>
      <c r="G1749" s="80" t="s">
        <v>6401</v>
      </c>
      <c r="H1749" s="78"/>
      <c r="I1749" s="99">
        <v>21021992892.880005</v>
      </c>
      <c r="J1749" s="78"/>
      <c r="K1749" s="78"/>
      <c r="L1749" s="78"/>
      <c r="M1749" s="78"/>
      <c r="N1749" s="78"/>
      <c r="O1749" s="78"/>
      <c r="P1749" s="78"/>
      <c r="Q1749" s="78"/>
      <c r="R1749" s="78"/>
      <c r="S1749" s="78"/>
      <c r="T1749" s="78"/>
      <c r="U1749" s="78"/>
    </row>
    <row r="1750" spans="1:21" s="82" customFormat="1" ht="12.75" thickBot="1">
      <c r="A1750" s="78"/>
      <c r="B1750" s="78"/>
      <c r="C1750" s="78"/>
      <c r="D1750" s="78"/>
      <c r="E1750" s="78"/>
      <c r="F1750" s="78"/>
      <c r="G1750" s="78"/>
      <c r="H1750" s="78"/>
      <c r="I1750" s="100">
        <v>31081422905.260002</v>
      </c>
      <c r="J1750" s="78"/>
      <c r="K1750" s="78"/>
      <c r="L1750" s="78"/>
      <c r="M1750" s="78"/>
      <c r="N1750" s="78"/>
      <c r="O1750" s="78"/>
      <c r="P1750" s="78"/>
      <c r="Q1750" s="78"/>
      <c r="R1750" s="78"/>
      <c r="S1750" s="78"/>
      <c r="T1750" s="78"/>
      <c r="U1750" s="78"/>
    </row>
    <row r="1751" spans="1:21" s="82" customFormat="1" ht="12.75" thickTop="1">
      <c r="A1751" s="78"/>
      <c r="B1751" s="78"/>
      <c r="C1751" s="78"/>
      <c r="D1751" s="78"/>
      <c r="E1751" s="78"/>
      <c r="F1751" s="78"/>
      <c r="G1751" s="78"/>
      <c r="H1751" s="78"/>
      <c r="I1751" s="81"/>
      <c r="J1751" s="78"/>
      <c r="K1751" s="78"/>
      <c r="L1751" s="78"/>
      <c r="M1751" s="78"/>
      <c r="N1751" s="78"/>
      <c r="O1751" s="78"/>
      <c r="P1751" s="78"/>
      <c r="Q1751" s="78"/>
      <c r="R1751" s="78"/>
      <c r="S1751" s="78"/>
      <c r="T1751" s="78"/>
      <c r="U1751" s="78"/>
    </row>
    <row r="1752" spans="1:21" s="82" customFormat="1" ht="14.25">
      <c r="A1752" s="71" t="s">
        <v>9249</v>
      </c>
      <c r="B1752" s="78"/>
      <c r="C1752" s="78"/>
      <c r="D1752" s="78"/>
      <c r="E1752" s="78"/>
      <c r="F1752" s="78"/>
      <c r="G1752" s="78"/>
      <c r="H1752" s="78"/>
      <c r="I1752" s="78"/>
      <c r="J1752" s="78"/>
      <c r="K1752" s="78"/>
      <c r="L1752" s="78"/>
      <c r="M1752" s="78"/>
      <c r="N1752" s="78"/>
      <c r="O1752" s="78"/>
      <c r="P1752" s="78"/>
      <c r="Q1752" s="78"/>
      <c r="R1752" s="78"/>
      <c r="S1752" s="78"/>
      <c r="T1752" s="78"/>
      <c r="U1752" s="78"/>
    </row>
    <row r="1755" spans="1:21">
      <c r="A1755" s="228" t="s">
        <v>6729</v>
      </c>
      <c r="B1755" s="228"/>
      <c r="C1755" s="228"/>
      <c r="D1755" s="228"/>
      <c r="E1755" s="228"/>
      <c r="F1755" s="228"/>
      <c r="G1755" s="228"/>
      <c r="H1755" s="228"/>
      <c r="I1755" s="228"/>
      <c r="J1755" s="228"/>
    </row>
    <row r="1756" spans="1:21">
      <c r="A1756" s="26"/>
      <c r="B1756" s="26"/>
      <c r="C1756" s="26"/>
      <c r="D1756" s="26"/>
      <c r="E1756" s="26"/>
      <c r="F1756" s="26"/>
      <c r="G1756" s="26"/>
      <c r="H1756" s="26"/>
      <c r="I1756" s="26"/>
      <c r="J1756" s="26"/>
    </row>
    <row r="1757" spans="1:21">
      <c r="A1757" s="227" t="s">
        <v>3206</v>
      </c>
      <c r="B1757" s="227"/>
      <c r="C1757" s="227"/>
      <c r="D1757" s="26"/>
      <c r="E1757" s="26"/>
      <c r="F1757" s="227" t="s">
        <v>3155</v>
      </c>
      <c r="G1757" s="227"/>
      <c r="H1757" s="227"/>
      <c r="I1757" s="227"/>
      <c r="J1757" s="227"/>
    </row>
    <row r="1758" spans="1:21">
      <c r="A1758" s="170" t="s">
        <v>6714</v>
      </c>
      <c r="B1758" s="170" t="s">
        <v>3208</v>
      </c>
      <c r="C1758" s="74" t="s">
        <v>6384</v>
      </c>
      <c r="D1758" s="26"/>
      <c r="E1758" s="26"/>
      <c r="F1758" s="171" t="s">
        <v>3209</v>
      </c>
      <c r="G1758" s="169" t="s">
        <v>3210</v>
      </c>
      <c r="H1758" s="74" t="s">
        <v>3211</v>
      </c>
      <c r="I1758" s="169" t="s">
        <v>3212</v>
      </c>
      <c r="J1758" s="172" t="s">
        <v>1543</v>
      </c>
    </row>
    <row r="1759" spans="1:21">
      <c r="A1759" s="26" t="s">
        <v>1139</v>
      </c>
      <c r="B1759" s="73" t="s">
        <v>3987</v>
      </c>
      <c r="C1759" s="73" t="s">
        <v>6733</v>
      </c>
      <c r="D1759" s="73"/>
      <c r="E1759" s="73"/>
      <c r="F1759" s="75">
        <v>40142</v>
      </c>
      <c r="G1759" s="96">
        <v>25549053.5</v>
      </c>
      <c r="H1759" s="57">
        <v>107.65086667496313</v>
      </c>
      <c r="I1759" s="96">
        <v>27503777.52</v>
      </c>
      <c r="J1759" s="57" t="s">
        <v>3251</v>
      </c>
    </row>
    <row r="1760" spans="1:21">
      <c r="A1760" s="26" t="s">
        <v>1139</v>
      </c>
      <c r="B1760" s="73" t="s">
        <v>3987</v>
      </c>
      <c r="C1760" s="73" t="s">
        <v>6733</v>
      </c>
      <c r="D1760" s="73"/>
      <c r="E1760" s="73"/>
      <c r="F1760" s="75">
        <v>40079</v>
      </c>
      <c r="G1760" s="96">
        <v>22786047.010000002</v>
      </c>
      <c r="H1760" s="57">
        <v>106.99294998075229</v>
      </c>
      <c r="I1760" s="96">
        <v>24379463.880000003</v>
      </c>
      <c r="J1760" s="57" t="s">
        <v>3251</v>
      </c>
    </row>
    <row r="1761" spans="1:10">
      <c r="A1761" s="26" t="s">
        <v>1199</v>
      </c>
      <c r="B1761" s="73" t="s">
        <v>4025</v>
      </c>
      <c r="C1761" s="73" t="s">
        <v>6733</v>
      </c>
      <c r="D1761" s="73"/>
      <c r="E1761" s="73"/>
      <c r="F1761" s="75">
        <v>40220</v>
      </c>
      <c r="G1761" s="96">
        <v>9008294.5</v>
      </c>
      <c r="H1761" s="57">
        <v>105.82638889081612</v>
      </c>
      <c r="I1761" s="96">
        <v>9533152.7699999996</v>
      </c>
      <c r="J1761" s="57" t="s">
        <v>3250</v>
      </c>
    </row>
    <row r="1762" spans="1:10">
      <c r="A1762" s="26" t="s">
        <v>1199</v>
      </c>
      <c r="B1762" s="73" t="s">
        <v>4025</v>
      </c>
      <c r="C1762" s="73" t="s">
        <v>6733</v>
      </c>
      <c r="D1762" s="73"/>
      <c r="E1762" s="73"/>
      <c r="F1762" s="75">
        <v>40267</v>
      </c>
      <c r="G1762" s="96">
        <v>3496577.6</v>
      </c>
      <c r="H1762" s="57">
        <v>106.76215279763848</v>
      </c>
      <c r="I1762" s="96">
        <v>3733021.52</v>
      </c>
      <c r="J1762" s="57" t="s">
        <v>3250</v>
      </c>
    </row>
    <row r="1763" spans="1:10">
      <c r="A1763" s="26" t="s">
        <v>295</v>
      </c>
      <c r="B1763" s="73" t="s">
        <v>4034</v>
      </c>
      <c r="C1763" s="73" t="s">
        <v>6733</v>
      </c>
      <c r="D1763" s="73"/>
      <c r="E1763" s="73"/>
      <c r="F1763" s="75">
        <v>39521</v>
      </c>
      <c r="G1763" s="96">
        <v>43483.35</v>
      </c>
      <c r="H1763" s="57">
        <v>99.705197506631862</v>
      </c>
      <c r="I1763" s="96">
        <v>43355.16</v>
      </c>
      <c r="J1763" s="57" t="s">
        <v>3284</v>
      </c>
    </row>
    <row r="1764" spans="1:10">
      <c r="A1764" s="26" t="s">
        <v>295</v>
      </c>
      <c r="B1764" s="73" t="s">
        <v>4034</v>
      </c>
      <c r="C1764" s="73" t="s">
        <v>6733</v>
      </c>
      <c r="D1764" s="73"/>
      <c r="E1764" s="73"/>
      <c r="F1764" s="75">
        <v>40294</v>
      </c>
      <c r="G1764" s="96">
        <v>316501.40000000002</v>
      </c>
      <c r="H1764" s="57">
        <v>100.07066003499511</v>
      </c>
      <c r="I1764" s="96">
        <v>316725.04000000004</v>
      </c>
      <c r="J1764" s="57" t="s">
        <v>3251</v>
      </c>
    </row>
    <row r="1765" spans="1:10">
      <c r="A1765" s="26" t="s">
        <v>295</v>
      </c>
      <c r="B1765" s="73" t="s">
        <v>4034</v>
      </c>
      <c r="C1765" s="73" t="s">
        <v>6733</v>
      </c>
      <c r="D1765" s="73"/>
      <c r="E1765" s="73"/>
      <c r="F1765" s="75">
        <v>40296</v>
      </c>
      <c r="G1765" s="96">
        <v>316501.40000000002</v>
      </c>
      <c r="H1765" s="57">
        <v>100.08350673962263</v>
      </c>
      <c r="I1765" s="96">
        <v>316765.7</v>
      </c>
      <c r="J1765" s="57" t="s">
        <v>3251</v>
      </c>
    </row>
    <row r="1766" spans="1:10">
      <c r="A1766" s="26" t="s">
        <v>722</v>
      </c>
      <c r="B1766" s="73" t="s">
        <v>4046</v>
      </c>
      <c r="C1766" s="73" t="s">
        <v>6734</v>
      </c>
      <c r="D1766" s="73"/>
      <c r="E1766" s="73"/>
      <c r="F1766" s="75">
        <v>40039</v>
      </c>
      <c r="G1766" s="96">
        <v>12897599.41</v>
      </c>
      <c r="H1766" s="57">
        <v>106.38283329967371</v>
      </c>
      <c r="I1766" s="96">
        <v>13720831.68</v>
      </c>
      <c r="J1766" s="57" t="s">
        <v>3247</v>
      </c>
    </row>
    <row r="1767" spans="1:10">
      <c r="A1767" s="26" t="s">
        <v>722</v>
      </c>
      <c r="B1767" s="73" t="s">
        <v>4046</v>
      </c>
      <c r="C1767" s="73" t="s">
        <v>6734</v>
      </c>
      <c r="D1767" s="73"/>
      <c r="E1767" s="73"/>
      <c r="F1767" s="75">
        <v>40134</v>
      </c>
      <c r="G1767" s="96">
        <v>38160549.479999997</v>
      </c>
      <c r="H1767" s="57">
        <v>107.52208335339726</v>
      </c>
      <c r="I1767" s="96">
        <v>41031017.82</v>
      </c>
      <c r="J1767" s="57" t="s">
        <v>3245</v>
      </c>
    </row>
    <row r="1768" spans="1:10">
      <c r="A1768" s="26" t="s">
        <v>3060</v>
      </c>
      <c r="B1768" s="73" t="s">
        <v>4122</v>
      </c>
      <c r="C1768" s="73" t="s">
        <v>3158</v>
      </c>
      <c r="D1768" s="73"/>
      <c r="E1768" s="73"/>
      <c r="F1768" s="75">
        <v>39798</v>
      </c>
      <c r="G1768" s="96">
        <v>20916292.75</v>
      </c>
      <c r="H1768" s="57">
        <v>12.083333314408691</v>
      </c>
      <c r="I1768" s="96">
        <v>2527385.3699999996</v>
      </c>
      <c r="J1768" s="57" t="s">
        <v>3255</v>
      </c>
    </row>
    <row r="1769" spans="1:10">
      <c r="A1769" s="26" t="s">
        <v>3060</v>
      </c>
      <c r="B1769" s="73" t="s">
        <v>4122</v>
      </c>
      <c r="C1769" s="73" t="s">
        <v>3158</v>
      </c>
      <c r="D1769" s="73"/>
      <c r="E1769" s="73"/>
      <c r="F1769" s="75">
        <v>39798</v>
      </c>
      <c r="G1769" s="96">
        <v>33466068.399999999</v>
      </c>
      <c r="H1769" s="57">
        <v>12.083333338313503</v>
      </c>
      <c r="I1769" s="96">
        <v>4043816.6</v>
      </c>
      <c r="J1769" s="57" t="s">
        <v>3248</v>
      </c>
    </row>
    <row r="1770" spans="1:10">
      <c r="A1770" s="26" t="s">
        <v>1692</v>
      </c>
      <c r="B1770" s="73" t="s">
        <v>4215</v>
      </c>
      <c r="C1770" s="73" t="s">
        <v>3158</v>
      </c>
      <c r="D1770" s="73"/>
      <c r="E1770" s="73"/>
      <c r="F1770" s="75">
        <v>39798</v>
      </c>
      <c r="G1770" s="96">
        <v>65021199.75</v>
      </c>
      <c r="H1770" s="57">
        <v>10.854166667387585</v>
      </c>
      <c r="I1770" s="96">
        <v>7057509.3899999997</v>
      </c>
      <c r="J1770" s="57" t="s">
        <v>3255</v>
      </c>
    </row>
    <row r="1771" spans="1:10">
      <c r="A1771" s="26" t="s">
        <v>1692</v>
      </c>
      <c r="B1771" s="73" t="s">
        <v>4215</v>
      </c>
      <c r="C1771" s="73" t="s">
        <v>3158</v>
      </c>
      <c r="D1771" s="73"/>
      <c r="E1771" s="73"/>
      <c r="F1771" s="75">
        <v>39798</v>
      </c>
      <c r="G1771" s="96">
        <v>16412395.49</v>
      </c>
      <c r="H1771" s="57">
        <v>10.7916666465853</v>
      </c>
      <c r="I1771" s="96">
        <v>1771171.01</v>
      </c>
      <c r="J1771" s="57" t="s">
        <v>3250</v>
      </c>
    </row>
    <row r="1772" spans="1:10">
      <c r="A1772" s="26" t="s">
        <v>1692</v>
      </c>
      <c r="B1772" s="73" t="s">
        <v>4215</v>
      </c>
      <c r="C1772" s="73" t="s">
        <v>3158</v>
      </c>
      <c r="D1772" s="73"/>
      <c r="E1772" s="73"/>
      <c r="F1772" s="75">
        <v>39912</v>
      </c>
      <c r="G1772" s="96">
        <v>19675569.75</v>
      </c>
      <c r="H1772" s="57">
        <v>10.544097204605727</v>
      </c>
      <c r="I1772" s="96">
        <v>2074611.2</v>
      </c>
      <c r="J1772" s="57" t="s">
        <v>3249</v>
      </c>
    </row>
    <row r="1773" spans="1:10">
      <c r="A1773" s="26" t="s">
        <v>1692</v>
      </c>
      <c r="B1773" s="73" t="s">
        <v>4215</v>
      </c>
      <c r="C1773" s="73" t="s">
        <v>3158</v>
      </c>
      <c r="D1773" s="73"/>
      <c r="E1773" s="73"/>
      <c r="F1773" s="75">
        <v>39917</v>
      </c>
      <c r="G1773" s="96">
        <v>19675569.75</v>
      </c>
      <c r="H1773" s="57">
        <v>9.9798611422675574</v>
      </c>
      <c r="I1773" s="96">
        <v>1963594.54</v>
      </c>
      <c r="J1773" s="57" t="s">
        <v>3249</v>
      </c>
    </row>
    <row r="1774" spans="1:10">
      <c r="A1774" s="26" t="s">
        <v>1692</v>
      </c>
      <c r="B1774" s="73" t="s">
        <v>4215</v>
      </c>
      <c r="C1774" s="73" t="s">
        <v>3158</v>
      </c>
      <c r="D1774" s="73"/>
      <c r="E1774" s="73"/>
      <c r="F1774" s="75">
        <v>39801</v>
      </c>
      <c r="G1774" s="96">
        <v>43347466.5</v>
      </c>
      <c r="H1774" s="57">
        <v>8.3375000012976539</v>
      </c>
      <c r="I1774" s="96">
        <v>3614095.02</v>
      </c>
      <c r="J1774" s="57" t="s">
        <v>3248</v>
      </c>
    </row>
    <row r="1775" spans="1:10">
      <c r="A1775" s="26" t="s">
        <v>1692</v>
      </c>
      <c r="B1775" s="73" t="s">
        <v>4215</v>
      </c>
      <c r="C1775" s="73" t="s">
        <v>3158</v>
      </c>
      <c r="D1775" s="73"/>
      <c r="E1775" s="73"/>
      <c r="F1775" s="75">
        <v>39826</v>
      </c>
      <c r="G1775" s="96">
        <v>25771970.699999999</v>
      </c>
      <c r="H1775" s="57">
        <v>10.527083324675672</v>
      </c>
      <c r="I1775" s="96">
        <v>2713036.83</v>
      </c>
      <c r="J1775" s="57" t="s">
        <v>3255</v>
      </c>
    </row>
    <row r="1776" spans="1:10">
      <c r="A1776" s="26" t="s">
        <v>1692</v>
      </c>
      <c r="B1776" s="73" t="s">
        <v>4215</v>
      </c>
      <c r="C1776" s="73" t="s">
        <v>3158</v>
      </c>
      <c r="D1776" s="73"/>
      <c r="E1776" s="73"/>
      <c r="F1776" s="75">
        <v>39916</v>
      </c>
      <c r="G1776" s="96">
        <v>129858760.34999999</v>
      </c>
      <c r="H1776" s="57">
        <v>10.510984852474762</v>
      </c>
      <c r="I1776" s="96">
        <v>13649434.630000001</v>
      </c>
      <c r="J1776" s="57" t="s">
        <v>3249</v>
      </c>
    </row>
    <row r="1777" spans="1:10">
      <c r="A1777" s="26" t="s">
        <v>655</v>
      </c>
      <c r="B1777" s="73" t="s">
        <v>4282</v>
      </c>
      <c r="C1777" s="73" t="s">
        <v>3158</v>
      </c>
      <c r="D1777" s="73"/>
      <c r="E1777" s="73"/>
      <c r="F1777" s="75">
        <v>40220</v>
      </c>
      <c r="G1777" s="96">
        <v>7601555.2300000004</v>
      </c>
      <c r="H1777" s="57">
        <v>105.82638876649982</v>
      </c>
      <c r="I1777" s="96">
        <v>8044451.3899999997</v>
      </c>
      <c r="J1777" s="57" t="s">
        <v>3250</v>
      </c>
    </row>
    <row r="1778" spans="1:10">
      <c r="A1778" s="26" t="s">
        <v>655</v>
      </c>
      <c r="B1778" s="73" t="s">
        <v>4282</v>
      </c>
      <c r="C1778" s="73" t="s">
        <v>3158</v>
      </c>
      <c r="D1778" s="73"/>
      <c r="E1778" s="73"/>
      <c r="F1778" s="75">
        <v>40267</v>
      </c>
      <c r="G1778" s="96">
        <v>14052400</v>
      </c>
      <c r="H1778" s="57">
        <v>106.74652778173123</v>
      </c>
      <c r="I1778" s="96">
        <v>15000449.07</v>
      </c>
      <c r="J1778" s="57" t="s">
        <v>3250</v>
      </c>
    </row>
    <row r="1779" spans="1:10">
      <c r="A1779" s="26" t="s">
        <v>340</v>
      </c>
      <c r="B1779" s="73" t="s">
        <v>4333</v>
      </c>
      <c r="C1779" s="73" t="s">
        <v>6733</v>
      </c>
      <c r="D1779" s="73"/>
      <c r="E1779" s="73"/>
      <c r="F1779" s="75">
        <v>40120</v>
      </c>
      <c r="G1779" s="96">
        <v>2045732.27</v>
      </c>
      <c r="H1779" s="57">
        <v>102.02310539883108</v>
      </c>
      <c r="I1779" s="96">
        <v>2087119.5899999999</v>
      </c>
      <c r="J1779" s="57" t="s">
        <v>3247</v>
      </c>
    </row>
    <row r="1780" spans="1:10">
      <c r="A1780" s="26" t="s">
        <v>340</v>
      </c>
      <c r="B1780" s="73" t="s">
        <v>4333</v>
      </c>
      <c r="C1780" s="73" t="s">
        <v>6733</v>
      </c>
      <c r="D1780" s="73"/>
      <c r="E1780" s="73"/>
      <c r="F1780" s="75">
        <v>40136</v>
      </c>
      <c r="G1780" s="96">
        <v>324136.3</v>
      </c>
      <c r="H1780" s="57">
        <v>102.20795387619346</v>
      </c>
      <c r="I1780" s="96">
        <v>331293.08</v>
      </c>
      <c r="J1780" s="57" t="s">
        <v>3247</v>
      </c>
    </row>
    <row r="1781" spans="1:10">
      <c r="A1781" s="26" t="s">
        <v>340</v>
      </c>
      <c r="B1781" s="73" t="s">
        <v>4333</v>
      </c>
      <c r="C1781" s="73" t="s">
        <v>6733</v>
      </c>
      <c r="D1781" s="73"/>
      <c r="E1781" s="73"/>
      <c r="F1781" s="75">
        <v>40291</v>
      </c>
      <c r="G1781" s="96">
        <v>616602.80000000005</v>
      </c>
      <c r="H1781" s="57">
        <v>102.72291011328525</v>
      </c>
      <c r="I1781" s="96">
        <v>633392.34000000008</v>
      </c>
      <c r="J1781" s="57" t="s">
        <v>3247</v>
      </c>
    </row>
    <row r="1782" spans="1:10">
      <c r="A1782" s="26" t="s">
        <v>329</v>
      </c>
      <c r="B1782" s="73" t="s">
        <v>4343</v>
      </c>
      <c r="C1782" s="73" t="s">
        <v>3158</v>
      </c>
      <c r="D1782" s="73"/>
      <c r="E1782" s="73"/>
      <c r="F1782" s="75">
        <v>40204</v>
      </c>
      <c r="G1782" s="96">
        <v>895050.5</v>
      </c>
      <c r="H1782" s="57">
        <v>105.98638847752167</v>
      </c>
      <c r="I1782" s="96">
        <v>948631.7</v>
      </c>
      <c r="J1782" s="57" t="s">
        <v>3247</v>
      </c>
    </row>
    <row r="1783" spans="1:10">
      <c r="A1783" s="26" t="s">
        <v>329</v>
      </c>
      <c r="B1783" s="73" t="s">
        <v>4343</v>
      </c>
      <c r="C1783" s="73" t="s">
        <v>3158</v>
      </c>
      <c r="D1783" s="73"/>
      <c r="E1783" s="73"/>
      <c r="F1783" s="75">
        <v>39878</v>
      </c>
      <c r="G1783" s="96">
        <v>15167648.619999999</v>
      </c>
      <c r="H1783" s="57">
        <v>102.19727776104033</v>
      </c>
      <c r="I1783" s="96">
        <v>15500923.99</v>
      </c>
      <c r="J1783" s="57" t="s">
        <v>3247</v>
      </c>
    </row>
    <row r="1784" spans="1:10">
      <c r="A1784" s="26" t="s">
        <v>1073</v>
      </c>
      <c r="B1784" s="73" t="s">
        <v>4346</v>
      </c>
      <c r="C1784" s="73" t="s">
        <v>3158</v>
      </c>
      <c r="D1784" s="73"/>
      <c r="E1784" s="73"/>
      <c r="F1784" s="75">
        <v>39946</v>
      </c>
      <c r="G1784" s="96">
        <v>2940818.38</v>
      </c>
      <c r="H1784" s="57">
        <v>95.655808231176792</v>
      </c>
      <c r="I1784" s="96">
        <v>2813063.59</v>
      </c>
      <c r="J1784" s="57" t="s">
        <v>3247</v>
      </c>
    </row>
    <row r="1785" spans="1:10">
      <c r="A1785" s="26" t="s">
        <v>1073</v>
      </c>
      <c r="B1785" s="73" t="s">
        <v>4346</v>
      </c>
      <c r="C1785" s="73" t="s">
        <v>3158</v>
      </c>
      <c r="D1785" s="73"/>
      <c r="E1785" s="73"/>
      <c r="F1785" s="75">
        <v>40259</v>
      </c>
      <c r="G1785" s="96">
        <v>2339620.6</v>
      </c>
      <c r="H1785" s="57">
        <v>101.39869216402009</v>
      </c>
      <c r="I1785" s="96">
        <v>2372344.69</v>
      </c>
      <c r="J1785" s="57" t="s">
        <v>3247</v>
      </c>
    </row>
    <row r="1786" spans="1:10">
      <c r="A1786" s="26" t="s">
        <v>1193</v>
      </c>
      <c r="B1786" s="73" t="s">
        <v>4385</v>
      </c>
      <c r="C1786" s="73" t="s">
        <v>3158</v>
      </c>
      <c r="D1786" s="73"/>
      <c r="E1786" s="73"/>
      <c r="F1786" s="75">
        <v>40221</v>
      </c>
      <c r="G1786" s="96">
        <v>7331196.75</v>
      </c>
      <c r="H1786" s="57">
        <v>101.14600430004828</v>
      </c>
      <c r="I1786" s="96">
        <v>7415212.5800000001</v>
      </c>
      <c r="J1786" s="57" t="s">
        <v>3247</v>
      </c>
    </row>
    <row r="1787" spans="1:10">
      <c r="A1787" s="26" t="s">
        <v>1193</v>
      </c>
      <c r="B1787" s="73" t="s">
        <v>4385</v>
      </c>
      <c r="C1787" s="73" t="s">
        <v>3158</v>
      </c>
      <c r="D1787" s="73"/>
      <c r="E1787" s="73"/>
      <c r="F1787" s="75">
        <v>40231</v>
      </c>
      <c r="G1787" s="96">
        <v>24857644.449999999</v>
      </c>
      <c r="H1787" s="57">
        <v>101.27873532280731</v>
      </c>
      <c r="I1787" s="96">
        <v>25175507.93</v>
      </c>
      <c r="J1787" s="57" t="s">
        <v>3247</v>
      </c>
    </row>
    <row r="1788" spans="1:10">
      <c r="A1788" s="26" t="s">
        <v>705</v>
      </c>
      <c r="B1788" s="73" t="s">
        <v>4399</v>
      </c>
      <c r="C1788" s="73" t="s">
        <v>6733</v>
      </c>
      <c r="D1788" s="73"/>
      <c r="E1788" s="73"/>
      <c r="F1788" s="75">
        <v>39983</v>
      </c>
      <c r="G1788" s="96">
        <v>10000000</v>
      </c>
      <c r="H1788" s="57">
        <v>101.06874999999999</v>
      </c>
      <c r="I1788" s="96">
        <v>10106875</v>
      </c>
      <c r="J1788" s="57" t="s">
        <v>3251</v>
      </c>
    </row>
    <row r="1789" spans="1:10">
      <c r="A1789" s="26" t="s">
        <v>705</v>
      </c>
      <c r="B1789" s="73" t="s">
        <v>4399</v>
      </c>
      <c r="C1789" s="73" t="s">
        <v>6733</v>
      </c>
      <c r="D1789" s="73"/>
      <c r="E1789" s="73"/>
      <c r="F1789" s="75">
        <v>40331</v>
      </c>
      <c r="G1789" s="96">
        <v>8000000</v>
      </c>
      <c r="H1789" s="57">
        <v>104.85625</v>
      </c>
      <c r="I1789" s="96">
        <v>8388500</v>
      </c>
      <c r="J1789" s="57" t="s">
        <v>3247</v>
      </c>
    </row>
    <row r="1790" spans="1:10">
      <c r="A1790" s="26" t="s">
        <v>437</v>
      </c>
      <c r="B1790" s="73" t="s">
        <v>4420</v>
      </c>
      <c r="C1790" s="73" t="s">
        <v>3158</v>
      </c>
      <c r="D1790" s="73"/>
      <c r="E1790" s="73"/>
      <c r="F1790" s="75">
        <v>40113</v>
      </c>
      <c r="G1790" s="96">
        <v>31040655.52</v>
      </c>
      <c r="H1790" s="57">
        <v>95.751065955581339</v>
      </c>
      <c r="I1790" s="96">
        <v>29721758.539999999</v>
      </c>
      <c r="J1790" s="57" t="s">
        <v>3261</v>
      </c>
    </row>
    <row r="1791" spans="1:10">
      <c r="A1791" s="26" t="s">
        <v>437</v>
      </c>
      <c r="B1791" s="73" t="s">
        <v>4420</v>
      </c>
      <c r="C1791" s="73" t="s">
        <v>3158</v>
      </c>
      <c r="D1791" s="73"/>
      <c r="E1791" s="73"/>
      <c r="F1791" s="75">
        <v>40114</v>
      </c>
      <c r="G1791" s="96">
        <v>2643911.35</v>
      </c>
      <c r="H1791" s="57">
        <v>95.627132127557914</v>
      </c>
      <c r="I1791" s="96">
        <v>2528296.6</v>
      </c>
      <c r="J1791" s="57" t="s">
        <v>3261</v>
      </c>
    </row>
    <row r="1792" spans="1:10">
      <c r="A1792" s="26" t="s">
        <v>1567</v>
      </c>
      <c r="B1792" s="73" t="s">
        <v>4456</v>
      </c>
      <c r="C1792" s="73" t="s">
        <v>3158</v>
      </c>
      <c r="D1792" s="73"/>
      <c r="E1792" s="73"/>
      <c r="F1792" s="75">
        <v>40197</v>
      </c>
      <c r="G1792" s="96">
        <v>10000000</v>
      </c>
      <c r="H1792" s="57">
        <v>105.21875</v>
      </c>
      <c r="I1792" s="96">
        <v>10521875</v>
      </c>
      <c r="J1792" s="57" t="s">
        <v>3251</v>
      </c>
    </row>
    <row r="1793" spans="1:10">
      <c r="A1793" s="26" t="s">
        <v>1567</v>
      </c>
      <c r="B1793" s="73" t="s">
        <v>4456</v>
      </c>
      <c r="C1793" s="73" t="s">
        <v>3158</v>
      </c>
      <c r="D1793" s="73"/>
      <c r="E1793" s="73"/>
      <c r="F1793" s="75">
        <v>40200</v>
      </c>
      <c r="G1793" s="96">
        <v>2000000</v>
      </c>
      <c r="H1793" s="57">
        <v>105.29166650000002</v>
      </c>
      <c r="I1793" s="96">
        <v>2105833.33</v>
      </c>
      <c r="J1793" s="57" t="s">
        <v>3251</v>
      </c>
    </row>
    <row r="1794" spans="1:10">
      <c r="A1794" s="26" t="s">
        <v>1567</v>
      </c>
      <c r="B1794" s="73" t="s">
        <v>4456</v>
      </c>
      <c r="C1794" s="73" t="s">
        <v>3158</v>
      </c>
      <c r="D1794" s="73"/>
      <c r="E1794" s="73"/>
      <c r="F1794" s="75">
        <v>40214</v>
      </c>
      <c r="G1794" s="96">
        <v>2000000</v>
      </c>
      <c r="H1794" s="57">
        <v>105.3055555</v>
      </c>
      <c r="I1794" s="96">
        <v>2106111.11</v>
      </c>
      <c r="J1794" s="57" t="s">
        <v>3251</v>
      </c>
    </row>
    <row r="1795" spans="1:10">
      <c r="A1795" s="26" t="s">
        <v>1656</v>
      </c>
      <c r="B1795" s="73" t="s">
        <v>4516</v>
      </c>
      <c r="C1795" s="73" t="s">
        <v>6733</v>
      </c>
      <c r="D1795" s="73"/>
      <c r="E1795" s="73"/>
      <c r="F1795" s="75">
        <v>40134</v>
      </c>
      <c r="G1795" s="96">
        <v>20201000</v>
      </c>
      <c r="H1795" s="57">
        <v>106.30034721053414</v>
      </c>
      <c r="I1795" s="96">
        <v>21473733.140000001</v>
      </c>
      <c r="J1795" s="57" t="s">
        <v>3257</v>
      </c>
    </row>
    <row r="1796" spans="1:10">
      <c r="A1796" s="26" t="s">
        <v>1656</v>
      </c>
      <c r="B1796" s="73" t="s">
        <v>4516</v>
      </c>
      <c r="C1796" s="73" t="s">
        <v>6733</v>
      </c>
      <c r="D1796" s="73"/>
      <c r="E1796" s="73"/>
      <c r="F1796" s="75">
        <v>40169</v>
      </c>
      <c r="G1796" s="96">
        <v>10000000</v>
      </c>
      <c r="H1796" s="57">
        <v>106.22916669999999</v>
      </c>
      <c r="I1796" s="96">
        <v>10622916.67</v>
      </c>
      <c r="J1796" s="57" t="s">
        <v>3249</v>
      </c>
    </row>
    <row r="1797" spans="1:10">
      <c r="A1797" s="26" t="s">
        <v>836</v>
      </c>
      <c r="B1797" s="73" t="s">
        <v>4535</v>
      </c>
      <c r="C1797" s="73" t="s">
        <v>3158</v>
      </c>
      <c r="D1797" s="73"/>
      <c r="E1797" s="73"/>
      <c r="F1797" s="75">
        <v>39521</v>
      </c>
      <c r="G1797" s="96">
        <v>63248414.18</v>
      </c>
      <c r="H1797" s="57">
        <v>100.07361111041853</v>
      </c>
      <c r="I1797" s="96">
        <v>63294972.039999999</v>
      </c>
      <c r="J1797" s="57" t="s">
        <v>3284</v>
      </c>
    </row>
    <row r="1798" spans="1:10">
      <c r="A1798" s="26" t="s">
        <v>836</v>
      </c>
      <c r="B1798" s="73" t="s">
        <v>4535</v>
      </c>
      <c r="C1798" s="73" t="s">
        <v>3158</v>
      </c>
      <c r="D1798" s="73"/>
      <c r="E1798" s="73"/>
      <c r="F1798" s="75">
        <v>40045</v>
      </c>
      <c r="G1798" s="96">
        <v>22671095.050000001</v>
      </c>
      <c r="H1798" s="57">
        <v>102.85277777087347</v>
      </c>
      <c r="I1798" s="96">
        <v>23317851.009999998</v>
      </c>
      <c r="J1798" s="57" t="s">
        <v>3285</v>
      </c>
    </row>
    <row r="1799" spans="1:10">
      <c r="A1799" s="26" t="s">
        <v>1673</v>
      </c>
      <c r="B1799" s="73" t="s">
        <v>4543</v>
      </c>
      <c r="C1799" s="73" t="s">
        <v>3158</v>
      </c>
      <c r="D1799" s="73"/>
      <c r="E1799" s="73"/>
      <c r="F1799" s="75">
        <v>40155</v>
      </c>
      <c r="G1799" s="96">
        <v>23179000</v>
      </c>
      <c r="H1799" s="57">
        <v>105.97222222701583</v>
      </c>
      <c r="I1799" s="96">
        <v>24563301.390000001</v>
      </c>
      <c r="J1799" s="57" t="s">
        <v>3289</v>
      </c>
    </row>
    <row r="1800" spans="1:10">
      <c r="A1800" s="26" t="s">
        <v>1673</v>
      </c>
      <c r="B1800" s="73" t="s">
        <v>4543</v>
      </c>
      <c r="C1800" s="73" t="s">
        <v>3158</v>
      </c>
      <c r="D1800" s="73"/>
      <c r="E1800" s="73"/>
      <c r="F1800" s="75">
        <v>40161</v>
      </c>
      <c r="G1800" s="96">
        <v>3312000</v>
      </c>
      <c r="H1800" s="57">
        <v>105.61805555555554</v>
      </c>
      <c r="I1800" s="96">
        <v>3498070</v>
      </c>
      <c r="J1800" s="57" t="s">
        <v>3289</v>
      </c>
    </row>
    <row r="1801" spans="1:10">
      <c r="A1801" s="26" t="s">
        <v>1696</v>
      </c>
      <c r="B1801" s="73" t="s">
        <v>4549</v>
      </c>
      <c r="C1801" s="73" t="s">
        <v>3158</v>
      </c>
      <c r="D1801" s="73"/>
      <c r="E1801" s="73"/>
      <c r="F1801" s="75">
        <v>39855</v>
      </c>
      <c r="G1801" s="96">
        <v>7862693.8799999999</v>
      </c>
      <c r="H1801" s="57">
        <v>3.2584947844872731</v>
      </c>
      <c r="I1801" s="96">
        <v>256205.47</v>
      </c>
      <c r="J1801" s="57" t="s">
        <v>3251</v>
      </c>
    </row>
    <row r="1802" spans="1:10">
      <c r="A1802" s="26" t="s">
        <v>1696</v>
      </c>
      <c r="B1802" s="73" t="s">
        <v>4549</v>
      </c>
      <c r="C1802" s="73" t="s">
        <v>3158</v>
      </c>
      <c r="D1802" s="73"/>
      <c r="E1802" s="73"/>
      <c r="F1802" s="75">
        <v>39854</v>
      </c>
      <c r="G1802" s="96">
        <v>568346132.04999995</v>
      </c>
      <c r="H1802" s="57">
        <v>3.3836772497482506</v>
      </c>
      <c r="I1802" s="96">
        <v>19230998.77</v>
      </c>
      <c r="J1802" s="57" t="s">
        <v>3251</v>
      </c>
    </row>
    <row r="1803" spans="1:10">
      <c r="A1803" s="26" t="s">
        <v>1696</v>
      </c>
      <c r="B1803" s="73" t="s">
        <v>4549</v>
      </c>
      <c r="C1803" s="73" t="s">
        <v>3158</v>
      </c>
      <c r="D1803" s="73"/>
      <c r="E1803" s="73"/>
      <c r="F1803" s="75">
        <v>39856</v>
      </c>
      <c r="G1803" s="96">
        <v>1287131.3799999999</v>
      </c>
      <c r="H1803" s="57">
        <v>3.1296564302550065</v>
      </c>
      <c r="I1803" s="96">
        <v>40282.79</v>
      </c>
      <c r="J1803" s="57" t="s">
        <v>3251</v>
      </c>
    </row>
    <row r="1804" spans="1:10">
      <c r="A1804" s="26" t="s">
        <v>1578</v>
      </c>
      <c r="B1804" s="73" t="s">
        <v>4592</v>
      </c>
      <c r="C1804" s="73" t="s">
        <v>6733</v>
      </c>
      <c r="D1804" s="73"/>
      <c r="E1804" s="73"/>
      <c r="F1804" s="75">
        <v>40288</v>
      </c>
      <c r="G1804" s="96">
        <v>10000000</v>
      </c>
      <c r="H1804" s="57">
        <v>107.7277778</v>
      </c>
      <c r="I1804" s="96">
        <v>10772777.779999999</v>
      </c>
      <c r="J1804" s="57" t="s">
        <v>3258</v>
      </c>
    </row>
    <row r="1805" spans="1:10">
      <c r="A1805" s="26" t="s">
        <v>1578</v>
      </c>
      <c r="B1805" s="73" t="s">
        <v>4592</v>
      </c>
      <c r="C1805" s="73" t="s">
        <v>6733</v>
      </c>
      <c r="D1805" s="73"/>
      <c r="E1805" s="73"/>
      <c r="F1805" s="75">
        <v>39878</v>
      </c>
      <c r="G1805" s="96">
        <v>48659000</v>
      </c>
      <c r="H1805" s="57">
        <v>103.48263889516842</v>
      </c>
      <c r="I1805" s="96">
        <v>50353617.259999998</v>
      </c>
      <c r="J1805" s="57" t="s">
        <v>3254</v>
      </c>
    </row>
    <row r="1806" spans="1:10">
      <c r="A1806" s="26" t="s">
        <v>1578</v>
      </c>
      <c r="B1806" s="73" t="s">
        <v>4592</v>
      </c>
      <c r="C1806" s="73" t="s">
        <v>6733</v>
      </c>
      <c r="D1806" s="73"/>
      <c r="E1806" s="73"/>
      <c r="F1806" s="75">
        <v>40291</v>
      </c>
      <c r="G1806" s="96">
        <v>5000000</v>
      </c>
      <c r="H1806" s="57">
        <v>107.80486119999999</v>
      </c>
      <c r="I1806" s="96">
        <v>5390243.0599999996</v>
      </c>
      <c r="J1806" s="57" t="s">
        <v>3258</v>
      </c>
    </row>
    <row r="1807" spans="1:10">
      <c r="A1807" s="26" t="s">
        <v>1659</v>
      </c>
      <c r="B1807" s="73" t="s">
        <v>4612</v>
      </c>
      <c r="C1807" s="73" t="s">
        <v>3158</v>
      </c>
      <c r="D1807" s="73"/>
      <c r="E1807" s="73"/>
      <c r="F1807" s="75">
        <v>40144</v>
      </c>
      <c r="G1807" s="96">
        <v>3805000</v>
      </c>
      <c r="H1807" s="57">
        <v>106.89722233902759</v>
      </c>
      <c r="I1807" s="96">
        <v>4067439.31</v>
      </c>
      <c r="J1807" s="57" t="s">
        <v>3289</v>
      </c>
    </row>
    <row r="1808" spans="1:10">
      <c r="A1808" s="26" t="s">
        <v>1659</v>
      </c>
      <c r="B1808" s="73" t="s">
        <v>4612</v>
      </c>
      <c r="C1808" s="73" t="s">
        <v>3158</v>
      </c>
      <c r="D1808" s="73"/>
      <c r="E1808" s="73"/>
      <c r="F1808" s="75">
        <v>39927</v>
      </c>
      <c r="G1808" s="96">
        <v>24690000</v>
      </c>
      <c r="H1808" s="57">
        <v>105.36701389226408</v>
      </c>
      <c r="I1808" s="96">
        <v>26015115.73</v>
      </c>
      <c r="J1808" s="57" t="s">
        <v>3248</v>
      </c>
    </row>
    <row r="1809" spans="1:10">
      <c r="A1809" s="26" t="s">
        <v>1674</v>
      </c>
      <c r="B1809" s="73" t="s">
        <v>4616</v>
      </c>
      <c r="C1809" s="73" t="s">
        <v>6733</v>
      </c>
      <c r="D1809" s="73"/>
      <c r="E1809" s="73"/>
      <c r="F1809" s="75">
        <v>40168</v>
      </c>
      <c r="G1809" s="96">
        <v>2385000</v>
      </c>
      <c r="H1809" s="57">
        <v>105.77777777777777</v>
      </c>
      <c r="I1809" s="96">
        <v>2522800</v>
      </c>
      <c r="J1809" s="57" t="s">
        <v>3252</v>
      </c>
    </row>
    <row r="1810" spans="1:10">
      <c r="A1810" s="26" t="s">
        <v>1674</v>
      </c>
      <c r="B1810" s="73" t="s">
        <v>4616</v>
      </c>
      <c r="C1810" s="73" t="s">
        <v>6733</v>
      </c>
      <c r="D1810" s="73"/>
      <c r="E1810" s="73"/>
      <c r="F1810" s="75">
        <v>40156</v>
      </c>
      <c r="G1810" s="96">
        <v>25000000</v>
      </c>
      <c r="H1810" s="57">
        <v>105.92361111999999</v>
      </c>
      <c r="I1810" s="96">
        <v>26480902.780000001</v>
      </c>
      <c r="J1810" s="57" t="s">
        <v>3252</v>
      </c>
    </row>
    <row r="1811" spans="1:10">
      <c r="A1811" s="26" t="s">
        <v>1240</v>
      </c>
      <c r="B1811" s="73" t="s">
        <v>4724</v>
      </c>
      <c r="C1811" s="73" t="s">
        <v>6733</v>
      </c>
      <c r="D1811" s="73"/>
      <c r="E1811" s="73"/>
      <c r="F1811" s="75">
        <v>39805</v>
      </c>
      <c r="G1811" s="96">
        <v>7293000</v>
      </c>
      <c r="H1811" s="57">
        <v>101.05555560126149</v>
      </c>
      <c r="I1811" s="96">
        <v>7369981.6699999999</v>
      </c>
      <c r="J1811" s="57" t="s">
        <v>3254</v>
      </c>
    </row>
    <row r="1812" spans="1:10">
      <c r="A1812" s="26" t="s">
        <v>1240</v>
      </c>
      <c r="B1812" s="73" t="s">
        <v>4724</v>
      </c>
      <c r="C1812" s="73" t="s">
        <v>6733</v>
      </c>
      <c r="D1812" s="73"/>
      <c r="E1812" s="73"/>
      <c r="F1812" s="75">
        <v>39804</v>
      </c>
      <c r="G1812" s="96">
        <v>23500000</v>
      </c>
      <c r="H1812" s="57">
        <v>101.04166668085107</v>
      </c>
      <c r="I1812" s="96">
        <v>23744791.670000002</v>
      </c>
      <c r="J1812" s="57" t="s">
        <v>3254</v>
      </c>
    </row>
    <row r="1813" spans="1:10">
      <c r="A1813" s="26" t="s">
        <v>1383</v>
      </c>
      <c r="B1813" s="73" t="s">
        <v>4812</v>
      </c>
      <c r="C1813" s="73" t="s">
        <v>6733</v>
      </c>
      <c r="D1813" s="73"/>
      <c r="E1813" s="73"/>
      <c r="F1813" s="75">
        <v>39981</v>
      </c>
      <c r="G1813" s="96">
        <v>45050255.25</v>
      </c>
      <c r="H1813" s="57">
        <v>100.81289066614112</v>
      </c>
      <c r="I1813" s="96">
        <v>45416464.57</v>
      </c>
      <c r="J1813" s="57" t="s">
        <v>3247</v>
      </c>
    </row>
    <row r="1814" spans="1:10">
      <c r="A1814" s="26" t="s">
        <v>1383</v>
      </c>
      <c r="B1814" s="73" t="s">
        <v>4812</v>
      </c>
      <c r="C1814" s="73" t="s">
        <v>6733</v>
      </c>
      <c r="D1814" s="73"/>
      <c r="E1814" s="73"/>
      <c r="F1814" s="75">
        <v>39898</v>
      </c>
      <c r="G1814" s="96">
        <v>36948298.420000002</v>
      </c>
      <c r="H1814" s="57">
        <v>100.63251367449575</v>
      </c>
      <c r="I1814" s="96">
        <v>37182001.460000001</v>
      </c>
      <c r="J1814" s="57" t="s">
        <v>3247</v>
      </c>
    </row>
    <row r="1815" spans="1:10">
      <c r="A1815" s="26" t="s">
        <v>1383</v>
      </c>
      <c r="B1815" s="73" t="s">
        <v>4812</v>
      </c>
      <c r="C1815" s="73" t="s">
        <v>6733</v>
      </c>
      <c r="D1815" s="73"/>
      <c r="E1815" s="73"/>
      <c r="F1815" s="75">
        <v>40074</v>
      </c>
      <c r="G1815" s="96">
        <v>29454690</v>
      </c>
      <c r="H1815" s="57">
        <v>100.87116136683156</v>
      </c>
      <c r="I1815" s="96">
        <v>29711287.879999999</v>
      </c>
      <c r="J1815" s="57" t="s">
        <v>3247</v>
      </c>
    </row>
    <row r="1816" spans="1:10">
      <c r="A1816" s="26" t="s">
        <v>3000</v>
      </c>
      <c r="B1816" s="73" t="s">
        <v>4841</v>
      </c>
      <c r="C1816" s="73" t="s">
        <v>3158</v>
      </c>
      <c r="D1816" s="73"/>
      <c r="E1816" s="73"/>
      <c r="F1816" s="75">
        <v>39777</v>
      </c>
      <c r="G1816" s="96">
        <v>44562538.590000004</v>
      </c>
      <c r="H1816" s="57">
        <v>5.0000000011220189</v>
      </c>
      <c r="I1816" s="96">
        <v>2228126.9300000002</v>
      </c>
      <c r="J1816" s="57" t="s">
        <v>3251</v>
      </c>
    </row>
    <row r="1817" spans="1:10">
      <c r="A1817" s="26" t="s">
        <v>3000</v>
      </c>
      <c r="B1817" s="73" t="s">
        <v>4841</v>
      </c>
      <c r="C1817" s="73" t="s">
        <v>3158</v>
      </c>
      <c r="D1817" s="73"/>
      <c r="E1817" s="73"/>
      <c r="F1817" s="75">
        <v>39762</v>
      </c>
      <c r="G1817" s="96">
        <v>38093617.5</v>
      </c>
      <c r="H1817" s="57">
        <v>4.9246354195686459</v>
      </c>
      <c r="I1817" s="96">
        <v>1875971.78</v>
      </c>
      <c r="J1817" s="57" t="s">
        <v>3251</v>
      </c>
    </row>
    <row r="1818" spans="1:10">
      <c r="A1818" s="26" t="s">
        <v>1122</v>
      </c>
      <c r="B1818" s="73" t="s">
        <v>4863</v>
      </c>
      <c r="C1818" s="73" t="s">
        <v>6733</v>
      </c>
      <c r="D1818" s="73"/>
      <c r="E1818" s="73"/>
      <c r="F1818" s="75">
        <v>39748</v>
      </c>
      <c r="G1818" s="96">
        <v>27565578</v>
      </c>
      <c r="H1818" s="57">
        <v>101.59618056983967</v>
      </c>
      <c r="I1818" s="96">
        <v>28005574.400000002</v>
      </c>
      <c r="J1818" s="57" t="s">
        <v>3254</v>
      </c>
    </row>
    <row r="1819" spans="1:10">
      <c r="A1819" s="26" t="s">
        <v>1122</v>
      </c>
      <c r="B1819" s="73" t="s">
        <v>4863</v>
      </c>
      <c r="C1819" s="73" t="s">
        <v>6733</v>
      </c>
      <c r="D1819" s="73"/>
      <c r="E1819" s="73"/>
      <c r="F1819" s="75">
        <v>39752</v>
      </c>
      <c r="G1819" s="96">
        <v>90130619.079999998</v>
      </c>
      <c r="H1819" s="57">
        <v>101.23958333073062</v>
      </c>
      <c r="I1819" s="96">
        <v>91247863.209999993</v>
      </c>
      <c r="J1819" s="57" t="s">
        <v>3251</v>
      </c>
    </row>
    <row r="1820" spans="1:10">
      <c r="A1820" s="26" t="s">
        <v>1122</v>
      </c>
      <c r="B1820" s="73" t="s">
        <v>4863</v>
      </c>
      <c r="C1820" s="73" t="s">
        <v>6733</v>
      </c>
      <c r="D1820" s="73"/>
      <c r="E1820" s="73"/>
      <c r="F1820" s="75">
        <v>39755</v>
      </c>
      <c r="G1820" s="96">
        <v>24323068.350000001</v>
      </c>
      <c r="H1820" s="57">
        <v>100.81388888585678</v>
      </c>
      <c r="I1820" s="96">
        <v>24521031.100000001</v>
      </c>
      <c r="J1820" s="57" t="s">
        <v>3251</v>
      </c>
    </row>
    <row r="1821" spans="1:10">
      <c r="A1821" s="26" t="s">
        <v>1122</v>
      </c>
      <c r="B1821" s="73" t="s">
        <v>4863</v>
      </c>
      <c r="C1821" s="73" t="s">
        <v>6733</v>
      </c>
      <c r="D1821" s="73"/>
      <c r="E1821" s="73"/>
      <c r="F1821" s="75">
        <v>39758</v>
      </c>
      <c r="G1821" s="96">
        <v>16893722.25</v>
      </c>
      <c r="H1821" s="57">
        <v>100.98784724603837</v>
      </c>
      <c r="I1821" s="96">
        <v>17060606.419999998</v>
      </c>
      <c r="J1821" s="57" t="s">
        <v>3251</v>
      </c>
    </row>
    <row r="1822" spans="1:10">
      <c r="A1822" s="26" t="s">
        <v>1112</v>
      </c>
      <c r="B1822" s="73" t="s">
        <v>4867</v>
      </c>
      <c r="C1822" s="73" t="s">
        <v>3158</v>
      </c>
      <c r="D1822" s="73"/>
      <c r="E1822" s="73"/>
      <c r="F1822" s="75">
        <v>39521</v>
      </c>
      <c r="G1822" s="96">
        <v>25069803</v>
      </c>
      <c r="H1822" s="57">
        <v>98.163347234918447</v>
      </c>
      <c r="I1822" s="96">
        <v>24609357.77</v>
      </c>
      <c r="J1822" s="57" t="s">
        <v>3284</v>
      </c>
    </row>
    <row r="1823" spans="1:10">
      <c r="A1823" s="26" t="s">
        <v>1112</v>
      </c>
      <c r="B1823" s="73" t="s">
        <v>4867</v>
      </c>
      <c r="C1823" s="73" t="s">
        <v>3158</v>
      </c>
      <c r="D1823" s="73"/>
      <c r="E1823" s="73"/>
      <c r="F1823" s="75">
        <v>40170</v>
      </c>
      <c r="G1823" s="96">
        <v>30779180.440000001</v>
      </c>
      <c r="H1823" s="57">
        <v>98.690156449142918</v>
      </c>
      <c r="I1823" s="96">
        <v>30376021.329999998</v>
      </c>
      <c r="J1823" s="57" t="s">
        <v>3262</v>
      </c>
    </row>
    <row r="1824" spans="1:10">
      <c r="A1824" s="26" t="s">
        <v>1573</v>
      </c>
      <c r="B1824" s="73" t="s">
        <v>5142</v>
      </c>
      <c r="C1824" s="73" t="s">
        <v>6733</v>
      </c>
      <c r="D1824" s="73"/>
      <c r="E1824" s="73"/>
      <c r="F1824" s="75">
        <v>40234</v>
      </c>
      <c r="G1824" s="96">
        <v>2000000</v>
      </c>
      <c r="H1824" s="57">
        <v>107.83750000000001</v>
      </c>
      <c r="I1824" s="96">
        <v>2156750</v>
      </c>
      <c r="J1824" s="57" t="s">
        <v>3258</v>
      </c>
    </row>
    <row r="1825" spans="1:10">
      <c r="A1825" s="26" t="s">
        <v>1573</v>
      </c>
      <c r="B1825" s="73" t="s">
        <v>5142</v>
      </c>
      <c r="C1825" s="73" t="s">
        <v>6733</v>
      </c>
      <c r="D1825" s="73"/>
      <c r="E1825" s="73"/>
      <c r="F1825" s="75">
        <v>39839</v>
      </c>
      <c r="G1825" s="96">
        <v>8826000</v>
      </c>
      <c r="H1825" s="57">
        <v>105.41666666666667</v>
      </c>
      <c r="I1825" s="96">
        <v>9304075</v>
      </c>
      <c r="J1825" s="57" t="s">
        <v>3258</v>
      </c>
    </row>
    <row r="1826" spans="1:10">
      <c r="A1826" s="26" t="s">
        <v>2993</v>
      </c>
      <c r="B1826" s="73" t="s">
        <v>5308</v>
      </c>
      <c r="C1826" s="73" t="s">
        <v>3158</v>
      </c>
      <c r="D1826" s="73"/>
      <c r="E1826" s="73"/>
      <c r="F1826" s="75">
        <v>39791</v>
      </c>
      <c r="G1826" s="96">
        <v>48829952</v>
      </c>
      <c r="H1826" s="57">
        <v>3.6252777803263045</v>
      </c>
      <c r="I1826" s="96">
        <v>1770221.4</v>
      </c>
      <c r="J1826" s="57" t="s">
        <v>3249</v>
      </c>
    </row>
    <row r="1827" spans="1:10">
      <c r="A1827" s="26" t="s">
        <v>2993</v>
      </c>
      <c r="B1827" s="73" t="s">
        <v>5308</v>
      </c>
      <c r="C1827" s="73" t="s">
        <v>3158</v>
      </c>
      <c r="D1827" s="73"/>
      <c r="E1827" s="73"/>
      <c r="F1827" s="75">
        <v>39758</v>
      </c>
      <c r="G1827" s="96">
        <v>147698872.5</v>
      </c>
      <c r="H1827" s="57">
        <v>4.4879131964937642</v>
      </c>
      <c r="I1827" s="96">
        <v>6628597.1899999995</v>
      </c>
      <c r="J1827" s="57" t="s">
        <v>3249</v>
      </c>
    </row>
    <row r="1828" spans="1:10">
      <c r="A1828" s="26" t="s">
        <v>2967</v>
      </c>
      <c r="B1828" s="73" t="s">
        <v>5347</v>
      </c>
      <c r="C1828" s="73" t="s">
        <v>6733</v>
      </c>
      <c r="D1828" s="73"/>
      <c r="E1828" s="73"/>
      <c r="F1828" s="75">
        <v>39798</v>
      </c>
      <c r="G1828" s="96">
        <v>112216177.5</v>
      </c>
      <c r="H1828" s="57">
        <v>5.6537777719259772</v>
      </c>
      <c r="I1828" s="96">
        <v>6344453.2999999998</v>
      </c>
      <c r="J1828" s="57" t="s">
        <v>3251</v>
      </c>
    </row>
    <row r="1829" spans="1:10">
      <c r="A1829" s="26" t="s">
        <v>2967</v>
      </c>
      <c r="B1829" s="73" t="s">
        <v>5347</v>
      </c>
      <c r="C1829" s="73" t="s">
        <v>6733</v>
      </c>
      <c r="D1829" s="73"/>
      <c r="E1829" s="73"/>
      <c r="F1829" s="75">
        <v>39731</v>
      </c>
      <c r="G1829" s="96">
        <v>69303138.75</v>
      </c>
      <c r="H1829" s="57">
        <v>6.0671875124847796</v>
      </c>
      <c r="I1829" s="96">
        <v>4204751.38</v>
      </c>
      <c r="J1829" s="57" t="s">
        <v>3251</v>
      </c>
    </row>
    <row r="1830" spans="1:10">
      <c r="A1830" s="26" t="s">
        <v>475</v>
      </c>
      <c r="B1830" s="73" t="s">
        <v>5435</v>
      </c>
      <c r="C1830" s="73" t="s">
        <v>6733</v>
      </c>
      <c r="D1830" s="73"/>
      <c r="E1830" s="73"/>
      <c r="F1830" s="75">
        <v>40086</v>
      </c>
      <c r="G1830" s="96">
        <v>2713618.12</v>
      </c>
      <c r="H1830" s="57">
        <v>103.23717767627525</v>
      </c>
      <c r="I1830" s="96">
        <v>2801462.7600000002</v>
      </c>
      <c r="J1830" s="57" t="s">
        <v>3250</v>
      </c>
    </row>
    <row r="1831" spans="1:10">
      <c r="A1831" s="26" t="s">
        <v>475</v>
      </c>
      <c r="B1831" s="73" t="s">
        <v>5435</v>
      </c>
      <c r="C1831" s="73" t="s">
        <v>6733</v>
      </c>
      <c r="D1831" s="73"/>
      <c r="E1831" s="73"/>
      <c r="F1831" s="75">
        <v>40022</v>
      </c>
      <c r="G1831" s="96">
        <v>27278843.530000001</v>
      </c>
      <c r="H1831" s="57">
        <v>104.08712498670943</v>
      </c>
      <c r="I1831" s="96">
        <v>28393763.960000001</v>
      </c>
      <c r="J1831" s="57" t="s">
        <v>3250</v>
      </c>
    </row>
    <row r="1832" spans="1:10">
      <c r="A1832" s="26" t="s">
        <v>704</v>
      </c>
      <c r="B1832" s="73" t="s">
        <v>5515</v>
      </c>
      <c r="C1832" s="73" t="s">
        <v>6733</v>
      </c>
      <c r="D1832" s="73"/>
      <c r="E1832" s="73"/>
      <c r="F1832" s="75">
        <v>40235</v>
      </c>
      <c r="G1832" s="96">
        <v>110000000</v>
      </c>
      <c r="H1832" s="57">
        <v>106.38770518181819</v>
      </c>
      <c r="I1832" s="96">
        <v>117026475.7</v>
      </c>
      <c r="J1832" s="57" t="s">
        <v>3249</v>
      </c>
    </row>
    <row r="1833" spans="1:10">
      <c r="A1833" s="26" t="s">
        <v>704</v>
      </c>
      <c r="B1833" s="73" t="s">
        <v>5515</v>
      </c>
      <c r="C1833" s="73" t="s">
        <v>6733</v>
      </c>
      <c r="D1833" s="73"/>
      <c r="E1833" s="73"/>
      <c r="F1833" s="75">
        <v>40245</v>
      </c>
      <c r="G1833" s="96">
        <v>64177595.299999997</v>
      </c>
      <c r="H1833" s="57">
        <v>106.70659721648997</v>
      </c>
      <c r="I1833" s="96">
        <v>68481728.11999999</v>
      </c>
      <c r="J1833" s="57" t="s">
        <v>3249</v>
      </c>
    </row>
    <row r="1834" spans="1:10">
      <c r="A1834" s="26" t="s">
        <v>1165</v>
      </c>
      <c r="B1834" s="73" t="s">
        <v>5529</v>
      </c>
      <c r="C1834" s="73" t="s">
        <v>3158</v>
      </c>
      <c r="D1834" s="73"/>
      <c r="E1834" s="73"/>
      <c r="F1834" s="75">
        <v>39685</v>
      </c>
      <c r="G1834" s="96">
        <v>49998872.770000003</v>
      </c>
      <c r="H1834" s="57">
        <v>104.86510416182728</v>
      </c>
      <c r="I1834" s="96">
        <v>52431370.009999998</v>
      </c>
      <c r="J1834" s="57" t="s">
        <v>3252</v>
      </c>
    </row>
    <row r="1835" spans="1:10">
      <c r="A1835" s="26" t="s">
        <v>1165</v>
      </c>
      <c r="B1835" s="73" t="s">
        <v>5529</v>
      </c>
      <c r="C1835" s="73" t="s">
        <v>3158</v>
      </c>
      <c r="D1835" s="73"/>
      <c r="E1835" s="73"/>
      <c r="F1835" s="75">
        <v>39702</v>
      </c>
      <c r="G1835" s="96">
        <v>246699740.53</v>
      </c>
      <c r="H1835" s="57">
        <v>105.24131944452839</v>
      </c>
      <c r="I1835" s="96">
        <v>259630062</v>
      </c>
      <c r="J1835" s="57" t="s">
        <v>3252</v>
      </c>
    </row>
    <row r="1836" spans="1:10">
      <c r="A1836" s="26" t="s">
        <v>1165</v>
      </c>
      <c r="B1836" s="73" t="s">
        <v>5529</v>
      </c>
      <c r="C1836" s="73" t="s">
        <v>3158</v>
      </c>
      <c r="D1836" s="73"/>
      <c r="E1836" s="73"/>
      <c r="F1836" s="75">
        <v>39688</v>
      </c>
      <c r="G1836" s="96">
        <v>99997745.540000007</v>
      </c>
      <c r="H1836" s="57">
        <v>105.1812499992087</v>
      </c>
      <c r="I1836" s="96">
        <v>105178878.72999999</v>
      </c>
      <c r="J1836" s="57" t="s">
        <v>3252</v>
      </c>
    </row>
    <row r="1837" spans="1:10">
      <c r="A1837" s="26" t="s">
        <v>671</v>
      </c>
      <c r="B1837" s="73" t="s">
        <v>5626</v>
      </c>
      <c r="C1837" s="73" t="s">
        <v>6732</v>
      </c>
      <c r="D1837" s="73"/>
      <c r="E1837" s="73"/>
      <c r="F1837" s="75">
        <v>39521</v>
      </c>
      <c r="G1837" s="96">
        <v>21000000</v>
      </c>
      <c r="H1837" s="57">
        <v>102.684</v>
      </c>
      <c r="I1837" s="96">
        <v>21563640</v>
      </c>
      <c r="J1837" s="57" t="s">
        <v>3284</v>
      </c>
    </row>
    <row r="1838" spans="1:10">
      <c r="A1838" s="26" t="s">
        <v>671</v>
      </c>
      <c r="B1838" s="73" t="s">
        <v>5626</v>
      </c>
      <c r="C1838" s="73" t="s">
        <v>6732</v>
      </c>
      <c r="D1838" s="73"/>
      <c r="E1838" s="73"/>
      <c r="F1838" s="75">
        <v>39917</v>
      </c>
      <c r="G1838" s="96">
        <v>12000000</v>
      </c>
      <c r="H1838" s="57">
        <v>111.78033333333333</v>
      </c>
      <c r="I1838" s="96">
        <v>13413640</v>
      </c>
      <c r="J1838" s="57" t="s">
        <v>3251</v>
      </c>
    </row>
    <row r="1839" spans="1:10">
      <c r="A1839" s="26"/>
      <c r="B1839" s="26"/>
      <c r="C1839" s="26"/>
      <c r="D1839" s="26"/>
      <c r="E1839" s="26"/>
      <c r="F1839" s="26"/>
      <c r="G1839" s="67"/>
      <c r="H1839" s="26"/>
      <c r="I1839" s="26"/>
      <c r="J1839" s="26"/>
    </row>
    <row r="1840" spans="1:10">
      <c r="A1840" s="26"/>
      <c r="B1840" s="26"/>
      <c r="C1840" s="26"/>
      <c r="D1840" s="26"/>
      <c r="E1840" s="26"/>
      <c r="F1840" s="26"/>
      <c r="G1840" s="26"/>
      <c r="H1840" s="26"/>
      <c r="I1840" s="26"/>
      <c r="J1840" s="26"/>
    </row>
    <row r="1841" spans="1:10">
      <c r="A1841" s="228" t="s">
        <v>6730</v>
      </c>
      <c r="B1841" s="228"/>
      <c r="C1841" s="228"/>
      <c r="D1841" s="228"/>
      <c r="E1841" s="228"/>
      <c r="F1841" s="228"/>
      <c r="G1841" s="228"/>
      <c r="H1841" s="228"/>
      <c r="I1841" s="228"/>
      <c r="J1841" s="228"/>
    </row>
    <row r="1842" spans="1:10">
      <c r="A1842" s="26"/>
      <c r="B1842" s="26"/>
      <c r="C1842" s="26"/>
      <c r="D1842" s="26"/>
      <c r="E1842" s="26"/>
      <c r="F1842" s="26"/>
      <c r="G1842" s="26"/>
      <c r="H1842" s="26"/>
      <c r="I1842" s="26"/>
      <c r="J1842" s="26"/>
    </row>
    <row r="1843" spans="1:10">
      <c r="A1843" s="227" t="s">
        <v>3206</v>
      </c>
      <c r="B1843" s="227"/>
      <c r="C1843" s="227"/>
      <c r="D1843" s="26"/>
      <c r="E1843" s="227" t="s">
        <v>6386</v>
      </c>
      <c r="F1843" s="227"/>
      <c r="G1843" s="227"/>
      <c r="H1843" s="227"/>
      <c r="I1843" s="227"/>
      <c r="J1843" s="227"/>
    </row>
    <row r="1844" spans="1:10" ht="16.5" customHeight="1">
      <c r="A1844" s="170" t="s">
        <v>6714</v>
      </c>
      <c r="B1844" s="170" t="s">
        <v>3208</v>
      </c>
      <c r="C1844" s="170" t="s">
        <v>6384</v>
      </c>
      <c r="D1844" s="85"/>
      <c r="E1844" s="170" t="s">
        <v>3213</v>
      </c>
      <c r="F1844" s="171" t="s">
        <v>3209</v>
      </c>
      <c r="G1844" s="171" t="s">
        <v>3210</v>
      </c>
      <c r="H1844" s="171" t="s">
        <v>3214</v>
      </c>
      <c r="I1844" s="171" t="s">
        <v>3215</v>
      </c>
      <c r="J1844" s="170" t="s">
        <v>1543</v>
      </c>
    </row>
    <row r="1845" spans="1:10">
      <c r="A1845" s="26" t="s">
        <v>34</v>
      </c>
      <c r="B1845" s="73" t="s">
        <v>4121</v>
      </c>
      <c r="C1845" s="73" t="s">
        <v>3158</v>
      </c>
      <c r="D1845" s="73"/>
      <c r="E1845" s="95" t="s">
        <v>3156</v>
      </c>
      <c r="F1845" s="75">
        <v>39939</v>
      </c>
      <c r="G1845" s="96">
        <v>50123378.5</v>
      </c>
      <c r="H1845" s="57">
        <v>90.273437493843318</v>
      </c>
      <c r="I1845" s="96">
        <v>45248096.759999998</v>
      </c>
      <c r="J1845" s="57" t="s">
        <v>3255</v>
      </c>
    </row>
    <row r="1846" spans="1:10">
      <c r="A1846" s="26" t="s">
        <v>34</v>
      </c>
      <c r="B1846" s="73" t="s">
        <v>4121</v>
      </c>
      <c r="C1846" s="73" t="s">
        <v>3158</v>
      </c>
      <c r="D1846" s="73"/>
      <c r="E1846" s="95" t="s">
        <v>3156</v>
      </c>
      <c r="F1846" s="75">
        <v>40373</v>
      </c>
      <c r="G1846" s="96">
        <v>32694584.899999999</v>
      </c>
      <c r="H1846" s="57">
        <v>88.999999996941398</v>
      </c>
      <c r="I1846" s="96">
        <v>29098180.559999999</v>
      </c>
      <c r="J1846" s="57" t="s">
        <v>3260</v>
      </c>
    </row>
    <row r="1847" spans="1:10">
      <c r="A1847" s="26" t="s">
        <v>39</v>
      </c>
      <c r="B1847" s="73" t="s">
        <v>4169</v>
      </c>
      <c r="C1847" s="73" t="s">
        <v>3158</v>
      </c>
      <c r="D1847" s="73"/>
      <c r="E1847" s="95" t="s">
        <v>3156</v>
      </c>
      <c r="F1847" s="75">
        <v>40359</v>
      </c>
      <c r="G1847" s="96">
        <v>71503237.920000002</v>
      </c>
      <c r="H1847" s="57">
        <v>88.062499995384826</v>
      </c>
      <c r="I1847" s="96">
        <v>62967538.890000001</v>
      </c>
      <c r="J1847" s="57" t="s">
        <v>3289</v>
      </c>
    </row>
    <row r="1848" spans="1:10">
      <c r="A1848" s="26" t="s">
        <v>39</v>
      </c>
      <c r="B1848" s="73" t="s">
        <v>4169</v>
      </c>
      <c r="C1848" s="73" t="s">
        <v>3158</v>
      </c>
      <c r="D1848" s="73"/>
      <c r="E1848" s="95" t="s">
        <v>3156</v>
      </c>
      <c r="F1848" s="75">
        <v>40358</v>
      </c>
      <c r="G1848" s="96">
        <v>81139545</v>
      </c>
      <c r="H1848" s="57">
        <v>87.50000000616221</v>
      </c>
      <c r="I1848" s="96">
        <v>70997101.879999995</v>
      </c>
      <c r="J1848" s="57" t="s">
        <v>3289</v>
      </c>
    </row>
    <row r="1849" spans="1:10">
      <c r="A1849" s="26" t="s">
        <v>42</v>
      </c>
      <c r="B1849" s="73" t="s">
        <v>4183</v>
      </c>
      <c r="C1849" s="73" t="s">
        <v>3158</v>
      </c>
      <c r="D1849" s="73"/>
      <c r="E1849" s="95" t="s">
        <v>3156</v>
      </c>
      <c r="F1849" s="75">
        <v>39916</v>
      </c>
      <c r="G1849" s="96">
        <v>16546382.5</v>
      </c>
      <c r="H1849" s="57">
        <v>92.031249972614859</v>
      </c>
      <c r="I1849" s="96">
        <v>15227842.640000001</v>
      </c>
      <c r="J1849" s="57" t="s">
        <v>3249</v>
      </c>
    </row>
    <row r="1850" spans="1:10">
      <c r="A1850" s="26" t="s">
        <v>42</v>
      </c>
      <c r="B1850" s="73" t="s">
        <v>4183</v>
      </c>
      <c r="C1850" s="73" t="s">
        <v>3158</v>
      </c>
      <c r="D1850" s="73"/>
      <c r="E1850" s="95" t="s">
        <v>3156</v>
      </c>
      <c r="F1850" s="75">
        <v>40760</v>
      </c>
      <c r="G1850" s="96">
        <v>24196592.489999998</v>
      </c>
      <c r="H1850" s="57">
        <v>89.750000042258023</v>
      </c>
      <c r="I1850" s="96">
        <v>21716441.77</v>
      </c>
      <c r="J1850" s="57" t="s">
        <v>3255</v>
      </c>
    </row>
    <row r="1851" spans="1:10">
      <c r="A1851" s="26" t="s">
        <v>43</v>
      </c>
      <c r="B1851" s="73" t="s">
        <v>4214</v>
      </c>
      <c r="C1851" s="73" t="s">
        <v>3158</v>
      </c>
      <c r="D1851" s="73"/>
      <c r="E1851" s="95" t="s">
        <v>3156</v>
      </c>
      <c r="F1851" s="75">
        <v>40354</v>
      </c>
      <c r="G1851" s="96">
        <v>105679064.66</v>
      </c>
      <c r="H1851" s="57">
        <v>90.999999999432248</v>
      </c>
      <c r="I1851" s="96">
        <v>96167948.840000004</v>
      </c>
      <c r="J1851" s="57" t="s">
        <v>3289</v>
      </c>
    </row>
    <row r="1852" spans="1:10">
      <c r="A1852" s="26" t="s">
        <v>43</v>
      </c>
      <c r="B1852" s="73" t="s">
        <v>4214</v>
      </c>
      <c r="C1852" s="73" t="s">
        <v>3158</v>
      </c>
      <c r="D1852" s="73"/>
      <c r="E1852" s="95" t="s">
        <v>3156</v>
      </c>
      <c r="F1852" s="75">
        <v>39916</v>
      </c>
      <c r="G1852" s="96">
        <v>136887822.22</v>
      </c>
      <c r="H1852" s="57">
        <v>93.531250007200242</v>
      </c>
      <c r="I1852" s="96">
        <v>128032891.23</v>
      </c>
      <c r="J1852" s="57" t="s">
        <v>3255</v>
      </c>
    </row>
    <row r="1853" spans="1:10">
      <c r="A1853" s="26" t="s">
        <v>1692</v>
      </c>
      <c r="B1853" s="73" t="s">
        <v>4215</v>
      </c>
      <c r="C1853" s="73" t="s">
        <v>3158</v>
      </c>
      <c r="D1853" s="73"/>
      <c r="E1853" s="95" t="s">
        <v>3156</v>
      </c>
      <c r="F1853" s="75">
        <v>39916</v>
      </c>
      <c r="G1853" s="96">
        <v>136887822.22</v>
      </c>
      <c r="H1853" s="57">
        <v>10.683333332965637</v>
      </c>
      <c r="I1853" s="96">
        <v>14624182.340000002</v>
      </c>
      <c r="J1853" s="57" t="s">
        <v>3255</v>
      </c>
    </row>
    <row r="1854" spans="1:10">
      <c r="A1854" s="26" t="s">
        <v>1692</v>
      </c>
      <c r="B1854" s="73" t="s">
        <v>4215</v>
      </c>
      <c r="C1854" s="73" t="s">
        <v>3158</v>
      </c>
      <c r="D1854" s="73"/>
      <c r="E1854" s="95" t="s">
        <v>3156</v>
      </c>
      <c r="F1854" s="75">
        <v>40161</v>
      </c>
      <c r="G1854" s="96">
        <v>64471245</v>
      </c>
      <c r="H1854" s="57">
        <v>19.089236123794411</v>
      </c>
      <c r="I1854" s="96">
        <v>12307068.189999999</v>
      </c>
      <c r="J1854" s="57" t="s">
        <v>3289</v>
      </c>
    </row>
    <row r="1855" spans="1:10">
      <c r="A1855" s="26" t="s">
        <v>1692</v>
      </c>
      <c r="B1855" s="73" t="s">
        <v>4215</v>
      </c>
      <c r="C1855" s="73" t="s">
        <v>3158</v>
      </c>
      <c r="D1855" s="73"/>
      <c r="E1855" s="95" t="s">
        <v>3156</v>
      </c>
      <c r="F1855" s="75">
        <v>40161</v>
      </c>
      <c r="G1855" s="96">
        <v>41906309.25</v>
      </c>
      <c r="H1855" s="57">
        <v>19.104861113484958</v>
      </c>
      <c r="I1855" s="96">
        <v>8006142.1799999997</v>
      </c>
      <c r="J1855" s="57" t="s">
        <v>3256</v>
      </c>
    </row>
    <row r="1856" spans="1:10">
      <c r="A1856" s="26" t="s">
        <v>1692</v>
      </c>
      <c r="B1856" s="73" t="s">
        <v>4215</v>
      </c>
      <c r="C1856" s="73" t="s">
        <v>3158</v>
      </c>
      <c r="D1856" s="73"/>
      <c r="E1856" s="95" t="s">
        <v>3156</v>
      </c>
      <c r="F1856" s="75">
        <v>40161</v>
      </c>
      <c r="G1856" s="96">
        <v>32235622.5</v>
      </c>
      <c r="H1856" s="57">
        <v>19.073611126945046</v>
      </c>
      <c r="I1856" s="96">
        <v>6148497.2800000003</v>
      </c>
      <c r="J1856" s="57" t="s">
        <v>3248</v>
      </c>
    </row>
    <row r="1857" spans="1:10">
      <c r="A1857" s="26" t="s">
        <v>1337</v>
      </c>
      <c r="B1857" s="73" t="s">
        <v>4606</v>
      </c>
      <c r="C1857" s="73" t="s">
        <v>3158</v>
      </c>
      <c r="D1857" s="73"/>
      <c r="E1857" s="95" t="s">
        <v>3156</v>
      </c>
      <c r="F1857" s="75">
        <v>39968</v>
      </c>
      <c r="G1857" s="96">
        <v>26572938</v>
      </c>
      <c r="H1857" s="57">
        <v>96.767718759589172</v>
      </c>
      <c r="I1857" s="96">
        <v>25714025.91</v>
      </c>
      <c r="J1857" s="57" t="s">
        <v>3251</v>
      </c>
    </row>
    <row r="1858" spans="1:10">
      <c r="A1858" s="26" t="s">
        <v>1337</v>
      </c>
      <c r="B1858" s="73" t="s">
        <v>4606</v>
      </c>
      <c r="C1858" s="73" t="s">
        <v>3158</v>
      </c>
      <c r="D1858" s="73"/>
      <c r="E1858" s="95" t="s">
        <v>3156</v>
      </c>
      <c r="F1858" s="75">
        <v>40001</v>
      </c>
      <c r="G1858" s="96">
        <v>32400344.5</v>
      </c>
      <c r="H1858" s="57">
        <v>97.023791676042208</v>
      </c>
      <c r="I1858" s="96">
        <v>31436042.75</v>
      </c>
      <c r="J1858" s="57" t="s">
        <v>3251</v>
      </c>
    </row>
    <row r="1859" spans="1:10">
      <c r="A1859" s="26" t="s">
        <v>1337</v>
      </c>
      <c r="B1859" s="73" t="s">
        <v>4606</v>
      </c>
      <c r="C1859" s="73" t="s">
        <v>3158</v>
      </c>
      <c r="D1859" s="73"/>
      <c r="E1859" s="95" t="s">
        <v>3156</v>
      </c>
      <c r="F1859" s="75">
        <v>40074</v>
      </c>
      <c r="G1859" s="96">
        <v>41190071.07</v>
      </c>
      <c r="H1859" s="57">
        <v>97.573776363964882</v>
      </c>
      <c r="I1859" s="96">
        <v>40190707.829999998</v>
      </c>
      <c r="J1859" s="57" t="s">
        <v>3251</v>
      </c>
    </row>
    <row r="1860" spans="1:10">
      <c r="A1860" s="26" t="s">
        <v>1334</v>
      </c>
      <c r="B1860" s="73" t="s">
        <v>4894</v>
      </c>
      <c r="C1860" s="73" t="s">
        <v>3158</v>
      </c>
      <c r="D1860" s="73"/>
      <c r="E1860" s="95" t="s">
        <v>3156</v>
      </c>
      <c r="F1860" s="75">
        <v>40142</v>
      </c>
      <c r="G1860" s="96">
        <v>12948059.060000001</v>
      </c>
      <c r="H1860" s="57">
        <v>97.499999972968922</v>
      </c>
      <c r="I1860" s="96">
        <v>12624357.58</v>
      </c>
      <c r="J1860" s="57" t="s">
        <v>3262</v>
      </c>
    </row>
    <row r="1861" spans="1:10">
      <c r="A1861" s="26" t="s">
        <v>1334</v>
      </c>
      <c r="B1861" s="73" t="s">
        <v>4894</v>
      </c>
      <c r="C1861" s="73" t="s">
        <v>3158</v>
      </c>
      <c r="D1861" s="73"/>
      <c r="E1861" s="95" t="s">
        <v>3156</v>
      </c>
      <c r="F1861" s="75">
        <v>40123</v>
      </c>
      <c r="G1861" s="96">
        <v>18552691.5</v>
      </c>
      <c r="H1861" s="57">
        <v>97.515392362342681</v>
      </c>
      <c r="I1861" s="96">
        <v>18091729.91</v>
      </c>
      <c r="J1861" s="57" t="s">
        <v>3262</v>
      </c>
    </row>
    <row r="1862" spans="1:10">
      <c r="A1862" s="26" t="s">
        <v>1312</v>
      </c>
      <c r="B1862" s="73" t="s">
        <v>4950</v>
      </c>
      <c r="C1862" s="73" t="s">
        <v>6733</v>
      </c>
      <c r="D1862" s="73"/>
      <c r="E1862" s="95" t="s">
        <v>9230</v>
      </c>
      <c r="F1862" s="75">
        <v>40009</v>
      </c>
      <c r="G1862" s="102" t="s">
        <v>3205</v>
      </c>
      <c r="H1862" s="102" t="s">
        <v>3205</v>
      </c>
      <c r="I1862" s="102" t="s">
        <v>3205</v>
      </c>
      <c r="J1862" s="57" t="s">
        <v>3205</v>
      </c>
    </row>
    <row r="1863" spans="1:10">
      <c r="A1863" s="26" t="s">
        <v>1312</v>
      </c>
      <c r="B1863" s="73" t="s">
        <v>4950</v>
      </c>
      <c r="C1863" s="73" t="s">
        <v>6733</v>
      </c>
      <c r="D1863" s="73"/>
      <c r="E1863" s="95" t="s">
        <v>3156</v>
      </c>
      <c r="F1863" s="75">
        <v>39735</v>
      </c>
      <c r="G1863" s="96">
        <v>42390158.100000001</v>
      </c>
      <c r="H1863" s="57">
        <v>92.252604148697429</v>
      </c>
      <c r="I1863" s="96">
        <v>39106024.75</v>
      </c>
      <c r="J1863" s="57" t="s">
        <v>3251</v>
      </c>
    </row>
    <row r="1864" spans="1:10">
      <c r="A1864" s="26" t="s">
        <v>1312</v>
      </c>
      <c r="B1864" s="73" t="s">
        <v>4950</v>
      </c>
      <c r="C1864" s="73" t="s">
        <v>6733</v>
      </c>
      <c r="D1864" s="73"/>
      <c r="E1864" s="95" t="s">
        <v>3156</v>
      </c>
      <c r="F1864" s="75">
        <v>39848</v>
      </c>
      <c r="G1864" s="96">
        <v>16934955.510000002</v>
      </c>
      <c r="H1864" s="57">
        <v>98.883693022468407</v>
      </c>
      <c r="I1864" s="96">
        <v>16745909.42</v>
      </c>
      <c r="J1864" s="57" t="s">
        <v>3251</v>
      </c>
    </row>
    <row r="1865" spans="1:10">
      <c r="A1865" s="26" t="s">
        <v>1343</v>
      </c>
      <c r="B1865" s="73" t="s">
        <v>5418</v>
      </c>
      <c r="C1865" s="73" t="s">
        <v>6733</v>
      </c>
      <c r="D1865" s="73"/>
      <c r="E1865" s="95" t="s">
        <v>3156</v>
      </c>
      <c r="F1865" s="75">
        <v>40014</v>
      </c>
      <c r="G1865" s="96">
        <v>54519942.600000001</v>
      </c>
      <c r="H1865" s="57">
        <v>98.263724015732919</v>
      </c>
      <c r="I1865" s="96">
        <v>53573325.93</v>
      </c>
      <c r="J1865" s="57" t="s">
        <v>3252</v>
      </c>
    </row>
    <row r="1866" spans="1:10">
      <c r="A1866" s="26" t="s">
        <v>1343</v>
      </c>
      <c r="B1866" s="73" t="s">
        <v>5418</v>
      </c>
      <c r="C1866" s="73" t="s">
        <v>6733</v>
      </c>
      <c r="D1866" s="73"/>
      <c r="E1866" s="95" t="s">
        <v>3156</v>
      </c>
      <c r="F1866" s="75">
        <v>40014</v>
      </c>
      <c r="G1866" s="96">
        <v>107142857.44</v>
      </c>
      <c r="H1866" s="57">
        <v>98.576224027948612</v>
      </c>
      <c r="I1866" s="96">
        <v>105617383.18000001</v>
      </c>
      <c r="J1866" s="57" t="s">
        <v>3262</v>
      </c>
    </row>
    <row r="1867" spans="1:10">
      <c r="A1867" s="26" t="s">
        <v>1343</v>
      </c>
      <c r="B1867" s="73" t="s">
        <v>5418</v>
      </c>
      <c r="C1867" s="73" t="s">
        <v>6733</v>
      </c>
      <c r="D1867" s="73"/>
      <c r="E1867" s="95" t="s">
        <v>3156</v>
      </c>
      <c r="F1867" s="75">
        <v>40007</v>
      </c>
      <c r="G1867" s="96">
        <v>14678875.039999999</v>
      </c>
      <c r="H1867" s="57">
        <v>98.454285090773567</v>
      </c>
      <c r="I1867" s="96">
        <v>14451981.48</v>
      </c>
      <c r="J1867" s="57" t="s">
        <v>3262</v>
      </c>
    </row>
    <row r="1868" spans="1:10">
      <c r="A1868" s="26" t="s">
        <v>1343</v>
      </c>
      <c r="B1868" s="73" t="s">
        <v>5418</v>
      </c>
      <c r="C1868" s="73" t="s">
        <v>6733</v>
      </c>
      <c r="D1868" s="73"/>
      <c r="E1868" s="95" t="s">
        <v>3156</v>
      </c>
      <c r="F1868" s="75">
        <v>40011</v>
      </c>
      <c r="G1868" s="96">
        <v>22716642.75</v>
      </c>
      <c r="H1868" s="57">
        <v>98.411739648456646</v>
      </c>
      <c r="I1868" s="96">
        <v>22355843.32</v>
      </c>
      <c r="J1868" s="57" t="s">
        <v>3252</v>
      </c>
    </row>
    <row r="1869" spans="1:10">
      <c r="A1869" s="26" t="s">
        <v>1343</v>
      </c>
      <c r="B1869" s="73" t="s">
        <v>5418</v>
      </c>
      <c r="C1869" s="73" t="s">
        <v>6733</v>
      </c>
      <c r="D1869" s="73"/>
      <c r="E1869" s="95" t="s">
        <v>3156</v>
      </c>
      <c r="F1869" s="75">
        <v>40017</v>
      </c>
      <c r="G1869" s="96">
        <v>240137364.27000001</v>
      </c>
      <c r="H1869" s="57">
        <v>98.990708444157434</v>
      </c>
      <c r="I1869" s="96">
        <v>237713678.13</v>
      </c>
      <c r="J1869" s="57" t="s">
        <v>3249</v>
      </c>
    </row>
    <row r="1870" spans="1:10">
      <c r="A1870" s="26" t="s">
        <v>2626</v>
      </c>
      <c r="B1870" s="73" t="s">
        <v>5424</v>
      </c>
      <c r="C1870" s="73" t="s">
        <v>6733</v>
      </c>
      <c r="D1870" s="73"/>
      <c r="E1870" s="95" t="s">
        <v>3156</v>
      </c>
      <c r="F1870" s="75">
        <v>40014</v>
      </c>
      <c r="G1870" s="96">
        <v>54519942.600000001</v>
      </c>
      <c r="H1870" s="57">
        <v>0.43888888833863149</v>
      </c>
      <c r="I1870" s="96">
        <v>239281.97</v>
      </c>
      <c r="J1870" s="57" t="s">
        <v>3252</v>
      </c>
    </row>
    <row r="1871" spans="1:10">
      <c r="A1871" s="26" t="s">
        <v>2626</v>
      </c>
      <c r="B1871" s="73" t="s">
        <v>5424</v>
      </c>
      <c r="C1871" s="73" t="s">
        <v>6733</v>
      </c>
      <c r="D1871" s="73"/>
      <c r="E1871" s="95" t="s">
        <v>3156</v>
      </c>
      <c r="F1871" s="75">
        <v>40014</v>
      </c>
      <c r="G1871" s="96">
        <v>107142857.44</v>
      </c>
      <c r="H1871" s="57">
        <v>0.31388888446281488</v>
      </c>
      <c r="I1871" s="96">
        <v>336309.52</v>
      </c>
      <c r="J1871" s="57" t="s">
        <v>3262</v>
      </c>
    </row>
    <row r="1872" spans="1:10">
      <c r="A1872" s="26" t="s">
        <v>2626</v>
      </c>
      <c r="B1872" s="73" t="s">
        <v>5424</v>
      </c>
      <c r="C1872" s="73" t="s">
        <v>6733</v>
      </c>
      <c r="D1872" s="73"/>
      <c r="E1872" s="95" t="s">
        <v>3156</v>
      </c>
      <c r="F1872" s="75">
        <v>40745</v>
      </c>
      <c r="G1872" s="96">
        <v>10259152.16</v>
      </c>
      <c r="H1872" s="57">
        <v>0.26729167841877488</v>
      </c>
      <c r="I1872" s="96">
        <v>27421.86</v>
      </c>
      <c r="J1872" s="57" t="s">
        <v>3248</v>
      </c>
    </row>
    <row r="1873" spans="1:10">
      <c r="A1873" s="26" t="s">
        <v>2626</v>
      </c>
      <c r="B1873" s="73" t="s">
        <v>5424</v>
      </c>
      <c r="C1873" s="73" t="s">
        <v>6733</v>
      </c>
      <c r="D1873" s="73"/>
      <c r="E1873" s="95" t="s">
        <v>3156</v>
      </c>
      <c r="F1873" s="75">
        <v>40011</v>
      </c>
      <c r="G1873" s="96">
        <v>22716642.75</v>
      </c>
      <c r="H1873" s="57">
        <v>0.43805553089485461</v>
      </c>
      <c r="I1873" s="96">
        <v>99511.51</v>
      </c>
      <c r="J1873" s="57" t="s">
        <v>3252</v>
      </c>
    </row>
    <row r="1874" spans="1:10">
      <c r="A1874" s="26" t="s">
        <v>2626</v>
      </c>
      <c r="B1874" s="73" t="s">
        <v>5424</v>
      </c>
      <c r="C1874" s="73" t="s">
        <v>6733</v>
      </c>
      <c r="D1874" s="73"/>
      <c r="E1874" s="95" t="s">
        <v>3156</v>
      </c>
      <c r="F1874" s="75">
        <v>40017</v>
      </c>
      <c r="G1874" s="96">
        <v>240137364.27000001</v>
      </c>
      <c r="H1874" s="57">
        <v>0.22097222213340154</v>
      </c>
      <c r="I1874" s="96">
        <v>530636.87</v>
      </c>
      <c r="J1874" s="57" t="s">
        <v>3249</v>
      </c>
    </row>
    <row r="1875" spans="1:10">
      <c r="A1875" s="26" t="s">
        <v>2627</v>
      </c>
      <c r="B1875" s="73" t="s">
        <v>5425</v>
      </c>
      <c r="C1875" s="73" t="s">
        <v>6733</v>
      </c>
      <c r="D1875" s="73"/>
      <c r="E1875" s="95" t="s">
        <v>3156</v>
      </c>
      <c r="F1875" s="75">
        <v>40014</v>
      </c>
      <c r="G1875" s="96">
        <v>54519942.600000001</v>
      </c>
      <c r="H1875" s="57">
        <v>0.43888888833863149</v>
      </c>
      <c r="I1875" s="96">
        <v>239281.97</v>
      </c>
      <c r="J1875" s="57" t="s">
        <v>3252</v>
      </c>
    </row>
    <row r="1876" spans="1:10">
      <c r="A1876" s="26" t="s">
        <v>2627</v>
      </c>
      <c r="B1876" s="73" t="s">
        <v>5425</v>
      </c>
      <c r="C1876" s="73" t="s">
        <v>6733</v>
      </c>
      <c r="D1876" s="73"/>
      <c r="E1876" s="95" t="s">
        <v>3156</v>
      </c>
      <c r="F1876" s="75">
        <v>40014</v>
      </c>
      <c r="G1876" s="96">
        <v>107142857.44</v>
      </c>
      <c r="H1876" s="57">
        <v>0.31388888446281488</v>
      </c>
      <c r="I1876" s="96">
        <v>336309.52</v>
      </c>
      <c r="J1876" s="57" t="s">
        <v>3262</v>
      </c>
    </row>
    <row r="1877" spans="1:10">
      <c r="A1877" s="26" t="s">
        <v>2627</v>
      </c>
      <c r="B1877" s="73" t="s">
        <v>5425</v>
      </c>
      <c r="C1877" s="73" t="s">
        <v>6733</v>
      </c>
      <c r="D1877" s="73"/>
      <c r="E1877" s="95" t="s">
        <v>3156</v>
      </c>
      <c r="F1877" s="75">
        <v>40745</v>
      </c>
      <c r="G1877" s="96">
        <v>10259152.16</v>
      </c>
      <c r="H1877" s="57">
        <v>0.26729167841877488</v>
      </c>
      <c r="I1877" s="96">
        <v>27421.86</v>
      </c>
      <c r="J1877" s="57" t="s">
        <v>3248</v>
      </c>
    </row>
    <row r="1878" spans="1:10">
      <c r="A1878" s="26" t="s">
        <v>2627</v>
      </c>
      <c r="B1878" s="73" t="s">
        <v>5425</v>
      </c>
      <c r="C1878" s="73" t="s">
        <v>6733</v>
      </c>
      <c r="D1878" s="73"/>
      <c r="E1878" s="95" t="s">
        <v>3156</v>
      </c>
      <c r="F1878" s="75">
        <v>40011</v>
      </c>
      <c r="G1878" s="96">
        <v>22716642.75</v>
      </c>
      <c r="H1878" s="57">
        <v>0.43805553089485461</v>
      </c>
      <c r="I1878" s="96">
        <v>99511.51</v>
      </c>
      <c r="J1878" s="57" t="s">
        <v>3252</v>
      </c>
    </row>
    <row r="1879" spans="1:10">
      <c r="A1879" s="26" t="s">
        <v>2627</v>
      </c>
      <c r="B1879" s="73" t="s">
        <v>5425</v>
      </c>
      <c r="C1879" s="73" t="s">
        <v>6733</v>
      </c>
      <c r="D1879" s="73"/>
      <c r="E1879" s="95" t="s">
        <v>3156</v>
      </c>
      <c r="F1879" s="75">
        <v>40017</v>
      </c>
      <c r="G1879" s="96">
        <v>240137364.27000001</v>
      </c>
      <c r="H1879" s="57">
        <v>0.22097222213340154</v>
      </c>
      <c r="I1879" s="96">
        <v>530636.87</v>
      </c>
      <c r="J1879" s="57" t="s">
        <v>3249</v>
      </c>
    </row>
    <row r="1880" spans="1:10">
      <c r="A1880" s="26" t="s">
        <v>2628</v>
      </c>
      <c r="B1880" s="73" t="s">
        <v>5426</v>
      </c>
      <c r="C1880" s="73" t="s">
        <v>6733</v>
      </c>
      <c r="D1880" s="73"/>
      <c r="E1880" s="95" t="s">
        <v>3156</v>
      </c>
      <c r="F1880" s="75">
        <v>40014</v>
      </c>
      <c r="G1880" s="96">
        <v>54519942.600000001</v>
      </c>
      <c r="H1880" s="57">
        <v>0.43888888833863149</v>
      </c>
      <c r="I1880" s="96">
        <v>239281.97</v>
      </c>
      <c r="J1880" s="57" t="s">
        <v>3252</v>
      </c>
    </row>
    <row r="1881" spans="1:10">
      <c r="A1881" s="26" t="s">
        <v>2628</v>
      </c>
      <c r="B1881" s="73" t="s">
        <v>5426</v>
      </c>
      <c r="C1881" s="73" t="s">
        <v>6733</v>
      </c>
      <c r="D1881" s="73"/>
      <c r="E1881" s="95" t="s">
        <v>3156</v>
      </c>
      <c r="F1881" s="75">
        <v>40014</v>
      </c>
      <c r="G1881" s="96">
        <v>107142857.44</v>
      </c>
      <c r="H1881" s="57">
        <v>0.31388888446281488</v>
      </c>
      <c r="I1881" s="96">
        <v>336309.52</v>
      </c>
      <c r="J1881" s="57" t="s">
        <v>3262</v>
      </c>
    </row>
    <row r="1882" spans="1:10">
      <c r="A1882" s="26" t="s">
        <v>2628</v>
      </c>
      <c r="B1882" s="73" t="s">
        <v>5426</v>
      </c>
      <c r="C1882" s="73" t="s">
        <v>6733</v>
      </c>
      <c r="D1882" s="73"/>
      <c r="E1882" s="95" t="s">
        <v>3156</v>
      </c>
      <c r="F1882" s="75">
        <v>40745</v>
      </c>
      <c r="G1882" s="96">
        <v>10259152.16</v>
      </c>
      <c r="H1882" s="57">
        <v>0.26729167841877488</v>
      </c>
      <c r="I1882" s="96">
        <v>27421.86</v>
      </c>
      <c r="J1882" s="57" t="s">
        <v>3248</v>
      </c>
    </row>
    <row r="1883" spans="1:10">
      <c r="A1883" s="26" t="s">
        <v>2628</v>
      </c>
      <c r="B1883" s="73" t="s">
        <v>5426</v>
      </c>
      <c r="C1883" s="73" t="s">
        <v>6733</v>
      </c>
      <c r="D1883" s="73"/>
      <c r="E1883" s="95" t="s">
        <v>3156</v>
      </c>
      <c r="F1883" s="75">
        <v>40011</v>
      </c>
      <c r="G1883" s="96">
        <v>22716642.75</v>
      </c>
      <c r="H1883" s="57">
        <v>0.43805553089485461</v>
      </c>
      <c r="I1883" s="96">
        <v>99511.51</v>
      </c>
      <c r="J1883" s="57" t="s">
        <v>3252</v>
      </c>
    </row>
    <row r="1884" spans="1:10">
      <c r="A1884" s="26" t="s">
        <v>2628</v>
      </c>
      <c r="B1884" s="73" t="s">
        <v>5426</v>
      </c>
      <c r="C1884" s="73" t="s">
        <v>6733</v>
      </c>
      <c r="D1884" s="73"/>
      <c r="E1884" s="95" t="s">
        <v>3156</v>
      </c>
      <c r="F1884" s="75">
        <v>40017</v>
      </c>
      <c r="G1884" s="96">
        <v>240137364.27000001</v>
      </c>
      <c r="H1884" s="57">
        <v>0.22097222213340154</v>
      </c>
      <c r="I1884" s="96">
        <v>530636.87</v>
      </c>
      <c r="J1884" s="57" t="s">
        <v>3249</v>
      </c>
    </row>
    <row r="1885" spans="1:10">
      <c r="A1885" s="26" t="s">
        <v>1099</v>
      </c>
      <c r="B1885" s="73" t="s">
        <v>5523</v>
      </c>
      <c r="C1885" s="73" t="s">
        <v>3158</v>
      </c>
      <c r="D1885" s="73"/>
      <c r="E1885" s="95" t="s">
        <v>3156</v>
      </c>
      <c r="F1885" s="75">
        <v>40203</v>
      </c>
      <c r="G1885" s="96">
        <v>4531212</v>
      </c>
      <c r="H1885" s="57">
        <v>107.78220021486527</v>
      </c>
      <c r="I1885" s="96">
        <v>4883839.99</v>
      </c>
      <c r="J1885" s="57" t="s">
        <v>3251</v>
      </c>
    </row>
    <row r="1886" spans="1:10">
      <c r="A1886" s="26" t="s">
        <v>1099</v>
      </c>
      <c r="B1886" s="73" t="s">
        <v>5523</v>
      </c>
      <c r="C1886" s="73" t="s">
        <v>3158</v>
      </c>
      <c r="D1886" s="73"/>
      <c r="E1886" s="95" t="s">
        <v>3156</v>
      </c>
      <c r="F1886" s="75">
        <v>40210</v>
      </c>
      <c r="G1886" s="96">
        <v>5442999.21</v>
      </c>
      <c r="H1886" s="57">
        <v>107.18750003272552</v>
      </c>
      <c r="I1886" s="96">
        <v>5834214.7800000003</v>
      </c>
      <c r="J1886" s="57" t="s">
        <v>3252</v>
      </c>
    </row>
    <row r="1887" spans="1:10">
      <c r="A1887" s="26" t="s">
        <v>1165</v>
      </c>
      <c r="B1887" s="73" t="s">
        <v>5529</v>
      </c>
      <c r="C1887" s="73" t="s">
        <v>3158</v>
      </c>
      <c r="D1887" s="73"/>
      <c r="E1887" s="95" t="s">
        <v>3156</v>
      </c>
      <c r="F1887" s="75">
        <v>40086</v>
      </c>
      <c r="G1887" s="96">
        <v>28410233</v>
      </c>
      <c r="H1887" s="57">
        <v>109.50138888336467</v>
      </c>
      <c r="I1887" s="96">
        <v>31109599.719999999</v>
      </c>
      <c r="J1887" s="57" t="s">
        <v>3258</v>
      </c>
    </row>
    <row r="1888" spans="1:10">
      <c r="A1888" s="26" t="s">
        <v>1165</v>
      </c>
      <c r="B1888" s="73" t="s">
        <v>5529</v>
      </c>
      <c r="C1888" s="73" t="s">
        <v>3158</v>
      </c>
      <c r="D1888" s="73"/>
      <c r="E1888" s="95" t="s">
        <v>3156</v>
      </c>
      <c r="F1888" s="75">
        <v>40248</v>
      </c>
      <c r="G1888" s="96">
        <v>71242835.5</v>
      </c>
      <c r="H1888" s="57">
        <v>108.0069444456629</v>
      </c>
      <c r="I1888" s="96">
        <v>76947209.760000005</v>
      </c>
      <c r="J1888" s="57" t="s">
        <v>3252</v>
      </c>
    </row>
    <row r="1889" spans="1:10">
      <c r="A1889" s="26" t="s">
        <v>1165</v>
      </c>
      <c r="B1889" s="73" t="s">
        <v>5529</v>
      </c>
      <c r="C1889" s="73" t="s">
        <v>3158</v>
      </c>
      <c r="D1889" s="73"/>
      <c r="E1889" s="95" t="s">
        <v>3156</v>
      </c>
      <c r="F1889" s="75">
        <v>39884</v>
      </c>
      <c r="G1889" s="96">
        <v>245659677.86000001</v>
      </c>
      <c r="H1889" s="57">
        <v>106.13576389145558</v>
      </c>
      <c r="I1889" s="96">
        <v>260732775.66999999</v>
      </c>
      <c r="J1889" s="57" t="s">
        <v>3249</v>
      </c>
    </row>
    <row r="1890" spans="1:10">
      <c r="G1890" s="82"/>
      <c r="H1890" s="82"/>
      <c r="I1890" s="82"/>
    </row>
  </sheetData>
  <mergeCells count="9">
    <mergeCell ref="A1843:C1843"/>
    <mergeCell ref="E1843:J1843"/>
    <mergeCell ref="A1841:J1841"/>
    <mergeCell ref="A4:C4"/>
    <mergeCell ref="N4:S4"/>
    <mergeCell ref="F4:J4"/>
    <mergeCell ref="A1755:J1755"/>
    <mergeCell ref="A1757:C1757"/>
    <mergeCell ref="F1757:J1757"/>
  </mergeCells>
  <pageMargins left="0.7" right="0.7" top="0.75" bottom="0.75" header="0.3" footer="0.3"/>
  <pageSetup scale="1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417"/>
  <sheetViews>
    <sheetView showGridLines="0" zoomScaleNormal="100" workbookViewId="0"/>
  </sheetViews>
  <sheetFormatPr defaultRowHeight="12"/>
  <cols>
    <col min="1" max="1" width="3.140625" style="71" customWidth="1"/>
    <col min="2" max="2" width="13.85546875" style="71" customWidth="1"/>
    <col min="3" max="3" width="21.42578125" style="71" bestFit="1" customWidth="1"/>
    <col min="4" max="4" width="13.5703125" style="71" bestFit="1" customWidth="1"/>
    <col min="5" max="5" width="9.140625" style="71"/>
    <col min="6" max="6" width="19.140625" style="71" bestFit="1" customWidth="1"/>
    <col min="7" max="7" width="14.7109375" style="71" bestFit="1" customWidth="1"/>
    <col min="8" max="8" width="19.42578125" style="71" customWidth="1"/>
    <col min="9" max="9" width="13" style="71" customWidth="1"/>
    <col min="10" max="10" width="18.28515625" style="71" bestFit="1" customWidth="1"/>
    <col min="11" max="11" width="31.7109375" style="71" customWidth="1"/>
    <col min="12" max="12" width="4.5703125" style="71" customWidth="1"/>
    <col min="13" max="13" width="22.5703125" style="71" bestFit="1" customWidth="1"/>
    <col min="14" max="14" width="4.5703125" style="71" customWidth="1"/>
    <col min="15" max="15" width="19.5703125" style="71" bestFit="1" customWidth="1"/>
    <col min="16" max="16" width="11.7109375" style="71" customWidth="1"/>
    <col min="17" max="17" width="16" style="71" bestFit="1" customWidth="1"/>
    <col min="18" max="18" width="13.5703125" style="71" bestFit="1" customWidth="1"/>
    <col min="19" max="19" width="18.28515625" style="71" bestFit="1" customWidth="1"/>
    <col min="20" max="20" width="59" style="71" bestFit="1" customWidth="1"/>
    <col min="21" max="21" width="1.85546875" style="71" customWidth="1"/>
    <col min="22" max="22" width="15.28515625" style="26" customWidth="1"/>
    <col min="23" max="23" width="2.42578125" style="71" customWidth="1"/>
    <col min="24" max="24" width="12.7109375" style="71" customWidth="1"/>
    <col min="25" max="16384" width="9.140625" style="71"/>
  </cols>
  <sheetData>
    <row r="1" spans="2:24">
      <c r="B1" s="29" t="s">
        <v>6383</v>
      </c>
      <c r="C1" s="26"/>
      <c r="D1" s="26"/>
      <c r="E1" s="26"/>
      <c r="F1" s="26"/>
      <c r="G1" s="26"/>
      <c r="H1" s="26"/>
      <c r="I1" s="26"/>
      <c r="J1" s="26"/>
      <c r="K1" s="26"/>
      <c r="L1" s="26"/>
      <c r="M1" s="26"/>
      <c r="N1" s="26"/>
      <c r="O1" s="26"/>
      <c r="P1" s="26"/>
      <c r="Q1" s="26"/>
      <c r="R1" s="26"/>
      <c r="S1" s="26"/>
      <c r="T1" s="26"/>
      <c r="U1" s="26"/>
      <c r="W1" s="26"/>
      <c r="X1" s="26"/>
    </row>
    <row r="2" spans="2:24">
      <c r="B2" s="29" t="s">
        <v>9193</v>
      </c>
      <c r="C2" s="26"/>
      <c r="D2" s="26"/>
      <c r="E2" s="26"/>
      <c r="F2" s="26"/>
      <c r="G2" s="26"/>
      <c r="H2" s="26"/>
      <c r="I2" s="26"/>
      <c r="J2" s="26"/>
      <c r="K2" s="26"/>
      <c r="L2" s="26"/>
      <c r="M2" s="26"/>
      <c r="N2" s="26"/>
      <c r="O2" s="26"/>
      <c r="P2" s="26"/>
      <c r="Q2" s="26"/>
      <c r="R2" s="26"/>
      <c r="S2" s="26"/>
      <c r="T2" s="26"/>
      <c r="U2" s="26"/>
      <c r="W2" s="26"/>
      <c r="X2" s="26"/>
    </row>
    <row r="3" spans="2:24">
      <c r="B3" s="26"/>
      <c r="C3" s="26"/>
      <c r="D3" s="26"/>
      <c r="E3" s="26"/>
      <c r="F3" s="26"/>
      <c r="G3" s="26"/>
      <c r="H3" s="26"/>
      <c r="I3" s="26"/>
      <c r="J3" s="26"/>
      <c r="K3" s="26"/>
      <c r="L3" s="26"/>
      <c r="M3" s="26"/>
      <c r="N3" s="26"/>
      <c r="O3" s="56"/>
      <c r="P3" s="56"/>
      <c r="Q3" s="56"/>
      <c r="R3" s="56"/>
      <c r="S3" s="56"/>
      <c r="T3" s="56"/>
      <c r="U3" s="56"/>
      <c r="V3" s="56"/>
      <c r="W3" s="56"/>
      <c r="X3" s="56"/>
    </row>
    <row r="4" spans="2:24">
      <c r="B4" s="227" t="s">
        <v>3206</v>
      </c>
      <c r="C4" s="227"/>
      <c r="D4" s="227"/>
      <c r="E4" s="26"/>
      <c r="F4" s="26"/>
      <c r="G4" s="227" t="s">
        <v>3155</v>
      </c>
      <c r="H4" s="227"/>
      <c r="I4" s="227"/>
      <c r="J4" s="227"/>
      <c r="K4" s="227"/>
      <c r="L4" s="26"/>
      <c r="M4" s="83" t="s">
        <v>3207</v>
      </c>
      <c r="N4" s="26"/>
      <c r="O4" s="230" t="s">
        <v>6386</v>
      </c>
      <c r="P4" s="230"/>
      <c r="Q4" s="230"/>
      <c r="R4" s="230"/>
      <c r="S4" s="230"/>
      <c r="T4" s="230"/>
      <c r="U4" s="84"/>
      <c r="V4" s="178"/>
      <c r="W4" s="185"/>
      <c r="X4" s="178"/>
    </row>
    <row r="5" spans="2:24" ht="24">
      <c r="B5" s="122" t="s">
        <v>6714</v>
      </c>
      <c r="C5" s="122" t="s">
        <v>3208</v>
      </c>
      <c r="D5" s="122" t="s">
        <v>6384</v>
      </c>
      <c r="E5" s="86"/>
      <c r="F5" s="86"/>
      <c r="G5" s="122" t="s">
        <v>9184</v>
      </c>
      <c r="H5" s="183" t="s">
        <v>3210</v>
      </c>
      <c r="I5" s="122" t="s">
        <v>3211</v>
      </c>
      <c r="J5" s="183" t="s">
        <v>3212</v>
      </c>
      <c r="K5" s="184" t="s">
        <v>1543</v>
      </c>
      <c r="L5" s="86"/>
      <c r="M5" s="183" t="s">
        <v>6385</v>
      </c>
      <c r="N5" s="86"/>
      <c r="O5" s="86" t="s">
        <v>3213</v>
      </c>
      <c r="P5" s="86"/>
      <c r="Q5" s="86" t="s">
        <v>3210</v>
      </c>
      <c r="R5" s="86" t="s">
        <v>3214</v>
      </c>
      <c r="S5" s="86" t="s">
        <v>3215</v>
      </c>
      <c r="T5" s="86" t="s">
        <v>1543</v>
      </c>
      <c r="U5" s="86"/>
      <c r="V5" s="86" t="s">
        <v>3216</v>
      </c>
      <c r="W5" s="86"/>
      <c r="X5" s="86" t="s">
        <v>9250</v>
      </c>
    </row>
    <row r="6" spans="2:24">
      <c r="B6" s="26" t="s">
        <v>942</v>
      </c>
      <c r="C6" s="73" t="s">
        <v>3321</v>
      </c>
      <c r="D6" s="73" t="s">
        <v>6724</v>
      </c>
      <c r="E6" s="73"/>
      <c r="F6" s="73"/>
      <c r="G6" s="75">
        <v>39521</v>
      </c>
      <c r="H6" s="96">
        <v>63701.39</v>
      </c>
      <c r="I6" s="57">
        <v>97.153939655005956</v>
      </c>
      <c r="J6" s="96">
        <v>61888.409999999996</v>
      </c>
      <c r="K6" s="57" t="s">
        <v>3284</v>
      </c>
      <c r="L6" s="57"/>
      <c r="M6" s="101">
        <v>72070.359999999986</v>
      </c>
      <c r="N6" s="57"/>
      <c r="O6" s="87" t="s">
        <v>6355</v>
      </c>
      <c r="P6" s="75">
        <v>43353</v>
      </c>
      <c r="Q6" s="96">
        <v>0</v>
      </c>
      <c r="R6" s="57">
        <v>0</v>
      </c>
      <c r="S6" s="96">
        <v>2</v>
      </c>
      <c r="T6" s="57" t="s">
        <v>6387</v>
      </c>
      <c r="U6" s="57"/>
      <c r="V6" s="101">
        <v>10183.94999999999</v>
      </c>
      <c r="W6" s="101"/>
      <c r="X6" s="73"/>
    </row>
    <row r="7" spans="2:24">
      <c r="B7" s="26" t="s">
        <v>947</v>
      </c>
      <c r="C7" s="73" t="s">
        <v>3322</v>
      </c>
      <c r="D7" s="73" t="s">
        <v>6725</v>
      </c>
      <c r="E7" s="73"/>
      <c r="F7" s="73"/>
      <c r="G7" s="75">
        <v>39521</v>
      </c>
      <c r="H7" s="96">
        <v>7000000</v>
      </c>
      <c r="I7" s="57">
        <v>35.332000000000001</v>
      </c>
      <c r="J7" s="96">
        <v>2473240</v>
      </c>
      <c r="K7" s="57" t="s">
        <v>3284</v>
      </c>
      <c r="L7" s="73"/>
      <c r="M7" s="101">
        <v>1915638.1600000001</v>
      </c>
      <c r="N7" s="73"/>
      <c r="O7" s="87" t="s">
        <v>3156</v>
      </c>
      <c r="P7" s="75">
        <v>40896</v>
      </c>
      <c r="Q7" s="96">
        <v>5326635.53</v>
      </c>
      <c r="R7" s="57">
        <v>0.25000002205895244</v>
      </c>
      <c r="S7" s="96">
        <v>13316.59</v>
      </c>
      <c r="T7" s="57" t="s">
        <v>3289</v>
      </c>
      <c r="U7" s="57"/>
      <c r="V7" s="101">
        <v>-544285.24999999977</v>
      </c>
      <c r="W7" s="101"/>
      <c r="X7" s="73"/>
    </row>
    <row r="8" spans="2:24">
      <c r="B8" s="26" t="s">
        <v>191</v>
      </c>
      <c r="C8" s="73" t="s">
        <v>3323</v>
      </c>
      <c r="D8" s="73" t="s">
        <v>6724</v>
      </c>
      <c r="E8" s="73"/>
      <c r="F8" s="73"/>
      <c r="G8" s="75">
        <v>39521</v>
      </c>
      <c r="H8" s="96">
        <v>30.56</v>
      </c>
      <c r="I8" s="57">
        <v>99.672774869109958</v>
      </c>
      <c r="J8" s="96">
        <v>30.46</v>
      </c>
      <c r="K8" s="57" t="s">
        <v>3284</v>
      </c>
      <c r="L8" s="73"/>
      <c r="M8" s="101">
        <v>14.219999999999999</v>
      </c>
      <c r="N8" s="73"/>
      <c r="O8" s="87" t="s">
        <v>3156</v>
      </c>
      <c r="P8" s="75">
        <v>41010</v>
      </c>
      <c r="Q8" s="96">
        <v>17.27</v>
      </c>
      <c r="R8" s="57">
        <v>40.06948487955993</v>
      </c>
      <c r="S8" s="96">
        <v>6.9200000386999996</v>
      </c>
      <c r="T8" s="57" t="s">
        <v>3263</v>
      </c>
      <c r="U8" s="57"/>
      <c r="V8" s="101">
        <v>-9.3199999613000024</v>
      </c>
      <c r="W8" s="101"/>
      <c r="X8" s="73"/>
    </row>
    <row r="9" spans="2:24">
      <c r="B9" s="26" t="s">
        <v>1426</v>
      </c>
      <c r="C9" s="73" t="s">
        <v>3324</v>
      </c>
      <c r="D9" s="73" t="s">
        <v>6724</v>
      </c>
      <c r="E9" s="73"/>
      <c r="F9" s="73"/>
      <c r="G9" s="75">
        <v>39521</v>
      </c>
      <c r="H9" s="96">
        <v>1000000</v>
      </c>
      <c r="I9" s="57">
        <v>33.71575</v>
      </c>
      <c r="J9" s="96">
        <v>337157.5</v>
      </c>
      <c r="K9" s="57" t="s">
        <v>3284</v>
      </c>
      <c r="L9" s="73"/>
      <c r="M9" s="101">
        <v>45752.220000000008</v>
      </c>
      <c r="N9" s="73"/>
      <c r="O9" s="87" t="s">
        <v>3156</v>
      </c>
      <c r="P9" s="75">
        <v>41172</v>
      </c>
      <c r="Q9" s="96">
        <v>0.01</v>
      </c>
      <c r="R9" s="57">
        <v>0</v>
      </c>
      <c r="S9" s="96">
        <v>0</v>
      </c>
      <c r="T9" s="57" t="s">
        <v>3263</v>
      </c>
      <c r="U9" s="57"/>
      <c r="V9" s="101">
        <v>-291405.27999999997</v>
      </c>
      <c r="W9" s="101"/>
      <c r="X9" s="73"/>
    </row>
    <row r="10" spans="2:24">
      <c r="B10" s="26" t="s">
        <v>311</v>
      </c>
      <c r="C10" s="73" t="s">
        <v>3325</v>
      </c>
      <c r="D10" s="73" t="s">
        <v>6724</v>
      </c>
      <c r="E10" s="73"/>
      <c r="F10" s="73"/>
      <c r="G10" s="75">
        <v>39521</v>
      </c>
      <c r="H10" s="96">
        <v>53279000</v>
      </c>
      <c r="I10" s="57">
        <v>70.082250004692298</v>
      </c>
      <c r="J10" s="96">
        <v>37339121.980000004</v>
      </c>
      <c r="K10" s="57" t="s">
        <v>3284</v>
      </c>
      <c r="L10" s="73"/>
      <c r="M10" s="101">
        <v>3285589.2199999997</v>
      </c>
      <c r="N10" s="73"/>
      <c r="O10" s="87" t="s">
        <v>3156</v>
      </c>
      <c r="P10" s="75">
        <v>41075</v>
      </c>
      <c r="Q10" s="96">
        <v>51847968.68</v>
      </c>
      <c r="R10" s="57">
        <v>24.022677088995646</v>
      </c>
      <c r="S10" s="96">
        <v>12455270.093199998</v>
      </c>
      <c r="T10" s="57" t="s">
        <v>3289</v>
      </c>
      <c r="U10" s="57"/>
      <c r="V10" s="101">
        <v>-21598262.666800007</v>
      </c>
      <c r="W10" s="101"/>
      <c r="X10" s="73"/>
    </row>
    <row r="11" spans="2:24">
      <c r="B11" s="26" t="s">
        <v>568</v>
      </c>
      <c r="C11" s="73" t="s">
        <v>3326</v>
      </c>
      <c r="D11" s="73" t="s">
        <v>6724</v>
      </c>
      <c r="E11" s="73"/>
      <c r="F11" s="73"/>
      <c r="G11" s="75">
        <v>39521</v>
      </c>
      <c r="H11" s="96">
        <v>20039576.960000001</v>
      </c>
      <c r="I11" s="57">
        <v>92.208499994203464</v>
      </c>
      <c r="J11" s="96">
        <v>18478193.32</v>
      </c>
      <c r="K11" s="57" t="s">
        <v>3284</v>
      </c>
      <c r="L11" s="73"/>
      <c r="M11" s="101">
        <v>10189604.77</v>
      </c>
      <c r="N11" s="73"/>
      <c r="O11" s="87" t="s">
        <v>3156</v>
      </c>
      <c r="P11" s="75">
        <v>41050</v>
      </c>
      <c r="Q11" s="96">
        <v>11186508.369999999</v>
      </c>
      <c r="R11" s="57">
        <v>80.669326427831578</v>
      </c>
      <c r="S11" s="96">
        <v>9024080.9528720006</v>
      </c>
      <c r="T11" s="57" t="s">
        <v>3255</v>
      </c>
      <c r="U11" s="57"/>
      <c r="V11" s="101">
        <v>735492.40287199989</v>
      </c>
      <c r="W11" s="101"/>
      <c r="X11" s="73"/>
    </row>
    <row r="12" spans="2:24">
      <c r="B12" s="26" t="s">
        <v>1742</v>
      </c>
      <c r="C12" s="73" t="s">
        <v>3327</v>
      </c>
      <c r="D12" s="73" t="s">
        <v>6724</v>
      </c>
      <c r="E12" s="73"/>
      <c r="F12" s="73"/>
      <c r="G12" s="75">
        <v>39521</v>
      </c>
      <c r="H12" s="96">
        <v>5345000</v>
      </c>
      <c r="I12" s="57">
        <v>70.183750046772687</v>
      </c>
      <c r="J12" s="96">
        <v>3751321.44</v>
      </c>
      <c r="K12" s="57" t="s">
        <v>3284</v>
      </c>
      <c r="L12" s="73"/>
      <c r="M12" s="101">
        <v>765420.28</v>
      </c>
      <c r="N12" s="73"/>
      <c r="O12" s="87" t="s">
        <v>3156</v>
      </c>
      <c r="P12" s="75">
        <v>41050</v>
      </c>
      <c r="Q12" s="96">
        <v>4998001.83</v>
      </c>
      <c r="R12" s="57">
        <v>76.351743059986049</v>
      </c>
      <c r="S12" s="96">
        <v>3816061.5153750004</v>
      </c>
      <c r="T12" s="57" t="s">
        <v>3251</v>
      </c>
      <c r="U12" s="57"/>
      <c r="V12" s="101">
        <v>830160.35537500074</v>
      </c>
      <c r="W12" s="101"/>
      <c r="X12" s="73"/>
    </row>
    <row r="13" spans="2:24">
      <c r="B13" s="26" t="s">
        <v>435</v>
      </c>
      <c r="C13" s="73" t="s">
        <v>3328</v>
      </c>
      <c r="D13" s="73" t="s">
        <v>6724</v>
      </c>
      <c r="E13" s="73"/>
      <c r="F13" s="73"/>
      <c r="G13" s="75">
        <v>39521</v>
      </c>
      <c r="H13" s="96">
        <v>5843464.7599999998</v>
      </c>
      <c r="I13" s="57">
        <v>75.193499926232121</v>
      </c>
      <c r="J13" s="96">
        <v>4393905.67</v>
      </c>
      <c r="K13" s="57" t="s">
        <v>3284</v>
      </c>
      <c r="L13" s="73"/>
      <c r="M13" s="101">
        <v>1705069.8200000003</v>
      </c>
      <c r="N13" s="73"/>
      <c r="O13" s="87" t="s">
        <v>3156</v>
      </c>
      <c r="P13" s="75">
        <v>41050</v>
      </c>
      <c r="Q13" s="96">
        <v>4543945.7300000004</v>
      </c>
      <c r="R13" s="57">
        <v>78.603284717714104</v>
      </c>
      <c r="S13" s="96">
        <v>3571690.599570313</v>
      </c>
      <c r="T13" s="57" t="s">
        <v>3245</v>
      </c>
      <c r="U13" s="57"/>
      <c r="V13" s="101">
        <v>882854.74957031384</v>
      </c>
      <c r="W13" s="101"/>
      <c r="X13" s="73"/>
    </row>
    <row r="14" spans="2:24">
      <c r="B14" s="26" t="s">
        <v>347</v>
      </c>
      <c r="C14" s="73" t="s">
        <v>3329</v>
      </c>
      <c r="D14" s="73" t="s">
        <v>6724</v>
      </c>
      <c r="E14" s="73"/>
      <c r="F14" s="73"/>
      <c r="G14" s="75">
        <v>39521</v>
      </c>
      <c r="H14" s="96">
        <v>3640409.08</v>
      </c>
      <c r="I14" s="57">
        <v>78.189750037652374</v>
      </c>
      <c r="J14" s="96">
        <v>2846426.7600000002</v>
      </c>
      <c r="K14" s="57" t="s">
        <v>3284</v>
      </c>
      <c r="L14" s="73"/>
      <c r="M14" s="101">
        <v>1639108.5600000003</v>
      </c>
      <c r="N14" s="73"/>
      <c r="O14" s="87" t="s">
        <v>3156</v>
      </c>
      <c r="P14" s="75">
        <v>41050</v>
      </c>
      <c r="Q14" s="96">
        <v>2207325.8199999998</v>
      </c>
      <c r="R14" s="57">
        <v>78.082242955867756</v>
      </c>
      <c r="S14" s="96">
        <v>1723529.5096</v>
      </c>
      <c r="T14" s="57" t="s">
        <v>3251</v>
      </c>
      <c r="U14" s="57"/>
      <c r="V14" s="101">
        <v>516211.3095999998</v>
      </c>
      <c r="W14" s="101"/>
      <c r="X14" s="73"/>
    </row>
    <row r="15" spans="2:24">
      <c r="B15" s="26" t="s">
        <v>1010</v>
      </c>
      <c r="C15" s="73" t="s">
        <v>3330</v>
      </c>
      <c r="D15" s="73" t="s">
        <v>6724</v>
      </c>
      <c r="E15" s="73"/>
      <c r="F15" s="73"/>
      <c r="G15" s="75">
        <v>39521</v>
      </c>
      <c r="H15" s="96">
        <v>5000000</v>
      </c>
      <c r="I15" s="57">
        <v>65.182249999999996</v>
      </c>
      <c r="J15" s="96">
        <v>3259112.5</v>
      </c>
      <c r="K15" s="57" t="s">
        <v>3284</v>
      </c>
      <c r="L15" s="73"/>
      <c r="M15" s="101">
        <v>1457198.8399999999</v>
      </c>
      <c r="N15" s="73"/>
      <c r="O15" s="87" t="s">
        <v>3156</v>
      </c>
      <c r="P15" s="75">
        <v>41114</v>
      </c>
      <c r="Q15" s="96">
        <v>3862769.84</v>
      </c>
      <c r="R15" s="57">
        <v>96.298923039768781</v>
      </c>
      <c r="S15" s="96">
        <v>3719805.7554249996</v>
      </c>
      <c r="T15" s="57" t="s">
        <v>3255</v>
      </c>
      <c r="U15" s="57"/>
      <c r="V15" s="101">
        <v>1917892.0954249995</v>
      </c>
      <c r="W15" s="101"/>
      <c r="X15" s="73"/>
    </row>
    <row r="16" spans="2:24">
      <c r="B16" s="26" t="s">
        <v>353</v>
      </c>
      <c r="C16" s="73" t="s">
        <v>3331</v>
      </c>
      <c r="D16" s="73" t="s">
        <v>6724</v>
      </c>
      <c r="E16" s="73"/>
      <c r="F16" s="73"/>
      <c r="G16" s="75">
        <v>39521</v>
      </c>
      <c r="H16" s="96">
        <v>10000000</v>
      </c>
      <c r="I16" s="57">
        <v>75.15025</v>
      </c>
      <c r="J16" s="96">
        <v>7515025</v>
      </c>
      <c r="K16" s="57" t="s">
        <v>3284</v>
      </c>
      <c r="L16" s="73"/>
      <c r="M16" s="101">
        <v>1295863.8399999999</v>
      </c>
      <c r="N16" s="73"/>
      <c r="O16" s="87" t="s">
        <v>3156</v>
      </c>
      <c r="P16" s="75">
        <v>41075</v>
      </c>
      <c r="Q16" s="96">
        <v>9068815.7200000007</v>
      </c>
      <c r="R16" s="57">
        <v>27.770343780896674</v>
      </c>
      <c r="S16" s="96">
        <v>2518441.3023000001</v>
      </c>
      <c r="T16" s="57" t="s">
        <v>3256</v>
      </c>
      <c r="U16" s="57"/>
      <c r="V16" s="101">
        <v>-3700719.8577000001</v>
      </c>
      <c r="W16" s="101"/>
      <c r="X16" s="73"/>
    </row>
    <row r="17" spans="2:24">
      <c r="B17" s="26" t="s">
        <v>1743</v>
      </c>
      <c r="C17" s="73" t="s">
        <v>3332</v>
      </c>
      <c r="D17" s="73" t="s">
        <v>6724</v>
      </c>
      <c r="E17" s="73"/>
      <c r="F17" s="73"/>
      <c r="G17" s="75">
        <v>39521</v>
      </c>
      <c r="H17" s="96">
        <v>9072500</v>
      </c>
      <c r="I17" s="57">
        <v>68.172249986222099</v>
      </c>
      <c r="J17" s="96">
        <v>6184927.3799999999</v>
      </c>
      <c r="K17" s="57" t="s">
        <v>3284</v>
      </c>
      <c r="L17" s="73"/>
      <c r="M17" s="101">
        <v>499096.85</v>
      </c>
      <c r="N17" s="73"/>
      <c r="O17" s="87" t="s">
        <v>3156</v>
      </c>
      <c r="P17" s="75">
        <v>41114</v>
      </c>
      <c r="Q17" s="96">
        <v>9072500</v>
      </c>
      <c r="R17" s="57">
        <v>28.564061835216307</v>
      </c>
      <c r="S17" s="96">
        <v>2591474.5099999998</v>
      </c>
      <c r="T17" s="57" t="s">
        <v>3255</v>
      </c>
      <c r="U17" s="57"/>
      <c r="V17" s="101">
        <v>-3094356.02</v>
      </c>
      <c r="W17" s="101"/>
      <c r="X17" s="73"/>
    </row>
    <row r="18" spans="2:24">
      <c r="B18" s="26" t="s">
        <v>1222</v>
      </c>
      <c r="C18" s="73" t="s">
        <v>3333</v>
      </c>
      <c r="D18" s="73" t="s">
        <v>3157</v>
      </c>
      <c r="E18" s="73"/>
      <c r="F18" s="73"/>
      <c r="G18" s="75">
        <v>39521</v>
      </c>
      <c r="H18" s="96">
        <v>1748541.24</v>
      </c>
      <c r="I18" s="57">
        <v>53.464565125155417</v>
      </c>
      <c r="J18" s="96">
        <v>934849.97</v>
      </c>
      <c r="K18" s="57" t="s">
        <v>3284</v>
      </c>
      <c r="L18" s="73"/>
      <c r="M18" s="101">
        <v>282858.00999999989</v>
      </c>
      <c r="N18" s="73"/>
      <c r="O18" s="87" t="s">
        <v>3156</v>
      </c>
      <c r="P18" s="75">
        <v>41172</v>
      </c>
      <c r="Q18" s="96">
        <v>0.01</v>
      </c>
      <c r="R18" s="57">
        <v>0</v>
      </c>
      <c r="S18" s="96">
        <v>0</v>
      </c>
      <c r="T18" s="57" t="s">
        <v>3263</v>
      </c>
      <c r="U18" s="57"/>
      <c r="V18" s="101">
        <v>-651991.96000000008</v>
      </c>
      <c r="W18" s="101"/>
      <c r="X18" s="73"/>
    </row>
    <row r="19" spans="2:24">
      <c r="B19" s="26" t="s">
        <v>1256</v>
      </c>
      <c r="C19" s="73" t="s">
        <v>3334</v>
      </c>
      <c r="D19" s="73" t="s">
        <v>3157</v>
      </c>
      <c r="E19" s="73"/>
      <c r="F19" s="73"/>
      <c r="G19" s="75">
        <v>39521</v>
      </c>
      <c r="H19" s="96">
        <v>969191.43</v>
      </c>
      <c r="I19" s="57">
        <v>64.184565684820399</v>
      </c>
      <c r="J19" s="96">
        <v>622071.31000000006</v>
      </c>
      <c r="K19" s="57" t="s">
        <v>3284</v>
      </c>
      <c r="L19" s="73"/>
      <c r="M19" s="101">
        <v>84928.789999999979</v>
      </c>
      <c r="N19" s="73"/>
      <c r="O19" s="87" t="s">
        <v>3156</v>
      </c>
      <c r="P19" s="75">
        <v>41172</v>
      </c>
      <c r="Q19" s="96">
        <v>0.01</v>
      </c>
      <c r="R19" s="57">
        <v>0</v>
      </c>
      <c r="S19" s="96">
        <v>0</v>
      </c>
      <c r="T19" s="57" t="s">
        <v>3263</v>
      </c>
      <c r="U19" s="57"/>
      <c r="V19" s="101">
        <v>-537142.52</v>
      </c>
      <c r="W19" s="101"/>
      <c r="X19" s="73"/>
    </row>
    <row r="20" spans="2:24">
      <c r="B20" s="26" t="s">
        <v>1272</v>
      </c>
      <c r="C20" s="73" t="s">
        <v>3335</v>
      </c>
      <c r="D20" s="73" t="s">
        <v>3157</v>
      </c>
      <c r="E20" s="73"/>
      <c r="F20" s="73"/>
      <c r="G20" s="75">
        <v>39521</v>
      </c>
      <c r="H20" s="96">
        <v>1752185.06</v>
      </c>
      <c r="I20" s="57">
        <v>70.664047894575717</v>
      </c>
      <c r="J20" s="96">
        <v>1238164.8900000001</v>
      </c>
      <c r="K20" s="57" t="s">
        <v>3284</v>
      </c>
      <c r="L20" s="73"/>
      <c r="M20" s="101">
        <v>135131.08000000016</v>
      </c>
      <c r="N20" s="73"/>
      <c r="O20" s="87" t="s">
        <v>3156</v>
      </c>
      <c r="P20" s="75">
        <v>41172</v>
      </c>
      <c r="Q20" s="96">
        <v>0.01</v>
      </c>
      <c r="R20" s="57">
        <v>0</v>
      </c>
      <c r="S20" s="96">
        <v>0</v>
      </c>
      <c r="T20" s="57" t="s">
        <v>3263</v>
      </c>
      <c r="U20" s="57"/>
      <c r="V20" s="101">
        <v>-1103033.81</v>
      </c>
      <c r="W20" s="101"/>
      <c r="X20" s="73"/>
    </row>
    <row r="21" spans="2:24">
      <c r="B21" s="26" t="s">
        <v>1744</v>
      </c>
      <c r="C21" s="73" t="s">
        <v>3336</v>
      </c>
      <c r="D21" s="73" t="s">
        <v>6724</v>
      </c>
      <c r="E21" s="73"/>
      <c r="F21" s="73"/>
      <c r="G21" s="75">
        <v>39521</v>
      </c>
      <c r="H21" s="96">
        <v>5000000</v>
      </c>
      <c r="I21" s="57">
        <v>61.33925</v>
      </c>
      <c r="J21" s="96">
        <v>3066962.5</v>
      </c>
      <c r="K21" s="57" t="s">
        <v>3284</v>
      </c>
      <c r="L21" s="73"/>
      <c r="M21" s="101">
        <v>262854.11</v>
      </c>
      <c r="N21" s="73"/>
      <c r="O21" s="87" t="s">
        <v>3156</v>
      </c>
      <c r="P21" s="75">
        <v>41123</v>
      </c>
      <c r="Q21" s="96">
        <v>5000000</v>
      </c>
      <c r="R21" s="57">
        <v>4.5254712000000001</v>
      </c>
      <c r="S21" s="96">
        <v>226273.56</v>
      </c>
      <c r="T21" s="57" t="s">
        <v>3263</v>
      </c>
      <c r="U21" s="57"/>
      <c r="V21" s="101">
        <v>-2577834.83</v>
      </c>
      <c r="W21" s="101"/>
      <c r="X21" s="73"/>
    </row>
    <row r="22" spans="2:24">
      <c r="B22" s="26" t="s">
        <v>1745</v>
      </c>
      <c r="C22" s="73" t="s">
        <v>3337</v>
      </c>
      <c r="D22" s="73" t="s">
        <v>6725</v>
      </c>
      <c r="E22" s="73"/>
      <c r="F22" s="73"/>
      <c r="G22" s="75">
        <v>39521</v>
      </c>
      <c r="H22" s="96">
        <v>200000</v>
      </c>
      <c r="I22" s="57">
        <v>68.798554999999993</v>
      </c>
      <c r="J22" s="96">
        <v>137597.10999999999</v>
      </c>
      <c r="K22" s="57" t="s">
        <v>3284</v>
      </c>
      <c r="L22" s="73"/>
      <c r="M22" s="101">
        <v>22637.39</v>
      </c>
      <c r="N22" s="73"/>
      <c r="O22" s="87" t="s">
        <v>3156</v>
      </c>
      <c r="P22" s="75">
        <v>40962</v>
      </c>
      <c r="Q22" s="96">
        <v>200000</v>
      </c>
      <c r="R22" s="57">
        <v>73.408625000000001</v>
      </c>
      <c r="S22" s="96">
        <v>146817.25</v>
      </c>
      <c r="T22" s="57" t="s">
        <v>3289</v>
      </c>
      <c r="U22" s="57"/>
      <c r="V22" s="101">
        <v>31857.530000000028</v>
      </c>
      <c r="W22" s="101"/>
      <c r="X22" s="73"/>
    </row>
    <row r="23" spans="2:24">
      <c r="B23" s="26" t="s">
        <v>504</v>
      </c>
      <c r="C23" s="73" t="s">
        <v>3338</v>
      </c>
      <c r="D23" s="73" t="s">
        <v>3157</v>
      </c>
      <c r="E23" s="73"/>
      <c r="F23" s="73"/>
      <c r="G23" s="75">
        <v>39521</v>
      </c>
      <c r="H23" s="96">
        <v>16926128.859999999</v>
      </c>
      <c r="I23" s="57">
        <v>95.227289318888012</v>
      </c>
      <c r="J23" s="96">
        <v>16118293.699999999</v>
      </c>
      <c r="K23" s="57" t="s">
        <v>3284</v>
      </c>
      <c r="L23" s="73"/>
      <c r="M23" s="101">
        <v>5630005.2899999991</v>
      </c>
      <c r="N23" s="73"/>
      <c r="O23" s="87" t="s">
        <v>3156</v>
      </c>
      <c r="P23" s="75">
        <v>41040</v>
      </c>
      <c r="Q23" s="96">
        <v>11529649.07</v>
      </c>
      <c r="R23" s="57">
        <v>48.058722515827625</v>
      </c>
      <c r="S23" s="96">
        <v>5541002.0536000002</v>
      </c>
      <c r="T23" s="57" t="s">
        <v>3289</v>
      </c>
      <c r="U23" s="57"/>
      <c r="V23" s="101">
        <v>-4947286.3563999999</v>
      </c>
      <c r="W23" s="101"/>
      <c r="X23" s="73"/>
    </row>
    <row r="24" spans="2:24">
      <c r="B24" s="26" t="s">
        <v>1746</v>
      </c>
      <c r="C24" s="73" t="s">
        <v>3339</v>
      </c>
      <c r="D24" s="73" t="s">
        <v>3157</v>
      </c>
      <c r="E24" s="73"/>
      <c r="F24" s="73"/>
      <c r="G24" s="75">
        <v>39521</v>
      </c>
      <c r="H24" s="96">
        <v>18681404.890000001</v>
      </c>
      <c r="I24" s="57">
        <v>3.5097433188816236</v>
      </c>
      <c r="J24" s="96">
        <v>655669.36</v>
      </c>
      <c r="K24" s="57" t="s">
        <v>3284</v>
      </c>
      <c r="L24" s="73"/>
      <c r="M24" s="101">
        <v>2099175.17</v>
      </c>
      <c r="N24" s="73"/>
      <c r="O24" s="87" t="s">
        <v>3156</v>
      </c>
      <c r="P24" s="75">
        <v>41033</v>
      </c>
      <c r="Q24" s="96">
        <v>13052071.189999999</v>
      </c>
      <c r="R24" s="57">
        <v>5.3953763022785672</v>
      </c>
      <c r="S24" s="96">
        <v>704208.35594178818</v>
      </c>
      <c r="T24" s="57" t="s">
        <v>3248</v>
      </c>
      <c r="U24" s="57"/>
      <c r="V24" s="101">
        <v>2147714.1659417883</v>
      </c>
      <c r="W24" s="101"/>
      <c r="X24" s="73"/>
    </row>
    <row r="25" spans="2:24">
      <c r="B25" s="26" t="s">
        <v>1210</v>
      </c>
      <c r="C25" s="73" t="s">
        <v>3340</v>
      </c>
      <c r="D25" s="73" t="s">
        <v>3157</v>
      </c>
      <c r="E25" s="73"/>
      <c r="F25" s="73"/>
      <c r="G25" s="75">
        <v>39521</v>
      </c>
      <c r="H25" s="96">
        <v>16000000</v>
      </c>
      <c r="I25" s="57">
        <v>46.103749999999998</v>
      </c>
      <c r="J25" s="96">
        <v>7376600</v>
      </c>
      <c r="K25" s="57" t="s">
        <v>3284</v>
      </c>
      <c r="L25" s="73"/>
      <c r="M25" s="101">
        <v>579575.24999999988</v>
      </c>
      <c r="N25" s="73"/>
      <c r="O25" s="87" t="s">
        <v>3156</v>
      </c>
      <c r="P25" s="75">
        <v>41172</v>
      </c>
      <c r="Q25" s="96">
        <v>0</v>
      </c>
      <c r="R25" s="57">
        <v>0</v>
      </c>
      <c r="S25" s="96">
        <v>2000</v>
      </c>
      <c r="T25" s="57" t="s">
        <v>3263</v>
      </c>
      <c r="U25" s="57"/>
      <c r="V25" s="101">
        <v>-6795024.75</v>
      </c>
      <c r="W25" s="101"/>
      <c r="X25" s="73"/>
    </row>
    <row r="26" spans="2:24">
      <c r="B26" s="26" t="s">
        <v>344</v>
      </c>
      <c r="C26" s="73" t="s">
        <v>3341</v>
      </c>
      <c r="D26" s="73" t="s">
        <v>3157</v>
      </c>
      <c r="E26" s="73"/>
      <c r="F26" s="73"/>
      <c r="G26" s="75">
        <v>39521</v>
      </c>
      <c r="H26" s="96">
        <v>2556128.52</v>
      </c>
      <c r="I26" s="57">
        <v>83.116649784103984</v>
      </c>
      <c r="J26" s="96">
        <v>2124568.39</v>
      </c>
      <c r="K26" s="57" t="s">
        <v>3284</v>
      </c>
      <c r="L26" s="73"/>
      <c r="M26" s="101">
        <v>624994.30000000005</v>
      </c>
      <c r="N26" s="73"/>
      <c r="O26" s="87" t="s">
        <v>3156</v>
      </c>
      <c r="P26" s="75">
        <v>41040</v>
      </c>
      <c r="Q26" s="96">
        <v>1997210.73</v>
      </c>
      <c r="R26" s="57">
        <v>15.020833555205265</v>
      </c>
      <c r="S26" s="96">
        <v>299997.69950000005</v>
      </c>
      <c r="T26" s="57" t="s">
        <v>3289</v>
      </c>
      <c r="U26" s="57"/>
      <c r="V26" s="101">
        <v>-1199576.3905</v>
      </c>
      <c r="W26" s="101"/>
      <c r="X26" s="73"/>
    </row>
    <row r="27" spans="2:24">
      <c r="B27" s="26" t="s">
        <v>0</v>
      </c>
      <c r="C27" s="73" t="s">
        <v>3342</v>
      </c>
      <c r="D27" s="73" t="s">
        <v>3157</v>
      </c>
      <c r="E27" s="73"/>
      <c r="F27" s="73"/>
      <c r="G27" s="75">
        <v>39521</v>
      </c>
      <c r="H27" s="96">
        <v>1876903.78</v>
      </c>
      <c r="I27" s="57">
        <v>86.319999845703336</v>
      </c>
      <c r="J27" s="96">
        <v>1620143.34</v>
      </c>
      <c r="K27" s="57" t="s">
        <v>3284</v>
      </c>
      <c r="L27" s="73"/>
      <c r="M27" s="101">
        <v>506743.73999999987</v>
      </c>
      <c r="N27" s="73"/>
      <c r="O27" s="87" t="s">
        <v>3156</v>
      </c>
      <c r="P27" s="75">
        <v>40996</v>
      </c>
      <c r="Q27" s="96">
        <v>1314214.93</v>
      </c>
      <c r="R27" s="57">
        <v>38.70000000000001</v>
      </c>
      <c r="S27" s="96">
        <v>508601.17791000003</v>
      </c>
      <c r="T27" s="57" t="s">
        <v>3256</v>
      </c>
      <c r="U27" s="57"/>
      <c r="V27" s="101">
        <v>-604798.42209000024</v>
      </c>
      <c r="W27" s="101"/>
      <c r="X27" s="73"/>
    </row>
    <row r="28" spans="2:24">
      <c r="B28" s="26" t="s">
        <v>1747</v>
      </c>
      <c r="C28" s="73" t="s">
        <v>3343</v>
      </c>
      <c r="D28" s="73" t="s">
        <v>3157</v>
      </c>
      <c r="E28" s="73"/>
      <c r="F28" s="73"/>
      <c r="G28" s="75">
        <v>39521</v>
      </c>
      <c r="H28" s="96">
        <v>87722350.430000007</v>
      </c>
      <c r="I28" s="57">
        <v>2.8616249994385834</v>
      </c>
      <c r="J28" s="96">
        <v>2510284.71</v>
      </c>
      <c r="K28" s="57" t="s">
        <v>3284</v>
      </c>
      <c r="L28" s="73"/>
      <c r="M28" s="101">
        <v>9760683.6099999975</v>
      </c>
      <c r="N28" s="73"/>
      <c r="O28" s="87" t="s">
        <v>3156</v>
      </c>
      <c r="P28" s="75">
        <v>40940</v>
      </c>
      <c r="Q28" s="96">
        <v>39469024.520000003</v>
      </c>
      <c r="R28" s="57">
        <v>17.645395005381808</v>
      </c>
      <c r="S28" s="96">
        <v>6964465.2813250003</v>
      </c>
      <c r="T28" s="57" t="s">
        <v>3255</v>
      </c>
      <c r="U28" s="57"/>
      <c r="V28" s="101">
        <v>14214864.181324996</v>
      </c>
      <c r="W28" s="101"/>
      <c r="X28" s="73"/>
    </row>
    <row r="29" spans="2:24">
      <c r="B29" s="26" t="s">
        <v>1</v>
      </c>
      <c r="C29" s="73" t="s">
        <v>3344</v>
      </c>
      <c r="D29" s="73" t="s">
        <v>3157</v>
      </c>
      <c r="E29" s="73"/>
      <c r="F29" s="73"/>
      <c r="G29" s="75">
        <v>39521</v>
      </c>
      <c r="H29" s="96">
        <v>5592378.7199999997</v>
      </c>
      <c r="I29" s="57">
        <v>70.000000107288869</v>
      </c>
      <c r="J29" s="96">
        <v>3914665.11</v>
      </c>
      <c r="K29" s="57" t="s">
        <v>3284</v>
      </c>
      <c r="L29" s="73"/>
      <c r="M29" s="101">
        <v>1048430.9800000002</v>
      </c>
      <c r="N29" s="73"/>
      <c r="O29" s="87" t="s">
        <v>3156</v>
      </c>
      <c r="P29" s="75">
        <v>40996</v>
      </c>
      <c r="Q29" s="96">
        <v>4386917.75</v>
      </c>
      <c r="R29" s="57">
        <v>39.4</v>
      </c>
      <c r="S29" s="96">
        <v>1728445.5935</v>
      </c>
      <c r="T29" s="57" t="s">
        <v>3256</v>
      </c>
      <c r="U29" s="57"/>
      <c r="V29" s="101">
        <v>-1137788.5364999999</v>
      </c>
      <c r="W29" s="101"/>
      <c r="X29" s="73"/>
    </row>
    <row r="30" spans="2:24">
      <c r="B30" s="26" t="s">
        <v>2</v>
      </c>
      <c r="C30" s="73" t="s">
        <v>3345</v>
      </c>
      <c r="D30" s="73" t="s">
        <v>3157</v>
      </c>
      <c r="E30" s="73"/>
      <c r="F30" s="73"/>
      <c r="G30" s="75">
        <v>39521</v>
      </c>
      <c r="H30" s="96">
        <v>3038426.68</v>
      </c>
      <c r="I30" s="57">
        <v>70.000000131647084</v>
      </c>
      <c r="J30" s="96">
        <v>2126898.6800000002</v>
      </c>
      <c r="K30" s="57" t="s">
        <v>3284</v>
      </c>
      <c r="L30" s="73"/>
      <c r="M30" s="101">
        <v>499521.47</v>
      </c>
      <c r="N30" s="73"/>
      <c r="O30" s="87" t="s">
        <v>3156</v>
      </c>
      <c r="P30" s="75">
        <v>40996</v>
      </c>
      <c r="Q30" s="96">
        <v>2383481.06</v>
      </c>
      <c r="R30" s="57">
        <v>39.4</v>
      </c>
      <c r="S30" s="96">
        <v>939091.53764</v>
      </c>
      <c r="T30" s="57" t="s">
        <v>3256</v>
      </c>
      <c r="U30" s="57"/>
      <c r="V30" s="101">
        <v>-688285.6723600002</v>
      </c>
      <c r="W30" s="101"/>
      <c r="X30" s="73"/>
    </row>
    <row r="31" spans="2:24">
      <c r="B31" s="26" t="s">
        <v>1748</v>
      </c>
      <c r="C31" s="73" t="s">
        <v>3346</v>
      </c>
      <c r="D31" s="73" t="s">
        <v>3157</v>
      </c>
      <c r="E31" s="73"/>
      <c r="F31" s="73"/>
      <c r="G31" s="75">
        <v>39521</v>
      </c>
      <c r="H31" s="96">
        <v>21861018.440000001</v>
      </c>
      <c r="I31" s="57">
        <v>3.3347264767231035</v>
      </c>
      <c r="J31" s="96">
        <v>729005.17</v>
      </c>
      <c r="K31" s="57" t="s">
        <v>3284</v>
      </c>
      <c r="L31" s="73"/>
      <c r="M31" s="101">
        <v>2128307.0545848706</v>
      </c>
      <c r="N31" s="73"/>
      <c r="O31" s="87" t="s">
        <v>3156</v>
      </c>
      <c r="P31" s="75">
        <v>41033</v>
      </c>
      <c r="Q31" s="96">
        <v>13127220.539999999</v>
      </c>
      <c r="R31" s="57">
        <v>7.0214989151084986</v>
      </c>
      <c r="S31" s="96">
        <v>921727.64779999992</v>
      </c>
      <c r="T31" s="57" t="s">
        <v>3248</v>
      </c>
      <c r="U31" s="57"/>
      <c r="V31" s="101">
        <v>2321029.5323848706</v>
      </c>
      <c r="W31" s="101"/>
      <c r="X31" s="73"/>
    </row>
    <row r="32" spans="2:24">
      <c r="B32" s="26" t="s">
        <v>1749</v>
      </c>
      <c r="C32" s="73" t="s">
        <v>3347</v>
      </c>
      <c r="D32" s="73" t="s">
        <v>3157</v>
      </c>
      <c r="E32" s="73"/>
      <c r="F32" s="73"/>
      <c r="G32" s="75">
        <v>39521</v>
      </c>
      <c r="H32" s="96">
        <v>95234629.459999993</v>
      </c>
      <c r="I32" s="57">
        <v>2.5214768027302412</v>
      </c>
      <c r="J32" s="96">
        <v>2401319.0900000003</v>
      </c>
      <c r="K32" s="57" t="s">
        <v>3284</v>
      </c>
      <c r="L32" s="73"/>
      <c r="M32" s="101">
        <v>1789550.74</v>
      </c>
      <c r="N32" s="73"/>
      <c r="O32" s="87" t="s">
        <v>3156</v>
      </c>
      <c r="P32" s="75">
        <v>41015</v>
      </c>
      <c r="Q32" s="96">
        <v>63012143.82</v>
      </c>
      <c r="R32" s="57">
        <v>1.0696283275733818</v>
      </c>
      <c r="S32" s="96">
        <v>673995.74011000001</v>
      </c>
      <c r="T32" s="57" t="s">
        <v>3245</v>
      </c>
      <c r="U32" s="57"/>
      <c r="V32" s="101">
        <v>62227.390109999571</v>
      </c>
      <c r="W32" s="101"/>
      <c r="X32" s="73"/>
    </row>
    <row r="33" spans="2:24">
      <c r="B33" s="26" t="s">
        <v>1750</v>
      </c>
      <c r="C33" s="73" t="s">
        <v>3348</v>
      </c>
      <c r="D33" s="73" t="s">
        <v>3157</v>
      </c>
      <c r="E33" s="73"/>
      <c r="F33" s="73"/>
      <c r="G33" s="75">
        <v>39521</v>
      </c>
      <c r="H33" s="96">
        <v>16080041.359999999</v>
      </c>
      <c r="I33" s="57">
        <v>1.3764028029838349</v>
      </c>
      <c r="J33" s="96">
        <v>221326.13999999998</v>
      </c>
      <c r="K33" s="57" t="s">
        <v>3284</v>
      </c>
      <c r="L33" s="73"/>
      <c r="M33" s="101">
        <v>2217995.23</v>
      </c>
      <c r="N33" s="73"/>
      <c r="O33" s="87" t="s">
        <v>3156</v>
      </c>
      <c r="P33" s="75">
        <v>40945</v>
      </c>
      <c r="Q33" s="96">
        <v>10708459.710000001</v>
      </c>
      <c r="R33" s="57">
        <v>18.700096355444849</v>
      </c>
      <c r="S33" s="96">
        <v>2002492.2839539903</v>
      </c>
      <c r="T33" s="57" t="s">
        <v>3250</v>
      </c>
      <c r="U33" s="57"/>
      <c r="V33" s="101">
        <v>3999161.3739539902</v>
      </c>
      <c r="W33" s="101"/>
      <c r="X33" s="73"/>
    </row>
    <row r="34" spans="2:24">
      <c r="B34" s="26" t="s">
        <v>1288</v>
      </c>
      <c r="C34" s="73" t="s">
        <v>3349</v>
      </c>
      <c r="D34" s="73" t="s">
        <v>3157</v>
      </c>
      <c r="E34" s="73"/>
      <c r="F34" s="73"/>
      <c r="G34" s="75">
        <v>39521</v>
      </c>
      <c r="H34" s="96">
        <v>15191191.76</v>
      </c>
      <c r="I34" s="57">
        <v>35.854722170922024</v>
      </c>
      <c r="J34" s="96">
        <v>5446759.5999999996</v>
      </c>
      <c r="K34" s="57" t="s">
        <v>3284</v>
      </c>
      <c r="L34" s="73"/>
      <c r="M34" s="101">
        <v>1737554.3800000015</v>
      </c>
      <c r="N34" s="73"/>
      <c r="O34" s="87" t="s">
        <v>3156</v>
      </c>
      <c r="P34" s="75">
        <v>41172</v>
      </c>
      <c r="Q34" s="96">
        <v>0.01</v>
      </c>
      <c r="R34" s="57">
        <v>0</v>
      </c>
      <c r="S34" s="96">
        <v>0</v>
      </c>
      <c r="T34" s="57" t="s">
        <v>3263</v>
      </c>
      <c r="U34" s="57"/>
      <c r="V34" s="101">
        <v>-3709205.2199999979</v>
      </c>
      <c r="W34" s="101"/>
      <c r="X34" s="73"/>
    </row>
    <row r="35" spans="2:24">
      <c r="B35" s="26" t="s">
        <v>653</v>
      </c>
      <c r="C35" s="73" t="s">
        <v>3350</v>
      </c>
      <c r="D35" s="73" t="s">
        <v>3157</v>
      </c>
      <c r="E35" s="73"/>
      <c r="F35" s="73"/>
      <c r="G35" s="75">
        <v>39521</v>
      </c>
      <c r="H35" s="96">
        <v>31820804.289999999</v>
      </c>
      <c r="I35" s="57">
        <v>86.216666681243083</v>
      </c>
      <c r="J35" s="96">
        <v>27434836.77</v>
      </c>
      <c r="K35" s="57" t="s">
        <v>3284</v>
      </c>
      <c r="L35" s="73"/>
      <c r="M35" s="101">
        <v>22898178.140000001</v>
      </c>
      <c r="N35" s="73"/>
      <c r="O35" s="87" t="s">
        <v>3156</v>
      </c>
      <c r="P35" s="75">
        <v>41036</v>
      </c>
      <c r="Q35" s="96">
        <v>13319697.449999999</v>
      </c>
      <c r="R35" s="57">
        <v>70.849999019144576</v>
      </c>
      <c r="S35" s="96">
        <v>9437005.5126780234</v>
      </c>
      <c r="T35" s="57" t="s">
        <v>3289</v>
      </c>
      <c r="U35" s="57"/>
      <c r="V35" s="101">
        <v>4900346.8826780245</v>
      </c>
      <c r="W35" s="101"/>
      <c r="X35" s="73"/>
    </row>
    <row r="36" spans="2:24">
      <c r="B36" s="26" t="s">
        <v>1184</v>
      </c>
      <c r="C36" s="73" t="s">
        <v>3351</v>
      </c>
      <c r="D36" s="73" t="s">
        <v>3157</v>
      </c>
      <c r="E36" s="73"/>
      <c r="F36" s="73"/>
      <c r="G36" s="75">
        <v>39521</v>
      </c>
      <c r="H36" s="96">
        <v>15422779.85</v>
      </c>
      <c r="I36" s="57">
        <v>21.222584007772117</v>
      </c>
      <c r="J36" s="96">
        <v>3273112.41</v>
      </c>
      <c r="K36" s="57" t="s">
        <v>3284</v>
      </c>
      <c r="L36" s="73"/>
      <c r="M36" s="101">
        <v>1932158.6400000006</v>
      </c>
      <c r="N36" s="73"/>
      <c r="O36" s="87" t="s">
        <v>3156</v>
      </c>
      <c r="P36" s="75">
        <v>41172</v>
      </c>
      <c r="Q36" s="96">
        <v>0.01</v>
      </c>
      <c r="R36" s="57">
        <v>0</v>
      </c>
      <c r="S36" s="96">
        <v>0</v>
      </c>
      <c r="T36" s="57" t="s">
        <v>3263</v>
      </c>
      <c r="U36" s="57"/>
      <c r="V36" s="101">
        <v>-1340953.7699999996</v>
      </c>
      <c r="W36" s="101"/>
      <c r="X36" s="73"/>
    </row>
    <row r="37" spans="2:24">
      <c r="B37" s="26" t="s">
        <v>1059</v>
      </c>
      <c r="C37" s="73" t="s">
        <v>3352</v>
      </c>
      <c r="D37" s="73" t="s">
        <v>3157</v>
      </c>
      <c r="E37" s="73"/>
      <c r="F37" s="73"/>
      <c r="G37" s="75">
        <v>39521</v>
      </c>
      <c r="H37" s="96">
        <v>11996733.42</v>
      </c>
      <c r="I37" s="57">
        <v>35.836666611534994</v>
      </c>
      <c r="J37" s="96">
        <v>4299229.3600000003</v>
      </c>
      <c r="K37" s="57" t="s">
        <v>3284</v>
      </c>
      <c r="L37" s="73"/>
      <c r="M37" s="101">
        <v>2019050.46</v>
      </c>
      <c r="N37" s="73"/>
      <c r="O37" s="87" t="s">
        <v>3156</v>
      </c>
      <c r="P37" s="75">
        <v>41172</v>
      </c>
      <c r="Q37" s="96">
        <v>0.01</v>
      </c>
      <c r="R37" s="57">
        <v>0</v>
      </c>
      <c r="S37" s="96">
        <v>0</v>
      </c>
      <c r="T37" s="57" t="s">
        <v>3263</v>
      </c>
      <c r="U37" s="57"/>
      <c r="V37" s="101">
        <v>-2280178.9000000004</v>
      </c>
      <c r="W37" s="101"/>
      <c r="X37" s="73"/>
    </row>
    <row r="38" spans="2:24">
      <c r="B38" s="26" t="s">
        <v>1270</v>
      </c>
      <c r="C38" s="73" t="s">
        <v>3353</v>
      </c>
      <c r="D38" s="73" t="s">
        <v>3157</v>
      </c>
      <c r="E38" s="73"/>
      <c r="F38" s="73"/>
      <c r="G38" s="75">
        <v>39521</v>
      </c>
      <c r="H38" s="96">
        <v>3734208.8</v>
      </c>
      <c r="I38" s="57">
        <v>13.466666888043324</v>
      </c>
      <c r="J38" s="96">
        <v>502873.45999999996</v>
      </c>
      <c r="K38" s="57" t="s">
        <v>3284</v>
      </c>
      <c r="L38" s="73"/>
      <c r="M38" s="101">
        <v>393682.6</v>
      </c>
      <c r="N38" s="73"/>
      <c r="O38" s="87" t="s">
        <v>3156</v>
      </c>
      <c r="P38" s="75">
        <v>41172</v>
      </c>
      <c r="Q38" s="96">
        <v>0.01</v>
      </c>
      <c r="R38" s="57">
        <v>0</v>
      </c>
      <c r="S38" s="96">
        <v>0</v>
      </c>
      <c r="T38" s="57" t="s">
        <v>3263</v>
      </c>
      <c r="U38" s="57"/>
      <c r="V38" s="101">
        <v>-109190.85999999999</v>
      </c>
      <c r="W38" s="101"/>
      <c r="X38" s="73"/>
    </row>
    <row r="39" spans="2:24">
      <c r="B39" s="26" t="s">
        <v>991</v>
      </c>
      <c r="C39" s="73" t="s">
        <v>3354</v>
      </c>
      <c r="D39" s="73" t="s">
        <v>3157</v>
      </c>
      <c r="E39" s="73"/>
      <c r="F39" s="73"/>
      <c r="G39" s="75">
        <v>39521</v>
      </c>
      <c r="H39" s="96">
        <v>11697000</v>
      </c>
      <c r="I39" s="57">
        <v>45.216666666666669</v>
      </c>
      <c r="J39" s="96">
        <v>5288993.5</v>
      </c>
      <c r="K39" s="57" t="s">
        <v>3284</v>
      </c>
      <c r="L39" s="73"/>
      <c r="M39" s="101">
        <v>3496871.32</v>
      </c>
      <c r="N39" s="73"/>
      <c r="O39" s="87" t="s">
        <v>3156</v>
      </c>
      <c r="P39" s="75">
        <v>41036</v>
      </c>
      <c r="Q39" s="96">
        <v>3898792.3</v>
      </c>
      <c r="R39" s="57">
        <v>4.3499999410073737</v>
      </c>
      <c r="S39" s="96">
        <v>169597.46275000001</v>
      </c>
      <c r="T39" s="57" t="s">
        <v>3245</v>
      </c>
      <c r="U39" s="57"/>
      <c r="V39" s="101">
        <v>-1622524.7172500002</v>
      </c>
      <c r="W39" s="101"/>
      <c r="X39" s="73"/>
    </row>
    <row r="40" spans="2:24">
      <c r="B40" s="26" t="s">
        <v>1751</v>
      </c>
      <c r="C40" s="73" t="s">
        <v>3355</v>
      </c>
      <c r="D40" s="73" t="s">
        <v>3157</v>
      </c>
      <c r="E40" s="73"/>
      <c r="F40" s="73"/>
      <c r="G40" s="75">
        <v>39521</v>
      </c>
      <c r="H40" s="96">
        <v>35531315.859999999</v>
      </c>
      <c r="I40" s="57">
        <v>0.64457553697815684</v>
      </c>
      <c r="J40" s="96">
        <v>229026.17</v>
      </c>
      <c r="K40" s="57" t="s">
        <v>3284</v>
      </c>
      <c r="L40" s="73"/>
      <c r="M40" s="101">
        <v>256199.45</v>
      </c>
      <c r="N40" s="73"/>
      <c r="O40" s="87" t="s">
        <v>3156</v>
      </c>
      <c r="P40" s="75">
        <v>41015</v>
      </c>
      <c r="Q40" s="96">
        <v>22972570.370000001</v>
      </c>
      <c r="R40" s="57">
        <v>9.9999999999999991E-6</v>
      </c>
      <c r="S40" s="96">
        <v>2.2972570370000001</v>
      </c>
      <c r="T40" s="57" t="s">
        <v>3245</v>
      </c>
      <c r="U40" s="57"/>
      <c r="V40" s="101">
        <v>27175.577257036988</v>
      </c>
      <c r="W40" s="101"/>
      <c r="X40" s="73"/>
    </row>
    <row r="41" spans="2:24">
      <c r="B41" s="26" t="s">
        <v>1752</v>
      </c>
      <c r="C41" s="73" t="s">
        <v>3356</v>
      </c>
      <c r="D41" s="73" t="s">
        <v>3157</v>
      </c>
      <c r="E41" s="73"/>
      <c r="F41" s="73"/>
      <c r="G41" s="75">
        <v>39521</v>
      </c>
      <c r="H41" s="96">
        <v>309713203.85000002</v>
      </c>
      <c r="I41" s="57">
        <v>1.1961514019900252</v>
      </c>
      <c r="J41" s="96">
        <v>3704638.83</v>
      </c>
      <c r="K41" s="57" t="s">
        <v>3284</v>
      </c>
      <c r="L41" s="73"/>
      <c r="M41" s="101">
        <v>5093778.91</v>
      </c>
      <c r="N41" s="73"/>
      <c r="O41" s="87" t="s">
        <v>3156</v>
      </c>
      <c r="P41" s="75">
        <v>41232</v>
      </c>
      <c r="Q41" s="96">
        <v>169817528.41999999</v>
      </c>
      <c r="R41" s="57">
        <v>1.0010745155797386E-6</v>
      </c>
      <c r="S41" s="96">
        <v>1.7</v>
      </c>
      <c r="T41" s="57" t="s">
        <v>3263</v>
      </c>
      <c r="U41" s="57"/>
      <c r="V41" s="101">
        <v>1389141.7800000003</v>
      </c>
      <c r="W41" s="101"/>
      <c r="X41" s="73"/>
    </row>
    <row r="42" spans="2:24">
      <c r="B42" s="26" t="s">
        <v>1753</v>
      </c>
      <c r="C42" s="73" t="s">
        <v>3357</v>
      </c>
      <c r="D42" s="73" t="s">
        <v>3157</v>
      </c>
      <c r="E42" s="73"/>
      <c r="F42" s="73"/>
      <c r="G42" s="75">
        <v>39521</v>
      </c>
      <c r="H42" s="96">
        <v>163170558.43000001</v>
      </c>
      <c r="I42" s="57">
        <v>1.4988153521881649</v>
      </c>
      <c r="J42" s="96">
        <v>2445625.38</v>
      </c>
      <c r="K42" s="57" t="s">
        <v>3284</v>
      </c>
      <c r="L42" s="73"/>
      <c r="M42" s="101">
        <v>3026329.54</v>
      </c>
      <c r="N42" s="73"/>
      <c r="O42" s="87" t="s">
        <v>3156</v>
      </c>
      <c r="P42" s="75">
        <v>40991</v>
      </c>
      <c r="Q42" s="96">
        <v>91505082.010000005</v>
      </c>
      <c r="R42" s="57">
        <v>0.83630673050650273</v>
      </c>
      <c r="S42" s="96">
        <v>765263.15960512497</v>
      </c>
      <c r="T42" s="57" t="s">
        <v>3248</v>
      </c>
      <c r="U42" s="57"/>
      <c r="V42" s="101">
        <v>1345967.3196051251</v>
      </c>
      <c r="W42" s="101"/>
      <c r="X42" s="73"/>
    </row>
    <row r="43" spans="2:24">
      <c r="B43" s="26" t="s">
        <v>1754</v>
      </c>
      <c r="C43" s="73" t="s">
        <v>3358</v>
      </c>
      <c r="D43" s="73" t="s">
        <v>3157</v>
      </c>
      <c r="E43" s="73"/>
      <c r="F43" s="73"/>
      <c r="G43" s="75">
        <v>39521</v>
      </c>
      <c r="H43" s="96">
        <v>719516331.74000001</v>
      </c>
      <c r="I43" s="57">
        <v>1.3634721530608742</v>
      </c>
      <c r="J43" s="96">
        <v>9810404.8200000003</v>
      </c>
      <c r="K43" s="57" t="s">
        <v>3284</v>
      </c>
      <c r="L43" s="73"/>
      <c r="M43" s="101">
        <v>8895169.379999999</v>
      </c>
      <c r="N43" s="73"/>
      <c r="O43" s="87" t="s">
        <v>3156</v>
      </c>
      <c r="P43" s="75">
        <v>40966</v>
      </c>
      <c r="Q43" s="96">
        <v>458082676.91000003</v>
      </c>
      <c r="R43" s="57">
        <v>1.0597573282231452</v>
      </c>
      <c r="S43" s="96">
        <v>4854564.7378744781</v>
      </c>
      <c r="T43" s="57" t="s">
        <v>3248</v>
      </c>
      <c r="U43" s="57"/>
      <c r="V43" s="101">
        <v>3939329.2978744768</v>
      </c>
      <c r="W43" s="101"/>
      <c r="X43" s="73"/>
    </row>
    <row r="44" spans="2:24">
      <c r="B44" s="26" t="s">
        <v>1258</v>
      </c>
      <c r="C44" s="73" t="s">
        <v>3359</v>
      </c>
      <c r="D44" s="73" t="s">
        <v>3157</v>
      </c>
      <c r="E44" s="73"/>
      <c r="F44" s="73"/>
      <c r="G44" s="75">
        <v>39521</v>
      </c>
      <c r="H44" s="96">
        <v>3997870.65</v>
      </c>
      <c r="I44" s="57">
        <v>35.559107696493378</v>
      </c>
      <c r="J44" s="96">
        <v>1421607.13</v>
      </c>
      <c r="K44" s="57" t="s">
        <v>3284</v>
      </c>
      <c r="L44" s="73"/>
      <c r="M44" s="101">
        <v>372742.25000000012</v>
      </c>
      <c r="N44" s="73"/>
      <c r="O44" s="87" t="s">
        <v>3156</v>
      </c>
      <c r="P44" s="75">
        <v>41172</v>
      </c>
      <c r="Q44" s="96">
        <v>0.01</v>
      </c>
      <c r="R44" s="57">
        <v>0</v>
      </c>
      <c r="S44" s="96">
        <v>0</v>
      </c>
      <c r="T44" s="57" t="s">
        <v>3263</v>
      </c>
      <c r="U44" s="57"/>
      <c r="V44" s="101">
        <v>-1048864.8799999999</v>
      </c>
      <c r="W44" s="101"/>
      <c r="X44" s="73"/>
    </row>
    <row r="45" spans="2:24">
      <c r="B45" s="26" t="s">
        <v>1228</v>
      </c>
      <c r="C45" s="73" t="s">
        <v>3360</v>
      </c>
      <c r="D45" s="73" t="s">
        <v>3157</v>
      </c>
      <c r="E45" s="73"/>
      <c r="F45" s="73"/>
      <c r="G45" s="75">
        <v>39521</v>
      </c>
      <c r="H45" s="96">
        <v>4630000</v>
      </c>
      <c r="I45" s="57">
        <v>50.174750107991365</v>
      </c>
      <c r="J45" s="96">
        <v>2323090.9300000002</v>
      </c>
      <c r="K45" s="57" t="s">
        <v>3284</v>
      </c>
      <c r="L45" s="73"/>
      <c r="M45" s="101">
        <v>266121.33</v>
      </c>
      <c r="N45" s="73"/>
      <c r="O45" s="87" t="s">
        <v>3156</v>
      </c>
      <c r="P45" s="75">
        <v>41172</v>
      </c>
      <c r="Q45" s="96">
        <v>0.01</v>
      </c>
      <c r="R45" s="57">
        <v>0</v>
      </c>
      <c r="S45" s="96">
        <v>0</v>
      </c>
      <c r="T45" s="57" t="s">
        <v>3263</v>
      </c>
      <c r="U45" s="57"/>
      <c r="V45" s="101">
        <v>-2056969.6</v>
      </c>
      <c r="W45" s="101"/>
      <c r="X45" s="73"/>
    </row>
    <row r="46" spans="2:24">
      <c r="B46" s="26" t="s">
        <v>436</v>
      </c>
      <c r="C46" s="73" t="s">
        <v>3361</v>
      </c>
      <c r="D46" s="73" t="s">
        <v>3157</v>
      </c>
      <c r="E46" s="73"/>
      <c r="F46" s="73"/>
      <c r="G46" s="75">
        <v>39521</v>
      </c>
      <c r="H46" s="96">
        <v>10420856.949999999</v>
      </c>
      <c r="I46" s="57">
        <v>83.216666648513964</v>
      </c>
      <c r="J46" s="96">
        <v>8671889.7899999991</v>
      </c>
      <c r="K46" s="57" t="s">
        <v>3284</v>
      </c>
      <c r="L46" s="73"/>
      <c r="M46" s="101">
        <v>5061279.5999999987</v>
      </c>
      <c r="N46" s="73"/>
      <c r="O46" s="87" t="s">
        <v>6382</v>
      </c>
      <c r="P46" s="75">
        <v>40964</v>
      </c>
      <c r="Q46" s="102" t="s">
        <v>3205</v>
      </c>
      <c r="R46" s="88" t="s">
        <v>3205</v>
      </c>
      <c r="S46" s="102" t="s">
        <v>3205</v>
      </c>
      <c r="T46" s="57" t="s">
        <v>3205</v>
      </c>
      <c r="U46" s="57"/>
      <c r="V46" s="101">
        <v>-3610610.1900000004</v>
      </c>
      <c r="W46" s="101"/>
      <c r="X46" s="73"/>
    </row>
    <row r="47" spans="2:24">
      <c r="B47" s="26" t="s">
        <v>522</v>
      </c>
      <c r="C47" s="73" t="s">
        <v>3362</v>
      </c>
      <c r="D47" s="73" t="s">
        <v>3157</v>
      </c>
      <c r="E47" s="73"/>
      <c r="F47" s="73"/>
      <c r="G47" s="75">
        <v>39521</v>
      </c>
      <c r="H47" s="96">
        <v>23438230.359999999</v>
      </c>
      <c r="I47" s="57">
        <v>83.234722248032384</v>
      </c>
      <c r="J47" s="96">
        <v>19508745.939999998</v>
      </c>
      <c r="K47" s="57" t="s">
        <v>3284</v>
      </c>
      <c r="L47" s="73"/>
      <c r="M47" s="101">
        <v>12322200</v>
      </c>
      <c r="N47" s="73"/>
      <c r="O47" s="87" t="s">
        <v>3156</v>
      </c>
      <c r="P47" s="75">
        <v>41036</v>
      </c>
      <c r="Q47" s="96">
        <v>1416396.16</v>
      </c>
      <c r="R47" s="57">
        <v>1.7333333916974187</v>
      </c>
      <c r="S47" s="96">
        <v>24550.867599999998</v>
      </c>
      <c r="T47" s="57" t="s">
        <v>3248</v>
      </c>
      <c r="U47" s="57"/>
      <c r="V47" s="101">
        <v>-7161995.0723999981</v>
      </c>
      <c r="W47" s="101"/>
      <c r="X47" s="73"/>
    </row>
    <row r="48" spans="2:24">
      <c r="B48" s="26" t="s">
        <v>450</v>
      </c>
      <c r="C48" s="73" t="s">
        <v>3363</v>
      </c>
      <c r="D48" s="73" t="s">
        <v>3157</v>
      </c>
      <c r="E48" s="73"/>
      <c r="F48" s="73"/>
      <c r="G48" s="75">
        <v>39521</v>
      </c>
      <c r="H48" s="96">
        <v>12763338.029999999</v>
      </c>
      <c r="I48" s="57">
        <v>85.179180590894376</v>
      </c>
      <c r="J48" s="96">
        <v>10871706.75</v>
      </c>
      <c r="K48" s="57" t="s">
        <v>3284</v>
      </c>
      <c r="L48" s="73"/>
      <c r="M48" s="101">
        <v>4837531.7300000004</v>
      </c>
      <c r="N48" s="73"/>
      <c r="O48" s="87" t="s">
        <v>3156</v>
      </c>
      <c r="P48" s="75">
        <v>41172</v>
      </c>
      <c r="Q48" s="96">
        <v>0.01</v>
      </c>
      <c r="R48" s="57">
        <v>0</v>
      </c>
      <c r="S48" s="96">
        <v>0</v>
      </c>
      <c r="T48" s="57" t="s">
        <v>3263</v>
      </c>
      <c r="U48" s="57"/>
      <c r="V48" s="101">
        <v>-6034175.0199999996</v>
      </c>
      <c r="W48" s="101"/>
      <c r="X48" s="73"/>
    </row>
    <row r="49" spans="2:24">
      <c r="B49" s="26" t="s">
        <v>1419</v>
      </c>
      <c r="C49" s="73" t="s">
        <v>3364</v>
      </c>
      <c r="D49" s="73" t="s">
        <v>3157</v>
      </c>
      <c r="E49" s="73"/>
      <c r="F49" s="73"/>
      <c r="G49" s="75">
        <v>39521</v>
      </c>
      <c r="H49" s="96">
        <v>4364000</v>
      </c>
      <c r="I49" s="57">
        <v>30.194749999999999</v>
      </c>
      <c r="J49" s="96">
        <v>1317698.8899999999</v>
      </c>
      <c r="K49" s="57" t="s">
        <v>3284</v>
      </c>
      <c r="L49" s="73"/>
      <c r="M49" s="101">
        <v>184562.08</v>
      </c>
      <c r="N49" s="73"/>
      <c r="O49" s="87" t="s">
        <v>3156</v>
      </c>
      <c r="P49" s="75">
        <v>41172</v>
      </c>
      <c r="Q49" s="96">
        <v>0.01</v>
      </c>
      <c r="R49" s="57">
        <v>0</v>
      </c>
      <c r="S49" s="96">
        <v>0</v>
      </c>
      <c r="T49" s="57" t="s">
        <v>3263</v>
      </c>
      <c r="U49" s="57"/>
      <c r="V49" s="101">
        <v>-1133136.8099999998</v>
      </c>
      <c r="W49" s="101"/>
      <c r="X49" s="73"/>
    </row>
    <row r="50" spans="2:24">
      <c r="B50" s="26" t="s">
        <v>1411</v>
      </c>
      <c r="C50" s="73" t="s">
        <v>3365</v>
      </c>
      <c r="D50" s="73" t="s">
        <v>3157</v>
      </c>
      <c r="E50" s="73"/>
      <c r="F50" s="73"/>
      <c r="G50" s="75">
        <v>39521</v>
      </c>
      <c r="H50" s="96">
        <v>2673000</v>
      </c>
      <c r="I50" s="57">
        <v>20.207249906472128</v>
      </c>
      <c r="J50" s="96">
        <v>540139.79</v>
      </c>
      <c r="K50" s="57" t="s">
        <v>3284</v>
      </c>
      <c r="L50" s="73"/>
      <c r="M50" s="101">
        <v>117293.85</v>
      </c>
      <c r="N50" s="73"/>
      <c r="O50" s="87" t="s">
        <v>3156</v>
      </c>
      <c r="P50" s="75">
        <v>41172</v>
      </c>
      <c r="Q50" s="96">
        <v>0.01</v>
      </c>
      <c r="R50" s="57">
        <v>0</v>
      </c>
      <c r="S50" s="96">
        <v>0</v>
      </c>
      <c r="T50" s="57" t="s">
        <v>3263</v>
      </c>
      <c r="U50" s="57"/>
      <c r="V50" s="101">
        <v>-422845.94000000006</v>
      </c>
      <c r="W50" s="101"/>
      <c r="X50" s="73"/>
    </row>
    <row r="51" spans="2:24">
      <c r="B51" s="26" t="s">
        <v>1550</v>
      </c>
      <c r="C51" s="73" t="s">
        <v>3366</v>
      </c>
      <c r="D51" s="73" t="s">
        <v>6726</v>
      </c>
      <c r="E51" s="73"/>
      <c r="F51" s="73"/>
      <c r="G51" s="75">
        <v>40323</v>
      </c>
      <c r="H51" s="96">
        <v>9875000</v>
      </c>
      <c r="I51" s="57">
        <v>0</v>
      </c>
      <c r="J51" s="96">
        <v>0</v>
      </c>
      <c r="K51" s="57" t="s">
        <v>3245</v>
      </c>
      <c r="L51" s="73"/>
      <c r="M51" s="101">
        <v>12480.48</v>
      </c>
      <c r="N51" s="73"/>
      <c r="O51" s="87" t="s">
        <v>3156</v>
      </c>
      <c r="P51" s="75">
        <v>40449</v>
      </c>
      <c r="Q51" s="96">
        <v>9875000</v>
      </c>
      <c r="R51" s="57">
        <v>99.323598481012652</v>
      </c>
      <c r="S51" s="96">
        <v>9808205.3499999996</v>
      </c>
      <c r="T51" s="57" t="s">
        <v>3248</v>
      </c>
      <c r="U51" s="57"/>
      <c r="V51" s="101">
        <v>9820685.8300000001</v>
      </c>
      <c r="W51" s="101"/>
      <c r="X51" s="73"/>
    </row>
    <row r="52" spans="2:24">
      <c r="B52" s="26" t="s">
        <v>1531</v>
      </c>
      <c r="C52" s="73" t="s">
        <v>3367</v>
      </c>
      <c r="D52" s="73" t="s">
        <v>6725</v>
      </c>
      <c r="E52" s="73"/>
      <c r="F52" s="73"/>
      <c r="G52" s="75">
        <v>39521</v>
      </c>
      <c r="H52" s="96">
        <v>7861346.1299999999</v>
      </c>
      <c r="I52" s="57">
        <v>102.58936111747059</v>
      </c>
      <c r="J52" s="96">
        <v>8064904.7699999996</v>
      </c>
      <c r="K52" s="57" t="s">
        <v>3284</v>
      </c>
      <c r="L52" s="73"/>
      <c r="M52" s="101">
        <v>8146319.9299999997</v>
      </c>
      <c r="N52" s="73"/>
      <c r="O52" s="87" t="s">
        <v>6382</v>
      </c>
      <c r="P52" s="75">
        <v>39614</v>
      </c>
      <c r="Q52" s="102" t="s">
        <v>3205</v>
      </c>
      <c r="R52" s="88" t="s">
        <v>3205</v>
      </c>
      <c r="S52" s="102" t="s">
        <v>3205</v>
      </c>
      <c r="T52" s="57" t="s">
        <v>3205</v>
      </c>
      <c r="U52" s="57"/>
      <c r="V52" s="101">
        <v>81415.160000000149</v>
      </c>
      <c r="W52" s="101"/>
      <c r="X52" s="73"/>
    </row>
    <row r="53" spans="2:24">
      <c r="B53" s="26" t="s">
        <v>1428</v>
      </c>
      <c r="C53" s="73" t="s">
        <v>3368</v>
      </c>
      <c r="D53" s="73" t="s">
        <v>3157</v>
      </c>
      <c r="E53" s="73"/>
      <c r="F53" s="73"/>
      <c r="G53" s="75">
        <v>39521</v>
      </c>
      <c r="H53" s="96">
        <v>9258000</v>
      </c>
      <c r="I53" s="57">
        <v>44.397249945992662</v>
      </c>
      <c r="J53" s="96">
        <v>4110297.4000000004</v>
      </c>
      <c r="K53" s="57" t="s">
        <v>3284</v>
      </c>
      <c r="L53" s="73"/>
      <c r="M53" s="101">
        <v>448524.77</v>
      </c>
      <c r="N53" s="73"/>
      <c r="O53" s="87" t="s">
        <v>3156</v>
      </c>
      <c r="P53" s="75">
        <v>41172</v>
      </c>
      <c r="Q53" s="96">
        <v>0.01</v>
      </c>
      <c r="R53" s="57">
        <v>0</v>
      </c>
      <c r="S53" s="96">
        <v>0</v>
      </c>
      <c r="T53" s="57" t="s">
        <v>3263</v>
      </c>
      <c r="U53" s="57"/>
      <c r="V53" s="101">
        <v>-3661772.6300000004</v>
      </c>
      <c r="W53" s="101"/>
      <c r="X53" s="73"/>
    </row>
    <row r="54" spans="2:24">
      <c r="B54" s="26" t="s">
        <v>265</v>
      </c>
      <c r="C54" s="73" t="s">
        <v>3369</v>
      </c>
      <c r="D54" s="73" t="s">
        <v>3157</v>
      </c>
      <c r="E54" s="73"/>
      <c r="F54" s="73"/>
      <c r="G54" s="75">
        <v>39521</v>
      </c>
      <c r="H54" s="96">
        <v>504021.91</v>
      </c>
      <c r="I54" s="57">
        <v>90.207251109381332</v>
      </c>
      <c r="J54" s="96">
        <v>454664.31</v>
      </c>
      <c r="K54" s="57" t="s">
        <v>3284</v>
      </c>
      <c r="L54" s="73"/>
      <c r="M54" s="101">
        <v>155793.46999999997</v>
      </c>
      <c r="N54" s="73"/>
      <c r="O54" s="87" t="s">
        <v>3156</v>
      </c>
      <c r="P54" s="75">
        <v>41050</v>
      </c>
      <c r="Q54" s="96">
        <v>390655.64</v>
      </c>
      <c r="R54" s="57">
        <v>60.152665745692232</v>
      </c>
      <c r="S54" s="96">
        <v>234989.78134589479</v>
      </c>
      <c r="T54" s="57" t="s">
        <v>3263</v>
      </c>
      <c r="U54" s="57"/>
      <c r="V54" s="101">
        <v>-63881.058654105233</v>
      </c>
      <c r="W54" s="101"/>
      <c r="X54" s="73"/>
    </row>
    <row r="55" spans="2:24">
      <c r="B55" s="26" t="s">
        <v>251</v>
      </c>
      <c r="C55" s="73" t="s">
        <v>3370</v>
      </c>
      <c r="D55" s="73" t="s">
        <v>3157</v>
      </c>
      <c r="E55" s="73"/>
      <c r="F55" s="73"/>
      <c r="G55" s="75">
        <v>39521</v>
      </c>
      <c r="H55" s="96">
        <v>302468.47999999998</v>
      </c>
      <c r="I55" s="57">
        <v>83.244749998413056</v>
      </c>
      <c r="J55" s="96">
        <v>251789.13</v>
      </c>
      <c r="K55" s="57" t="s">
        <v>3284</v>
      </c>
      <c r="L55" s="73"/>
      <c r="M55" s="101">
        <v>99946.069999999992</v>
      </c>
      <c r="N55" s="73"/>
      <c r="O55" s="87" t="s">
        <v>3156</v>
      </c>
      <c r="P55" s="75">
        <v>41050</v>
      </c>
      <c r="Q55" s="96">
        <v>234436.29</v>
      </c>
      <c r="R55" s="57">
        <v>40.233912031591103</v>
      </c>
      <c r="S55" s="96">
        <v>94322.890688725805</v>
      </c>
      <c r="T55" s="57" t="s">
        <v>3263</v>
      </c>
      <c r="U55" s="57"/>
      <c r="V55" s="101">
        <v>-57520.169311274192</v>
      </c>
      <c r="W55" s="101"/>
      <c r="X55" s="73"/>
    </row>
    <row r="56" spans="2:24">
      <c r="B56" s="26" t="s">
        <v>381</v>
      </c>
      <c r="C56" s="73" t="s">
        <v>3371</v>
      </c>
      <c r="D56" s="73" t="s">
        <v>3157</v>
      </c>
      <c r="E56" s="73"/>
      <c r="F56" s="73"/>
      <c r="G56" s="75">
        <v>39521</v>
      </c>
      <c r="H56" s="96">
        <v>794392.74</v>
      </c>
      <c r="I56" s="57">
        <v>95.162409213357108</v>
      </c>
      <c r="J56" s="96">
        <v>755963.27</v>
      </c>
      <c r="K56" s="57" t="s">
        <v>3284</v>
      </c>
      <c r="L56" s="73"/>
      <c r="M56" s="101">
        <v>511564.90000000014</v>
      </c>
      <c r="N56" s="73"/>
      <c r="O56" s="87" t="s">
        <v>3156</v>
      </c>
      <c r="P56" s="75">
        <v>41050</v>
      </c>
      <c r="Q56" s="96">
        <v>350508.19</v>
      </c>
      <c r="R56" s="57">
        <v>45.152023125360323</v>
      </c>
      <c r="S56" s="96">
        <v>158261.5390050819</v>
      </c>
      <c r="T56" s="57" t="s">
        <v>3263</v>
      </c>
      <c r="U56" s="57"/>
      <c r="V56" s="101">
        <v>-86136.830994918011</v>
      </c>
      <c r="W56" s="101"/>
      <c r="X56" s="73"/>
    </row>
    <row r="57" spans="2:24">
      <c r="B57" s="26" t="s">
        <v>336</v>
      </c>
      <c r="C57" s="73" t="s">
        <v>3372</v>
      </c>
      <c r="D57" s="73" t="s">
        <v>3157</v>
      </c>
      <c r="E57" s="73"/>
      <c r="F57" s="73"/>
      <c r="G57" s="75">
        <v>39521</v>
      </c>
      <c r="H57" s="96">
        <v>344233.79</v>
      </c>
      <c r="I57" s="57">
        <v>90.162409680932257</v>
      </c>
      <c r="J57" s="96">
        <v>310369.48</v>
      </c>
      <c r="K57" s="57" t="s">
        <v>3284</v>
      </c>
      <c r="L57" s="73"/>
      <c r="M57" s="101">
        <v>225046.44999999992</v>
      </c>
      <c r="N57" s="73"/>
      <c r="O57" s="87" t="s">
        <v>3156</v>
      </c>
      <c r="P57" s="75">
        <v>41123</v>
      </c>
      <c r="Q57" s="96">
        <v>149601.04</v>
      </c>
      <c r="R57" s="57">
        <v>41.257540054534381</v>
      </c>
      <c r="S57" s="96">
        <v>61721.709000000003</v>
      </c>
      <c r="T57" s="57" t="s">
        <v>3251</v>
      </c>
      <c r="U57" s="57"/>
      <c r="V57" s="101">
        <v>-23601.321000000054</v>
      </c>
      <c r="W57" s="101"/>
      <c r="X57" s="73"/>
    </row>
    <row r="58" spans="2:24">
      <c r="B58" s="26" t="s">
        <v>299</v>
      </c>
      <c r="C58" s="73" t="s">
        <v>3373</v>
      </c>
      <c r="D58" s="73" t="s">
        <v>3157</v>
      </c>
      <c r="E58" s="73"/>
      <c r="F58" s="73"/>
      <c r="G58" s="75">
        <v>39521</v>
      </c>
      <c r="H58" s="96">
        <v>158887.74</v>
      </c>
      <c r="I58" s="57">
        <v>60.162407747759531</v>
      </c>
      <c r="J58" s="96">
        <v>95590.69</v>
      </c>
      <c r="K58" s="57" t="s">
        <v>3284</v>
      </c>
      <c r="L58" s="73"/>
      <c r="M58" s="101">
        <v>103896.58</v>
      </c>
      <c r="N58" s="73"/>
      <c r="O58" s="87" t="s">
        <v>3156</v>
      </c>
      <c r="P58" s="75">
        <v>41123</v>
      </c>
      <c r="Q58" s="96">
        <v>69051.240000000005</v>
      </c>
      <c r="R58" s="57">
        <v>25.007541121564795</v>
      </c>
      <c r="S58" s="96">
        <v>17268.0172379504</v>
      </c>
      <c r="T58" s="57" t="s">
        <v>3248</v>
      </c>
      <c r="U58" s="57"/>
      <c r="V58" s="101">
        <v>25573.907237950392</v>
      </c>
      <c r="W58" s="101"/>
      <c r="X58" s="73"/>
    </row>
    <row r="59" spans="2:24">
      <c r="B59" s="26" t="s">
        <v>432</v>
      </c>
      <c r="C59" s="73" t="s">
        <v>3374</v>
      </c>
      <c r="D59" s="73" t="s">
        <v>3157</v>
      </c>
      <c r="E59" s="73"/>
      <c r="F59" s="73"/>
      <c r="G59" s="75">
        <v>39521</v>
      </c>
      <c r="H59" s="96">
        <v>2930442.31</v>
      </c>
      <c r="I59" s="57">
        <v>95.126208097916788</v>
      </c>
      <c r="J59" s="96">
        <v>2787618.65</v>
      </c>
      <c r="K59" s="57" t="s">
        <v>3284</v>
      </c>
      <c r="L59" s="73"/>
      <c r="M59" s="101">
        <v>2228535.7999999998</v>
      </c>
      <c r="N59" s="73"/>
      <c r="O59" s="87" t="s">
        <v>3156</v>
      </c>
      <c r="P59" s="75">
        <v>41050</v>
      </c>
      <c r="Q59" s="96">
        <v>886617.54</v>
      </c>
      <c r="R59" s="57">
        <v>61.259399551806752</v>
      </c>
      <c r="S59" s="96">
        <v>543136.58132500004</v>
      </c>
      <c r="T59" s="57" t="s">
        <v>3249</v>
      </c>
      <c r="U59" s="57"/>
      <c r="V59" s="101">
        <v>-15946.268674999941</v>
      </c>
      <c r="W59" s="101"/>
      <c r="X59" s="73"/>
    </row>
    <row r="60" spans="2:24">
      <c r="B60" s="26" t="s">
        <v>354</v>
      </c>
      <c r="C60" s="73" t="s">
        <v>3375</v>
      </c>
      <c r="D60" s="73" t="s">
        <v>3157</v>
      </c>
      <c r="E60" s="73"/>
      <c r="F60" s="73"/>
      <c r="G60" s="75">
        <v>39521</v>
      </c>
      <c r="H60" s="96">
        <v>977151.63</v>
      </c>
      <c r="I60" s="57">
        <v>85.133611249259232</v>
      </c>
      <c r="J60" s="96">
        <v>831884.47</v>
      </c>
      <c r="K60" s="57" t="s">
        <v>3284</v>
      </c>
      <c r="L60" s="73"/>
      <c r="M60" s="101">
        <v>744708.24000000011</v>
      </c>
      <c r="N60" s="73"/>
      <c r="O60" s="87" t="s">
        <v>3156</v>
      </c>
      <c r="P60" s="75">
        <v>41050</v>
      </c>
      <c r="Q60" s="96">
        <v>295641.3</v>
      </c>
      <c r="R60" s="57">
        <v>50.134399354893922</v>
      </c>
      <c r="S60" s="96">
        <v>148217.99</v>
      </c>
      <c r="T60" s="57" t="s">
        <v>3263</v>
      </c>
      <c r="U60" s="57"/>
      <c r="V60" s="101">
        <v>61041.760000000126</v>
      </c>
      <c r="W60" s="101"/>
      <c r="X60" s="73"/>
    </row>
    <row r="61" spans="2:24">
      <c r="B61" s="26" t="s">
        <v>308</v>
      </c>
      <c r="C61" s="73" t="s">
        <v>3376</v>
      </c>
      <c r="D61" s="73" t="s">
        <v>3157</v>
      </c>
      <c r="E61" s="73"/>
      <c r="F61" s="73"/>
      <c r="G61" s="75">
        <v>39521</v>
      </c>
      <c r="H61" s="96">
        <v>954729.63</v>
      </c>
      <c r="I61" s="57">
        <v>90.126208819977649</v>
      </c>
      <c r="J61" s="96">
        <v>860461.62</v>
      </c>
      <c r="K61" s="57" t="s">
        <v>3284</v>
      </c>
      <c r="L61" s="73"/>
      <c r="M61" s="101">
        <v>500708.70000000007</v>
      </c>
      <c r="N61" s="73"/>
      <c r="O61" s="87" t="s">
        <v>3156</v>
      </c>
      <c r="P61" s="75">
        <v>41050</v>
      </c>
      <c r="Q61" s="96">
        <v>540046.53</v>
      </c>
      <c r="R61" s="57">
        <v>40.277021085948775</v>
      </c>
      <c r="S61" s="96">
        <v>217514.65476203471</v>
      </c>
      <c r="T61" s="57" t="s">
        <v>3248</v>
      </c>
      <c r="U61" s="57"/>
      <c r="V61" s="101">
        <v>-142238.26523796527</v>
      </c>
      <c r="W61" s="101"/>
      <c r="X61" s="73"/>
    </row>
    <row r="62" spans="2:24">
      <c r="B62" s="26" t="s">
        <v>293</v>
      </c>
      <c r="C62" s="73" t="s">
        <v>3377</v>
      </c>
      <c r="D62" s="73" t="s">
        <v>3157</v>
      </c>
      <c r="E62" s="73"/>
      <c r="F62" s="73"/>
      <c r="G62" s="75">
        <v>39521</v>
      </c>
      <c r="H62" s="96">
        <v>689572.92</v>
      </c>
      <c r="I62" s="57">
        <v>82.133611047255158</v>
      </c>
      <c r="J62" s="96">
        <v>566371.14</v>
      </c>
      <c r="K62" s="57" t="s">
        <v>3284</v>
      </c>
      <c r="L62" s="73"/>
      <c r="M62" s="101">
        <v>362840.74000000011</v>
      </c>
      <c r="N62" s="73"/>
      <c r="O62" s="87" t="s">
        <v>3156</v>
      </c>
      <c r="P62" s="75">
        <v>41050</v>
      </c>
      <c r="Q62" s="96">
        <v>390059.6</v>
      </c>
      <c r="R62" s="57">
        <v>32.276687639224363</v>
      </c>
      <c r="S62" s="96">
        <v>125898.31869880798</v>
      </c>
      <c r="T62" s="57" t="s">
        <v>3248</v>
      </c>
      <c r="U62" s="57"/>
      <c r="V62" s="101">
        <v>-77632.081301191938</v>
      </c>
      <c r="W62" s="101"/>
      <c r="X62" s="73"/>
    </row>
    <row r="63" spans="2:24">
      <c r="B63" s="26" t="s">
        <v>197</v>
      </c>
      <c r="C63" s="73" t="s">
        <v>3378</v>
      </c>
      <c r="D63" s="73" t="s">
        <v>3157</v>
      </c>
      <c r="E63" s="73"/>
      <c r="F63" s="73"/>
      <c r="G63" s="75">
        <v>39521</v>
      </c>
      <c r="H63" s="96">
        <v>435.13</v>
      </c>
      <c r="I63" s="57">
        <v>98.664766851285819</v>
      </c>
      <c r="J63" s="96">
        <v>429.32</v>
      </c>
      <c r="K63" s="57" t="s">
        <v>3284</v>
      </c>
      <c r="L63" s="73"/>
      <c r="M63" s="101">
        <v>445.24999999999994</v>
      </c>
      <c r="N63" s="73"/>
      <c r="O63" s="87" t="s">
        <v>6382</v>
      </c>
      <c r="P63" s="75">
        <v>40933</v>
      </c>
      <c r="Q63" s="102" t="s">
        <v>3205</v>
      </c>
      <c r="R63" s="88" t="s">
        <v>3205</v>
      </c>
      <c r="S63" s="102" t="s">
        <v>3205</v>
      </c>
      <c r="T63" s="57" t="s">
        <v>3205</v>
      </c>
      <c r="U63" s="57"/>
      <c r="V63" s="101">
        <v>15.92999999999995</v>
      </c>
      <c r="W63" s="101"/>
      <c r="X63" s="73"/>
    </row>
    <row r="64" spans="2:24">
      <c r="B64" s="26" t="s">
        <v>1407</v>
      </c>
      <c r="C64" s="73" t="s">
        <v>3379</v>
      </c>
      <c r="D64" s="73" t="s">
        <v>3157</v>
      </c>
      <c r="E64" s="73"/>
      <c r="F64" s="73"/>
      <c r="G64" s="75">
        <v>39521</v>
      </c>
      <c r="H64" s="96">
        <v>6740000</v>
      </c>
      <c r="I64" s="57">
        <v>84.127250000000004</v>
      </c>
      <c r="J64" s="96">
        <v>5670176.6500000004</v>
      </c>
      <c r="K64" s="57" t="s">
        <v>3284</v>
      </c>
      <c r="L64" s="73"/>
      <c r="M64" s="101">
        <v>256538.13</v>
      </c>
      <c r="N64" s="73"/>
      <c r="O64" s="87" t="s">
        <v>3156</v>
      </c>
      <c r="P64" s="75">
        <v>41172</v>
      </c>
      <c r="Q64" s="96">
        <v>0.01</v>
      </c>
      <c r="R64" s="57">
        <v>0</v>
      </c>
      <c r="S64" s="96">
        <v>0</v>
      </c>
      <c r="T64" s="57" t="s">
        <v>3263</v>
      </c>
      <c r="U64" s="57"/>
      <c r="V64" s="101">
        <v>-5413638.5200000005</v>
      </c>
      <c r="W64" s="101"/>
      <c r="X64" s="73"/>
    </row>
    <row r="65" spans="2:24">
      <c r="B65" s="26" t="s">
        <v>1399</v>
      </c>
      <c r="C65" s="73" t="s">
        <v>3380</v>
      </c>
      <c r="D65" s="73" t="s">
        <v>3157</v>
      </c>
      <c r="E65" s="73"/>
      <c r="F65" s="73"/>
      <c r="G65" s="75">
        <v>39521</v>
      </c>
      <c r="H65" s="96">
        <v>6740000</v>
      </c>
      <c r="I65" s="57">
        <v>82.134749999999997</v>
      </c>
      <c r="J65" s="96">
        <v>5535882.1500000004</v>
      </c>
      <c r="K65" s="57" t="s">
        <v>3284</v>
      </c>
      <c r="L65" s="73"/>
      <c r="M65" s="101">
        <v>261239.75</v>
      </c>
      <c r="N65" s="73"/>
      <c r="O65" s="87" t="s">
        <v>3156</v>
      </c>
      <c r="P65" s="75">
        <v>41172</v>
      </c>
      <c r="Q65" s="96">
        <v>0.01</v>
      </c>
      <c r="R65" s="57">
        <v>0</v>
      </c>
      <c r="S65" s="96">
        <v>0</v>
      </c>
      <c r="T65" s="57" t="s">
        <v>3263</v>
      </c>
      <c r="U65" s="57"/>
      <c r="V65" s="101">
        <v>-5274642.4000000004</v>
      </c>
      <c r="W65" s="101"/>
      <c r="X65" s="73"/>
    </row>
    <row r="66" spans="2:24">
      <c r="B66" s="26" t="s">
        <v>1388</v>
      </c>
      <c r="C66" s="73" t="s">
        <v>3381</v>
      </c>
      <c r="D66" s="73" t="s">
        <v>3157</v>
      </c>
      <c r="E66" s="73"/>
      <c r="F66" s="73"/>
      <c r="G66" s="75">
        <v>39521</v>
      </c>
      <c r="H66" s="96">
        <v>6740000</v>
      </c>
      <c r="I66" s="57">
        <v>79.184750000000008</v>
      </c>
      <c r="J66" s="96">
        <v>5337052.1500000004</v>
      </c>
      <c r="K66" s="57" t="s">
        <v>3284</v>
      </c>
      <c r="L66" s="73"/>
      <c r="M66" s="101">
        <v>344883.63</v>
      </c>
      <c r="N66" s="73"/>
      <c r="O66" s="87" t="s">
        <v>3156</v>
      </c>
      <c r="P66" s="75">
        <v>41172</v>
      </c>
      <c r="Q66" s="96">
        <v>0</v>
      </c>
      <c r="R66" s="57">
        <v>0</v>
      </c>
      <c r="S66" s="96">
        <v>1</v>
      </c>
      <c r="T66" s="57" t="s">
        <v>3263</v>
      </c>
      <c r="U66" s="57"/>
      <c r="V66" s="101">
        <v>-4992167.5200000005</v>
      </c>
      <c r="W66" s="101"/>
      <c r="X66" s="73"/>
    </row>
    <row r="67" spans="2:24">
      <c r="B67" s="26" t="s">
        <v>662</v>
      </c>
      <c r="C67" s="73" t="s">
        <v>3382</v>
      </c>
      <c r="D67" s="73" t="s">
        <v>3157</v>
      </c>
      <c r="E67" s="73"/>
      <c r="F67" s="73"/>
      <c r="G67" s="75">
        <v>39521</v>
      </c>
      <c r="H67" s="96">
        <v>4830000</v>
      </c>
      <c r="I67" s="57">
        <v>74.377249896480336</v>
      </c>
      <c r="J67" s="96">
        <v>3592421.17</v>
      </c>
      <c r="K67" s="57" t="s">
        <v>3284</v>
      </c>
      <c r="L67" s="73"/>
      <c r="M67" s="101">
        <v>250968.94000000047</v>
      </c>
      <c r="N67" s="73"/>
      <c r="O67" s="87" t="s">
        <v>3156</v>
      </c>
      <c r="P67" s="75">
        <v>41172</v>
      </c>
      <c r="Q67" s="96">
        <v>0.01</v>
      </c>
      <c r="R67" s="57">
        <v>0</v>
      </c>
      <c r="S67" s="96">
        <v>0</v>
      </c>
      <c r="T67" s="57" t="s">
        <v>3263</v>
      </c>
      <c r="U67" s="57"/>
      <c r="V67" s="101">
        <v>-3341452.2299999995</v>
      </c>
      <c r="W67" s="101"/>
      <c r="X67" s="73"/>
    </row>
    <row r="68" spans="2:24">
      <c r="B68" s="26" t="s">
        <v>1196</v>
      </c>
      <c r="C68" s="73" t="s">
        <v>3383</v>
      </c>
      <c r="D68" s="73" t="s">
        <v>3157</v>
      </c>
      <c r="E68" s="73"/>
      <c r="F68" s="73"/>
      <c r="G68" s="75">
        <v>39521</v>
      </c>
      <c r="H68" s="96">
        <v>920000</v>
      </c>
      <c r="I68" s="57">
        <v>49.384749999999997</v>
      </c>
      <c r="J68" s="96">
        <v>454339.7</v>
      </c>
      <c r="K68" s="57" t="s">
        <v>3284</v>
      </c>
      <c r="L68" s="73"/>
      <c r="M68" s="101">
        <v>44223.119999999995</v>
      </c>
      <c r="N68" s="73"/>
      <c r="O68" s="87" t="s">
        <v>3156</v>
      </c>
      <c r="P68" s="75">
        <v>41172</v>
      </c>
      <c r="Q68" s="96">
        <v>0.01</v>
      </c>
      <c r="R68" s="57">
        <v>0</v>
      </c>
      <c r="S68" s="96">
        <v>0</v>
      </c>
      <c r="T68" s="57" t="s">
        <v>3263</v>
      </c>
      <c r="U68" s="57"/>
      <c r="V68" s="101">
        <v>-410116.58</v>
      </c>
      <c r="W68" s="101"/>
      <c r="X68" s="73"/>
    </row>
    <row r="69" spans="2:24">
      <c r="B69" s="26" t="s">
        <v>1170</v>
      </c>
      <c r="C69" s="73" t="s">
        <v>3384</v>
      </c>
      <c r="D69" s="73" t="s">
        <v>3157</v>
      </c>
      <c r="E69" s="73"/>
      <c r="F69" s="73"/>
      <c r="G69" s="75">
        <v>39521</v>
      </c>
      <c r="H69" s="96">
        <v>2530000</v>
      </c>
      <c r="I69" s="57">
        <v>63.214750197628454</v>
      </c>
      <c r="J69" s="96">
        <v>1599333.18</v>
      </c>
      <c r="K69" s="57" t="s">
        <v>3284</v>
      </c>
      <c r="L69" s="73"/>
      <c r="M69" s="101">
        <v>165858.15</v>
      </c>
      <c r="N69" s="73"/>
      <c r="O69" s="87" t="s">
        <v>3156</v>
      </c>
      <c r="P69" s="75">
        <v>41172</v>
      </c>
      <c r="Q69" s="96">
        <v>0</v>
      </c>
      <c r="R69" s="57">
        <v>0</v>
      </c>
      <c r="S69" s="96">
        <v>1</v>
      </c>
      <c r="T69" s="57" t="s">
        <v>3263</v>
      </c>
      <c r="U69" s="57"/>
      <c r="V69" s="101">
        <v>-1433474.03</v>
      </c>
      <c r="W69" s="101"/>
      <c r="X69" s="73"/>
    </row>
    <row r="70" spans="2:24">
      <c r="B70" s="26" t="s">
        <v>1414</v>
      </c>
      <c r="C70" s="73" t="s">
        <v>3385</v>
      </c>
      <c r="D70" s="73" t="s">
        <v>3157</v>
      </c>
      <c r="E70" s="73"/>
      <c r="F70" s="73"/>
      <c r="G70" s="75">
        <v>39521</v>
      </c>
      <c r="H70" s="96">
        <v>460000</v>
      </c>
      <c r="I70" s="57">
        <v>51.184750000000001</v>
      </c>
      <c r="J70" s="96">
        <v>235449.85</v>
      </c>
      <c r="K70" s="57" t="s">
        <v>3284</v>
      </c>
      <c r="L70" s="73"/>
      <c r="M70" s="101">
        <v>27160.79</v>
      </c>
      <c r="N70" s="73"/>
      <c r="O70" s="87" t="s">
        <v>3156</v>
      </c>
      <c r="P70" s="75">
        <v>41172</v>
      </c>
      <c r="Q70" s="96">
        <v>0.01</v>
      </c>
      <c r="R70" s="57">
        <v>0</v>
      </c>
      <c r="S70" s="96">
        <v>0</v>
      </c>
      <c r="T70" s="57" t="s">
        <v>3263</v>
      </c>
      <c r="U70" s="57"/>
      <c r="V70" s="101">
        <v>-208289.06</v>
      </c>
      <c r="W70" s="101"/>
      <c r="X70" s="73"/>
    </row>
    <row r="71" spans="2:24">
      <c r="B71" s="26" t="s">
        <v>1405</v>
      </c>
      <c r="C71" s="73" t="s">
        <v>3386</v>
      </c>
      <c r="D71" s="73" t="s">
        <v>3157</v>
      </c>
      <c r="E71" s="73"/>
      <c r="F71" s="73"/>
      <c r="G71" s="75">
        <v>39521</v>
      </c>
      <c r="H71" s="96">
        <v>460000</v>
      </c>
      <c r="I71" s="57">
        <v>59.189749999999997</v>
      </c>
      <c r="J71" s="96">
        <v>272272.84999999998</v>
      </c>
      <c r="K71" s="57" t="s">
        <v>3284</v>
      </c>
      <c r="L71" s="73"/>
      <c r="M71" s="101">
        <v>25383</v>
      </c>
      <c r="N71" s="73"/>
      <c r="O71" s="87" t="s">
        <v>3156</v>
      </c>
      <c r="P71" s="75">
        <v>41172</v>
      </c>
      <c r="Q71" s="96">
        <v>0.01</v>
      </c>
      <c r="R71" s="57">
        <v>0</v>
      </c>
      <c r="S71" s="96">
        <v>0</v>
      </c>
      <c r="T71" s="57" t="s">
        <v>3263</v>
      </c>
      <c r="U71" s="57"/>
      <c r="V71" s="101">
        <v>-246889.84999999998</v>
      </c>
      <c r="W71" s="101"/>
      <c r="X71" s="73"/>
    </row>
    <row r="72" spans="2:24">
      <c r="B72" s="26" t="s">
        <v>1377</v>
      </c>
      <c r="C72" s="73" t="s">
        <v>3387</v>
      </c>
      <c r="D72" s="73" t="s">
        <v>3157</v>
      </c>
      <c r="E72" s="73"/>
      <c r="F72" s="73"/>
      <c r="G72" s="75">
        <v>39521</v>
      </c>
      <c r="H72" s="96">
        <v>6740000</v>
      </c>
      <c r="I72" s="57">
        <v>73.184750000000008</v>
      </c>
      <c r="J72" s="96">
        <v>4932652.1500000004</v>
      </c>
      <c r="K72" s="57" t="s">
        <v>3284</v>
      </c>
      <c r="L72" s="73"/>
      <c r="M72" s="101">
        <v>332622.88</v>
      </c>
      <c r="N72" s="73"/>
      <c r="O72" s="87" t="s">
        <v>3156</v>
      </c>
      <c r="P72" s="75">
        <v>41172</v>
      </c>
      <c r="Q72" s="96">
        <v>0.01</v>
      </c>
      <c r="R72" s="57">
        <v>0</v>
      </c>
      <c r="S72" s="96">
        <v>0</v>
      </c>
      <c r="T72" s="57" t="s">
        <v>3263</v>
      </c>
      <c r="U72" s="57"/>
      <c r="V72" s="101">
        <v>-4600029.2700000005</v>
      </c>
      <c r="W72" s="101"/>
      <c r="X72" s="73"/>
    </row>
    <row r="73" spans="2:24">
      <c r="B73" s="26" t="s">
        <v>1373</v>
      </c>
      <c r="C73" s="73" t="s">
        <v>3388</v>
      </c>
      <c r="D73" s="73" t="s">
        <v>3157</v>
      </c>
      <c r="E73" s="73"/>
      <c r="F73" s="73"/>
      <c r="G73" s="75">
        <v>39521</v>
      </c>
      <c r="H73" s="96">
        <v>5055000</v>
      </c>
      <c r="I73" s="57">
        <v>64.189749950544012</v>
      </c>
      <c r="J73" s="96">
        <v>3244791.86</v>
      </c>
      <c r="K73" s="57" t="s">
        <v>3284</v>
      </c>
      <c r="L73" s="73"/>
      <c r="M73" s="101">
        <v>241357.75</v>
      </c>
      <c r="N73" s="73"/>
      <c r="O73" s="87" t="s">
        <v>3156</v>
      </c>
      <c r="P73" s="75">
        <v>41172</v>
      </c>
      <c r="Q73" s="96">
        <v>0.01</v>
      </c>
      <c r="R73" s="57">
        <v>0</v>
      </c>
      <c r="S73" s="96">
        <v>0</v>
      </c>
      <c r="T73" s="57" t="s">
        <v>3263</v>
      </c>
      <c r="U73" s="57"/>
      <c r="V73" s="101">
        <v>-3003434.11</v>
      </c>
      <c r="W73" s="101"/>
      <c r="X73" s="73"/>
    </row>
    <row r="74" spans="2:24">
      <c r="B74" s="26" t="s">
        <v>1755</v>
      </c>
      <c r="C74" s="73" t="s">
        <v>3389</v>
      </c>
      <c r="D74" s="73" t="s">
        <v>3157</v>
      </c>
      <c r="E74" s="73"/>
      <c r="F74" s="73"/>
      <c r="G74" s="75">
        <v>39521</v>
      </c>
      <c r="H74" s="96">
        <v>11755000</v>
      </c>
      <c r="I74" s="57">
        <v>72.634749978732444</v>
      </c>
      <c r="J74" s="96">
        <v>8538214.8599999994</v>
      </c>
      <c r="K74" s="57" t="s">
        <v>3284</v>
      </c>
      <c r="L74" s="73"/>
      <c r="M74" s="101">
        <v>525961.11</v>
      </c>
      <c r="N74" s="73"/>
      <c r="O74" s="87" t="s">
        <v>3156</v>
      </c>
      <c r="P74" s="75">
        <v>41172</v>
      </c>
      <c r="Q74" s="96">
        <v>0.01</v>
      </c>
      <c r="R74" s="57">
        <v>0</v>
      </c>
      <c r="S74" s="96">
        <v>0</v>
      </c>
      <c r="T74" s="57" t="s">
        <v>3263</v>
      </c>
      <c r="U74" s="57"/>
      <c r="V74" s="101">
        <v>-8012253.7499999991</v>
      </c>
      <c r="W74" s="101"/>
      <c r="X74" s="73"/>
    </row>
    <row r="75" spans="2:24">
      <c r="B75" s="26" t="s">
        <v>1421</v>
      </c>
      <c r="C75" s="73" t="s">
        <v>3390</v>
      </c>
      <c r="D75" s="73" t="s">
        <v>3157</v>
      </c>
      <c r="E75" s="73"/>
      <c r="F75" s="73"/>
      <c r="G75" s="75">
        <v>39521</v>
      </c>
      <c r="H75" s="96">
        <v>4198000</v>
      </c>
      <c r="I75" s="57">
        <v>67.159750119104331</v>
      </c>
      <c r="J75" s="96">
        <v>2819366.31</v>
      </c>
      <c r="K75" s="57" t="s">
        <v>3284</v>
      </c>
      <c r="L75" s="73"/>
      <c r="M75" s="101">
        <v>209566.8</v>
      </c>
      <c r="N75" s="73"/>
      <c r="O75" s="87" t="s">
        <v>3156</v>
      </c>
      <c r="P75" s="75">
        <v>41172</v>
      </c>
      <c r="Q75" s="96">
        <v>0.01</v>
      </c>
      <c r="R75" s="57">
        <v>0</v>
      </c>
      <c r="S75" s="96">
        <v>0</v>
      </c>
      <c r="T75" s="57" t="s">
        <v>3263</v>
      </c>
      <c r="U75" s="57"/>
      <c r="V75" s="101">
        <v>-2609799.5100000002</v>
      </c>
      <c r="W75" s="101"/>
      <c r="X75" s="73"/>
    </row>
    <row r="76" spans="2:24">
      <c r="B76" s="26" t="s">
        <v>1756</v>
      </c>
      <c r="C76" s="73" t="s">
        <v>3391</v>
      </c>
      <c r="D76" s="73" t="s">
        <v>3157</v>
      </c>
      <c r="E76" s="73"/>
      <c r="F76" s="73"/>
      <c r="G76" s="75">
        <v>39521</v>
      </c>
      <c r="H76" s="96">
        <v>4198000</v>
      </c>
      <c r="I76" s="57">
        <v>64.197249880895669</v>
      </c>
      <c r="J76" s="96">
        <v>2695000.5500000003</v>
      </c>
      <c r="K76" s="57" t="s">
        <v>3284</v>
      </c>
      <c r="L76" s="73"/>
      <c r="M76" s="101">
        <v>252379.26</v>
      </c>
      <c r="N76" s="73"/>
      <c r="O76" s="87" t="s">
        <v>3156</v>
      </c>
      <c r="P76" s="75">
        <v>41172</v>
      </c>
      <c r="Q76" s="96">
        <v>0.01</v>
      </c>
      <c r="R76" s="57">
        <v>0</v>
      </c>
      <c r="S76" s="96">
        <v>0</v>
      </c>
      <c r="T76" s="57" t="s">
        <v>3263</v>
      </c>
      <c r="U76" s="57"/>
      <c r="V76" s="101">
        <v>-2442621.29</v>
      </c>
      <c r="W76" s="101"/>
      <c r="X76" s="73"/>
    </row>
    <row r="77" spans="2:24">
      <c r="B77" s="26" t="s">
        <v>1422</v>
      </c>
      <c r="C77" s="73" t="s">
        <v>3392</v>
      </c>
      <c r="D77" s="73" t="s">
        <v>3157</v>
      </c>
      <c r="E77" s="73"/>
      <c r="F77" s="73"/>
      <c r="G77" s="75">
        <v>39521</v>
      </c>
      <c r="H77" s="96">
        <v>19516000</v>
      </c>
      <c r="I77" s="57">
        <v>72.624750000000006</v>
      </c>
      <c r="J77" s="96">
        <v>14173446.210000001</v>
      </c>
      <c r="K77" s="57" t="s">
        <v>3284</v>
      </c>
      <c r="L77" s="73"/>
      <c r="M77" s="101">
        <v>825432.67</v>
      </c>
      <c r="N77" s="73"/>
      <c r="O77" s="87" t="s">
        <v>3156</v>
      </c>
      <c r="P77" s="75">
        <v>41172</v>
      </c>
      <c r="Q77" s="96">
        <v>0.01</v>
      </c>
      <c r="R77" s="57">
        <v>0</v>
      </c>
      <c r="S77" s="96">
        <v>0</v>
      </c>
      <c r="T77" s="57" t="s">
        <v>3263</v>
      </c>
      <c r="U77" s="57"/>
      <c r="V77" s="101">
        <v>-13348013.540000001</v>
      </c>
      <c r="W77" s="101"/>
      <c r="X77" s="73"/>
    </row>
    <row r="78" spans="2:24">
      <c r="B78" s="26" t="s">
        <v>1402</v>
      </c>
      <c r="C78" s="73" t="s">
        <v>3393</v>
      </c>
      <c r="D78" s="73" t="s">
        <v>3157</v>
      </c>
      <c r="E78" s="73"/>
      <c r="F78" s="73"/>
      <c r="G78" s="75">
        <v>39521</v>
      </c>
      <c r="H78" s="96">
        <v>8132000</v>
      </c>
      <c r="I78" s="57">
        <v>67.159750000000003</v>
      </c>
      <c r="J78" s="96">
        <v>5461430.8700000001</v>
      </c>
      <c r="K78" s="57" t="s">
        <v>3284</v>
      </c>
      <c r="L78" s="73"/>
      <c r="M78" s="101">
        <v>373376.29000000004</v>
      </c>
      <c r="N78" s="73"/>
      <c r="O78" s="87" t="s">
        <v>3156</v>
      </c>
      <c r="P78" s="75">
        <v>41172</v>
      </c>
      <c r="Q78" s="96">
        <v>0.01</v>
      </c>
      <c r="R78" s="57">
        <v>0</v>
      </c>
      <c r="S78" s="96">
        <v>0</v>
      </c>
      <c r="T78" s="57" t="s">
        <v>3263</v>
      </c>
      <c r="U78" s="57"/>
      <c r="V78" s="101">
        <v>-5088054.58</v>
      </c>
      <c r="W78" s="101"/>
      <c r="X78" s="73"/>
    </row>
    <row r="79" spans="2:24">
      <c r="B79" s="26" t="s">
        <v>1757</v>
      </c>
      <c r="C79" s="73" t="s">
        <v>3394</v>
      </c>
      <c r="D79" s="73" t="s">
        <v>3157</v>
      </c>
      <c r="E79" s="73"/>
      <c r="F79" s="73"/>
      <c r="G79" s="75">
        <v>39521</v>
      </c>
      <c r="H79" s="96">
        <v>8132000</v>
      </c>
      <c r="I79" s="57">
        <v>64.197250000000011</v>
      </c>
      <c r="J79" s="96">
        <v>5220520.37</v>
      </c>
      <c r="K79" s="57" t="s">
        <v>3284</v>
      </c>
      <c r="L79" s="73"/>
      <c r="M79" s="101">
        <v>424837.04</v>
      </c>
      <c r="N79" s="73"/>
      <c r="O79" s="87" t="s">
        <v>3156</v>
      </c>
      <c r="P79" s="75">
        <v>41172</v>
      </c>
      <c r="Q79" s="96">
        <v>0.01</v>
      </c>
      <c r="R79" s="57">
        <v>0</v>
      </c>
      <c r="S79" s="96">
        <v>0</v>
      </c>
      <c r="T79" s="57" t="s">
        <v>3263</v>
      </c>
      <c r="U79" s="57"/>
      <c r="V79" s="101">
        <v>-4795683.33</v>
      </c>
      <c r="W79" s="101"/>
      <c r="X79" s="73"/>
    </row>
    <row r="80" spans="2:24">
      <c r="B80" s="26" t="s">
        <v>206</v>
      </c>
      <c r="C80" s="73" t="s">
        <v>3395</v>
      </c>
      <c r="D80" s="73" t="s">
        <v>3157</v>
      </c>
      <c r="E80" s="73"/>
      <c r="F80" s="73"/>
      <c r="G80" s="75">
        <v>39521</v>
      </c>
      <c r="H80" s="96">
        <v>3808526.8</v>
      </c>
      <c r="I80" s="57">
        <v>75.15824990387361</v>
      </c>
      <c r="J80" s="96">
        <v>2862422.0900000003</v>
      </c>
      <c r="K80" s="57" t="s">
        <v>3284</v>
      </c>
      <c r="L80" s="73"/>
      <c r="M80" s="101">
        <v>2163357.3700000006</v>
      </c>
      <c r="N80" s="73"/>
      <c r="O80" s="87" t="s">
        <v>3156</v>
      </c>
      <c r="P80" s="75">
        <v>41033</v>
      </c>
      <c r="Q80" s="96">
        <v>1300120.8</v>
      </c>
      <c r="R80" s="57">
        <v>45.019470960115093</v>
      </c>
      <c r="S80" s="96">
        <v>585307.50600241602</v>
      </c>
      <c r="T80" s="57" t="s">
        <v>3263</v>
      </c>
      <c r="U80" s="57"/>
      <c r="V80" s="101">
        <v>-113757.21399758384</v>
      </c>
      <c r="W80" s="101"/>
      <c r="X80" s="73"/>
    </row>
    <row r="81" spans="2:24">
      <c r="B81" s="26" t="s">
        <v>598</v>
      </c>
      <c r="C81" s="73" t="s">
        <v>3396</v>
      </c>
      <c r="D81" s="73" t="s">
        <v>3157</v>
      </c>
      <c r="E81" s="73"/>
      <c r="F81" s="73"/>
      <c r="G81" s="75">
        <v>39521</v>
      </c>
      <c r="H81" s="96">
        <v>46332919.600000001</v>
      </c>
      <c r="I81" s="57">
        <v>74.225694445553557</v>
      </c>
      <c r="J81" s="96">
        <v>34390931.329999998</v>
      </c>
      <c r="K81" s="57" t="s">
        <v>3284</v>
      </c>
      <c r="L81" s="73"/>
      <c r="M81" s="101">
        <v>23786560.499999996</v>
      </c>
      <c r="N81" s="73"/>
      <c r="O81" s="87" t="s">
        <v>3156</v>
      </c>
      <c r="P81" s="75">
        <v>41033</v>
      </c>
      <c r="Q81" s="96">
        <v>30341978.870000001</v>
      </c>
      <c r="R81" s="57">
        <v>32.020054163329533</v>
      </c>
      <c r="S81" s="96">
        <v>9715518.0684000012</v>
      </c>
      <c r="T81" s="57" t="s">
        <v>3263</v>
      </c>
      <c r="U81" s="57"/>
      <c r="V81" s="101">
        <v>-888852.76160000265</v>
      </c>
      <c r="W81" s="101"/>
      <c r="X81" s="73"/>
    </row>
    <row r="82" spans="2:24">
      <c r="B82" s="26" t="s">
        <v>219</v>
      </c>
      <c r="C82" s="73" t="s">
        <v>3397</v>
      </c>
      <c r="D82" s="73" t="s">
        <v>3157</v>
      </c>
      <c r="E82" s="73"/>
      <c r="F82" s="73"/>
      <c r="G82" s="75">
        <v>39521</v>
      </c>
      <c r="H82" s="96">
        <v>2971464.75</v>
      </c>
      <c r="I82" s="57">
        <v>50.156250044695959</v>
      </c>
      <c r="J82" s="96">
        <v>1490375.2899999998</v>
      </c>
      <c r="K82" s="57" t="s">
        <v>3284</v>
      </c>
      <c r="L82" s="73"/>
      <c r="M82" s="101">
        <v>1241153.1100000008</v>
      </c>
      <c r="N82" s="73"/>
      <c r="O82" s="87" t="s">
        <v>3156</v>
      </c>
      <c r="P82" s="75">
        <v>41172</v>
      </c>
      <c r="Q82" s="96">
        <v>0.01</v>
      </c>
      <c r="R82" s="57">
        <v>0</v>
      </c>
      <c r="S82" s="96">
        <v>0</v>
      </c>
      <c r="T82" s="57" t="s">
        <v>3263</v>
      </c>
      <c r="U82" s="57"/>
      <c r="V82" s="101">
        <v>-249222.179999999</v>
      </c>
      <c r="W82" s="101"/>
      <c r="X82" s="73"/>
    </row>
    <row r="83" spans="2:24">
      <c r="B83" s="26" t="s">
        <v>1393</v>
      </c>
      <c r="C83" s="73" t="s">
        <v>3398</v>
      </c>
      <c r="D83" s="73" t="s">
        <v>3157</v>
      </c>
      <c r="E83" s="73"/>
      <c r="F83" s="73"/>
      <c r="G83" s="75">
        <v>39521</v>
      </c>
      <c r="H83" s="96">
        <v>5962000</v>
      </c>
      <c r="I83" s="57">
        <v>22.207249916135524</v>
      </c>
      <c r="J83" s="96">
        <v>1323996.24</v>
      </c>
      <c r="K83" s="57" t="s">
        <v>3284</v>
      </c>
      <c r="L83" s="73"/>
      <c r="M83" s="101">
        <v>261213.62</v>
      </c>
      <c r="N83" s="73"/>
      <c r="O83" s="87" t="s">
        <v>3156</v>
      </c>
      <c r="P83" s="75">
        <v>41172</v>
      </c>
      <c r="Q83" s="96">
        <v>0.01</v>
      </c>
      <c r="R83" s="57">
        <v>0</v>
      </c>
      <c r="S83" s="96">
        <v>0</v>
      </c>
      <c r="T83" s="57" t="s">
        <v>3263</v>
      </c>
      <c r="U83" s="57"/>
      <c r="V83" s="101">
        <v>-1062782.6200000001</v>
      </c>
      <c r="W83" s="101"/>
      <c r="X83" s="73"/>
    </row>
    <row r="84" spans="2:24">
      <c r="B84" s="26" t="s">
        <v>1026</v>
      </c>
      <c r="C84" s="73" t="s">
        <v>3399</v>
      </c>
      <c r="D84" s="73" t="s">
        <v>3157</v>
      </c>
      <c r="E84" s="73"/>
      <c r="F84" s="73"/>
      <c r="G84" s="75">
        <v>39521</v>
      </c>
      <c r="H84" s="96">
        <v>15465000</v>
      </c>
      <c r="I84" s="57">
        <v>45.160750016165537</v>
      </c>
      <c r="J84" s="96">
        <v>6984109.9900000002</v>
      </c>
      <c r="K84" s="57" t="s">
        <v>3284</v>
      </c>
      <c r="L84" s="73"/>
      <c r="M84" s="101">
        <v>506596.17</v>
      </c>
      <c r="N84" s="73"/>
      <c r="O84" s="87" t="s">
        <v>3156</v>
      </c>
      <c r="P84" s="75">
        <v>41172</v>
      </c>
      <c r="Q84" s="96">
        <v>0.01</v>
      </c>
      <c r="R84" s="57">
        <v>0</v>
      </c>
      <c r="S84" s="96">
        <v>0</v>
      </c>
      <c r="T84" s="57" t="s">
        <v>3263</v>
      </c>
      <c r="U84" s="57"/>
      <c r="V84" s="101">
        <v>-6477513.8200000003</v>
      </c>
      <c r="W84" s="101"/>
      <c r="X84" s="73"/>
    </row>
    <row r="85" spans="2:24">
      <c r="B85" s="26" t="s">
        <v>1417</v>
      </c>
      <c r="C85" s="73" t="s">
        <v>3400</v>
      </c>
      <c r="D85" s="73" t="s">
        <v>3157</v>
      </c>
      <c r="E85" s="73"/>
      <c r="F85" s="73"/>
      <c r="G85" s="75">
        <v>39521</v>
      </c>
      <c r="H85" s="96">
        <v>4009000</v>
      </c>
      <c r="I85" s="57">
        <v>41.164750062359694</v>
      </c>
      <c r="J85" s="96">
        <v>1650294.83</v>
      </c>
      <c r="K85" s="57" t="s">
        <v>3284</v>
      </c>
      <c r="L85" s="73"/>
      <c r="M85" s="101">
        <v>128777.30000000003</v>
      </c>
      <c r="N85" s="73"/>
      <c r="O85" s="87" t="s">
        <v>3156</v>
      </c>
      <c r="P85" s="75">
        <v>41172</v>
      </c>
      <c r="Q85" s="96">
        <v>0.01</v>
      </c>
      <c r="R85" s="57">
        <v>0</v>
      </c>
      <c r="S85" s="96">
        <v>0</v>
      </c>
      <c r="T85" s="57" t="s">
        <v>3263</v>
      </c>
      <c r="U85" s="57"/>
      <c r="V85" s="101">
        <v>-1521517.53</v>
      </c>
      <c r="W85" s="101"/>
      <c r="X85" s="73"/>
    </row>
    <row r="86" spans="2:24">
      <c r="B86" s="26" t="s">
        <v>1391</v>
      </c>
      <c r="C86" s="73" t="s">
        <v>3401</v>
      </c>
      <c r="D86" s="73" t="s">
        <v>3157</v>
      </c>
      <c r="E86" s="73"/>
      <c r="F86" s="73"/>
      <c r="G86" s="75">
        <v>39521</v>
      </c>
      <c r="H86" s="96">
        <v>2864000</v>
      </c>
      <c r="I86" s="57">
        <v>35.167250000000003</v>
      </c>
      <c r="J86" s="96">
        <v>1007190.04</v>
      </c>
      <c r="K86" s="57" t="s">
        <v>3284</v>
      </c>
      <c r="L86" s="73"/>
      <c r="M86" s="101">
        <v>93788.58</v>
      </c>
      <c r="N86" s="73"/>
      <c r="O86" s="87" t="s">
        <v>3156</v>
      </c>
      <c r="P86" s="75">
        <v>41172</v>
      </c>
      <c r="Q86" s="96">
        <v>0.01</v>
      </c>
      <c r="R86" s="57">
        <v>0</v>
      </c>
      <c r="S86" s="96">
        <v>0</v>
      </c>
      <c r="T86" s="57" t="s">
        <v>3263</v>
      </c>
      <c r="U86" s="57"/>
      <c r="V86" s="101">
        <v>-913401.46000000008</v>
      </c>
      <c r="W86" s="101"/>
      <c r="X86" s="73"/>
    </row>
    <row r="87" spans="2:24">
      <c r="B87" s="26" t="s">
        <v>1533</v>
      </c>
      <c r="C87" s="73" t="s">
        <v>3402</v>
      </c>
      <c r="D87" s="73" t="s">
        <v>3157</v>
      </c>
      <c r="E87" s="73"/>
      <c r="F87" s="73"/>
      <c r="G87" s="75">
        <v>39521</v>
      </c>
      <c r="H87" s="96">
        <v>1763000</v>
      </c>
      <c r="I87" s="57">
        <v>24.937749858196252</v>
      </c>
      <c r="J87" s="96">
        <v>439652.52999999997</v>
      </c>
      <c r="K87" s="57" t="s">
        <v>3284</v>
      </c>
      <c r="L87" s="73"/>
      <c r="M87" s="101">
        <v>40966.610000000008</v>
      </c>
      <c r="N87" s="73"/>
      <c r="O87" s="87" t="s">
        <v>3156</v>
      </c>
      <c r="P87" s="75">
        <v>41172</v>
      </c>
      <c r="Q87" s="96">
        <v>0.01</v>
      </c>
      <c r="R87" s="57">
        <v>0</v>
      </c>
      <c r="S87" s="96">
        <v>0</v>
      </c>
      <c r="T87" s="57" t="s">
        <v>3263</v>
      </c>
      <c r="U87" s="57"/>
      <c r="V87" s="101">
        <v>-398685.92</v>
      </c>
      <c r="W87" s="101"/>
      <c r="X87" s="73"/>
    </row>
    <row r="88" spans="2:24">
      <c r="B88" s="26" t="s">
        <v>1484</v>
      </c>
      <c r="C88" s="73" t="s">
        <v>3403</v>
      </c>
      <c r="D88" s="73" t="s">
        <v>3157</v>
      </c>
      <c r="E88" s="73"/>
      <c r="F88" s="73"/>
      <c r="G88" s="75">
        <v>39521</v>
      </c>
      <c r="H88" s="96">
        <v>2104000</v>
      </c>
      <c r="I88" s="57">
        <v>19.942250000000001</v>
      </c>
      <c r="J88" s="96">
        <v>419584.94</v>
      </c>
      <c r="K88" s="57" t="s">
        <v>3284</v>
      </c>
      <c r="L88" s="73"/>
      <c r="M88" s="101">
        <v>31166.799999999999</v>
      </c>
      <c r="N88" s="73"/>
      <c r="O88" s="87" t="s">
        <v>6382</v>
      </c>
      <c r="P88" s="75">
        <v>39716</v>
      </c>
      <c r="Q88" s="102" t="s">
        <v>3205</v>
      </c>
      <c r="R88" s="88" t="s">
        <v>3205</v>
      </c>
      <c r="S88" s="102" t="s">
        <v>3205</v>
      </c>
      <c r="T88" s="57" t="s">
        <v>3205</v>
      </c>
      <c r="U88" s="57"/>
      <c r="V88" s="101">
        <v>-388418.14</v>
      </c>
      <c r="W88" s="101"/>
      <c r="X88" s="73"/>
    </row>
    <row r="89" spans="2:24">
      <c r="B89" s="26" t="s">
        <v>1485</v>
      </c>
      <c r="C89" s="73" t="s">
        <v>3404</v>
      </c>
      <c r="D89" s="73" t="s">
        <v>3157</v>
      </c>
      <c r="E89" s="73"/>
      <c r="F89" s="73"/>
      <c r="G89" s="75">
        <v>39521</v>
      </c>
      <c r="H89" s="96">
        <v>2104000</v>
      </c>
      <c r="I89" s="57">
        <v>13.94975</v>
      </c>
      <c r="J89" s="96">
        <v>293502.74</v>
      </c>
      <c r="K89" s="57" t="s">
        <v>3284</v>
      </c>
      <c r="L89" s="73"/>
      <c r="M89" s="101">
        <v>24920.79</v>
      </c>
      <c r="N89" s="73"/>
      <c r="O89" s="87" t="s">
        <v>3156</v>
      </c>
      <c r="P89" s="75">
        <v>41172</v>
      </c>
      <c r="Q89" s="96">
        <v>0.01</v>
      </c>
      <c r="R89" s="57">
        <v>0</v>
      </c>
      <c r="S89" s="96">
        <v>0</v>
      </c>
      <c r="T89" s="57" t="s">
        <v>3263</v>
      </c>
      <c r="U89" s="57"/>
      <c r="V89" s="101">
        <v>-268581.95</v>
      </c>
      <c r="W89" s="101"/>
      <c r="X89" s="73"/>
    </row>
    <row r="90" spans="2:24">
      <c r="B90" s="26" t="s">
        <v>1486</v>
      </c>
      <c r="C90" s="73" t="s">
        <v>3405</v>
      </c>
      <c r="D90" s="73" t="s">
        <v>3157</v>
      </c>
      <c r="E90" s="73"/>
      <c r="F90" s="73"/>
      <c r="G90" s="75">
        <v>39521</v>
      </c>
      <c r="H90" s="96">
        <v>9873081.5399999991</v>
      </c>
      <c r="I90" s="57">
        <v>28.207249972737493</v>
      </c>
      <c r="J90" s="96">
        <v>2784924.79</v>
      </c>
      <c r="K90" s="57" t="s">
        <v>3284</v>
      </c>
      <c r="L90" s="73"/>
      <c r="M90" s="101">
        <v>306688.50000000006</v>
      </c>
      <c r="N90" s="73"/>
      <c r="O90" s="87" t="s">
        <v>3156</v>
      </c>
      <c r="P90" s="75">
        <v>41172</v>
      </c>
      <c r="Q90" s="96">
        <v>0.01</v>
      </c>
      <c r="R90" s="57">
        <v>0</v>
      </c>
      <c r="S90" s="96">
        <v>0</v>
      </c>
      <c r="T90" s="57" t="s">
        <v>3263</v>
      </c>
      <c r="U90" s="57"/>
      <c r="V90" s="101">
        <v>-2478236.29</v>
      </c>
      <c r="W90" s="101"/>
      <c r="X90" s="73"/>
    </row>
    <row r="91" spans="2:24">
      <c r="B91" s="26" t="s">
        <v>1420</v>
      </c>
      <c r="C91" s="73" t="s">
        <v>3406</v>
      </c>
      <c r="D91" s="73" t="s">
        <v>3157</v>
      </c>
      <c r="E91" s="73"/>
      <c r="F91" s="73"/>
      <c r="G91" s="75">
        <v>39521</v>
      </c>
      <c r="H91" s="96">
        <v>7885321.0700000003</v>
      </c>
      <c r="I91" s="57">
        <v>41.257250036110456</v>
      </c>
      <c r="J91" s="96">
        <v>3253266.6300000004</v>
      </c>
      <c r="K91" s="57" t="s">
        <v>3284</v>
      </c>
      <c r="L91" s="73"/>
      <c r="M91" s="101">
        <v>336865.63000000012</v>
      </c>
      <c r="N91" s="73"/>
      <c r="O91" s="87" t="s">
        <v>3156</v>
      </c>
      <c r="P91" s="75">
        <v>41172</v>
      </c>
      <c r="Q91" s="96">
        <v>0.01</v>
      </c>
      <c r="R91" s="57">
        <v>0</v>
      </c>
      <c r="S91" s="96">
        <v>0</v>
      </c>
      <c r="T91" s="57" t="s">
        <v>3263</v>
      </c>
      <c r="U91" s="57"/>
      <c r="V91" s="101">
        <v>-2916401</v>
      </c>
      <c r="W91" s="101"/>
      <c r="X91" s="73"/>
    </row>
    <row r="92" spans="2:24">
      <c r="B92" s="26" t="s">
        <v>1441</v>
      </c>
      <c r="C92" s="73" t="s">
        <v>3407</v>
      </c>
      <c r="D92" s="73" t="s">
        <v>3157</v>
      </c>
      <c r="E92" s="73"/>
      <c r="F92" s="73"/>
      <c r="G92" s="75">
        <v>39521</v>
      </c>
      <c r="H92" s="96">
        <v>7885321.0700000003</v>
      </c>
      <c r="I92" s="57">
        <v>37.344749996337178</v>
      </c>
      <c r="J92" s="96">
        <v>2944753.44</v>
      </c>
      <c r="K92" s="57" t="s">
        <v>3284</v>
      </c>
      <c r="L92" s="73"/>
      <c r="M92" s="101">
        <v>406820.7</v>
      </c>
      <c r="N92" s="73"/>
      <c r="O92" s="87" t="s">
        <v>3156</v>
      </c>
      <c r="P92" s="75">
        <v>41172</v>
      </c>
      <c r="Q92" s="96">
        <v>0.01</v>
      </c>
      <c r="R92" s="57">
        <v>0</v>
      </c>
      <c r="S92" s="96">
        <v>0</v>
      </c>
      <c r="T92" s="57" t="s">
        <v>3263</v>
      </c>
      <c r="U92" s="57"/>
      <c r="V92" s="101">
        <v>-2537932.7399999998</v>
      </c>
      <c r="W92" s="101"/>
      <c r="X92" s="73"/>
    </row>
    <row r="93" spans="2:24">
      <c r="B93" s="26" t="s">
        <v>284</v>
      </c>
      <c r="C93" s="73" t="s">
        <v>3408</v>
      </c>
      <c r="D93" s="73" t="s">
        <v>6724</v>
      </c>
      <c r="E93" s="73"/>
      <c r="F93" s="73"/>
      <c r="G93" s="75">
        <v>39521</v>
      </c>
      <c r="H93" s="96">
        <v>30633.09</v>
      </c>
      <c r="I93" s="57">
        <v>95.153769991861736</v>
      </c>
      <c r="J93" s="96">
        <v>29148.539999999997</v>
      </c>
      <c r="K93" s="57" t="s">
        <v>3284</v>
      </c>
      <c r="L93" s="73"/>
      <c r="M93" s="101">
        <v>9228.14</v>
      </c>
      <c r="N93" s="73"/>
      <c r="O93" s="87" t="s">
        <v>3156</v>
      </c>
      <c r="P93" s="75">
        <v>41123</v>
      </c>
      <c r="Q93" s="96">
        <v>22792.39</v>
      </c>
      <c r="R93" s="57">
        <v>80.543638071752909</v>
      </c>
      <c r="S93" s="96">
        <v>18357.820109502401</v>
      </c>
      <c r="T93" s="57" t="s">
        <v>3248</v>
      </c>
      <c r="U93" s="57"/>
      <c r="V93" s="101">
        <v>-1562.5798904975964</v>
      </c>
      <c r="W93" s="101"/>
      <c r="X93" s="73"/>
    </row>
    <row r="94" spans="2:24">
      <c r="B94" s="26" t="s">
        <v>1301</v>
      </c>
      <c r="C94" s="73" t="s">
        <v>3409</v>
      </c>
      <c r="D94" s="73" t="s">
        <v>6724</v>
      </c>
      <c r="E94" s="73"/>
      <c r="F94" s="73"/>
      <c r="G94" s="75">
        <v>39521</v>
      </c>
      <c r="H94" s="96">
        <v>6344365.1200000001</v>
      </c>
      <c r="I94" s="57">
        <v>64.1987917303221</v>
      </c>
      <c r="J94" s="96">
        <v>4073005.75</v>
      </c>
      <c r="K94" s="57" t="s">
        <v>3284</v>
      </c>
      <c r="L94" s="73"/>
      <c r="M94" s="101">
        <v>2076864.33</v>
      </c>
      <c r="N94" s="73"/>
      <c r="O94" s="87" t="s">
        <v>3156</v>
      </c>
      <c r="P94" s="75">
        <v>41050</v>
      </c>
      <c r="Q94" s="96">
        <v>5524636.8399999999</v>
      </c>
      <c r="R94" s="57">
        <v>20.531760487337301</v>
      </c>
      <c r="S94" s="96">
        <v>1134305.2037840001</v>
      </c>
      <c r="T94" s="57" t="s">
        <v>3263</v>
      </c>
      <c r="U94" s="57"/>
      <c r="V94" s="101">
        <v>-861836.2162159998</v>
      </c>
      <c r="W94" s="101"/>
      <c r="X94" s="73"/>
    </row>
    <row r="95" spans="2:24">
      <c r="B95" s="26" t="s">
        <v>1292</v>
      </c>
      <c r="C95" s="73" t="s">
        <v>3410</v>
      </c>
      <c r="D95" s="73" t="s">
        <v>6724</v>
      </c>
      <c r="E95" s="73"/>
      <c r="F95" s="73"/>
      <c r="G95" s="75">
        <v>39521</v>
      </c>
      <c r="H95" s="96">
        <v>2758419.62</v>
      </c>
      <c r="I95" s="57">
        <v>48.733403005594916</v>
      </c>
      <c r="J95" s="96">
        <v>1344271.75</v>
      </c>
      <c r="K95" s="57" t="s">
        <v>3284</v>
      </c>
      <c r="L95" s="73"/>
      <c r="M95" s="101">
        <v>920134.77999999991</v>
      </c>
      <c r="N95" s="73"/>
      <c r="O95" s="87" t="s">
        <v>3156</v>
      </c>
      <c r="P95" s="75">
        <v>41123</v>
      </c>
      <c r="Q95" s="96">
        <v>2402016.0299999998</v>
      </c>
      <c r="R95" s="57">
        <v>17.053388336962929</v>
      </c>
      <c r="S95" s="96">
        <v>409625.12151199998</v>
      </c>
      <c r="T95" s="57" t="s">
        <v>3263</v>
      </c>
      <c r="U95" s="57"/>
      <c r="V95" s="101">
        <v>-14511.848488000222</v>
      </c>
      <c r="W95" s="101"/>
      <c r="X95" s="73"/>
    </row>
    <row r="96" spans="2:24">
      <c r="B96" s="26" t="s">
        <v>463</v>
      </c>
      <c r="C96" s="73" t="s">
        <v>3411</v>
      </c>
      <c r="D96" s="73" t="s">
        <v>6724</v>
      </c>
      <c r="E96" s="73"/>
      <c r="F96" s="73"/>
      <c r="G96" s="75">
        <v>39521</v>
      </c>
      <c r="H96" s="96">
        <v>6500000</v>
      </c>
      <c r="I96" s="57">
        <v>53.20975</v>
      </c>
      <c r="J96" s="96">
        <v>3458633.75</v>
      </c>
      <c r="K96" s="57" t="s">
        <v>3284</v>
      </c>
      <c r="L96" s="73"/>
      <c r="M96" s="101">
        <v>2846869.1399999992</v>
      </c>
      <c r="N96" s="73"/>
      <c r="O96" s="87" t="s">
        <v>3156</v>
      </c>
      <c r="P96" s="75">
        <v>41050</v>
      </c>
      <c r="Q96" s="96">
        <v>4197863.47</v>
      </c>
      <c r="R96" s="57">
        <v>37.189327365451689</v>
      </c>
      <c r="S96" s="96">
        <v>1561157.1882130096</v>
      </c>
      <c r="T96" s="57" t="s">
        <v>3249</v>
      </c>
      <c r="U96" s="57"/>
      <c r="V96" s="101">
        <v>949392.57821300905</v>
      </c>
      <c r="W96" s="101"/>
      <c r="X96" s="73"/>
    </row>
    <row r="97" spans="2:24">
      <c r="B97" s="26" t="s">
        <v>1758</v>
      </c>
      <c r="C97" s="73" t="s">
        <v>3412</v>
      </c>
      <c r="D97" s="73" t="s">
        <v>6725</v>
      </c>
      <c r="E97" s="73"/>
      <c r="F97" s="73"/>
      <c r="G97" s="75">
        <v>39521</v>
      </c>
      <c r="H97" s="96">
        <v>3000000</v>
      </c>
      <c r="I97" s="57">
        <v>95.96329066666668</v>
      </c>
      <c r="J97" s="96">
        <v>2878898.72</v>
      </c>
      <c r="K97" s="57" t="s">
        <v>3284</v>
      </c>
      <c r="L97" s="73"/>
      <c r="M97" s="101">
        <v>318480.62</v>
      </c>
      <c r="N97" s="73"/>
      <c r="O97" s="87" t="s">
        <v>3156</v>
      </c>
      <c r="P97" s="75">
        <v>40952</v>
      </c>
      <c r="Q97" s="96">
        <v>3000000</v>
      </c>
      <c r="R97" s="57">
        <v>67.901274999999998</v>
      </c>
      <c r="S97" s="96">
        <v>2037038.25</v>
      </c>
      <c r="T97" s="57" t="s">
        <v>3255</v>
      </c>
      <c r="U97" s="57"/>
      <c r="V97" s="101">
        <v>-523379.85000000009</v>
      </c>
      <c r="W97" s="101"/>
      <c r="X97" s="73"/>
    </row>
    <row r="98" spans="2:24">
      <c r="B98" s="26" t="s">
        <v>860</v>
      </c>
      <c r="C98" s="73" t="s">
        <v>3413</v>
      </c>
      <c r="D98" s="73" t="s">
        <v>6725</v>
      </c>
      <c r="E98" s="73"/>
      <c r="F98" s="73"/>
      <c r="G98" s="75">
        <v>39521</v>
      </c>
      <c r="H98" s="96">
        <v>47000000</v>
      </c>
      <c r="I98" s="57">
        <v>92.127430553191488</v>
      </c>
      <c r="J98" s="96">
        <v>43299892.359999999</v>
      </c>
      <c r="K98" s="57" t="s">
        <v>3284</v>
      </c>
      <c r="L98" s="73"/>
      <c r="M98" s="101">
        <v>24680167.350000001</v>
      </c>
      <c r="N98" s="73"/>
      <c r="O98" s="87" t="s">
        <v>3156</v>
      </c>
      <c r="P98" s="75">
        <v>41001</v>
      </c>
      <c r="Q98" s="96">
        <v>25325264.149999999</v>
      </c>
      <c r="R98" s="57">
        <v>90.72787223345459</v>
      </c>
      <c r="S98" s="96">
        <v>22977073.300796878</v>
      </c>
      <c r="T98" s="57" t="s">
        <v>3256</v>
      </c>
      <c r="U98" s="57"/>
      <c r="V98" s="101">
        <v>4357348.290796876</v>
      </c>
      <c r="W98" s="101"/>
      <c r="X98" s="73"/>
    </row>
    <row r="99" spans="2:24">
      <c r="B99" s="26" t="s">
        <v>1759</v>
      </c>
      <c r="C99" s="73" t="s">
        <v>3414</v>
      </c>
      <c r="D99" s="73" t="s">
        <v>6725</v>
      </c>
      <c r="E99" s="73"/>
      <c r="F99" s="73"/>
      <c r="G99" s="75">
        <v>39521</v>
      </c>
      <c r="H99" s="96">
        <v>45000000</v>
      </c>
      <c r="I99" s="57">
        <v>90.615875000000003</v>
      </c>
      <c r="J99" s="96">
        <v>40777143.75</v>
      </c>
      <c r="K99" s="57" t="s">
        <v>3284</v>
      </c>
      <c r="L99" s="73"/>
      <c r="M99" s="101">
        <v>15352150.82</v>
      </c>
      <c r="N99" s="73"/>
      <c r="O99" s="87" t="s">
        <v>3156</v>
      </c>
      <c r="P99" s="75">
        <v>41115</v>
      </c>
      <c r="Q99" s="96">
        <v>32728056.77</v>
      </c>
      <c r="R99" s="57">
        <v>90.76457277378401</v>
      </c>
      <c r="S99" s="96">
        <v>29705480.904451996</v>
      </c>
      <c r="T99" s="57" t="s">
        <v>3256</v>
      </c>
      <c r="U99" s="57"/>
      <c r="V99" s="101">
        <v>4280487.9744519964</v>
      </c>
      <c r="W99" s="101"/>
      <c r="X99" s="73"/>
    </row>
    <row r="100" spans="2:24">
      <c r="B100" s="26" t="s">
        <v>1760</v>
      </c>
      <c r="C100" s="73" t="s">
        <v>3415</v>
      </c>
      <c r="D100" s="73" t="s">
        <v>6725</v>
      </c>
      <c r="E100" s="73"/>
      <c r="F100" s="73"/>
      <c r="G100" s="75">
        <v>39521</v>
      </c>
      <c r="H100" s="96">
        <v>4000000</v>
      </c>
      <c r="I100" s="57">
        <v>81.247833249999999</v>
      </c>
      <c r="J100" s="96">
        <v>3249913.33</v>
      </c>
      <c r="K100" s="57" t="s">
        <v>3284</v>
      </c>
      <c r="L100" s="73"/>
      <c r="M100" s="101">
        <v>1107716.54</v>
      </c>
      <c r="N100" s="73"/>
      <c r="O100" s="87" t="s">
        <v>3156</v>
      </c>
      <c r="P100" s="75">
        <v>41121</v>
      </c>
      <c r="Q100" s="96">
        <v>4000000</v>
      </c>
      <c r="R100" s="57">
        <v>23.734999999999999</v>
      </c>
      <c r="S100" s="96">
        <v>949400</v>
      </c>
      <c r="T100" s="57" t="s">
        <v>3256</v>
      </c>
      <c r="U100" s="57"/>
      <c r="V100" s="101">
        <v>-1192796.79</v>
      </c>
      <c r="W100" s="101"/>
      <c r="X100" s="73"/>
    </row>
    <row r="101" spans="2:24">
      <c r="B101" s="26" t="s">
        <v>1761</v>
      </c>
      <c r="C101" s="73" t="s">
        <v>3416</v>
      </c>
      <c r="D101" s="73" t="s">
        <v>6724</v>
      </c>
      <c r="E101" s="73"/>
      <c r="F101" s="73"/>
      <c r="G101" s="75">
        <v>39521</v>
      </c>
      <c r="H101" s="96">
        <v>5142.42</v>
      </c>
      <c r="I101" s="57">
        <v>90.164358414909714</v>
      </c>
      <c r="J101" s="96">
        <v>4636.63</v>
      </c>
      <c r="K101" s="57" t="s">
        <v>3284</v>
      </c>
      <c r="L101" s="73"/>
      <c r="M101" s="101">
        <v>301.96999999999997</v>
      </c>
      <c r="N101" s="73"/>
      <c r="O101" s="87" t="s">
        <v>3156</v>
      </c>
      <c r="P101" s="75">
        <v>41123</v>
      </c>
      <c r="Q101" s="96">
        <v>5142.41</v>
      </c>
      <c r="R101" s="57">
        <v>62.257190978158107</v>
      </c>
      <c r="S101" s="96">
        <v>3201.5200145798999</v>
      </c>
      <c r="T101" s="57" t="s">
        <v>3259</v>
      </c>
      <c r="U101" s="57"/>
      <c r="V101" s="101">
        <v>-1133.1399854201004</v>
      </c>
      <c r="W101" s="101"/>
      <c r="X101" s="73"/>
    </row>
    <row r="102" spans="2:24">
      <c r="B102" s="26" t="s">
        <v>661</v>
      </c>
      <c r="C102" s="73" t="s">
        <v>3417</v>
      </c>
      <c r="D102" s="73" t="s">
        <v>6724</v>
      </c>
      <c r="E102" s="73"/>
      <c r="F102" s="73"/>
      <c r="G102" s="75">
        <v>39521</v>
      </c>
      <c r="H102" s="96">
        <v>45660468.450000003</v>
      </c>
      <c r="I102" s="57">
        <v>78.086749983836398</v>
      </c>
      <c r="J102" s="96">
        <v>35654775.840000004</v>
      </c>
      <c r="K102" s="57" t="s">
        <v>3284</v>
      </c>
      <c r="L102" s="73"/>
      <c r="M102" s="101">
        <v>21538440.429999996</v>
      </c>
      <c r="N102" s="73"/>
      <c r="O102" s="87" t="s">
        <v>3156</v>
      </c>
      <c r="P102" s="75">
        <v>41010</v>
      </c>
      <c r="Q102" s="96">
        <v>25717922.559999999</v>
      </c>
      <c r="R102" s="57">
        <v>52.771411099544117</v>
      </c>
      <c r="S102" s="96">
        <v>13571710.6404</v>
      </c>
      <c r="T102" s="57" t="s">
        <v>3263</v>
      </c>
      <c r="U102" s="57"/>
      <c r="V102" s="101">
        <v>-544624.76960000396</v>
      </c>
      <c r="W102" s="101"/>
      <c r="X102" s="73"/>
    </row>
    <row r="103" spans="2:24">
      <c r="B103" s="26" t="s">
        <v>1027</v>
      </c>
      <c r="C103" s="73" t="s">
        <v>3418</v>
      </c>
      <c r="D103" s="73" t="s">
        <v>6724</v>
      </c>
      <c r="E103" s="73"/>
      <c r="F103" s="73"/>
      <c r="G103" s="75">
        <v>39521</v>
      </c>
      <c r="H103" s="96">
        <v>11000000</v>
      </c>
      <c r="I103" s="57">
        <v>37.754249999999999</v>
      </c>
      <c r="J103" s="96">
        <v>4152967.5</v>
      </c>
      <c r="K103" s="57" t="s">
        <v>3284</v>
      </c>
      <c r="L103" s="73"/>
      <c r="M103" s="101">
        <v>546187.4</v>
      </c>
      <c r="N103" s="73"/>
      <c r="O103" s="87" t="s">
        <v>3156</v>
      </c>
      <c r="P103" s="75">
        <v>41172</v>
      </c>
      <c r="Q103" s="96">
        <v>0.01</v>
      </c>
      <c r="R103" s="57">
        <v>0</v>
      </c>
      <c r="S103" s="96">
        <v>0</v>
      </c>
      <c r="T103" s="57" t="s">
        <v>3263</v>
      </c>
      <c r="U103" s="57"/>
      <c r="V103" s="101">
        <v>-3606780.1</v>
      </c>
      <c r="W103" s="101"/>
      <c r="X103" s="73"/>
    </row>
    <row r="104" spans="2:24">
      <c r="B104" s="26" t="s">
        <v>275</v>
      </c>
      <c r="C104" s="73" t="s">
        <v>3419</v>
      </c>
      <c r="D104" s="73" t="s">
        <v>6724</v>
      </c>
      <c r="E104" s="73"/>
      <c r="F104" s="73"/>
      <c r="G104" s="75">
        <v>39521</v>
      </c>
      <c r="H104" s="96">
        <v>22839.99</v>
      </c>
      <c r="I104" s="57">
        <v>95.251661668853615</v>
      </c>
      <c r="J104" s="96">
        <v>21755.47</v>
      </c>
      <c r="K104" s="57" t="s">
        <v>3284</v>
      </c>
      <c r="L104" s="73"/>
      <c r="M104" s="101">
        <v>11260.640000000001</v>
      </c>
      <c r="N104" s="73"/>
      <c r="O104" s="87" t="s">
        <v>3156</v>
      </c>
      <c r="P104" s="75">
        <v>41123</v>
      </c>
      <c r="Q104" s="96">
        <v>12840.06</v>
      </c>
      <c r="R104" s="57">
        <v>75.036331665299073</v>
      </c>
      <c r="S104" s="96">
        <v>9634.7100076234001</v>
      </c>
      <c r="T104" s="57" t="s">
        <v>3289</v>
      </c>
      <c r="U104" s="57"/>
      <c r="V104" s="101">
        <v>-860.11999237659984</v>
      </c>
      <c r="W104" s="101"/>
      <c r="X104" s="73"/>
    </row>
    <row r="105" spans="2:24">
      <c r="B105" s="26" t="s">
        <v>486</v>
      </c>
      <c r="C105" s="73" t="s">
        <v>3420</v>
      </c>
      <c r="D105" s="73" t="s">
        <v>6724</v>
      </c>
      <c r="E105" s="73"/>
      <c r="F105" s="73"/>
      <c r="G105" s="75">
        <v>39521</v>
      </c>
      <c r="H105" s="96">
        <v>16982318.149999999</v>
      </c>
      <c r="I105" s="57">
        <v>75.316239732559723</v>
      </c>
      <c r="J105" s="96">
        <v>12790443.449999999</v>
      </c>
      <c r="K105" s="57" t="s">
        <v>3284</v>
      </c>
      <c r="L105" s="73"/>
      <c r="M105" s="101">
        <v>7656799.7300000023</v>
      </c>
      <c r="N105" s="73"/>
      <c r="O105" s="87" t="s">
        <v>3156</v>
      </c>
      <c r="P105" s="75">
        <v>41050</v>
      </c>
      <c r="Q105" s="96">
        <v>10572491.66</v>
      </c>
      <c r="R105" s="57">
        <v>84.576479188539736</v>
      </c>
      <c r="S105" s="96">
        <v>8941841.2085299995</v>
      </c>
      <c r="T105" s="57" t="s">
        <v>3289</v>
      </c>
      <c r="U105" s="57"/>
      <c r="V105" s="101">
        <v>3808197.4885300025</v>
      </c>
      <c r="W105" s="101"/>
      <c r="X105" s="73"/>
    </row>
    <row r="106" spans="2:24">
      <c r="B106" s="26" t="s">
        <v>580</v>
      </c>
      <c r="C106" s="73" t="s">
        <v>3421</v>
      </c>
      <c r="D106" s="73" t="s">
        <v>6724</v>
      </c>
      <c r="E106" s="73"/>
      <c r="F106" s="73"/>
      <c r="G106" s="75">
        <v>39521</v>
      </c>
      <c r="H106" s="96">
        <v>8805000</v>
      </c>
      <c r="I106" s="57">
        <v>77.17724997160704</v>
      </c>
      <c r="J106" s="96">
        <v>6795456.8600000003</v>
      </c>
      <c r="K106" s="57" t="s">
        <v>3284</v>
      </c>
      <c r="L106" s="73"/>
      <c r="M106" s="101">
        <v>2199295.21</v>
      </c>
      <c r="N106" s="73"/>
      <c r="O106" s="87" t="s">
        <v>3156</v>
      </c>
      <c r="P106" s="75">
        <v>41050</v>
      </c>
      <c r="Q106" s="96">
        <v>7153359.0700000003</v>
      </c>
      <c r="R106" s="57">
        <v>81.712659656654139</v>
      </c>
      <c r="S106" s="96">
        <v>5845199.9508875003</v>
      </c>
      <c r="T106" s="57" t="s">
        <v>3266</v>
      </c>
      <c r="U106" s="57"/>
      <c r="V106" s="101">
        <v>1249038.3008874999</v>
      </c>
      <c r="W106" s="101"/>
      <c r="X106" s="73"/>
    </row>
    <row r="107" spans="2:24">
      <c r="B107" s="26" t="s">
        <v>1762</v>
      </c>
      <c r="C107" s="73" t="s">
        <v>3422</v>
      </c>
      <c r="D107" s="73" t="s">
        <v>6724</v>
      </c>
      <c r="E107" s="73"/>
      <c r="F107" s="73"/>
      <c r="G107" s="75">
        <v>39521</v>
      </c>
      <c r="H107" s="96">
        <v>4100000</v>
      </c>
      <c r="I107" s="57">
        <v>73.171750000000003</v>
      </c>
      <c r="J107" s="96">
        <v>3000041.75</v>
      </c>
      <c r="K107" s="57" t="s">
        <v>3284</v>
      </c>
      <c r="L107" s="73"/>
      <c r="M107" s="101">
        <v>229597.40000000002</v>
      </c>
      <c r="N107" s="73"/>
      <c r="O107" s="87" t="s">
        <v>3156</v>
      </c>
      <c r="P107" s="75">
        <v>41050</v>
      </c>
      <c r="Q107" s="96">
        <v>4100000</v>
      </c>
      <c r="R107" s="57">
        <v>78.231993170731712</v>
      </c>
      <c r="S107" s="96">
        <v>3207511.72</v>
      </c>
      <c r="T107" s="57" t="s">
        <v>3248</v>
      </c>
      <c r="U107" s="57"/>
      <c r="V107" s="101">
        <v>437067.37000000011</v>
      </c>
      <c r="W107" s="101"/>
      <c r="X107" s="73"/>
    </row>
    <row r="108" spans="2:24">
      <c r="B108" s="26" t="s">
        <v>1763</v>
      </c>
      <c r="C108" s="73" t="s">
        <v>3423</v>
      </c>
      <c r="D108" s="73" t="s">
        <v>6724</v>
      </c>
      <c r="E108" s="73"/>
      <c r="F108" s="73"/>
      <c r="G108" s="75">
        <v>39521</v>
      </c>
      <c r="H108" s="96">
        <v>1000000</v>
      </c>
      <c r="I108" s="57">
        <v>83.651250000000005</v>
      </c>
      <c r="J108" s="96">
        <v>836512.5</v>
      </c>
      <c r="K108" s="57" t="s">
        <v>3284</v>
      </c>
      <c r="L108" s="73"/>
      <c r="M108" s="101">
        <v>51974.61</v>
      </c>
      <c r="N108" s="73"/>
      <c r="O108" s="87" t="s">
        <v>3156</v>
      </c>
      <c r="P108" s="75">
        <v>41114</v>
      </c>
      <c r="Q108" s="96">
        <v>1000000</v>
      </c>
      <c r="R108" s="57">
        <v>32.056005999999996</v>
      </c>
      <c r="S108" s="96">
        <v>320560.06</v>
      </c>
      <c r="T108" s="57" t="s">
        <v>3249</v>
      </c>
      <c r="U108" s="57"/>
      <c r="V108" s="101">
        <v>-463977.83</v>
      </c>
      <c r="W108" s="101"/>
      <c r="X108" s="73"/>
    </row>
    <row r="109" spans="2:24">
      <c r="B109" s="26" t="s">
        <v>1764</v>
      </c>
      <c r="C109" s="73" t="s">
        <v>3424</v>
      </c>
      <c r="D109" s="73" t="s">
        <v>6759</v>
      </c>
      <c r="E109" s="73"/>
      <c r="F109" s="73"/>
      <c r="G109" s="75">
        <v>39521</v>
      </c>
      <c r="H109" s="96">
        <v>50000</v>
      </c>
      <c r="I109" s="57">
        <v>94.840999999999994</v>
      </c>
      <c r="J109" s="96">
        <v>47420.5</v>
      </c>
      <c r="K109" s="57" t="s">
        <v>3284</v>
      </c>
      <c r="L109" s="73"/>
      <c r="M109" s="101">
        <v>65243.66</v>
      </c>
      <c r="N109" s="73"/>
      <c r="O109" s="87" t="s">
        <v>6382</v>
      </c>
      <c r="P109" s="75">
        <v>41104</v>
      </c>
      <c r="Q109" s="102" t="s">
        <v>3205</v>
      </c>
      <c r="R109" s="88" t="s">
        <v>3205</v>
      </c>
      <c r="S109" s="102" t="s">
        <v>3205</v>
      </c>
      <c r="T109" s="57" t="s">
        <v>3205</v>
      </c>
      <c r="U109" s="57"/>
      <c r="V109" s="101">
        <v>17823.160000000003</v>
      </c>
      <c r="W109" s="101"/>
      <c r="X109" s="73"/>
    </row>
    <row r="110" spans="2:24">
      <c r="B110" s="26" t="s">
        <v>1238</v>
      </c>
      <c r="C110" s="73" t="s">
        <v>3425</v>
      </c>
      <c r="D110" s="73" t="s">
        <v>6725</v>
      </c>
      <c r="E110" s="73"/>
      <c r="F110" s="73"/>
      <c r="G110" s="75">
        <v>39521</v>
      </c>
      <c r="H110" s="96">
        <v>30000</v>
      </c>
      <c r="I110" s="57">
        <v>84.41213333333333</v>
      </c>
      <c r="J110" s="96">
        <v>25323.64</v>
      </c>
      <c r="K110" s="57" t="s">
        <v>3284</v>
      </c>
      <c r="L110" s="73"/>
      <c r="M110" s="101">
        <v>1391.6899999999996</v>
      </c>
      <c r="N110" s="73"/>
      <c r="O110" s="87" t="s">
        <v>3156</v>
      </c>
      <c r="P110" s="75">
        <v>40947</v>
      </c>
      <c r="Q110" s="96">
        <v>30000</v>
      </c>
      <c r="R110" s="57">
        <v>80.119199999999992</v>
      </c>
      <c r="S110" s="96">
        <v>24035.759999999998</v>
      </c>
      <c r="T110" s="57" t="s">
        <v>3250</v>
      </c>
      <c r="U110" s="57"/>
      <c r="V110" s="101">
        <v>103.80999999999767</v>
      </c>
      <c r="W110" s="101"/>
      <c r="X110" s="73"/>
    </row>
    <row r="111" spans="2:24">
      <c r="B111" s="26" t="s">
        <v>1548</v>
      </c>
      <c r="C111" s="73" t="s">
        <v>3426</v>
      </c>
      <c r="D111" s="73" t="s">
        <v>6726</v>
      </c>
      <c r="E111" s="73"/>
      <c r="F111" s="73"/>
      <c r="G111" s="75">
        <v>40323</v>
      </c>
      <c r="H111" s="96">
        <v>9775000</v>
      </c>
      <c r="I111" s="57">
        <v>0</v>
      </c>
      <c r="J111" s="96">
        <v>0</v>
      </c>
      <c r="K111" s="57" t="s">
        <v>3245</v>
      </c>
      <c r="L111" s="73"/>
      <c r="M111" s="101">
        <v>11368.46</v>
      </c>
      <c r="N111" s="73"/>
      <c r="O111" s="87" t="s">
        <v>3156</v>
      </c>
      <c r="P111" s="75">
        <v>40449</v>
      </c>
      <c r="Q111" s="96">
        <v>9775000</v>
      </c>
      <c r="R111" s="57">
        <v>99.978765012787719</v>
      </c>
      <c r="S111" s="96">
        <v>9772924.2799999993</v>
      </c>
      <c r="T111" s="57" t="s">
        <v>3264</v>
      </c>
      <c r="U111" s="57"/>
      <c r="V111" s="101">
        <v>9784292.7400000002</v>
      </c>
      <c r="W111" s="101"/>
      <c r="X111" s="73"/>
    </row>
    <row r="112" spans="2:24">
      <c r="B112" s="26" t="s">
        <v>1502</v>
      </c>
      <c r="C112" s="73" t="s">
        <v>3427</v>
      </c>
      <c r="D112" s="73" t="s">
        <v>3157</v>
      </c>
      <c r="E112" s="73"/>
      <c r="F112" s="73"/>
      <c r="G112" s="75">
        <v>39521</v>
      </c>
      <c r="H112" s="96">
        <v>379365.05</v>
      </c>
      <c r="I112" s="57">
        <v>97.283708660036012</v>
      </c>
      <c r="J112" s="96">
        <v>369060.38999999996</v>
      </c>
      <c r="K112" s="57" t="s">
        <v>3284</v>
      </c>
      <c r="L112" s="73"/>
      <c r="M112" s="101">
        <v>207618.34000000003</v>
      </c>
      <c r="N112" s="73"/>
      <c r="O112" s="87" t="s">
        <v>3156</v>
      </c>
      <c r="P112" s="75">
        <v>41015</v>
      </c>
      <c r="Q112" s="96">
        <v>267058.84000000003</v>
      </c>
      <c r="R112" s="57">
        <v>2.2852040661108237</v>
      </c>
      <c r="S112" s="96">
        <v>6102.8394705884002</v>
      </c>
      <c r="T112" s="57" t="s">
        <v>3245</v>
      </c>
      <c r="U112" s="57"/>
      <c r="V112" s="101">
        <v>-155339.21052941153</v>
      </c>
      <c r="W112" s="101"/>
      <c r="X112" s="73"/>
    </row>
    <row r="113" spans="2:24">
      <c r="B113" s="26" t="s">
        <v>1765</v>
      </c>
      <c r="C113" s="73" t="s">
        <v>3428</v>
      </c>
      <c r="D113" s="73" t="s">
        <v>3157</v>
      </c>
      <c r="E113" s="73"/>
      <c r="F113" s="73"/>
      <c r="G113" s="75">
        <v>39521</v>
      </c>
      <c r="H113" s="96">
        <v>4051873.71</v>
      </c>
      <c r="I113" s="57">
        <v>0.11742467646065874</v>
      </c>
      <c r="J113" s="96">
        <v>4757.8995945619899</v>
      </c>
      <c r="K113" s="57" t="s">
        <v>3284</v>
      </c>
      <c r="L113" s="73"/>
      <c r="M113" s="101">
        <v>180839.90999999997</v>
      </c>
      <c r="N113" s="73"/>
      <c r="O113" s="87" t="s">
        <v>3156</v>
      </c>
      <c r="P113" s="75">
        <v>41015</v>
      </c>
      <c r="Q113" s="96">
        <v>2653384.2000000002</v>
      </c>
      <c r="R113" s="57">
        <v>2.0527801439384463</v>
      </c>
      <c r="S113" s="96">
        <v>54468.144</v>
      </c>
      <c r="T113" s="57" t="s">
        <v>3245</v>
      </c>
      <c r="U113" s="57"/>
      <c r="V113" s="101">
        <v>230550.15440543799</v>
      </c>
      <c r="W113" s="101"/>
      <c r="X113" s="73"/>
    </row>
    <row r="114" spans="2:24">
      <c r="B114" s="26" t="s">
        <v>3</v>
      </c>
      <c r="C114" s="73" t="s">
        <v>3429</v>
      </c>
      <c r="D114" s="73" t="s">
        <v>3157</v>
      </c>
      <c r="E114" s="73"/>
      <c r="F114" s="73"/>
      <c r="G114" s="75">
        <v>39521</v>
      </c>
      <c r="H114" s="96">
        <v>186409.87</v>
      </c>
      <c r="I114" s="57">
        <v>87.07999742717486</v>
      </c>
      <c r="J114" s="96">
        <v>162325.71</v>
      </c>
      <c r="K114" s="57" t="s">
        <v>3284</v>
      </c>
      <c r="L114" s="73"/>
      <c r="M114" s="101">
        <v>66753.029999999984</v>
      </c>
      <c r="N114" s="73"/>
      <c r="O114" s="87" t="s">
        <v>3156</v>
      </c>
      <c r="P114" s="75">
        <v>41001</v>
      </c>
      <c r="Q114" s="96">
        <v>119656.84</v>
      </c>
      <c r="R114" s="57">
        <v>20.000001999999999</v>
      </c>
      <c r="S114" s="96">
        <v>23931.370393136796</v>
      </c>
      <c r="T114" s="57" t="s">
        <v>3256</v>
      </c>
      <c r="U114" s="57"/>
      <c r="V114" s="101">
        <v>-71641.309606863215</v>
      </c>
      <c r="W114" s="101"/>
      <c r="X114" s="73"/>
    </row>
    <row r="115" spans="2:24">
      <c r="B115" s="26" t="s">
        <v>1231</v>
      </c>
      <c r="C115" s="73" t="s">
        <v>3430</v>
      </c>
      <c r="D115" s="73" t="s">
        <v>6759</v>
      </c>
      <c r="E115" s="73"/>
      <c r="F115" s="73"/>
      <c r="G115" s="75">
        <v>39521</v>
      </c>
      <c r="H115" s="96">
        <v>1500000</v>
      </c>
      <c r="I115" s="57">
        <v>91.265684000000007</v>
      </c>
      <c r="J115" s="96">
        <v>1368985.26</v>
      </c>
      <c r="K115" s="57" t="s">
        <v>3284</v>
      </c>
      <c r="L115" s="73"/>
      <c r="M115" s="101">
        <v>1566416.5</v>
      </c>
      <c r="N115" s="73"/>
      <c r="O115" s="87" t="s">
        <v>6382</v>
      </c>
      <c r="P115" s="75">
        <v>40344</v>
      </c>
      <c r="Q115" s="102" t="s">
        <v>3205</v>
      </c>
      <c r="R115" s="88" t="s">
        <v>3205</v>
      </c>
      <c r="S115" s="102" t="s">
        <v>3205</v>
      </c>
      <c r="T115" s="57" t="s">
        <v>3205</v>
      </c>
      <c r="U115" s="57"/>
      <c r="V115" s="101">
        <v>197431.24</v>
      </c>
      <c r="W115" s="101"/>
      <c r="X115" s="73"/>
    </row>
    <row r="116" spans="2:24">
      <c r="B116" s="26" t="s">
        <v>1766</v>
      </c>
      <c r="C116" s="73" t="s">
        <v>3431</v>
      </c>
      <c r="D116" s="73" t="s">
        <v>3157</v>
      </c>
      <c r="E116" s="73"/>
      <c r="F116" s="73"/>
      <c r="G116" s="75">
        <v>39521</v>
      </c>
      <c r="H116" s="96">
        <v>0</v>
      </c>
      <c r="I116" s="57">
        <v>0</v>
      </c>
      <c r="J116" s="96">
        <v>0</v>
      </c>
      <c r="K116" s="57" t="s">
        <v>3284</v>
      </c>
      <c r="L116" s="73"/>
      <c r="M116" s="101">
        <v>0</v>
      </c>
      <c r="N116" s="73"/>
      <c r="O116" s="87" t="s">
        <v>3156</v>
      </c>
      <c r="P116" s="75">
        <v>41172</v>
      </c>
      <c r="Q116" s="96">
        <v>0.01</v>
      </c>
      <c r="R116" s="57">
        <v>0</v>
      </c>
      <c r="S116" s="96">
        <v>0</v>
      </c>
      <c r="T116" s="57" t="s">
        <v>3263</v>
      </c>
      <c r="U116" s="57"/>
      <c r="V116" s="101">
        <v>0</v>
      </c>
      <c r="W116" s="101"/>
      <c r="X116" s="73"/>
    </row>
    <row r="117" spans="2:24">
      <c r="B117" s="26" t="s">
        <v>4</v>
      </c>
      <c r="C117" s="73" t="s">
        <v>3432</v>
      </c>
      <c r="D117" s="73" t="s">
        <v>3157</v>
      </c>
      <c r="E117" s="73"/>
      <c r="F117" s="73"/>
      <c r="G117" s="75">
        <v>39521</v>
      </c>
      <c r="H117" s="96">
        <v>4270978.3</v>
      </c>
      <c r="I117" s="57">
        <v>62.42000012034714</v>
      </c>
      <c r="J117" s="96">
        <v>2665944.66</v>
      </c>
      <c r="K117" s="57" t="s">
        <v>3284</v>
      </c>
      <c r="L117" s="73"/>
      <c r="M117" s="101">
        <v>2683093.4299999997</v>
      </c>
      <c r="N117" s="73"/>
      <c r="O117" s="87" t="s">
        <v>3156</v>
      </c>
      <c r="P117" s="75">
        <v>41001</v>
      </c>
      <c r="Q117" s="96">
        <v>1586339.36</v>
      </c>
      <c r="R117" s="57">
        <v>79.999999000000003</v>
      </c>
      <c r="S117" s="96">
        <v>1269071.4721366065</v>
      </c>
      <c r="T117" s="57" t="s">
        <v>3256</v>
      </c>
      <c r="U117" s="57"/>
      <c r="V117" s="101">
        <v>1286220.242136606</v>
      </c>
      <c r="W117" s="101"/>
      <c r="X117" s="73"/>
    </row>
    <row r="118" spans="2:24">
      <c r="B118" s="26" t="s">
        <v>1042</v>
      </c>
      <c r="C118" s="73" t="s">
        <v>3433</v>
      </c>
      <c r="D118" s="73" t="s">
        <v>6724</v>
      </c>
      <c r="E118" s="73"/>
      <c r="F118" s="73"/>
      <c r="G118" s="75">
        <v>39521</v>
      </c>
      <c r="H118" s="96">
        <v>839839.98</v>
      </c>
      <c r="I118" s="57">
        <v>28.205120694539932</v>
      </c>
      <c r="J118" s="96">
        <v>236877.88</v>
      </c>
      <c r="K118" s="57" t="s">
        <v>3284</v>
      </c>
      <c r="L118" s="73"/>
      <c r="M118" s="101">
        <v>98117.430000000008</v>
      </c>
      <c r="N118" s="73"/>
      <c r="O118" s="87" t="s">
        <v>3156</v>
      </c>
      <c r="P118" s="75">
        <v>41172</v>
      </c>
      <c r="Q118" s="96">
        <v>0.01</v>
      </c>
      <c r="R118" s="57">
        <v>0</v>
      </c>
      <c r="S118" s="96">
        <v>0</v>
      </c>
      <c r="T118" s="57" t="s">
        <v>3263</v>
      </c>
      <c r="U118" s="57"/>
      <c r="V118" s="101">
        <v>-138760.45000000001</v>
      </c>
      <c r="W118" s="101"/>
      <c r="X118" s="73"/>
    </row>
    <row r="119" spans="2:24">
      <c r="B119" s="26" t="s">
        <v>1767</v>
      </c>
      <c r="C119" s="73" t="s">
        <v>3434</v>
      </c>
      <c r="D119" s="73" t="s">
        <v>6759</v>
      </c>
      <c r="E119" s="73"/>
      <c r="F119" s="73"/>
      <c r="G119" s="75">
        <v>39521</v>
      </c>
      <c r="H119" s="96">
        <v>220000</v>
      </c>
      <c r="I119" s="57">
        <v>60.962213636363636</v>
      </c>
      <c r="J119" s="96">
        <v>134116.87</v>
      </c>
      <c r="K119" s="57" t="s">
        <v>3284</v>
      </c>
      <c r="L119" s="73"/>
      <c r="M119" s="101">
        <v>46523.21</v>
      </c>
      <c r="N119" s="73"/>
      <c r="O119" s="87" t="s">
        <v>3156</v>
      </c>
      <c r="P119" s="75">
        <v>40868</v>
      </c>
      <c r="Q119" s="96">
        <v>220000</v>
      </c>
      <c r="R119" s="57">
        <v>28.323181818181819</v>
      </c>
      <c r="S119" s="96">
        <v>62311</v>
      </c>
      <c r="T119" s="57" t="s">
        <v>3267</v>
      </c>
      <c r="U119" s="57"/>
      <c r="V119" s="101">
        <v>-25282.660000000003</v>
      </c>
      <c r="W119" s="101"/>
      <c r="X119" s="73"/>
    </row>
    <row r="120" spans="2:24">
      <c r="B120" s="26" t="s">
        <v>1768</v>
      </c>
      <c r="C120" s="73" t="s">
        <v>3435</v>
      </c>
      <c r="D120" s="73" t="s">
        <v>6759</v>
      </c>
      <c r="E120" s="73"/>
      <c r="F120" s="73"/>
      <c r="G120" s="75">
        <v>39521</v>
      </c>
      <c r="H120" s="96">
        <v>595000</v>
      </c>
      <c r="I120" s="57">
        <v>59.18091260504201</v>
      </c>
      <c r="J120" s="96">
        <v>352126.43</v>
      </c>
      <c r="K120" s="57" t="s">
        <v>3284</v>
      </c>
      <c r="L120" s="73"/>
      <c r="M120" s="101">
        <v>123028.2</v>
      </c>
      <c r="N120" s="73"/>
      <c r="O120" s="87" t="s">
        <v>3156</v>
      </c>
      <c r="P120" s="75">
        <v>40868</v>
      </c>
      <c r="Q120" s="96">
        <v>595000</v>
      </c>
      <c r="R120" s="57">
        <v>18.31347058823529</v>
      </c>
      <c r="S120" s="96">
        <v>108965.15</v>
      </c>
      <c r="T120" s="57" t="s">
        <v>3267</v>
      </c>
      <c r="U120" s="57"/>
      <c r="V120" s="101">
        <v>-120133.08000000002</v>
      </c>
      <c r="W120" s="101"/>
      <c r="X120" s="73"/>
    </row>
    <row r="121" spans="2:24">
      <c r="B121" s="26" t="s">
        <v>1769</v>
      </c>
      <c r="C121" s="73" t="s">
        <v>3436</v>
      </c>
      <c r="D121" s="73" t="s">
        <v>6759</v>
      </c>
      <c r="E121" s="73"/>
      <c r="F121" s="73"/>
      <c r="G121" s="75">
        <v>39521</v>
      </c>
      <c r="H121" s="96">
        <v>295000</v>
      </c>
      <c r="I121" s="57">
        <v>55.602810169491526</v>
      </c>
      <c r="J121" s="96">
        <v>164028.28999999998</v>
      </c>
      <c r="K121" s="57" t="s">
        <v>3284</v>
      </c>
      <c r="L121" s="73"/>
      <c r="M121" s="101">
        <v>60821.98</v>
      </c>
      <c r="N121" s="73"/>
      <c r="O121" s="87" t="s">
        <v>3156</v>
      </c>
      <c r="P121" s="75">
        <v>40868</v>
      </c>
      <c r="Q121" s="96">
        <v>295000</v>
      </c>
      <c r="R121" s="57">
        <v>8.3134711864406796</v>
      </c>
      <c r="S121" s="96">
        <v>24524.740000000005</v>
      </c>
      <c r="T121" s="57" t="s">
        <v>3267</v>
      </c>
      <c r="U121" s="57"/>
      <c r="V121" s="101">
        <v>-78681.569999999978</v>
      </c>
      <c r="W121" s="101"/>
      <c r="X121" s="73"/>
    </row>
    <row r="122" spans="2:24">
      <c r="B122" s="26" t="s">
        <v>505</v>
      </c>
      <c r="C122" s="73" t="s">
        <v>3437</v>
      </c>
      <c r="D122" s="73" t="s">
        <v>3157</v>
      </c>
      <c r="E122" s="73"/>
      <c r="F122" s="73"/>
      <c r="G122" s="75">
        <v>39521</v>
      </c>
      <c r="H122" s="96">
        <v>10462000</v>
      </c>
      <c r="I122" s="57">
        <v>32.222599694131141</v>
      </c>
      <c r="J122" s="96">
        <v>3371128.38</v>
      </c>
      <c r="K122" s="57" t="s">
        <v>3284</v>
      </c>
      <c r="L122" s="73"/>
      <c r="M122" s="101">
        <v>1720956.0899999992</v>
      </c>
      <c r="N122" s="73"/>
      <c r="O122" s="87" t="s">
        <v>3156</v>
      </c>
      <c r="P122" s="75">
        <v>41172</v>
      </c>
      <c r="Q122" s="96">
        <v>0.01</v>
      </c>
      <c r="R122" s="57">
        <v>0</v>
      </c>
      <c r="S122" s="96">
        <v>0</v>
      </c>
      <c r="T122" s="57" t="s">
        <v>3263</v>
      </c>
      <c r="U122" s="57"/>
      <c r="V122" s="101">
        <v>-1650172.2900000007</v>
      </c>
      <c r="W122" s="101"/>
      <c r="X122" s="73"/>
    </row>
    <row r="123" spans="2:24">
      <c r="B123" s="26" t="s">
        <v>356</v>
      </c>
      <c r="C123" s="73" t="s">
        <v>3438</v>
      </c>
      <c r="D123" s="73" t="s">
        <v>3157</v>
      </c>
      <c r="E123" s="73"/>
      <c r="F123" s="73"/>
      <c r="G123" s="75">
        <v>39521</v>
      </c>
      <c r="H123" s="96">
        <v>4785484.9800000004</v>
      </c>
      <c r="I123" s="57">
        <v>19.720348803602345</v>
      </c>
      <c r="J123" s="96">
        <v>943714.33</v>
      </c>
      <c r="K123" s="57" t="s">
        <v>3284</v>
      </c>
      <c r="L123" s="73"/>
      <c r="M123" s="101">
        <v>807899.15999999957</v>
      </c>
      <c r="N123" s="73"/>
      <c r="O123" s="87" t="s">
        <v>3156</v>
      </c>
      <c r="P123" s="75">
        <v>41172</v>
      </c>
      <c r="Q123" s="96">
        <v>0.01</v>
      </c>
      <c r="R123" s="57">
        <v>0</v>
      </c>
      <c r="S123" s="96">
        <v>0</v>
      </c>
      <c r="T123" s="57" t="s">
        <v>3263</v>
      </c>
      <c r="U123" s="57"/>
      <c r="V123" s="101">
        <v>-135815.17000000039</v>
      </c>
      <c r="W123" s="101"/>
      <c r="X123" s="73"/>
    </row>
    <row r="124" spans="2:24">
      <c r="B124" s="26" t="s">
        <v>1770</v>
      </c>
      <c r="C124" s="73" t="s">
        <v>3439</v>
      </c>
      <c r="D124" s="73" t="s">
        <v>6759</v>
      </c>
      <c r="E124" s="73"/>
      <c r="F124" s="73"/>
      <c r="G124" s="75">
        <v>39521</v>
      </c>
      <c r="H124" s="96">
        <v>686000</v>
      </c>
      <c r="I124" s="57">
        <v>89.296795918367337</v>
      </c>
      <c r="J124" s="96">
        <v>612576.02</v>
      </c>
      <c r="K124" s="57" t="s">
        <v>3284</v>
      </c>
      <c r="L124" s="73"/>
      <c r="M124" s="101">
        <v>49384.94</v>
      </c>
      <c r="N124" s="73"/>
      <c r="O124" s="87" t="s">
        <v>3156</v>
      </c>
      <c r="P124" s="75">
        <v>40834</v>
      </c>
      <c r="Q124" s="96">
        <v>686000</v>
      </c>
      <c r="R124" s="57">
        <v>78.886193877551023</v>
      </c>
      <c r="S124" s="96">
        <v>541159.29</v>
      </c>
      <c r="T124" s="57" t="s">
        <v>3248</v>
      </c>
      <c r="U124" s="57"/>
      <c r="V124" s="101">
        <v>-22031.790000000037</v>
      </c>
      <c r="W124" s="101"/>
      <c r="X124" s="73"/>
    </row>
    <row r="125" spans="2:24">
      <c r="B125" s="26" t="s">
        <v>1771</v>
      </c>
      <c r="C125" s="73" t="s">
        <v>3440</v>
      </c>
      <c r="D125" s="73" t="s">
        <v>6759</v>
      </c>
      <c r="E125" s="73"/>
      <c r="F125" s="73"/>
      <c r="G125" s="75">
        <v>39521</v>
      </c>
      <c r="H125" s="96">
        <v>1017000</v>
      </c>
      <c r="I125" s="57">
        <v>88.304573254670601</v>
      </c>
      <c r="J125" s="96">
        <v>898057.51</v>
      </c>
      <c r="K125" s="57" t="s">
        <v>3284</v>
      </c>
      <c r="L125" s="73"/>
      <c r="M125" s="101">
        <v>76993.45</v>
      </c>
      <c r="N125" s="73"/>
      <c r="O125" s="87" t="s">
        <v>3156</v>
      </c>
      <c r="P125" s="75">
        <v>40834</v>
      </c>
      <c r="Q125" s="96">
        <v>1017000</v>
      </c>
      <c r="R125" s="57">
        <v>71.887027531956733</v>
      </c>
      <c r="S125" s="96">
        <v>731091.07</v>
      </c>
      <c r="T125" s="57" t="s">
        <v>3248</v>
      </c>
      <c r="U125" s="57"/>
      <c r="V125" s="101">
        <v>-89972.990000000107</v>
      </c>
      <c r="W125" s="101"/>
      <c r="X125" s="73"/>
    </row>
    <row r="126" spans="2:24">
      <c r="B126" s="26" t="s">
        <v>1772</v>
      </c>
      <c r="C126" s="73" t="s">
        <v>3441</v>
      </c>
      <c r="D126" s="73" t="s">
        <v>6759</v>
      </c>
      <c r="E126" s="73"/>
      <c r="F126" s="73"/>
      <c r="G126" s="75">
        <v>39521</v>
      </c>
      <c r="H126" s="96">
        <v>938000</v>
      </c>
      <c r="I126" s="57">
        <v>87.324017057569307</v>
      </c>
      <c r="J126" s="96">
        <v>819099.28</v>
      </c>
      <c r="K126" s="57" t="s">
        <v>3284</v>
      </c>
      <c r="L126" s="73"/>
      <c r="M126" s="101">
        <v>79728.25</v>
      </c>
      <c r="N126" s="73"/>
      <c r="O126" s="87" t="s">
        <v>3156</v>
      </c>
      <c r="P126" s="75">
        <v>40834</v>
      </c>
      <c r="Q126" s="96">
        <v>938000</v>
      </c>
      <c r="R126" s="57">
        <v>60.014110874200419</v>
      </c>
      <c r="S126" s="96">
        <v>562932.36</v>
      </c>
      <c r="T126" s="57" t="s">
        <v>3248</v>
      </c>
      <c r="U126" s="57"/>
      <c r="V126" s="101">
        <v>-176438.67000000004</v>
      </c>
      <c r="W126" s="101"/>
      <c r="X126" s="73"/>
    </row>
    <row r="127" spans="2:24">
      <c r="B127" s="26" t="s">
        <v>1773</v>
      </c>
      <c r="C127" s="73" t="s">
        <v>3442</v>
      </c>
      <c r="D127" s="73" t="s">
        <v>6759</v>
      </c>
      <c r="E127" s="73"/>
      <c r="F127" s="73"/>
      <c r="G127" s="75">
        <v>39521</v>
      </c>
      <c r="H127" s="96">
        <v>960000</v>
      </c>
      <c r="I127" s="57">
        <v>84.359017708333326</v>
      </c>
      <c r="J127" s="96">
        <v>809846.57</v>
      </c>
      <c r="K127" s="57" t="s">
        <v>3284</v>
      </c>
      <c r="L127" s="73"/>
      <c r="M127" s="101">
        <v>97654.540000000008</v>
      </c>
      <c r="N127" s="73"/>
      <c r="O127" s="87" t="s">
        <v>3156</v>
      </c>
      <c r="P127" s="75">
        <v>40834</v>
      </c>
      <c r="Q127" s="96">
        <v>960000</v>
      </c>
      <c r="R127" s="57">
        <v>53.017861458333329</v>
      </c>
      <c r="S127" s="96">
        <v>508971.47</v>
      </c>
      <c r="T127" s="57" t="s">
        <v>3248</v>
      </c>
      <c r="U127" s="57"/>
      <c r="V127" s="101">
        <v>-203220.55999999994</v>
      </c>
      <c r="W127" s="101"/>
      <c r="X127" s="73"/>
    </row>
    <row r="128" spans="2:24">
      <c r="B128" s="26" t="s">
        <v>1774</v>
      </c>
      <c r="C128" s="73" t="s">
        <v>3443</v>
      </c>
      <c r="D128" s="73" t="s">
        <v>6759</v>
      </c>
      <c r="E128" s="73"/>
      <c r="F128" s="73"/>
      <c r="G128" s="75">
        <v>39521</v>
      </c>
      <c r="H128" s="96">
        <v>1005000</v>
      </c>
      <c r="I128" s="57">
        <v>84.405684577114428</v>
      </c>
      <c r="J128" s="96">
        <v>848277.13</v>
      </c>
      <c r="K128" s="57" t="s">
        <v>3284</v>
      </c>
      <c r="L128" s="73"/>
      <c r="M128" s="101">
        <v>121931.53</v>
      </c>
      <c r="N128" s="73"/>
      <c r="O128" s="87" t="s">
        <v>3156</v>
      </c>
      <c r="P128" s="75">
        <v>40834</v>
      </c>
      <c r="Q128" s="96">
        <v>1005000</v>
      </c>
      <c r="R128" s="57">
        <v>45.022860696517412</v>
      </c>
      <c r="S128" s="96">
        <v>452479.75</v>
      </c>
      <c r="T128" s="57" t="s">
        <v>3248</v>
      </c>
      <c r="U128" s="57"/>
      <c r="V128" s="101">
        <v>-273865.84999999998</v>
      </c>
      <c r="W128" s="101"/>
      <c r="X128" s="73"/>
    </row>
    <row r="129" spans="2:24">
      <c r="B129" s="26" t="s">
        <v>1775</v>
      </c>
      <c r="C129" s="73" t="s">
        <v>3444</v>
      </c>
      <c r="D129" s="73" t="s">
        <v>6759</v>
      </c>
      <c r="E129" s="73"/>
      <c r="F129" s="73"/>
      <c r="G129" s="75">
        <v>39521</v>
      </c>
      <c r="H129" s="96">
        <v>701000</v>
      </c>
      <c r="I129" s="57">
        <v>84.514573466476463</v>
      </c>
      <c r="J129" s="96">
        <v>592447.16</v>
      </c>
      <c r="K129" s="57" t="s">
        <v>3284</v>
      </c>
      <c r="L129" s="73"/>
      <c r="M129" s="101">
        <v>84961.650000000009</v>
      </c>
      <c r="N129" s="73"/>
      <c r="O129" s="87" t="s">
        <v>3156</v>
      </c>
      <c r="P129" s="75">
        <v>40834</v>
      </c>
      <c r="Q129" s="96">
        <v>701000</v>
      </c>
      <c r="R129" s="57">
        <v>38.034527817403706</v>
      </c>
      <c r="S129" s="96">
        <v>266622.03999999998</v>
      </c>
      <c r="T129" s="57" t="s">
        <v>3248</v>
      </c>
      <c r="U129" s="57"/>
      <c r="V129" s="101">
        <v>-240863.47000000003</v>
      </c>
      <c r="W129" s="101"/>
      <c r="X129" s="73"/>
    </row>
    <row r="130" spans="2:24">
      <c r="B130" s="26" t="s">
        <v>1776</v>
      </c>
      <c r="C130" s="73" t="s">
        <v>3445</v>
      </c>
      <c r="D130" s="73" t="s">
        <v>3157</v>
      </c>
      <c r="E130" s="73"/>
      <c r="F130" s="73"/>
      <c r="G130" s="75">
        <v>39521</v>
      </c>
      <c r="H130" s="96">
        <v>16964523.579999998</v>
      </c>
      <c r="I130" s="57">
        <v>1.0361623134953963E-3</v>
      </c>
      <c r="J130" s="96">
        <v>175.78</v>
      </c>
      <c r="K130" s="57" t="s">
        <v>3284</v>
      </c>
      <c r="L130" s="73"/>
      <c r="M130" s="101">
        <v>0.04</v>
      </c>
      <c r="N130" s="73"/>
      <c r="O130" s="87" t="s">
        <v>3156</v>
      </c>
      <c r="P130" s="75">
        <v>41232</v>
      </c>
      <c r="Q130" s="96">
        <v>4202955.62</v>
      </c>
      <c r="R130" s="57">
        <v>9.5171121507107417E-7</v>
      </c>
      <c r="S130" s="96">
        <v>0.04</v>
      </c>
      <c r="T130" s="57" t="s">
        <v>3263</v>
      </c>
      <c r="U130" s="57"/>
      <c r="V130" s="101">
        <v>-175.7</v>
      </c>
      <c r="W130" s="101"/>
      <c r="X130" s="73"/>
    </row>
    <row r="131" spans="2:24">
      <c r="B131" s="26" t="s">
        <v>1777</v>
      </c>
      <c r="C131" s="73" t="s">
        <v>3446</v>
      </c>
      <c r="D131" s="73" t="s">
        <v>6724</v>
      </c>
      <c r="E131" s="73"/>
      <c r="F131" s="73"/>
      <c r="G131" s="75">
        <v>39521</v>
      </c>
      <c r="H131" s="96">
        <v>4000000</v>
      </c>
      <c r="I131" s="57">
        <v>81.198611</v>
      </c>
      <c r="J131" s="96">
        <v>3247944.44</v>
      </c>
      <c r="K131" s="57" t="s">
        <v>3284</v>
      </c>
      <c r="L131" s="73"/>
      <c r="M131" s="101">
        <v>934999.84000000008</v>
      </c>
      <c r="N131" s="73"/>
      <c r="O131" s="87" t="s">
        <v>3156</v>
      </c>
      <c r="P131" s="75">
        <v>41075</v>
      </c>
      <c r="Q131" s="96">
        <v>4000000</v>
      </c>
      <c r="R131" s="57">
        <v>73.370138999999995</v>
      </c>
      <c r="S131" s="96">
        <v>2934805.56</v>
      </c>
      <c r="T131" s="57" t="s">
        <v>3248</v>
      </c>
      <c r="U131" s="57"/>
      <c r="V131" s="101">
        <v>621860.96000000043</v>
      </c>
      <c r="W131" s="101"/>
      <c r="X131" s="73"/>
    </row>
    <row r="132" spans="2:24">
      <c r="B132" s="26" t="s">
        <v>1778</v>
      </c>
      <c r="C132" s="73" t="s">
        <v>3447</v>
      </c>
      <c r="D132" s="73" t="s">
        <v>6724</v>
      </c>
      <c r="E132" s="73"/>
      <c r="F132" s="73"/>
      <c r="G132" s="75">
        <v>39521</v>
      </c>
      <c r="H132" s="96">
        <v>5694000</v>
      </c>
      <c r="I132" s="57">
        <v>35.198611169652267</v>
      </c>
      <c r="J132" s="96">
        <v>2004208.92</v>
      </c>
      <c r="K132" s="57" t="s">
        <v>3284</v>
      </c>
      <c r="L132" s="73"/>
      <c r="M132" s="101">
        <v>1330972.1200000001</v>
      </c>
      <c r="N132" s="73"/>
      <c r="O132" s="87" t="s">
        <v>3156</v>
      </c>
      <c r="P132" s="75">
        <v>41075</v>
      </c>
      <c r="Q132" s="96">
        <v>5694000</v>
      </c>
      <c r="R132" s="57">
        <v>20.526388830347734</v>
      </c>
      <c r="S132" s="96">
        <v>1168772.58</v>
      </c>
      <c r="T132" s="57" t="s">
        <v>3248</v>
      </c>
      <c r="U132" s="57"/>
      <c r="V132" s="101">
        <v>495535.78000000026</v>
      </c>
      <c r="W132" s="101"/>
      <c r="X132" s="73"/>
    </row>
    <row r="133" spans="2:24">
      <c r="B133" s="26" t="s">
        <v>1779</v>
      </c>
      <c r="C133" s="73" t="s">
        <v>3448</v>
      </c>
      <c r="D133" s="73" t="s">
        <v>6724</v>
      </c>
      <c r="E133" s="73"/>
      <c r="F133" s="73"/>
      <c r="G133" s="75">
        <v>39521</v>
      </c>
      <c r="H133" s="96">
        <v>3877000</v>
      </c>
      <c r="I133" s="57">
        <v>29.198611039463501</v>
      </c>
      <c r="J133" s="96">
        <v>1132030.1499999999</v>
      </c>
      <c r="K133" s="57" t="s">
        <v>3284</v>
      </c>
      <c r="L133" s="73"/>
      <c r="M133" s="101">
        <v>906248.21000000008</v>
      </c>
      <c r="N133" s="73"/>
      <c r="O133" s="87" t="s">
        <v>3156</v>
      </c>
      <c r="P133" s="75">
        <v>41075</v>
      </c>
      <c r="Q133" s="96">
        <v>3877000</v>
      </c>
      <c r="R133" s="57">
        <v>16.807638831570802</v>
      </c>
      <c r="S133" s="96">
        <v>651632.15749999997</v>
      </c>
      <c r="T133" s="57" t="s">
        <v>3248</v>
      </c>
      <c r="U133" s="57"/>
      <c r="V133" s="101">
        <v>425850.21750000026</v>
      </c>
      <c r="W133" s="101"/>
      <c r="X133" s="73"/>
    </row>
    <row r="134" spans="2:24">
      <c r="B134" s="26" t="s">
        <v>1780</v>
      </c>
      <c r="C134" s="73" t="s">
        <v>3449</v>
      </c>
      <c r="D134" s="73" t="s">
        <v>6724</v>
      </c>
      <c r="E134" s="73"/>
      <c r="F134" s="73"/>
      <c r="G134" s="75">
        <v>39521</v>
      </c>
      <c r="H134" s="96">
        <v>9574000</v>
      </c>
      <c r="I134" s="57">
        <v>18.144427094213494</v>
      </c>
      <c r="J134" s="96">
        <v>1737147.45</v>
      </c>
      <c r="K134" s="57" t="s">
        <v>3284</v>
      </c>
      <c r="L134" s="73"/>
      <c r="M134" s="101">
        <v>557494.92999999993</v>
      </c>
      <c r="N134" s="73"/>
      <c r="O134" s="87" t="s">
        <v>3156</v>
      </c>
      <c r="P134" s="75">
        <v>41123</v>
      </c>
      <c r="Q134" s="96">
        <v>9574000</v>
      </c>
      <c r="R134" s="57">
        <v>7.0068766450804256</v>
      </c>
      <c r="S134" s="96">
        <v>670838.37</v>
      </c>
      <c r="T134" s="57" t="s">
        <v>3263</v>
      </c>
      <c r="U134" s="57"/>
      <c r="V134" s="101">
        <v>-508814.15000000014</v>
      </c>
      <c r="W134" s="101"/>
      <c r="X134" s="73"/>
    </row>
    <row r="135" spans="2:24">
      <c r="B135" s="26" t="s">
        <v>323</v>
      </c>
      <c r="C135" s="73" t="s">
        <v>3450</v>
      </c>
      <c r="D135" s="73" t="s">
        <v>3157</v>
      </c>
      <c r="E135" s="73"/>
      <c r="F135" s="73"/>
      <c r="G135" s="75">
        <v>39521</v>
      </c>
      <c r="H135" s="96">
        <v>9207551.1500000004</v>
      </c>
      <c r="I135" s="57">
        <v>75.168624938890517</v>
      </c>
      <c r="J135" s="96">
        <v>6921189.5900000008</v>
      </c>
      <c r="K135" s="57" t="s">
        <v>3284</v>
      </c>
      <c r="L135" s="73"/>
      <c r="M135" s="101">
        <v>2392413.629999998</v>
      </c>
      <c r="N135" s="73"/>
      <c r="O135" s="87" t="s">
        <v>3156</v>
      </c>
      <c r="P135" s="75">
        <v>41172</v>
      </c>
      <c r="Q135" s="96">
        <v>0.01</v>
      </c>
      <c r="R135" s="57">
        <v>0</v>
      </c>
      <c r="S135" s="96">
        <v>0</v>
      </c>
      <c r="T135" s="57" t="s">
        <v>3263</v>
      </c>
      <c r="U135" s="57"/>
      <c r="V135" s="101">
        <v>-4528775.9600000028</v>
      </c>
      <c r="W135" s="101"/>
      <c r="X135" s="73"/>
    </row>
    <row r="136" spans="2:24">
      <c r="B136" s="26" t="s">
        <v>283</v>
      </c>
      <c r="C136" s="73" t="s">
        <v>3451</v>
      </c>
      <c r="D136" s="73" t="s">
        <v>3157</v>
      </c>
      <c r="E136" s="73"/>
      <c r="F136" s="73"/>
      <c r="G136" s="75">
        <v>39521</v>
      </c>
      <c r="H136" s="96">
        <v>7017995.4900000002</v>
      </c>
      <c r="I136" s="57">
        <v>75.168624965873263</v>
      </c>
      <c r="J136" s="96">
        <v>5275330.71</v>
      </c>
      <c r="K136" s="57" t="s">
        <v>3284</v>
      </c>
      <c r="L136" s="73"/>
      <c r="M136" s="101">
        <v>2115391.5000000005</v>
      </c>
      <c r="N136" s="73"/>
      <c r="O136" s="87" t="s">
        <v>3156</v>
      </c>
      <c r="P136" s="75">
        <v>41172</v>
      </c>
      <c r="Q136" s="96">
        <v>0.01</v>
      </c>
      <c r="R136" s="57">
        <v>0</v>
      </c>
      <c r="S136" s="96">
        <v>0</v>
      </c>
      <c r="T136" s="57" t="s">
        <v>3263</v>
      </c>
      <c r="U136" s="57"/>
      <c r="V136" s="101">
        <v>-3159939.2099999995</v>
      </c>
      <c r="W136" s="101"/>
      <c r="X136" s="73"/>
    </row>
    <row r="137" spans="2:24">
      <c r="B137" s="26" t="s">
        <v>1781</v>
      </c>
      <c r="C137" s="73" t="s">
        <v>3452</v>
      </c>
      <c r="D137" s="73" t="s">
        <v>6759</v>
      </c>
      <c r="E137" s="73"/>
      <c r="F137" s="73"/>
      <c r="G137" s="75">
        <v>39521</v>
      </c>
      <c r="H137" s="96">
        <v>1843332</v>
      </c>
      <c r="I137" s="57">
        <v>89.265684098144007</v>
      </c>
      <c r="J137" s="96">
        <v>1645462.92</v>
      </c>
      <c r="K137" s="57" t="s">
        <v>3284</v>
      </c>
      <c r="L137" s="73"/>
      <c r="M137" s="101">
        <v>1943973.98</v>
      </c>
      <c r="N137" s="73"/>
      <c r="O137" s="87" t="s">
        <v>6382</v>
      </c>
      <c r="P137" s="75">
        <v>41044</v>
      </c>
      <c r="Q137" s="102" t="s">
        <v>3205</v>
      </c>
      <c r="R137" s="88" t="s">
        <v>3205</v>
      </c>
      <c r="S137" s="102" t="s">
        <v>3205</v>
      </c>
      <c r="T137" s="57" t="s">
        <v>3205</v>
      </c>
      <c r="U137" s="57"/>
      <c r="V137" s="101">
        <v>298511.06000000006</v>
      </c>
      <c r="W137" s="101"/>
      <c r="X137" s="73"/>
    </row>
    <row r="138" spans="2:24">
      <c r="B138" s="26" t="s">
        <v>1782</v>
      </c>
      <c r="C138" s="73" t="s">
        <v>3453</v>
      </c>
      <c r="D138" s="73" t="s">
        <v>6759</v>
      </c>
      <c r="E138" s="73"/>
      <c r="F138" s="73"/>
      <c r="G138" s="75">
        <v>39521</v>
      </c>
      <c r="H138" s="96">
        <v>3000000</v>
      </c>
      <c r="I138" s="57">
        <v>88.285128666666651</v>
      </c>
      <c r="J138" s="96">
        <v>2648553.86</v>
      </c>
      <c r="K138" s="57" t="s">
        <v>3284</v>
      </c>
      <c r="L138" s="73"/>
      <c r="M138" s="101">
        <v>3165602.12</v>
      </c>
      <c r="N138" s="73"/>
      <c r="O138" s="87" t="s">
        <v>6382</v>
      </c>
      <c r="P138" s="75">
        <v>41044</v>
      </c>
      <c r="Q138" s="102" t="s">
        <v>3205</v>
      </c>
      <c r="R138" s="88" t="s">
        <v>3205</v>
      </c>
      <c r="S138" s="102" t="s">
        <v>3205</v>
      </c>
      <c r="T138" s="57" t="s">
        <v>3205</v>
      </c>
      <c r="U138" s="57"/>
      <c r="V138" s="101">
        <v>517048.26000000024</v>
      </c>
      <c r="W138" s="101"/>
      <c r="X138" s="73"/>
    </row>
    <row r="139" spans="2:24">
      <c r="B139" s="26" t="s">
        <v>1783</v>
      </c>
      <c r="C139" s="73" t="s">
        <v>3454</v>
      </c>
      <c r="D139" s="73" t="s">
        <v>6759</v>
      </c>
      <c r="E139" s="73"/>
      <c r="F139" s="73"/>
      <c r="G139" s="75">
        <v>39521</v>
      </c>
      <c r="H139" s="96">
        <v>360000</v>
      </c>
      <c r="I139" s="57">
        <v>82.336716666666661</v>
      </c>
      <c r="J139" s="96">
        <v>296412.18</v>
      </c>
      <c r="K139" s="57" t="s">
        <v>3284</v>
      </c>
      <c r="L139" s="73"/>
      <c r="M139" s="101">
        <v>71498.02</v>
      </c>
      <c r="N139" s="73"/>
      <c r="O139" s="87" t="s">
        <v>3156</v>
      </c>
      <c r="P139" s="75">
        <v>40868</v>
      </c>
      <c r="Q139" s="96">
        <v>360000</v>
      </c>
      <c r="R139" s="57">
        <v>97.329458333333335</v>
      </c>
      <c r="S139" s="96">
        <v>350386.05</v>
      </c>
      <c r="T139" s="57" t="s">
        <v>3264</v>
      </c>
      <c r="U139" s="57"/>
      <c r="V139" s="101">
        <v>125471.89000000001</v>
      </c>
      <c r="W139" s="101"/>
      <c r="X139" s="73"/>
    </row>
    <row r="140" spans="2:24">
      <c r="B140" s="26" t="s">
        <v>1007</v>
      </c>
      <c r="C140" s="73" t="s">
        <v>3455</v>
      </c>
      <c r="D140" s="73" t="s">
        <v>6759</v>
      </c>
      <c r="E140" s="73"/>
      <c r="F140" s="73"/>
      <c r="G140" s="75">
        <v>39521</v>
      </c>
      <c r="H140" s="96">
        <v>510638.95</v>
      </c>
      <c r="I140" s="57">
        <v>84.375888286625994</v>
      </c>
      <c r="J140" s="96">
        <v>430856.15</v>
      </c>
      <c r="K140" s="57" t="s">
        <v>3284</v>
      </c>
      <c r="L140" s="73"/>
      <c r="M140" s="101">
        <v>136136.06</v>
      </c>
      <c r="N140" s="73"/>
      <c r="O140" s="87" t="s">
        <v>3156</v>
      </c>
      <c r="P140" s="75">
        <v>40743</v>
      </c>
      <c r="Q140" s="96">
        <v>496323.69</v>
      </c>
      <c r="R140" s="57">
        <v>116.15590220970513</v>
      </c>
      <c r="S140" s="96">
        <v>576509.26</v>
      </c>
      <c r="T140" s="57" t="s">
        <v>3289</v>
      </c>
      <c r="U140" s="57"/>
      <c r="V140" s="101">
        <v>281789.17000000004</v>
      </c>
      <c r="W140" s="101"/>
      <c r="X140" s="73"/>
    </row>
    <row r="141" spans="2:24">
      <c r="B141" s="26" t="s">
        <v>1784</v>
      </c>
      <c r="C141" s="73" t="s">
        <v>3456</v>
      </c>
      <c r="D141" s="73" t="s">
        <v>6759</v>
      </c>
      <c r="E141" s="73"/>
      <c r="F141" s="73"/>
      <c r="G141" s="75">
        <v>39521</v>
      </c>
      <c r="H141" s="96">
        <v>131866690.44999999</v>
      </c>
      <c r="I141" s="57">
        <v>2.1409999980779837</v>
      </c>
      <c r="J141" s="96">
        <v>2823265.8400000003</v>
      </c>
      <c r="K141" s="57" t="s">
        <v>3284</v>
      </c>
      <c r="L141" s="73"/>
      <c r="M141" s="101">
        <v>2962983.0121966735</v>
      </c>
      <c r="N141" s="73"/>
      <c r="O141" s="87" t="s">
        <v>6382</v>
      </c>
      <c r="P141" s="75">
        <v>39947</v>
      </c>
      <c r="Q141" s="102" t="s">
        <v>3205</v>
      </c>
      <c r="R141" s="88" t="s">
        <v>3205</v>
      </c>
      <c r="S141" s="102" t="s">
        <v>3205</v>
      </c>
      <c r="T141" s="57" t="s">
        <v>3205</v>
      </c>
      <c r="U141" s="57"/>
      <c r="V141" s="101">
        <v>139717.17219667323</v>
      </c>
      <c r="W141" s="101"/>
      <c r="X141" s="73"/>
    </row>
    <row r="142" spans="2:24">
      <c r="B142" s="26" t="s">
        <v>1785</v>
      </c>
      <c r="C142" s="73" t="s">
        <v>3457</v>
      </c>
      <c r="D142" s="73" t="s">
        <v>6759</v>
      </c>
      <c r="E142" s="73"/>
      <c r="F142" s="73"/>
      <c r="G142" s="75">
        <v>39521</v>
      </c>
      <c r="H142" s="96">
        <v>110000</v>
      </c>
      <c r="I142" s="57">
        <v>72.922654545454549</v>
      </c>
      <c r="J142" s="96">
        <v>80214.92</v>
      </c>
      <c r="K142" s="57" t="s">
        <v>3284</v>
      </c>
      <c r="L142" s="73"/>
      <c r="M142" s="101">
        <v>22418.18</v>
      </c>
      <c r="N142" s="73"/>
      <c r="O142" s="87" t="s">
        <v>3156</v>
      </c>
      <c r="P142" s="75">
        <v>40868</v>
      </c>
      <c r="Q142" s="96">
        <v>110000</v>
      </c>
      <c r="R142" s="57">
        <v>82.313009090909077</v>
      </c>
      <c r="S142" s="96">
        <v>90544.31</v>
      </c>
      <c r="T142" s="57" t="s">
        <v>3249</v>
      </c>
      <c r="U142" s="57"/>
      <c r="V142" s="101">
        <v>32747.569999999992</v>
      </c>
      <c r="W142" s="101"/>
      <c r="X142" s="73"/>
    </row>
    <row r="143" spans="2:24">
      <c r="B143" s="26" t="s">
        <v>1786</v>
      </c>
      <c r="C143" s="73" t="s">
        <v>3458</v>
      </c>
      <c r="D143" s="73" t="s">
        <v>6759</v>
      </c>
      <c r="E143" s="73"/>
      <c r="F143" s="73"/>
      <c r="G143" s="75">
        <v>39521</v>
      </c>
      <c r="H143" s="96">
        <v>109701818.95</v>
      </c>
      <c r="I143" s="57">
        <v>0.63721202318313974</v>
      </c>
      <c r="J143" s="96">
        <v>699033.17999999993</v>
      </c>
      <c r="K143" s="57" t="s">
        <v>3284</v>
      </c>
      <c r="L143" s="73"/>
      <c r="M143" s="101">
        <v>733436.06</v>
      </c>
      <c r="N143" s="73"/>
      <c r="O143" s="87" t="s">
        <v>6382</v>
      </c>
      <c r="P143" s="75">
        <v>39887</v>
      </c>
      <c r="Q143" s="102" t="s">
        <v>3205</v>
      </c>
      <c r="R143" s="88" t="s">
        <v>3205</v>
      </c>
      <c r="S143" s="102" t="s">
        <v>3205</v>
      </c>
      <c r="T143" s="57" t="s">
        <v>3205</v>
      </c>
      <c r="U143" s="57"/>
      <c r="V143" s="101">
        <v>34402.880000000121</v>
      </c>
      <c r="W143" s="101"/>
      <c r="X143" s="73"/>
    </row>
    <row r="144" spans="2:24">
      <c r="B144" s="26" t="s">
        <v>1787</v>
      </c>
      <c r="C144" s="73" t="s">
        <v>3459</v>
      </c>
      <c r="D144" s="73" t="s">
        <v>6759</v>
      </c>
      <c r="E144" s="73"/>
      <c r="F144" s="73"/>
      <c r="G144" s="75">
        <v>39521</v>
      </c>
      <c r="H144" s="96">
        <v>8380108.2199999997</v>
      </c>
      <c r="I144" s="57">
        <v>1.3976774156742335</v>
      </c>
      <c r="J144" s="96">
        <v>117126.88</v>
      </c>
      <c r="K144" s="57" t="s">
        <v>3284</v>
      </c>
      <c r="L144" s="73"/>
      <c r="M144" s="101">
        <v>133125.36000000002</v>
      </c>
      <c r="N144" s="73"/>
      <c r="O144" s="87" t="s">
        <v>6382</v>
      </c>
      <c r="P144" s="75">
        <v>40797</v>
      </c>
      <c r="Q144" s="102" t="s">
        <v>3205</v>
      </c>
      <c r="R144" s="88" t="s">
        <v>3205</v>
      </c>
      <c r="S144" s="102" t="s">
        <v>3205</v>
      </c>
      <c r="T144" s="57" t="s">
        <v>3205</v>
      </c>
      <c r="U144" s="57"/>
      <c r="V144" s="101">
        <v>15998.48000000001</v>
      </c>
      <c r="W144" s="101"/>
      <c r="X144" s="73"/>
    </row>
    <row r="145" spans="2:24">
      <c r="B145" s="26" t="s">
        <v>1788</v>
      </c>
      <c r="C145" s="73" t="s">
        <v>3460</v>
      </c>
      <c r="D145" s="73" t="s">
        <v>6759</v>
      </c>
      <c r="E145" s="73"/>
      <c r="F145" s="73"/>
      <c r="G145" s="75">
        <v>39521</v>
      </c>
      <c r="H145" s="96">
        <v>50000</v>
      </c>
      <c r="I145" s="57">
        <v>75.740560000000002</v>
      </c>
      <c r="J145" s="96">
        <v>37870.28</v>
      </c>
      <c r="K145" s="57" t="s">
        <v>3284</v>
      </c>
      <c r="L145" s="73"/>
      <c r="M145" s="101">
        <v>9065.76</v>
      </c>
      <c r="N145" s="73"/>
      <c r="O145" s="87" t="s">
        <v>3156</v>
      </c>
      <c r="P145" s="75">
        <v>40868</v>
      </c>
      <c r="Q145" s="96">
        <v>50000</v>
      </c>
      <c r="R145" s="57">
        <v>86.274720000000002</v>
      </c>
      <c r="S145" s="96">
        <v>43137.36</v>
      </c>
      <c r="T145" s="57" t="s">
        <v>3249</v>
      </c>
      <c r="U145" s="57"/>
      <c r="V145" s="101">
        <v>14332.840000000004</v>
      </c>
      <c r="W145" s="101"/>
      <c r="X145" s="73"/>
    </row>
    <row r="146" spans="2:24">
      <c r="B146" s="26" t="s">
        <v>331</v>
      </c>
      <c r="C146" s="73" t="s">
        <v>3461</v>
      </c>
      <c r="D146" s="73" t="s">
        <v>3157</v>
      </c>
      <c r="E146" s="73"/>
      <c r="F146" s="73"/>
      <c r="G146" s="75">
        <v>39521</v>
      </c>
      <c r="H146" s="96">
        <v>622680.80000000005</v>
      </c>
      <c r="I146" s="57">
        <v>100.19071890445312</v>
      </c>
      <c r="J146" s="96">
        <v>623868.37</v>
      </c>
      <c r="K146" s="57" t="s">
        <v>3284</v>
      </c>
      <c r="L146" s="73"/>
      <c r="M146" s="101">
        <v>655119.11</v>
      </c>
      <c r="N146" s="73"/>
      <c r="O146" s="87" t="s">
        <v>3156</v>
      </c>
      <c r="P146" s="75">
        <v>41172</v>
      </c>
      <c r="Q146" s="96">
        <v>0.01</v>
      </c>
      <c r="R146" s="57">
        <v>0</v>
      </c>
      <c r="S146" s="96">
        <v>0</v>
      </c>
      <c r="T146" s="57" t="s">
        <v>3263</v>
      </c>
      <c r="U146" s="57"/>
      <c r="V146" s="101">
        <v>31250.739999999991</v>
      </c>
      <c r="W146" s="101"/>
      <c r="X146" s="73"/>
    </row>
    <row r="147" spans="2:24">
      <c r="B147" s="26" t="s">
        <v>324</v>
      </c>
      <c r="C147" s="73" t="s">
        <v>3462</v>
      </c>
      <c r="D147" s="73" t="s">
        <v>3157</v>
      </c>
      <c r="E147" s="73"/>
      <c r="F147" s="73"/>
      <c r="G147" s="75">
        <v>39521</v>
      </c>
      <c r="H147" s="96">
        <v>945600</v>
      </c>
      <c r="I147" s="57">
        <v>98.940719120135356</v>
      </c>
      <c r="J147" s="96">
        <v>935583.44</v>
      </c>
      <c r="K147" s="57" t="s">
        <v>3284</v>
      </c>
      <c r="L147" s="73"/>
      <c r="M147" s="101">
        <v>524808.61999999988</v>
      </c>
      <c r="N147" s="73"/>
      <c r="O147" s="87" t="s">
        <v>3156</v>
      </c>
      <c r="P147" s="75">
        <v>41122</v>
      </c>
      <c r="Q147" s="96">
        <v>544627.71</v>
      </c>
      <c r="R147" s="57">
        <v>69</v>
      </c>
      <c r="S147" s="96">
        <v>375793.11989999993</v>
      </c>
      <c r="T147" s="57" t="s">
        <v>3245</v>
      </c>
      <c r="U147" s="57"/>
      <c r="V147" s="101">
        <v>-34981.700100000133</v>
      </c>
      <c r="W147" s="101"/>
      <c r="X147" s="73"/>
    </row>
    <row r="148" spans="2:24">
      <c r="B148" s="26" t="s">
        <v>1247</v>
      </c>
      <c r="C148" s="73" t="s">
        <v>3463</v>
      </c>
      <c r="D148" s="73" t="s">
        <v>3157</v>
      </c>
      <c r="E148" s="73"/>
      <c r="F148" s="73"/>
      <c r="G148" s="75">
        <v>39521</v>
      </c>
      <c r="H148" s="96">
        <v>175234.87</v>
      </c>
      <c r="I148" s="57">
        <v>97.160719210736985</v>
      </c>
      <c r="J148" s="96">
        <v>170259.46</v>
      </c>
      <c r="K148" s="57" t="s">
        <v>3284</v>
      </c>
      <c r="L148" s="73"/>
      <c r="M148" s="101">
        <v>24042.76</v>
      </c>
      <c r="N148" s="73"/>
      <c r="O148" s="87" t="s">
        <v>3156</v>
      </c>
      <c r="P148" s="75">
        <v>41122</v>
      </c>
      <c r="Q148" s="96">
        <v>167100.01999999999</v>
      </c>
      <c r="R148" s="57">
        <v>40.000001000000005</v>
      </c>
      <c r="S148" s="96">
        <v>66840.009671000196</v>
      </c>
      <c r="T148" s="57" t="s">
        <v>3289</v>
      </c>
      <c r="U148" s="57"/>
      <c r="V148" s="101">
        <v>-79376.690328999801</v>
      </c>
      <c r="W148" s="101"/>
      <c r="X148" s="73"/>
    </row>
    <row r="149" spans="2:24">
      <c r="B149" s="26" t="s">
        <v>1497</v>
      </c>
      <c r="C149" s="73" t="s">
        <v>3464</v>
      </c>
      <c r="D149" s="73" t="s">
        <v>3157</v>
      </c>
      <c r="E149" s="73"/>
      <c r="F149" s="73"/>
      <c r="G149" s="75">
        <v>39521</v>
      </c>
      <c r="H149" s="96">
        <v>1743515.67</v>
      </c>
      <c r="I149" s="57">
        <v>0.31372244563766954</v>
      </c>
      <c r="J149" s="96">
        <v>5469.8</v>
      </c>
      <c r="K149" s="57" t="s">
        <v>3284</v>
      </c>
      <c r="L149" s="73"/>
      <c r="M149" s="101">
        <v>18962.569999999996</v>
      </c>
      <c r="N149" s="73"/>
      <c r="O149" s="87" t="s">
        <v>3156</v>
      </c>
      <c r="P149" s="75">
        <v>41033</v>
      </c>
      <c r="Q149" s="96">
        <v>774334.56</v>
      </c>
      <c r="R149" s="57">
        <v>0.50316658990398155</v>
      </c>
      <c r="S149" s="96">
        <v>3896.1928000000003</v>
      </c>
      <c r="T149" s="57" t="s">
        <v>3248</v>
      </c>
      <c r="U149" s="57"/>
      <c r="V149" s="101">
        <v>17388.962799999998</v>
      </c>
      <c r="W149" s="101"/>
      <c r="X149" s="73"/>
    </row>
    <row r="150" spans="2:24">
      <c r="B150" s="26" t="s">
        <v>1049</v>
      </c>
      <c r="C150" s="73" t="s">
        <v>3465</v>
      </c>
      <c r="D150" s="73" t="s">
        <v>3157</v>
      </c>
      <c r="E150" s="73"/>
      <c r="F150" s="73"/>
      <c r="G150" s="75">
        <v>39521</v>
      </c>
      <c r="H150" s="96">
        <v>95746.240000000005</v>
      </c>
      <c r="I150" s="57">
        <v>100.41080464360795</v>
      </c>
      <c r="J150" s="96">
        <v>96139.57</v>
      </c>
      <c r="K150" s="57" t="s">
        <v>3284</v>
      </c>
      <c r="L150" s="73"/>
      <c r="M150" s="101">
        <v>50097.860000000015</v>
      </c>
      <c r="N150" s="73"/>
      <c r="O150" s="87" t="s">
        <v>3156</v>
      </c>
      <c r="P150" s="75">
        <v>41122</v>
      </c>
      <c r="Q150" s="96">
        <v>36348.769999999997</v>
      </c>
      <c r="R150" s="57">
        <v>2.0000129999999996</v>
      </c>
      <c r="S150" s="96">
        <v>726.9801253400999</v>
      </c>
      <c r="T150" s="57" t="s">
        <v>3245</v>
      </c>
      <c r="U150" s="57"/>
      <c r="V150" s="101">
        <v>-45314.72987465989</v>
      </c>
      <c r="W150" s="101"/>
      <c r="X150" s="73"/>
    </row>
    <row r="151" spans="2:24">
      <c r="B151" s="26" t="s">
        <v>1789</v>
      </c>
      <c r="C151" s="73" t="s">
        <v>3466</v>
      </c>
      <c r="D151" s="73" t="s">
        <v>6724</v>
      </c>
      <c r="E151" s="73"/>
      <c r="F151" s="73"/>
      <c r="G151" s="75">
        <v>39521</v>
      </c>
      <c r="H151" s="96">
        <v>27024164.969999999</v>
      </c>
      <c r="I151" s="57">
        <v>5.5138586951869097</v>
      </c>
      <c r="J151" s="96">
        <v>1490074.27</v>
      </c>
      <c r="K151" s="57" t="s">
        <v>3284</v>
      </c>
      <c r="L151" s="73"/>
      <c r="M151" s="101">
        <v>1397649.61</v>
      </c>
      <c r="N151" s="73"/>
      <c r="O151" s="87" t="s">
        <v>3156</v>
      </c>
      <c r="P151" s="75">
        <v>41033</v>
      </c>
      <c r="Q151" s="96">
        <v>17082680.710000001</v>
      </c>
      <c r="R151" s="57">
        <v>5.0108759862198475</v>
      </c>
      <c r="S151" s="96">
        <v>855991.94550000015</v>
      </c>
      <c r="T151" s="57" t="s">
        <v>3248</v>
      </c>
      <c r="U151" s="57"/>
      <c r="V151" s="101">
        <v>763567.28550000023</v>
      </c>
      <c r="W151" s="101"/>
      <c r="X151" s="73"/>
    </row>
    <row r="152" spans="2:24">
      <c r="B152" s="26" t="s">
        <v>5</v>
      </c>
      <c r="C152" s="73" t="s">
        <v>3467</v>
      </c>
      <c r="D152" s="73" t="s">
        <v>6724</v>
      </c>
      <c r="E152" s="73"/>
      <c r="F152" s="73"/>
      <c r="G152" s="75">
        <v>39521</v>
      </c>
      <c r="H152" s="96">
        <v>4955453.84</v>
      </c>
      <c r="I152" s="57">
        <v>89.999999878921287</v>
      </c>
      <c r="J152" s="96">
        <v>4459908.45</v>
      </c>
      <c r="K152" s="57" t="s">
        <v>3284</v>
      </c>
      <c r="L152" s="73"/>
      <c r="M152" s="101">
        <v>3771263.9899999988</v>
      </c>
      <c r="N152" s="73"/>
      <c r="O152" s="87" t="s">
        <v>3156</v>
      </c>
      <c r="P152" s="75">
        <v>41001</v>
      </c>
      <c r="Q152" s="96">
        <v>1184189.77</v>
      </c>
      <c r="R152" s="57">
        <v>0.3125</v>
      </c>
      <c r="S152" s="96">
        <v>3700.59303125</v>
      </c>
      <c r="T152" s="57" t="s">
        <v>3256</v>
      </c>
      <c r="U152" s="57"/>
      <c r="V152" s="101">
        <v>-684943.86696875142</v>
      </c>
      <c r="W152" s="101"/>
      <c r="X152" s="73"/>
    </row>
    <row r="153" spans="2:24">
      <c r="B153" s="26" t="s">
        <v>6</v>
      </c>
      <c r="C153" s="73" t="s">
        <v>3468</v>
      </c>
      <c r="D153" s="73" t="s">
        <v>6724</v>
      </c>
      <c r="E153" s="73"/>
      <c r="F153" s="73"/>
      <c r="G153" s="75">
        <v>39521</v>
      </c>
      <c r="H153" s="96">
        <v>2453745.02</v>
      </c>
      <c r="I153" s="57">
        <v>97.529999673723225</v>
      </c>
      <c r="J153" s="96">
        <v>2393137.5099999998</v>
      </c>
      <c r="K153" s="57" t="s">
        <v>3284</v>
      </c>
      <c r="L153" s="73"/>
      <c r="M153" s="101">
        <v>2453745.0199999996</v>
      </c>
      <c r="N153" s="73"/>
      <c r="O153" s="87" t="s">
        <v>6382</v>
      </c>
      <c r="P153" s="75">
        <v>39718</v>
      </c>
      <c r="Q153" s="102" t="s">
        <v>3205</v>
      </c>
      <c r="R153" s="88" t="s">
        <v>3205</v>
      </c>
      <c r="S153" s="102" t="s">
        <v>3205</v>
      </c>
      <c r="T153" s="57" t="s">
        <v>3205</v>
      </c>
      <c r="U153" s="57"/>
      <c r="V153" s="101">
        <v>60607.509999999776</v>
      </c>
      <c r="W153" s="101"/>
      <c r="X153" s="73"/>
    </row>
    <row r="154" spans="2:24">
      <c r="B154" s="26" t="s">
        <v>357</v>
      </c>
      <c r="C154" s="73" t="s">
        <v>3469</v>
      </c>
      <c r="D154" s="73" t="s">
        <v>6724</v>
      </c>
      <c r="E154" s="73"/>
      <c r="F154" s="73"/>
      <c r="G154" s="75">
        <v>39521</v>
      </c>
      <c r="H154" s="96">
        <v>5387005.3600000003</v>
      </c>
      <c r="I154" s="57">
        <v>97.44450337803265</v>
      </c>
      <c r="J154" s="96">
        <v>5249340.62</v>
      </c>
      <c r="K154" s="57" t="s">
        <v>3284</v>
      </c>
      <c r="L154" s="73"/>
      <c r="M154" s="101">
        <v>3483451.3699999992</v>
      </c>
      <c r="N154" s="73"/>
      <c r="O154" s="87" t="s">
        <v>3156</v>
      </c>
      <c r="P154" s="75">
        <v>41122</v>
      </c>
      <c r="Q154" s="96">
        <v>2309925.38</v>
      </c>
      <c r="R154" s="57">
        <v>1</v>
      </c>
      <c r="S154" s="96">
        <v>23099.253799999999</v>
      </c>
      <c r="T154" s="57" t="s">
        <v>3289</v>
      </c>
      <c r="U154" s="57"/>
      <c r="V154" s="101">
        <v>-1742789.9962000009</v>
      </c>
      <c r="W154" s="101"/>
      <c r="X154" s="73"/>
    </row>
    <row r="155" spans="2:24">
      <c r="B155" s="26" t="s">
        <v>288</v>
      </c>
      <c r="C155" s="73" t="s">
        <v>3470</v>
      </c>
      <c r="D155" s="73" t="s">
        <v>3157</v>
      </c>
      <c r="E155" s="73"/>
      <c r="F155" s="73"/>
      <c r="G155" s="75">
        <v>39521</v>
      </c>
      <c r="H155" s="96">
        <v>1042684.02</v>
      </c>
      <c r="I155" s="57">
        <v>87.293682701687516</v>
      </c>
      <c r="J155" s="96">
        <v>910197.28</v>
      </c>
      <c r="K155" s="57" t="s">
        <v>3284</v>
      </c>
      <c r="L155" s="73"/>
      <c r="M155" s="101">
        <v>522201.00000000012</v>
      </c>
      <c r="N155" s="73"/>
      <c r="O155" s="87" t="s">
        <v>3156</v>
      </c>
      <c r="P155" s="75">
        <v>41123</v>
      </c>
      <c r="Q155" s="96">
        <v>650929.30000000005</v>
      </c>
      <c r="R155" s="57">
        <v>10.008725986063309</v>
      </c>
      <c r="S155" s="96">
        <v>65149.73</v>
      </c>
      <c r="T155" s="57" t="s">
        <v>3255</v>
      </c>
      <c r="U155" s="57"/>
      <c r="V155" s="101">
        <v>-322846.54999999993</v>
      </c>
      <c r="W155" s="101"/>
      <c r="X155" s="73"/>
    </row>
    <row r="156" spans="2:24">
      <c r="B156" s="26" t="s">
        <v>261</v>
      </c>
      <c r="C156" s="73" t="s">
        <v>3471</v>
      </c>
      <c r="D156" s="73" t="s">
        <v>3157</v>
      </c>
      <c r="E156" s="73"/>
      <c r="F156" s="73"/>
      <c r="G156" s="75">
        <v>39521</v>
      </c>
      <c r="H156" s="96">
        <v>322212.71000000002</v>
      </c>
      <c r="I156" s="57">
        <v>90.27752505479998</v>
      </c>
      <c r="J156" s="96">
        <v>290885.66000000003</v>
      </c>
      <c r="K156" s="57" t="s">
        <v>3284</v>
      </c>
      <c r="L156" s="73"/>
      <c r="M156" s="101">
        <v>239549.59999999998</v>
      </c>
      <c r="N156" s="73"/>
      <c r="O156" s="87" t="s">
        <v>3156</v>
      </c>
      <c r="P156" s="75">
        <v>41123</v>
      </c>
      <c r="Q156" s="96">
        <v>113644.3</v>
      </c>
      <c r="R156" s="57">
        <v>70.007976243218536</v>
      </c>
      <c r="S156" s="96">
        <v>79560.074545772004</v>
      </c>
      <c r="T156" s="57" t="s">
        <v>3248</v>
      </c>
      <c r="U156" s="57"/>
      <c r="V156" s="101">
        <v>28224.014545771934</v>
      </c>
      <c r="W156" s="101"/>
      <c r="X156" s="73"/>
    </row>
    <row r="157" spans="2:24">
      <c r="B157" s="26" t="s">
        <v>246</v>
      </c>
      <c r="C157" s="73" t="s">
        <v>3472</v>
      </c>
      <c r="D157" s="73" t="s">
        <v>3157</v>
      </c>
      <c r="E157" s="73"/>
      <c r="F157" s="73"/>
      <c r="G157" s="75">
        <v>39521</v>
      </c>
      <c r="H157" s="96">
        <v>171846.81</v>
      </c>
      <c r="I157" s="57">
        <v>85.697523276690433</v>
      </c>
      <c r="J157" s="96">
        <v>147268.46</v>
      </c>
      <c r="K157" s="57" t="s">
        <v>3284</v>
      </c>
      <c r="L157" s="73"/>
      <c r="M157" s="101">
        <v>127759.76</v>
      </c>
      <c r="N157" s="73"/>
      <c r="O157" s="87" t="s">
        <v>3156</v>
      </c>
      <c r="P157" s="75">
        <v>41123</v>
      </c>
      <c r="Q157" s="96">
        <v>60610.33</v>
      </c>
      <c r="R157" s="57">
        <v>64.38296893862811</v>
      </c>
      <c r="S157" s="96">
        <v>39022.7299375</v>
      </c>
      <c r="T157" s="57" t="s">
        <v>3263</v>
      </c>
      <c r="U157" s="57"/>
      <c r="V157" s="101">
        <v>19514.029937499989</v>
      </c>
      <c r="W157" s="101"/>
      <c r="X157" s="73"/>
    </row>
    <row r="158" spans="2:24">
      <c r="B158" s="26" t="s">
        <v>513</v>
      </c>
      <c r="C158" s="73" t="s">
        <v>3473</v>
      </c>
      <c r="D158" s="73" t="s">
        <v>3157</v>
      </c>
      <c r="E158" s="73"/>
      <c r="F158" s="73"/>
      <c r="G158" s="75">
        <v>39521</v>
      </c>
      <c r="H158" s="96">
        <v>6584808.5599999996</v>
      </c>
      <c r="I158" s="57">
        <v>95.409307996647371</v>
      </c>
      <c r="J158" s="96">
        <v>6282520.2800000003</v>
      </c>
      <c r="K158" s="57" t="s">
        <v>3284</v>
      </c>
      <c r="L158" s="73"/>
      <c r="M158" s="101">
        <v>4191877.169999999</v>
      </c>
      <c r="N158" s="73"/>
      <c r="O158" s="87" t="s">
        <v>3156</v>
      </c>
      <c r="P158" s="75">
        <v>41036</v>
      </c>
      <c r="Q158" s="96">
        <v>3068473.51</v>
      </c>
      <c r="R158" s="57">
        <v>85.207136865893148</v>
      </c>
      <c r="S158" s="96">
        <v>2614558.423359375</v>
      </c>
      <c r="T158" s="57" t="s">
        <v>3249</v>
      </c>
      <c r="U158" s="57"/>
      <c r="V158" s="101">
        <v>523915.31335937325</v>
      </c>
      <c r="W158" s="101"/>
      <c r="X158" s="73"/>
    </row>
    <row r="159" spans="2:24">
      <c r="B159" s="26" t="s">
        <v>395</v>
      </c>
      <c r="C159" s="73" t="s">
        <v>3474</v>
      </c>
      <c r="D159" s="73" t="s">
        <v>3157</v>
      </c>
      <c r="E159" s="73"/>
      <c r="F159" s="73"/>
      <c r="G159" s="75">
        <v>39521</v>
      </c>
      <c r="H159" s="96">
        <v>1828430.88</v>
      </c>
      <c r="I159" s="57">
        <v>94.407971823359276</v>
      </c>
      <c r="J159" s="96">
        <v>1726184.51</v>
      </c>
      <c r="K159" s="57" t="s">
        <v>3284</v>
      </c>
      <c r="L159" s="73"/>
      <c r="M159" s="101">
        <v>1163507.02</v>
      </c>
      <c r="N159" s="73"/>
      <c r="O159" s="87" t="s">
        <v>3156</v>
      </c>
      <c r="P159" s="75">
        <v>41036</v>
      </c>
      <c r="Q159" s="96">
        <v>852035.66</v>
      </c>
      <c r="R159" s="57">
        <v>62.11338754149093</v>
      </c>
      <c r="S159" s="96">
        <v>529228.2114875</v>
      </c>
      <c r="T159" s="57" t="s">
        <v>3266</v>
      </c>
      <c r="U159" s="57"/>
      <c r="V159" s="101">
        <v>-33449.278512499994</v>
      </c>
      <c r="W159" s="101"/>
      <c r="X159" s="73"/>
    </row>
    <row r="160" spans="2:24">
      <c r="B160" s="26" t="s">
        <v>1790</v>
      </c>
      <c r="C160" s="73" t="s">
        <v>3475</v>
      </c>
      <c r="D160" s="73" t="s">
        <v>3157</v>
      </c>
      <c r="E160" s="73"/>
      <c r="F160" s="73"/>
      <c r="G160" s="75">
        <v>39521</v>
      </c>
      <c r="H160" s="96">
        <v>98899190.25</v>
      </c>
      <c r="I160" s="57">
        <v>0.16891944168369977</v>
      </c>
      <c r="J160" s="96">
        <v>167059.96000000002</v>
      </c>
      <c r="K160" s="57" t="s">
        <v>3284</v>
      </c>
      <c r="L160" s="73"/>
      <c r="M160" s="101">
        <v>165347.32999999999</v>
      </c>
      <c r="N160" s="73"/>
      <c r="O160" s="87" t="s">
        <v>3156</v>
      </c>
      <c r="P160" s="75">
        <v>41232</v>
      </c>
      <c r="Q160" s="96">
        <v>28578230.309999999</v>
      </c>
      <c r="R160" s="57">
        <v>1.0147584257466221E-6</v>
      </c>
      <c r="S160" s="96">
        <v>0.28999999999999998</v>
      </c>
      <c r="T160" s="57" t="s">
        <v>3263</v>
      </c>
      <c r="U160" s="57"/>
      <c r="V160" s="101">
        <v>-1712.3400000000256</v>
      </c>
      <c r="W160" s="101"/>
      <c r="X160" s="73"/>
    </row>
    <row r="161" spans="2:24">
      <c r="B161" s="26" t="s">
        <v>1791</v>
      </c>
      <c r="C161" s="73" t="s">
        <v>3476</v>
      </c>
      <c r="D161" s="73" t="s">
        <v>3157</v>
      </c>
      <c r="E161" s="73"/>
      <c r="F161" s="73"/>
      <c r="G161" s="75">
        <v>39521</v>
      </c>
      <c r="H161" s="96">
        <v>5630483.3499999996</v>
      </c>
      <c r="I161" s="57">
        <v>1.035967897853743E-3</v>
      </c>
      <c r="J161" s="96">
        <v>58.33</v>
      </c>
      <c r="K161" s="57" t="s">
        <v>3284</v>
      </c>
      <c r="L161" s="73"/>
      <c r="M161" s="101">
        <v>14.12</v>
      </c>
      <c r="N161" s="73"/>
      <c r="O161" s="87" t="s">
        <v>3156</v>
      </c>
      <c r="P161" s="75">
        <v>41232</v>
      </c>
      <c r="Q161" s="96">
        <v>2707364.24</v>
      </c>
      <c r="R161" s="57">
        <v>1.1080888030049475E-6</v>
      </c>
      <c r="S161" s="96">
        <v>0.03</v>
      </c>
      <c r="T161" s="57" t="s">
        <v>3263</v>
      </c>
      <c r="U161" s="57"/>
      <c r="V161" s="101">
        <v>-44.18</v>
      </c>
      <c r="W161" s="101"/>
      <c r="X161" s="73"/>
    </row>
    <row r="162" spans="2:24">
      <c r="B162" s="26" t="s">
        <v>1792</v>
      </c>
      <c r="C162" s="73" t="s">
        <v>3477</v>
      </c>
      <c r="D162" s="73" t="s">
        <v>3157</v>
      </c>
      <c r="E162" s="73"/>
      <c r="F162" s="73"/>
      <c r="G162" s="75">
        <v>39521</v>
      </c>
      <c r="H162" s="96">
        <v>31912111.98</v>
      </c>
      <c r="I162" s="57">
        <v>0.18804048455836483</v>
      </c>
      <c r="J162" s="96">
        <v>60007.69</v>
      </c>
      <c r="K162" s="57" t="s">
        <v>3284</v>
      </c>
      <c r="L162" s="73"/>
      <c r="M162" s="101">
        <v>59306.089999999989</v>
      </c>
      <c r="N162" s="73"/>
      <c r="O162" s="87" t="s">
        <v>3156</v>
      </c>
      <c r="P162" s="75">
        <v>41232</v>
      </c>
      <c r="Q162" s="96">
        <v>9933518.4199999999</v>
      </c>
      <c r="R162" s="57">
        <v>1.0066926518066495E-6</v>
      </c>
      <c r="S162" s="96">
        <v>0.1</v>
      </c>
      <c r="T162" s="57" t="s">
        <v>3263</v>
      </c>
      <c r="U162" s="57"/>
      <c r="V162" s="101">
        <v>-701.50000000001455</v>
      </c>
      <c r="W162" s="101"/>
      <c r="X162" s="73"/>
    </row>
    <row r="163" spans="2:24">
      <c r="B163" s="26" t="s">
        <v>361</v>
      </c>
      <c r="C163" s="73" t="s">
        <v>3478</v>
      </c>
      <c r="D163" s="73" t="s">
        <v>3157</v>
      </c>
      <c r="E163" s="73"/>
      <c r="F163" s="73"/>
      <c r="G163" s="75">
        <v>39521</v>
      </c>
      <c r="H163" s="96">
        <v>1224234.96</v>
      </c>
      <c r="I163" s="57">
        <v>95.705395474084469</v>
      </c>
      <c r="J163" s="96">
        <v>1171658.9099999999</v>
      </c>
      <c r="K163" s="57" t="s">
        <v>3284</v>
      </c>
      <c r="L163" s="73"/>
      <c r="M163" s="101">
        <v>815489.31</v>
      </c>
      <c r="N163" s="73"/>
      <c r="O163" s="87" t="s">
        <v>3156</v>
      </c>
      <c r="P163" s="75">
        <v>41036</v>
      </c>
      <c r="Q163" s="96">
        <v>543357.30000000005</v>
      </c>
      <c r="R163" s="57">
        <v>44.176597724002228</v>
      </c>
      <c r="S163" s="96">
        <v>240036.768625</v>
      </c>
      <c r="T163" s="57" t="s">
        <v>3266</v>
      </c>
      <c r="U163" s="57"/>
      <c r="V163" s="101">
        <v>-116132.83137499983</v>
      </c>
      <c r="W163" s="101"/>
      <c r="X163" s="73"/>
    </row>
    <row r="164" spans="2:24">
      <c r="B164" s="26" t="s">
        <v>1793</v>
      </c>
      <c r="C164" s="73" t="s">
        <v>3479</v>
      </c>
      <c r="D164" s="73" t="s">
        <v>3157</v>
      </c>
      <c r="E164" s="73"/>
      <c r="F164" s="73"/>
      <c r="G164" s="75">
        <v>39521</v>
      </c>
      <c r="H164" s="96">
        <v>5933526.5599999996</v>
      </c>
      <c r="I164" s="57">
        <v>1.0361460318465316E-3</v>
      </c>
      <c r="J164" s="96">
        <v>61.480000000000004</v>
      </c>
      <c r="K164" s="57" t="s">
        <v>3284</v>
      </c>
      <c r="L164" s="73"/>
      <c r="M164" s="101">
        <v>30859.91</v>
      </c>
      <c r="N164" s="73"/>
      <c r="O164" s="87" t="s">
        <v>3156</v>
      </c>
      <c r="P164" s="75">
        <v>41232</v>
      </c>
      <c r="Q164" s="96">
        <v>1899994.68</v>
      </c>
      <c r="R164" s="57">
        <v>1.0526345263240422E-6</v>
      </c>
      <c r="S164" s="96">
        <v>0.02</v>
      </c>
      <c r="T164" s="57" t="s">
        <v>3263</v>
      </c>
      <c r="U164" s="57"/>
      <c r="V164" s="101">
        <v>30798.45</v>
      </c>
      <c r="W164" s="101"/>
      <c r="X164" s="73"/>
    </row>
    <row r="165" spans="2:24">
      <c r="B165" s="26" t="s">
        <v>1794</v>
      </c>
      <c r="C165" s="73" t="s">
        <v>3480</v>
      </c>
      <c r="D165" s="73" t="s">
        <v>3157</v>
      </c>
      <c r="E165" s="73"/>
      <c r="F165" s="73"/>
      <c r="G165" s="75">
        <v>39521</v>
      </c>
      <c r="H165" s="96">
        <v>12506140.439999999</v>
      </c>
      <c r="I165" s="57">
        <v>1.0361310159731423E-3</v>
      </c>
      <c r="J165" s="96">
        <v>129.58000000000001</v>
      </c>
      <c r="K165" s="57" t="s">
        <v>3284</v>
      </c>
      <c r="L165" s="73"/>
      <c r="M165" s="101">
        <v>0.16</v>
      </c>
      <c r="N165" s="73"/>
      <c r="O165" s="87" t="s">
        <v>3156</v>
      </c>
      <c r="P165" s="75">
        <v>41232</v>
      </c>
      <c r="Q165" s="96">
        <v>2714089.43</v>
      </c>
      <c r="R165" s="57">
        <v>1.1053430910712473E-6</v>
      </c>
      <c r="S165" s="96">
        <v>0.03</v>
      </c>
      <c r="T165" s="57" t="s">
        <v>3263</v>
      </c>
      <c r="U165" s="57"/>
      <c r="V165" s="101">
        <v>-129.39000000000001</v>
      </c>
      <c r="W165" s="101"/>
      <c r="X165" s="73"/>
    </row>
    <row r="166" spans="2:24">
      <c r="B166" s="26" t="s">
        <v>217</v>
      </c>
      <c r="C166" s="73" t="s">
        <v>3481</v>
      </c>
      <c r="D166" s="73" t="s">
        <v>3157</v>
      </c>
      <c r="E166" s="73"/>
      <c r="F166" s="73"/>
      <c r="G166" s="75">
        <v>39521</v>
      </c>
      <c r="H166" s="96">
        <v>21572.87</v>
      </c>
      <c r="I166" s="57">
        <v>99.14350756297145</v>
      </c>
      <c r="J166" s="96">
        <v>21388.1</v>
      </c>
      <c r="K166" s="57" t="s">
        <v>3284</v>
      </c>
      <c r="L166" s="73"/>
      <c r="M166" s="101">
        <v>14440.31</v>
      </c>
      <c r="N166" s="73"/>
      <c r="O166" s="87" t="s">
        <v>3156</v>
      </c>
      <c r="P166" s="75">
        <v>41123</v>
      </c>
      <c r="Q166" s="96">
        <v>9781.89</v>
      </c>
      <c r="R166" s="57">
        <v>96.507218311021688</v>
      </c>
      <c r="S166" s="96">
        <v>9440.2299372439993</v>
      </c>
      <c r="T166" s="57" t="s">
        <v>3263</v>
      </c>
      <c r="U166" s="57"/>
      <c r="V166" s="101">
        <v>2492.4399372440021</v>
      </c>
      <c r="W166" s="101"/>
      <c r="X166" s="73"/>
    </row>
    <row r="167" spans="2:24">
      <c r="B167" s="26" t="s">
        <v>1452</v>
      </c>
      <c r="C167" s="73" t="s">
        <v>3482</v>
      </c>
      <c r="D167" s="73" t="s">
        <v>3157</v>
      </c>
      <c r="E167" s="73"/>
      <c r="F167" s="73"/>
      <c r="G167" s="75">
        <v>39521</v>
      </c>
      <c r="H167" s="96">
        <v>3640.09</v>
      </c>
      <c r="I167" s="57">
        <v>96.952547876563486</v>
      </c>
      <c r="J167" s="96">
        <v>3529.16</v>
      </c>
      <c r="K167" s="57" t="s">
        <v>3284</v>
      </c>
      <c r="L167" s="73"/>
      <c r="M167" s="101">
        <v>0</v>
      </c>
      <c r="N167" s="73"/>
      <c r="O167" s="87" t="s">
        <v>3156</v>
      </c>
      <c r="P167" s="75">
        <v>39531</v>
      </c>
      <c r="Q167" s="96">
        <v>3640.09</v>
      </c>
      <c r="R167" s="57">
        <v>97.128092986711863</v>
      </c>
      <c r="S167" s="96">
        <v>3535.55</v>
      </c>
      <c r="T167" s="57" t="s">
        <v>3284</v>
      </c>
      <c r="U167" s="57"/>
      <c r="V167" s="101">
        <v>6.3900000000003274</v>
      </c>
      <c r="W167" s="101"/>
      <c r="X167" s="73"/>
    </row>
    <row r="168" spans="2:24">
      <c r="B168" s="26" t="s">
        <v>1454</v>
      </c>
      <c r="C168" s="73" t="s">
        <v>3483</v>
      </c>
      <c r="D168" s="73" t="s">
        <v>3157</v>
      </c>
      <c r="E168" s="73"/>
      <c r="F168" s="73"/>
      <c r="G168" s="75">
        <v>39521</v>
      </c>
      <c r="H168" s="96">
        <v>91493.26</v>
      </c>
      <c r="I168" s="57">
        <v>75.183527180034901</v>
      </c>
      <c r="J168" s="96">
        <v>68787.86</v>
      </c>
      <c r="K168" s="57" t="s">
        <v>3284</v>
      </c>
      <c r="L168" s="73"/>
      <c r="M168" s="101">
        <v>0</v>
      </c>
      <c r="N168" s="73"/>
      <c r="O168" s="87" t="s">
        <v>3156</v>
      </c>
      <c r="P168" s="75">
        <v>39527</v>
      </c>
      <c r="Q168" s="96">
        <v>91493.26</v>
      </c>
      <c r="R168" s="57">
        <v>75.268221943343164</v>
      </c>
      <c r="S168" s="96">
        <v>68865.350000000006</v>
      </c>
      <c r="T168" s="57" t="s">
        <v>3284</v>
      </c>
      <c r="U168" s="57"/>
      <c r="V168" s="101">
        <v>77.490000000005239</v>
      </c>
      <c r="W168" s="101"/>
      <c r="X168" s="73"/>
    </row>
    <row r="169" spans="2:24">
      <c r="B169" s="26" t="s">
        <v>1795</v>
      </c>
      <c r="C169" s="73" t="s">
        <v>3484</v>
      </c>
      <c r="D169" s="73" t="s">
        <v>3157</v>
      </c>
      <c r="E169" s="73"/>
      <c r="F169" s="73"/>
      <c r="G169" s="75">
        <v>39521</v>
      </c>
      <c r="H169" s="96">
        <v>31218227.670000002</v>
      </c>
      <c r="I169" s="57">
        <v>5.003608841962167E-2</v>
      </c>
      <c r="J169" s="96">
        <v>15620.380000000001</v>
      </c>
      <c r="K169" s="57" t="s">
        <v>3284</v>
      </c>
      <c r="L169" s="73"/>
      <c r="M169" s="101">
        <v>91.83999999999979</v>
      </c>
      <c r="N169" s="73"/>
      <c r="O169" s="87" t="s">
        <v>3156</v>
      </c>
      <c r="P169" s="75">
        <v>41172</v>
      </c>
      <c r="Q169" s="96">
        <v>0.01</v>
      </c>
      <c r="R169" s="57">
        <v>0</v>
      </c>
      <c r="S169" s="96">
        <v>0</v>
      </c>
      <c r="T169" s="57" t="s">
        <v>3263</v>
      </c>
      <c r="U169" s="57"/>
      <c r="V169" s="101">
        <v>-15528.54</v>
      </c>
      <c r="W169" s="101"/>
      <c r="X169" s="73"/>
    </row>
    <row r="170" spans="2:24">
      <c r="B170" s="26" t="s">
        <v>1796</v>
      </c>
      <c r="C170" s="73" t="s">
        <v>3485</v>
      </c>
      <c r="D170" s="73" t="s">
        <v>3157</v>
      </c>
      <c r="E170" s="73"/>
      <c r="F170" s="73"/>
      <c r="G170" s="75">
        <v>39521</v>
      </c>
      <c r="H170" s="96">
        <v>67085137.909999996</v>
      </c>
      <c r="I170" s="57">
        <v>0.12466388250544778</v>
      </c>
      <c r="J170" s="96">
        <v>83630.937502740009</v>
      </c>
      <c r="K170" s="57" t="s">
        <v>3284</v>
      </c>
      <c r="L170" s="73"/>
      <c r="M170" s="101">
        <v>74992.899999999965</v>
      </c>
      <c r="N170" s="73"/>
      <c r="O170" s="87" t="s">
        <v>3156</v>
      </c>
      <c r="P170" s="75">
        <v>41232</v>
      </c>
      <c r="Q170" s="96">
        <v>21638519.100000001</v>
      </c>
      <c r="R170" s="57">
        <v>1.0167054361867119E-6</v>
      </c>
      <c r="S170" s="96">
        <v>0.22</v>
      </c>
      <c r="T170" s="57" t="s">
        <v>3263</v>
      </c>
      <c r="U170" s="57"/>
      <c r="V170" s="101">
        <v>-8637.817502740043</v>
      </c>
      <c r="W170" s="101"/>
      <c r="X170" s="73"/>
    </row>
    <row r="171" spans="2:24">
      <c r="B171" s="26" t="s">
        <v>1797</v>
      </c>
      <c r="C171" s="73" t="s">
        <v>3486</v>
      </c>
      <c r="D171" s="73" t="s">
        <v>3157</v>
      </c>
      <c r="E171" s="73"/>
      <c r="F171" s="73"/>
      <c r="G171" s="75">
        <v>39521</v>
      </c>
      <c r="H171" s="96">
        <v>23117468.030000001</v>
      </c>
      <c r="I171" s="57">
        <v>0.31736667659619988</v>
      </c>
      <c r="J171" s="96">
        <v>73367.14</v>
      </c>
      <c r="K171" s="57" t="s">
        <v>3284</v>
      </c>
      <c r="L171" s="73"/>
      <c r="M171" s="101">
        <v>72316.240000000005</v>
      </c>
      <c r="N171" s="73"/>
      <c r="O171" s="87" t="s">
        <v>3156</v>
      </c>
      <c r="P171" s="75">
        <v>41232</v>
      </c>
      <c r="Q171" s="96">
        <v>5822867.3300000001</v>
      </c>
      <c r="R171" s="57">
        <v>1.0304201796059123E-6</v>
      </c>
      <c r="S171" s="96">
        <v>0.06</v>
      </c>
      <c r="T171" s="57" t="s">
        <v>3263</v>
      </c>
      <c r="U171" s="57"/>
      <c r="V171" s="101">
        <v>-1050.8399999999965</v>
      </c>
      <c r="W171" s="101"/>
      <c r="X171" s="73"/>
    </row>
    <row r="172" spans="2:24">
      <c r="B172" s="26" t="s">
        <v>1798</v>
      </c>
      <c r="C172" s="73" t="s">
        <v>3487</v>
      </c>
      <c r="D172" s="73" t="s">
        <v>3157</v>
      </c>
      <c r="E172" s="73"/>
      <c r="F172" s="73"/>
      <c r="G172" s="75">
        <v>39521</v>
      </c>
      <c r="H172" s="96">
        <v>111801370.59</v>
      </c>
      <c r="I172" s="57">
        <v>0.6110916676553777</v>
      </c>
      <c r="J172" s="96">
        <v>683208.86</v>
      </c>
      <c r="K172" s="57" t="s">
        <v>3284</v>
      </c>
      <c r="L172" s="73"/>
      <c r="M172" s="101">
        <v>727055.43</v>
      </c>
      <c r="N172" s="73"/>
      <c r="O172" s="87" t="s">
        <v>3156</v>
      </c>
      <c r="P172" s="75">
        <v>41232</v>
      </c>
      <c r="Q172" s="96">
        <v>34625592.359999999</v>
      </c>
      <c r="R172" s="57">
        <v>1.0108130320517641E-6</v>
      </c>
      <c r="S172" s="96">
        <v>0.35</v>
      </c>
      <c r="T172" s="57" t="s">
        <v>3263</v>
      </c>
      <c r="U172" s="57"/>
      <c r="V172" s="101">
        <v>43846.920000000042</v>
      </c>
      <c r="W172" s="101"/>
      <c r="X172" s="73"/>
    </row>
    <row r="173" spans="2:24">
      <c r="B173" s="26" t="s">
        <v>1442</v>
      </c>
      <c r="C173" s="73" t="s">
        <v>3488</v>
      </c>
      <c r="D173" s="73" t="s">
        <v>3157</v>
      </c>
      <c r="E173" s="73"/>
      <c r="F173" s="73"/>
      <c r="G173" s="75">
        <v>39521</v>
      </c>
      <c r="H173" s="96">
        <v>6011.27</v>
      </c>
      <c r="I173" s="57">
        <v>94.896918621189869</v>
      </c>
      <c r="J173" s="96">
        <v>5704.51</v>
      </c>
      <c r="K173" s="57" t="s">
        <v>3284</v>
      </c>
      <c r="L173" s="73"/>
      <c r="M173" s="101">
        <v>0</v>
      </c>
      <c r="N173" s="73"/>
      <c r="O173" s="87" t="s">
        <v>3156</v>
      </c>
      <c r="P173" s="75">
        <v>39531</v>
      </c>
      <c r="Q173" s="96">
        <v>6011.27</v>
      </c>
      <c r="R173" s="57">
        <v>95.031831875793287</v>
      </c>
      <c r="S173" s="96">
        <v>5712.62</v>
      </c>
      <c r="T173" s="57" t="s">
        <v>3284</v>
      </c>
      <c r="U173" s="57"/>
      <c r="V173" s="101">
        <v>8.1099999999996726</v>
      </c>
      <c r="W173" s="101"/>
      <c r="X173" s="73"/>
    </row>
    <row r="174" spans="2:24">
      <c r="B174" s="26" t="s">
        <v>1443</v>
      </c>
      <c r="C174" s="73" t="s">
        <v>3489</v>
      </c>
      <c r="D174" s="73" t="s">
        <v>3157</v>
      </c>
      <c r="E174" s="73"/>
      <c r="F174" s="73"/>
      <c r="G174" s="75">
        <v>39521</v>
      </c>
      <c r="H174" s="96">
        <v>9710.58</v>
      </c>
      <c r="I174" s="57">
        <v>93.001344924813949</v>
      </c>
      <c r="J174" s="96">
        <v>9030.9699999999993</v>
      </c>
      <c r="K174" s="57" t="s">
        <v>3284</v>
      </c>
      <c r="L174" s="73"/>
      <c r="M174" s="101">
        <v>0</v>
      </c>
      <c r="N174" s="73"/>
      <c r="O174" s="87" t="s">
        <v>3156</v>
      </c>
      <c r="P174" s="75">
        <v>39531</v>
      </c>
      <c r="Q174" s="96">
        <v>9710.58</v>
      </c>
      <c r="R174" s="57">
        <v>93.131821168251534</v>
      </c>
      <c r="S174" s="96">
        <v>9043.64</v>
      </c>
      <c r="T174" s="57" t="s">
        <v>3284</v>
      </c>
      <c r="U174" s="57"/>
      <c r="V174" s="101">
        <v>12.670000000000073</v>
      </c>
      <c r="W174" s="101"/>
      <c r="X174" s="73"/>
    </row>
    <row r="175" spans="2:24">
      <c r="B175" s="26" t="s">
        <v>1799</v>
      </c>
      <c r="C175" s="73" t="s">
        <v>3490</v>
      </c>
      <c r="D175" s="73" t="s">
        <v>3157</v>
      </c>
      <c r="E175" s="73"/>
      <c r="F175" s="73"/>
      <c r="G175" s="75">
        <v>39521</v>
      </c>
      <c r="H175" s="96">
        <v>39748425.020000003</v>
      </c>
      <c r="I175" s="57">
        <v>7.7834731777254182E-2</v>
      </c>
      <c r="J175" s="96">
        <v>30938.079999999998</v>
      </c>
      <c r="K175" s="57" t="s">
        <v>3284</v>
      </c>
      <c r="L175" s="73"/>
      <c r="M175" s="101">
        <v>38107.289999999994</v>
      </c>
      <c r="N175" s="73"/>
      <c r="O175" s="87" t="s">
        <v>3156</v>
      </c>
      <c r="P175" s="75">
        <v>41015</v>
      </c>
      <c r="Q175" s="96">
        <v>20671147.539999999</v>
      </c>
      <c r="R175" s="57">
        <v>1.0000000000000003E-5</v>
      </c>
      <c r="S175" s="96">
        <v>2.0671147540000003</v>
      </c>
      <c r="T175" s="57" t="s">
        <v>3245</v>
      </c>
      <c r="U175" s="57"/>
      <c r="V175" s="101">
        <v>7171.2771147539934</v>
      </c>
      <c r="W175" s="101"/>
      <c r="X175" s="73"/>
    </row>
    <row r="176" spans="2:24">
      <c r="B176" s="26" t="s">
        <v>1800</v>
      </c>
      <c r="C176" s="73" t="s">
        <v>3491</v>
      </c>
      <c r="D176" s="73" t="s">
        <v>3157</v>
      </c>
      <c r="E176" s="73"/>
      <c r="F176" s="73"/>
      <c r="G176" s="75">
        <v>39521</v>
      </c>
      <c r="H176" s="96">
        <v>188523.43</v>
      </c>
      <c r="I176" s="57">
        <v>1.0396585718814898E-3</v>
      </c>
      <c r="J176" s="96">
        <v>1.96</v>
      </c>
      <c r="K176" s="57" t="s">
        <v>3284</v>
      </c>
      <c r="L176" s="73"/>
      <c r="M176" s="101">
        <v>0.55000000000000004</v>
      </c>
      <c r="N176" s="73"/>
      <c r="O176" s="87" t="s">
        <v>3156</v>
      </c>
      <c r="P176" s="75">
        <v>41172</v>
      </c>
      <c r="Q176" s="96">
        <v>0.01</v>
      </c>
      <c r="R176" s="57">
        <v>0</v>
      </c>
      <c r="S176" s="96">
        <v>0</v>
      </c>
      <c r="T176" s="57" t="s">
        <v>3263</v>
      </c>
      <c r="U176" s="57"/>
      <c r="V176" s="101">
        <v>-1.41</v>
      </c>
      <c r="W176" s="101"/>
      <c r="X176" s="73"/>
    </row>
    <row r="177" spans="2:24">
      <c r="B177" s="26" t="s">
        <v>1801</v>
      </c>
      <c r="C177" s="73" t="s">
        <v>3492</v>
      </c>
      <c r="D177" s="73" t="s">
        <v>3157</v>
      </c>
      <c r="E177" s="73"/>
      <c r="F177" s="73"/>
      <c r="G177" s="75">
        <v>39521</v>
      </c>
      <c r="H177" s="96">
        <v>24819797.710000001</v>
      </c>
      <c r="I177" s="57">
        <v>1.0361083639952035E-3</v>
      </c>
      <c r="J177" s="96">
        <v>257.15999999999997</v>
      </c>
      <c r="K177" s="57" t="s">
        <v>3284</v>
      </c>
      <c r="L177" s="73"/>
      <c r="M177" s="101">
        <v>78.22</v>
      </c>
      <c r="N177" s="73"/>
      <c r="O177" s="87" t="s">
        <v>6382</v>
      </c>
      <c r="P177" s="75">
        <v>39685</v>
      </c>
      <c r="Q177" s="102" t="s">
        <v>3205</v>
      </c>
      <c r="R177" s="88" t="s">
        <v>3205</v>
      </c>
      <c r="S177" s="102" t="s">
        <v>3205</v>
      </c>
      <c r="T177" s="57" t="s">
        <v>3205</v>
      </c>
      <c r="U177" s="57"/>
      <c r="V177" s="101">
        <v>-178.93999999999997</v>
      </c>
      <c r="W177" s="101"/>
      <c r="X177" s="73"/>
    </row>
    <row r="178" spans="2:24">
      <c r="B178" s="26" t="s">
        <v>225</v>
      </c>
      <c r="C178" s="73" t="s">
        <v>3493</v>
      </c>
      <c r="D178" s="73" t="s">
        <v>6724</v>
      </c>
      <c r="E178" s="73"/>
      <c r="F178" s="73"/>
      <c r="G178" s="75">
        <v>39521</v>
      </c>
      <c r="H178" s="96">
        <v>7293.96</v>
      </c>
      <c r="I178" s="57">
        <v>70.169702054850873</v>
      </c>
      <c r="J178" s="96">
        <v>5118.1500000000005</v>
      </c>
      <c r="K178" s="57" t="s">
        <v>3284</v>
      </c>
      <c r="L178" s="73"/>
      <c r="M178" s="101">
        <v>5106.5700000000006</v>
      </c>
      <c r="N178" s="73"/>
      <c r="O178" s="87" t="s">
        <v>3156</v>
      </c>
      <c r="P178" s="75">
        <v>41123</v>
      </c>
      <c r="Q178" s="96">
        <v>2513.7600000000002</v>
      </c>
      <c r="R178" s="57">
        <v>71.027862731589337</v>
      </c>
      <c r="S178" s="96">
        <v>1785.4700022016004</v>
      </c>
      <c r="T178" s="57" t="s">
        <v>3289</v>
      </c>
      <c r="U178" s="57"/>
      <c r="V178" s="101">
        <v>1773.8900022016005</v>
      </c>
      <c r="W178" s="101"/>
      <c r="X178" s="73"/>
    </row>
    <row r="179" spans="2:24">
      <c r="B179" s="26" t="s">
        <v>346</v>
      </c>
      <c r="C179" s="73" t="s">
        <v>3494</v>
      </c>
      <c r="D179" s="73" t="s">
        <v>6724</v>
      </c>
      <c r="E179" s="73"/>
      <c r="F179" s="73"/>
      <c r="G179" s="75">
        <v>39521</v>
      </c>
      <c r="H179" s="96">
        <v>2366631.42</v>
      </c>
      <c r="I179" s="57">
        <v>84.995383438288002</v>
      </c>
      <c r="J179" s="96">
        <v>2011527.4500000002</v>
      </c>
      <c r="K179" s="57" t="s">
        <v>3284</v>
      </c>
      <c r="L179" s="73"/>
      <c r="M179" s="101">
        <v>1189863.1399999997</v>
      </c>
      <c r="N179" s="73"/>
      <c r="O179" s="87" t="s">
        <v>3156</v>
      </c>
      <c r="P179" s="75">
        <v>41050</v>
      </c>
      <c r="Q179" s="96">
        <v>1519927.29</v>
      </c>
      <c r="R179" s="57">
        <v>33.819661943335454</v>
      </c>
      <c r="S179" s="96">
        <v>514034.27126249997</v>
      </c>
      <c r="T179" s="57" t="s">
        <v>3245</v>
      </c>
      <c r="U179" s="57"/>
      <c r="V179" s="101">
        <v>-307630.03873750055</v>
      </c>
      <c r="W179" s="101"/>
      <c r="X179" s="73"/>
    </row>
    <row r="180" spans="2:24">
      <c r="B180" s="26" t="s">
        <v>330</v>
      </c>
      <c r="C180" s="73" t="s">
        <v>3495</v>
      </c>
      <c r="D180" s="73" t="s">
        <v>3157</v>
      </c>
      <c r="E180" s="73"/>
      <c r="F180" s="73"/>
      <c r="G180" s="75">
        <v>39521</v>
      </c>
      <c r="H180" s="96">
        <v>239647.35999999999</v>
      </c>
      <c r="I180" s="57">
        <v>90.229748410330913</v>
      </c>
      <c r="J180" s="96">
        <v>216233.21</v>
      </c>
      <c r="K180" s="57" t="s">
        <v>3284</v>
      </c>
      <c r="L180" s="73"/>
      <c r="M180" s="101">
        <v>135529.97999999998</v>
      </c>
      <c r="N180" s="73"/>
      <c r="O180" s="87" t="s">
        <v>3156</v>
      </c>
      <c r="P180" s="75">
        <v>41123</v>
      </c>
      <c r="Q180" s="96">
        <v>126712.29</v>
      </c>
      <c r="R180" s="57">
        <v>55.065471155165767</v>
      </c>
      <c r="S180" s="96">
        <v>69774.719499999992</v>
      </c>
      <c r="T180" s="57" t="s">
        <v>3263</v>
      </c>
      <c r="U180" s="57"/>
      <c r="V180" s="101">
        <v>-10928.510500000004</v>
      </c>
      <c r="W180" s="101"/>
      <c r="X180" s="73"/>
    </row>
    <row r="181" spans="2:24">
      <c r="B181" s="26" t="s">
        <v>443</v>
      </c>
      <c r="C181" s="73" t="s">
        <v>3496</v>
      </c>
      <c r="D181" s="73" t="s">
        <v>3157</v>
      </c>
      <c r="E181" s="73"/>
      <c r="F181" s="73"/>
      <c r="G181" s="75">
        <v>39521</v>
      </c>
      <c r="H181" s="96">
        <v>2574743.9500000002</v>
      </c>
      <c r="I181" s="57">
        <v>90.18777808954556</v>
      </c>
      <c r="J181" s="96">
        <v>2322104.36</v>
      </c>
      <c r="K181" s="57" t="s">
        <v>3284</v>
      </c>
      <c r="L181" s="73"/>
      <c r="M181" s="101">
        <v>1639766.0999999996</v>
      </c>
      <c r="N181" s="73"/>
      <c r="O181" s="87" t="s">
        <v>3156</v>
      </c>
      <c r="P181" s="75">
        <v>41050</v>
      </c>
      <c r="Q181" s="96">
        <v>1375470.65</v>
      </c>
      <c r="R181" s="57">
        <v>84.379166880532836</v>
      </c>
      <c r="S181" s="96">
        <v>1160610.6751562497</v>
      </c>
      <c r="T181" s="57" t="s">
        <v>3248</v>
      </c>
      <c r="U181" s="57"/>
      <c r="V181" s="101">
        <v>478272.41515624942</v>
      </c>
      <c r="W181" s="101"/>
      <c r="X181" s="73"/>
    </row>
    <row r="182" spans="2:24">
      <c r="B182" s="26" t="s">
        <v>335</v>
      </c>
      <c r="C182" s="73" t="s">
        <v>3497</v>
      </c>
      <c r="D182" s="73" t="s">
        <v>6724</v>
      </c>
      <c r="E182" s="73"/>
      <c r="F182" s="73"/>
      <c r="G182" s="75">
        <v>39521</v>
      </c>
      <c r="H182" s="96">
        <v>3895936.59</v>
      </c>
      <c r="I182" s="57">
        <v>84.650354383719574</v>
      </c>
      <c r="J182" s="96">
        <v>3297924.13</v>
      </c>
      <c r="K182" s="57" t="s">
        <v>3284</v>
      </c>
      <c r="L182" s="73"/>
      <c r="M182" s="101">
        <v>2161023.0199999996</v>
      </c>
      <c r="N182" s="73"/>
      <c r="O182" s="87" t="s">
        <v>3156</v>
      </c>
      <c r="P182" s="75">
        <v>41050</v>
      </c>
      <c r="Q182" s="96">
        <v>2263626.8199999998</v>
      </c>
      <c r="R182" s="57">
        <v>47.745772110528364</v>
      </c>
      <c r="S182" s="96">
        <v>1080786.1029099999</v>
      </c>
      <c r="T182" s="57" t="s">
        <v>3289</v>
      </c>
      <c r="U182" s="57"/>
      <c r="V182" s="101">
        <v>-56115.007090000436</v>
      </c>
      <c r="W182" s="101"/>
      <c r="X182" s="73"/>
    </row>
    <row r="183" spans="2:24">
      <c r="B183" s="26" t="s">
        <v>325</v>
      </c>
      <c r="C183" s="73" t="s">
        <v>3498</v>
      </c>
      <c r="D183" s="73" t="s">
        <v>6724</v>
      </c>
      <c r="E183" s="73"/>
      <c r="F183" s="73"/>
      <c r="G183" s="75">
        <v>39521</v>
      </c>
      <c r="H183" s="96">
        <v>3286537.77</v>
      </c>
      <c r="I183" s="57">
        <v>82.076354168904004</v>
      </c>
      <c r="J183" s="96">
        <v>2697470.38</v>
      </c>
      <c r="K183" s="57" t="s">
        <v>3284</v>
      </c>
      <c r="L183" s="73"/>
      <c r="M183" s="101">
        <v>1822997.73</v>
      </c>
      <c r="N183" s="73"/>
      <c r="O183" s="87" t="s">
        <v>3156</v>
      </c>
      <c r="P183" s="75">
        <v>41050</v>
      </c>
      <c r="Q183" s="96">
        <v>1909552.4</v>
      </c>
      <c r="R183" s="57">
        <v>53.695772056320621</v>
      </c>
      <c r="S183" s="96">
        <v>1025348.9039999999</v>
      </c>
      <c r="T183" s="57" t="s">
        <v>3263</v>
      </c>
      <c r="U183" s="57"/>
      <c r="V183" s="101">
        <v>150876.25399999972</v>
      </c>
      <c r="W183" s="101"/>
      <c r="X183" s="73"/>
    </row>
    <row r="184" spans="2:24">
      <c r="B184" s="26" t="s">
        <v>1802</v>
      </c>
      <c r="C184" s="73" t="s">
        <v>3499</v>
      </c>
      <c r="D184" s="73" t="s">
        <v>6724</v>
      </c>
      <c r="E184" s="73"/>
      <c r="F184" s="73"/>
      <c r="G184" s="75">
        <v>39521</v>
      </c>
      <c r="H184" s="96">
        <v>4112000</v>
      </c>
      <c r="I184" s="57">
        <v>71.569250000000011</v>
      </c>
      <c r="J184" s="96">
        <v>2942927.56</v>
      </c>
      <c r="K184" s="57" t="s">
        <v>3284</v>
      </c>
      <c r="L184" s="73"/>
      <c r="M184" s="101">
        <v>547598.31999999995</v>
      </c>
      <c r="N184" s="73"/>
      <c r="O184" s="87" t="s">
        <v>3156</v>
      </c>
      <c r="P184" s="75">
        <v>41123</v>
      </c>
      <c r="Q184" s="96">
        <v>3542162.16</v>
      </c>
      <c r="R184" s="57">
        <v>1.0641712040625491</v>
      </c>
      <c r="S184" s="96">
        <v>37694.669707919995</v>
      </c>
      <c r="T184" s="57" t="s">
        <v>3248</v>
      </c>
      <c r="U184" s="57"/>
      <c r="V184" s="101">
        <v>-2357634.5702920798</v>
      </c>
      <c r="W184" s="101"/>
      <c r="X184" s="73"/>
    </row>
    <row r="185" spans="2:24">
      <c r="B185" s="26" t="s">
        <v>1803</v>
      </c>
      <c r="C185" s="73" t="s">
        <v>3500</v>
      </c>
      <c r="D185" s="73" t="s">
        <v>6724</v>
      </c>
      <c r="E185" s="73"/>
      <c r="F185" s="73"/>
      <c r="G185" s="75">
        <v>39521</v>
      </c>
      <c r="H185" s="96">
        <v>5785000</v>
      </c>
      <c r="I185" s="57">
        <v>52.18824995678478</v>
      </c>
      <c r="J185" s="96">
        <v>3019090.26</v>
      </c>
      <c r="K185" s="57" t="s">
        <v>3284</v>
      </c>
      <c r="L185" s="73"/>
      <c r="M185" s="101">
        <v>412918.66999999993</v>
      </c>
      <c r="N185" s="73"/>
      <c r="O185" s="87" t="s">
        <v>3156</v>
      </c>
      <c r="P185" s="75">
        <v>41123</v>
      </c>
      <c r="Q185" s="96">
        <v>5785000</v>
      </c>
      <c r="R185" s="57">
        <v>11.574804494382024</v>
      </c>
      <c r="S185" s="96">
        <v>669602.44000000006</v>
      </c>
      <c r="T185" s="57" t="s">
        <v>3289</v>
      </c>
      <c r="U185" s="57"/>
      <c r="V185" s="101">
        <v>-1936569.15</v>
      </c>
      <c r="W185" s="101"/>
      <c r="X185" s="73"/>
    </row>
    <row r="186" spans="2:24">
      <c r="B186" s="26" t="s">
        <v>1804</v>
      </c>
      <c r="C186" s="73" t="s">
        <v>3501</v>
      </c>
      <c r="D186" s="73" t="s">
        <v>6724</v>
      </c>
      <c r="E186" s="73"/>
      <c r="F186" s="73"/>
      <c r="G186" s="75">
        <v>39521</v>
      </c>
      <c r="H186" s="96">
        <v>4415000</v>
      </c>
      <c r="I186" s="57">
        <v>85.194749943374859</v>
      </c>
      <c r="J186" s="96">
        <v>3761348.21</v>
      </c>
      <c r="K186" s="57" t="s">
        <v>3284</v>
      </c>
      <c r="L186" s="73"/>
      <c r="M186" s="101">
        <v>340800.85</v>
      </c>
      <c r="N186" s="73"/>
      <c r="O186" s="87" t="s">
        <v>3156</v>
      </c>
      <c r="P186" s="75">
        <v>41123</v>
      </c>
      <c r="Q186" s="96">
        <v>4415000</v>
      </c>
      <c r="R186" s="57">
        <v>5.0776933182332957</v>
      </c>
      <c r="S186" s="96">
        <v>224180.16</v>
      </c>
      <c r="T186" s="57" t="s">
        <v>3289</v>
      </c>
      <c r="U186" s="57"/>
      <c r="V186" s="101">
        <v>-3196367.2</v>
      </c>
      <c r="W186" s="101"/>
      <c r="X186" s="73"/>
    </row>
    <row r="187" spans="2:24" ht="15">
      <c r="B187" s="73" t="s">
        <v>1805</v>
      </c>
      <c r="C187" s="73" t="s">
        <v>3502</v>
      </c>
      <c r="D187" s="73" t="s">
        <v>6724</v>
      </c>
      <c r="E187" s="73"/>
      <c r="F187" s="73"/>
      <c r="G187" s="75">
        <v>39521</v>
      </c>
      <c r="H187" s="96">
        <v>4416000</v>
      </c>
      <c r="I187" s="57">
        <v>39.213749999999997</v>
      </c>
      <c r="J187" s="96">
        <v>1731679.2</v>
      </c>
      <c r="K187" s="57" t="s">
        <v>3284</v>
      </c>
      <c r="L187" s="73"/>
      <c r="M187" s="101">
        <v>236440.81</v>
      </c>
      <c r="N187" s="73"/>
      <c r="O187" s="89" t="s">
        <v>3156</v>
      </c>
      <c r="P187" s="75">
        <v>40030</v>
      </c>
      <c r="Q187" s="96">
        <v>4416000</v>
      </c>
      <c r="R187" s="57">
        <v>100</v>
      </c>
      <c r="S187" s="96">
        <v>4416000</v>
      </c>
      <c r="T187" s="57" t="s">
        <v>3245</v>
      </c>
      <c r="U187" s="57"/>
      <c r="V187" s="101">
        <v>2920761.6099999994</v>
      </c>
      <c r="W187" s="101"/>
      <c r="X187" s="177">
        <v>2</v>
      </c>
    </row>
    <row r="188" spans="2:24">
      <c r="B188" s="26" t="s">
        <v>982</v>
      </c>
      <c r="C188" s="73" t="s">
        <v>3503</v>
      </c>
      <c r="D188" s="73" t="s">
        <v>6724</v>
      </c>
      <c r="E188" s="73"/>
      <c r="F188" s="73"/>
      <c r="G188" s="75">
        <v>39521</v>
      </c>
      <c r="H188" s="96">
        <v>3580000</v>
      </c>
      <c r="I188" s="57">
        <v>63.244749999999996</v>
      </c>
      <c r="J188" s="96">
        <v>2264162.0499999998</v>
      </c>
      <c r="K188" s="57" t="s">
        <v>3284</v>
      </c>
      <c r="L188" s="73"/>
      <c r="M188" s="101">
        <v>418831.35</v>
      </c>
      <c r="N188" s="73"/>
      <c r="O188" s="87" t="s">
        <v>3156</v>
      </c>
      <c r="P188" s="75">
        <v>41123</v>
      </c>
      <c r="Q188" s="96">
        <v>1653600.53</v>
      </c>
      <c r="R188" s="57">
        <v>0.67491532023759093</v>
      </c>
      <c r="S188" s="96">
        <v>11160.403312500001</v>
      </c>
      <c r="T188" s="57" t="s">
        <v>3248</v>
      </c>
      <c r="U188" s="57"/>
      <c r="V188" s="101">
        <v>-1834170.2966874999</v>
      </c>
      <c r="W188" s="101"/>
      <c r="X188" s="73"/>
    </row>
    <row r="189" spans="2:24">
      <c r="B189" s="26" t="s">
        <v>1806</v>
      </c>
      <c r="C189" s="73" t="s">
        <v>3504</v>
      </c>
      <c r="D189" s="73" t="s">
        <v>6724</v>
      </c>
      <c r="E189" s="73"/>
      <c r="F189" s="73"/>
      <c r="G189" s="75">
        <v>39521</v>
      </c>
      <c r="H189" s="96">
        <v>8942000</v>
      </c>
      <c r="I189" s="57">
        <v>80.2197499440841</v>
      </c>
      <c r="J189" s="96">
        <v>7173250.04</v>
      </c>
      <c r="K189" s="57" t="s">
        <v>3284</v>
      </c>
      <c r="L189" s="73"/>
      <c r="M189" s="101">
        <v>876184.4</v>
      </c>
      <c r="N189" s="73"/>
      <c r="O189" s="87" t="s">
        <v>3156</v>
      </c>
      <c r="P189" s="75">
        <v>41114</v>
      </c>
      <c r="Q189" s="96">
        <v>8942000</v>
      </c>
      <c r="R189" s="57">
        <v>31.421839577275779</v>
      </c>
      <c r="S189" s="96">
        <v>2809740.895</v>
      </c>
      <c r="T189" s="57" t="s">
        <v>3248</v>
      </c>
      <c r="U189" s="57"/>
      <c r="V189" s="101">
        <v>-3487324.7450000001</v>
      </c>
      <c r="W189" s="101"/>
      <c r="X189" s="73"/>
    </row>
    <row r="190" spans="2:24">
      <c r="B190" s="26" t="s">
        <v>1807</v>
      </c>
      <c r="C190" s="73" t="s">
        <v>3505</v>
      </c>
      <c r="D190" s="73" t="s">
        <v>6724</v>
      </c>
      <c r="E190" s="73"/>
      <c r="F190" s="73"/>
      <c r="G190" s="75">
        <v>39521</v>
      </c>
      <c r="H190" s="96">
        <v>4650000</v>
      </c>
      <c r="I190" s="57">
        <v>60.219750107526885</v>
      </c>
      <c r="J190" s="96">
        <v>2800218.38</v>
      </c>
      <c r="K190" s="57" t="s">
        <v>3284</v>
      </c>
      <c r="L190" s="73"/>
      <c r="M190" s="101">
        <v>462394.26</v>
      </c>
      <c r="N190" s="73"/>
      <c r="O190" s="87" t="s">
        <v>3156</v>
      </c>
      <c r="P190" s="75">
        <v>41123</v>
      </c>
      <c r="Q190" s="96">
        <v>4650000</v>
      </c>
      <c r="R190" s="57">
        <v>12.088804516129033</v>
      </c>
      <c r="S190" s="96">
        <v>562129.41</v>
      </c>
      <c r="T190" s="57" t="s">
        <v>3289</v>
      </c>
      <c r="U190" s="57"/>
      <c r="V190" s="101">
        <v>-1775694.71</v>
      </c>
      <c r="W190" s="101"/>
      <c r="X190" s="73"/>
    </row>
    <row r="191" spans="2:24">
      <c r="B191" s="26" t="s">
        <v>1808</v>
      </c>
      <c r="C191" s="73" t="s">
        <v>3506</v>
      </c>
      <c r="D191" s="73" t="s">
        <v>6724</v>
      </c>
      <c r="E191" s="73"/>
      <c r="F191" s="73"/>
      <c r="G191" s="75">
        <v>39521</v>
      </c>
      <c r="H191" s="96">
        <v>1788000</v>
      </c>
      <c r="I191" s="57">
        <v>50.219749999999998</v>
      </c>
      <c r="J191" s="96">
        <v>897929.13</v>
      </c>
      <c r="K191" s="57" t="s">
        <v>3284</v>
      </c>
      <c r="L191" s="73"/>
      <c r="M191" s="101">
        <v>177797.95</v>
      </c>
      <c r="N191" s="73"/>
      <c r="O191" s="87" t="s">
        <v>3156</v>
      </c>
      <c r="P191" s="75">
        <v>41123</v>
      </c>
      <c r="Q191" s="96">
        <v>1788000</v>
      </c>
      <c r="R191" s="57">
        <v>4.2888042505592843</v>
      </c>
      <c r="S191" s="96">
        <v>76683.820000000007</v>
      </c>
      <c r="T191" s="57" t="s">
        <v>3255</v>
      </c>
      <c r="U191" s="57"/>
      <c r="V191" s="101">
        <v>-643447.36</v>
      </c>
      <c r="W191" s="101"/>
      <c r="X191" s="73"/>
    </row>
    <row r="192" spans="2:24">
      <c r="B192" s="26" t="s">
        <v>1376</v>
      </c>
      <c r="C192" s="73" t="s">
        <v>3507</v>
      </c>
      <c r="D192" s="73" t="s">
        <v>3157</v>
      </c>
      <c r="E192" s="73"/>
      <c r="F192" s="73"/>
      <c r="G192" s="75">
        <v>39521</v>
      </c>
      <c r="H192" s="96">
        <v>1325000</v>
      </c>
      <c r="I192" s="57">
        <v>38.194750188679244</v>
      </c>
      <c r="J192" s="96">
        <v>506080.44</v>
      </c>
      <c r="K192" s="57" t="s">
        <v>3284</v>
      </c>
      <c r="L192" s="73"/>
      <c r="M192" s="101">
        <v>47278.37</v>
      </c>
      <c r="N192" s="73"/>
      <c r="O192" s="87" t="s">
        <v>3156</v>
      </c>
      <c r="P192" s="75">
        <v>41172</v>
      </c>
      <c r="Q192" s="96">
        <v>0.01</v>
      </c>
      <c r="R192" s="57">
        <v>0</v>
      </c>
      <c r="S192" s="96">
        <v>0</v>
      </c>
      <c r="T192" s="57" t="s">
        <v>3263</v>
      </c>
      <c r="U192" s="57"/>
      <c r="V192" s="101">
        <v>-458802.07</v>
      </c>
      <c r="W192" s="101"/>
      <c r="X192" s="73"/>
    </row>
    <row r="193" spans="2:24">
      <c r="B193" s="26" t="s">
        <v>1368</v>
      </c>
      <c r="C193" s="73" t="s">
        <v>3508</v>
      </c>
      <c r="D193" s="73" t="s">
        <v>3157</v>
      </c>
      <c r="E193" s="73"/>
      <c r="F193" s="73"/>
      <c r="G193" s="75">
        <v>39521</v>
      </c>
      <c r="H193" s="96">
        <v>928000</v>
      </c>
      <c r="I193" s="57">
        <v>22.202249999999999</v>
      </c>
      <c r="J193" s="96">
        <v>206036.88</v>
      </c>
      <c r="K193" s="57" t="s">
        <v>3284</v>
      </c>
      <c r="L193" s="73"/>
      <c r="M193" s="101">
        <v>33739.72</v>
      </c>
      <c r="N193" s="73"/>
      <c r="O193" s="87" t="s">
        <v>3156</v>
      </c>
      <c r="P193" s="75">
        <v>41172</v>
      </c>
      <c r="Q193" s="96">
        <v>0.01</v>
      </c>
      <c r="R193" s="57">
        <v>0</v>
      </c>
      <c r="S193" s="96">
        <v>0</v>
      </c>
      <c r="T193" s="57" t="s">
        <v>3263</v>
      </c>
      <c r="U193" s="57"/>
      <c r="V193" s="101">
        <v>-172297.16</v>
      </c>
      <c r="W193" s="101"/>
      <c r="X193" s="73"/>
    </row>
    <row r="194" spans="2:24">
      <c r="B194" s="26" t="s">
        <v>1809</v>
      </c>
      <c r="C194" s="73" t="s">
        <v>3509</v>
      </c>
      <c r="D194" s="73" t="s">
        <v>6724</v>
      </c>
      <c r="E194" s="73"/>
      <c r="F194" s="73"/>
      <c r="G194" s="75">
        <v>39521</v>
      </c>
      <c r="H194" s="96">
        <v>25079000</v>
      </c>
      <c r="I194" s="57">
        <v>68.085749990031502</v>
      </c>
      <c r="J194" s="96">
        <v>17075225.239999998</v>
      </c>
      <c r="K194" s="57" t="s">
        <v>3284</v>
      </c>
      <c r="L194" s="73"/>
      <c r="M194" s="101">
        <v>1040507.83</v>
      </c>
      <c r="N194" s="73"/>
      <c r="O194" s="87" t="s">
        <v>3156</v>
      </c>
      <c r="P194" s="75">
        <v>41075</v>
      </c>
      <c r="Q194" s="96">
        <v>25079000</v>
      </c>
      <c r="R194" s="57">
        <v>13.589260397145022</v>
      </c>
      <c r="S194" s="96">
        <v>3408050.6150000002</v>
      </c>
      <c r="T194" s="57" t="s">
        <v>3245</v>
      </c>
      <c r="U194" s="57"/>
      <c r="V194" s="101">
        <v>-12626666.794999998</v>
      </c>
      <c r="W194" s="101"/>
      <c r="X194" s="73"/>
    </row>
    <row r="195" spans="2:24">
      <c r="B195" s="26" t="s">
        <v>1181</v>
      </c>
      <c r="C195" s="73" t="s">
        <v>3510</v>
      </c>
      <c r="D195" s="73" t="s">
        <v>6724</v>
      </c>
      <c r="E195" s="73"/>
      <c r="F195" s="73"/>
      <c r="G195" s="75">
        <v>39521</v>
      </c>
      <c r="H195" s="96">
        <v>4582000</v>
      </c>
      <c r="I195" s="57">
        <v>14.455750109122656</v>
      </c>
      <c r="J195" s="96">
        <v>662362.47000000009</v>
      </c>
      <c r="K195" s="57" t="s">
        <v>3284</v>
      </c>
      <c r="L195" s="73"/>
      <c r="M195" s="101">
        <v>186897.60999999955</v>
      </c>
      <c r="N195" s="73"/>
      <c r="O195" s="87" t="s">
        <v>3156</v>
      </c>
      <c r="P195" s="75">
        <v>41172</v>
      </c>
      <c r="Q195" s="96">
        <v>0.01</v>
      </c>
      <c r="R195" s="57">
        <v>0</v>
      </c>
      <c r="S195" s="96">
        <v>0</v>
      </c>
      <c r="T195" s="57" t="s">
        <v>3263</v>
      </c>
      <c r="U195" s="57"/>
      <c r="V195" s="101">
        <v>-475464.86000000057</v>
      </c>
      <c r="W195" s="101"/>
      <c r="X195" s="73"/>
    </row>
    <row r="196" spans="2:24">
      <c r="B196" s="26" t="s">
        <v>1810</v>
      </c>
      <c r="C196" s="73" t="s">
        <v>3511</v>
      </c>
      <c r="D196" s="73" t="s">
        <v>6724</v>
      </c>
      <c r="E196" s="73"/>
      <c r="F196" s="73"/>
      <c r="G196" s="75">
        <v>39521</v>
      </c>
      <c r="H196" s="96">
        <v>5000000</v>
      </c>
      <c r="I196" s="57">
        <v>83.692750000000004</v>
      </c>
      <c r="J196" s="96">
        <v>4184637.5</v>
      </c>
      <c r="K196" s="57" t="s">
        <v>3284</v>
      </c>
      <c r="L196" s="73"/>
      <c r="M196" s="101">
        <v>220370.97000000003</v>
      </c>
      <c r="N196" s="73"/>
      <c r="O196" s="87" t="s">
        <v>3156</v>
      </c>
      <c r="P196" s="75">
        <v>41075</v>
      </c>
      <c r="Q196" s="96">
        <v>5000000</v>
      </c>
      <c r="R196" s="57">
        <v>51.124010399999996</v>
      </c>
      <c r="S196" s="96">
        <v>2556200.52</v>
      </c>
      <c r="T196" s="57" t="s">
        <v>3245</v>
      </c>
      <c r="U196" s="57"/>
      <c r="V196" s="101">
        <v>-1408066.0099999998</v>
      </c>
      <c r="W196" s="101"/>
      <c r="X196" s="73"/>
    </row>
    <row r="197" spans="2:24">
      <c r="B197" s="26" t="s">
        <v>1060</v>
      </c>
      <c r="C197" s="73" t="s">
        <v>3512</v>
      </c>
      <c r="D197" s="73" t="s">
        <v>3157</v>
      </c>
      <c r="E197" s="73"/>
      <c r="F197" s="73"/>
      <c r="G197" s="75">
        <v>39521</v>
      </c>
      <c r="H197" s="96">
        <v>17476572.25</v>
      </c>
      <c r="I197" s="57">
        <v>76.135655892132974</v>
      </c>
      <c r="J197" s="96">
        <v>13305902.91</v>
      </c>
      <c r="K197" s="57" t="s">
        <v>3284</v>
      </c>
      <c r="L197" s="73"/>
      <c r="M197" s="101">
        <v>6300881.1300000055</v>
      </c>
      <c r="N197" s="73"/>
      <c r="O197" s="87" t="s">
        <v>3156</v>
      </c>
      <c r="P197" s="75">
        <v>41172</v>
      </c>
      <c r="Q197" s="96">
        <v>0.01</v>
      </c>
      <c r="R197" s="57">
        <v>0</v>
      </c>
      <c r="S197" s="96">
        <v>0</v>
      </c>
      <c r="T197" s="57" t="s">
        <v>3263</v>
      </c>
      <c r="U197" s="57"/>
      <c r="V197" s="101">
        <v>-7005021.7799999947</v>
      </c>
      <c r="W197" s="101"/>
      <c r="X197" s="73"/>
    </row>
    <row r="198" spans="2:24">
      <c r="B198" s="26" t="s">
        <v>1456</v>
      </c>
      <c r="C198" s="73" t="s">
        <v>3513</v>
      </c>
      <c r="D198" s="73" t="s">
        <v>3157</v>
      </c>
      <c r="E198" s="73"/>
      <c r="F198" s="73"/>
      <c r="G198" s="75">
        <v>39521</v>
      </c>
      <c r="H198" s="96">
        <v>122629.72</v>
      </c>
      <c r="I198" s="57">
        <v>60.195016346771403</v>
      </c>
      <c r="J198" s="96">
        <v>73816.98</v>
      </c>
      <c r="K198" s="57" t="s">
        <v>3284</v>
      </c>
      <c r="L198" s="73"/>
      <c r="M198" s="101">
        <v>0</v>
      </c>
      <c r="N198" s="73"/>
      <c r="O198" s="87" t="s">
        <v>3156</v>
      </c>
      <c r="P198" s="75">
        <v>39527</v>
      </c>
      <c r="Q198" s="96">
        <v>122629.72</v>
      </c>
      <c r="R198" s="57">
        <v>60.283999669900581</v>
      </c>
      <c r="S198" s="96">
        <v>73926.100000000006</v>
      </c>
      <c r="T198" s="57" t="s">
        <v>3284</v>
      </c>
      <c r="U198" s="57"/>
      <c r="V198" s="101">
        <v>109.1200000000099</v>
      </c>
      <c r="W198" s="101"/>
      <c r="X198" s="73"/>
    </row>
    <row r="199" spans="2:24">
      <c r="B199" s="26" t="s">
        <v>427</v>
      </c>
      <c r="C199" s="73" t="s">
        <v>3514</v>
      </c>
      <c r="D199" s="73" t="s">
        <v>3157</v>
      </c>
      <c r="E199" s="73"/>
      <c r="F199" s="73"/>
      <c r="G199" s="75">
        <v>39521</v>
      </c>
      <c r="H199" s="96">
        <v>483967.97</v>
      </c>
      <c r="I199" s="57">
        <v>99.16225034479038</v>
      </c>
      <c r="J199" s="96">
        <v>479913.52999999997</v>
      </c>
      <c r="K199" s="57" t="s">
        <v>3284</v>
      </c>
      <c r="L199" s="73"/>
      <c r="M199" s="101">
        <v>344911.22000000009</v>
      </c>
      <c r="N199" s="73"/>
      <c r="O199" s="87" t="s">
        <v>3156</v>
      </c>
      <c r="P199" s="75">
        <v>41123</v>
      </c>
      <c r="Q199" s="96">
        <v>186612.35</v>
      </c>
      <c r="R199" s="57">
        <v>93.054119532949969</v>
      </c>
      <c r="S199" s="96">
        <v>173650.47923224699</v>
      </c>
      <c r="T199" s="57" t="s">
        <v>3263</v>
      </c>
      <c r="U199" s="57"/>
      <c r="V199" s="101">
        <v>38648.169232247106</v>
      </c>
      <c r="W199" s="101"/>
      <c r="X199" s="73"/>
    </row>
    <row r="200" spans="2:24">
      <c r="B200" s="26" t="s">
        <v>1811</v>
      </c>
      <c r="C200" s="73" t="s">
        <v>3515</v>
      </c>
      <c r="D200" s="73" t="s">
        <v>3157</v>
      </c>
      <c r="E200" s="73"/>
      <c r="F200" s="73"/>
      <c r="G200" s="75">
        <v>39521</v>
      </c>
      <c r="H200" s="96">
        <v>52633601.670000002</v>
      </c>
      <c r="I200" s="57">
        <v>0.24361110760368754</v>
      </c>
      <c r="J200" s="96">
        <v>128221.3</v>
      </c>
      <c r="K200" s="57" t="s">
        <v>3284</v>
      </c>
      <c r="L200" s="73"/>
      <c r="M200" s="101">
        <v>165334.91</v>
      </c>
      <c r="N200" s="73"/>
      <c r="O200" s="87" t="s">
        <v>3156</v>
      </c>
      <c r="P200" s="75">
        <v>40991</v>
      </c>
      <c r="Q200" s="96">
        <v>29981170.719999999</v>
      </c>
      <c r="R200" s="57">
        <v>5.6261102255182376E-2</v>
      </c>
      <c r="S200" s="96">
        <v>16867.737116079999</v>
      </c>
      <c r="T200" s="57" t="s">
        <v>3248</v>
      </c>
      <c r="U200" s="57"/>
      <c r="V200" s="101">
        <v>53981.347116080011</v>
      </c>
      <c r="W200" s="101"/>
      <c r="X200" s="73"/>
    </row>
    <row r="201" spans="2:24">
      <c r="B201" s="26" t="s">
        <v>1477</v>
      </c>
      <c r="C201" s="73" t="s">
        <v>3516</v>
      </c>
      <c r="D201" s="73" t="s">
        <v>3157</v>
      </c>
      <c r="E201" s="73"/>
      <c r="F201" s="73"/>
      <c r="G201" s="75">
        <v>39521</v>
      </c>
      <c r="H201" s="96">
        <v>5322854.84</v>
      </c>
      <c r="I201" s="57">
        <v>28.291000135558836</v>
      </c>
      <c r="J201" s="96">
        <v>1505888.87</v>
      </c>
      <c r="K201" s="57" t="s">
        <v>3284</v>
      </c>
      <c r="L201" s="73"/>
      <c r="M201" s="101">
        <v>1413048.52</v>
      </c>
      <c r="N201" s="73"/>
      <c r="O201" s="87" t="s">
        <v>3156</v>
      </c>
      <c r="P201" s="75">
        <v>41050</v>
      </c>
      <c r="Q201" s="96">
        <v>4624463.1399999997</v>
      </c>
      <c r="R201" s="57">
        <v>27.228494117581647</v>
      </c>
      <c r="S201" s="96">
        <v>1259171.6740446314</v>
      </c>
      <c r="T201" s="57" t="s">
        <v>3263</v>
      </c>
      <c r="U201" s="57"/>
      <c r="V201" s="101">
        <v>1166331.3240446313</v>
      </c>
      <c r="W201" s="101"/>
      <c r="X201" s="73"/>
    </row>
    <row r="202" spans="2:24">
      <c r="B202" s="26" t="s">
        <v>290</v>
      </c>
      <c r="C202" s="73" t="s">
        <v>3517</v>
      </c>
      <c r="D202" s="73" t="s">
        <v>3157</v>
      </c>
      <c r="E202" s="73"/>
      <c r="F202" s="73"/>
      <c r="G202" s="75">
        <v>39521</v>
      </c>
      <c r="H202" s="96">
        <v>4018384.84</v>
      </c>
      <c r="I202" s="57">
        <v>55.159749955656324</v>
      </c>
      <c r="J202" s="96">
        <v>2216531.0300000003</v>
      </c>
      <c r="K202" s="57" t="s">
        <v>3284</v>
      </c>
      <c r="L202" s="73"/>
      <c r="M202" s="101">
        <v>1775556.1899999981</v>
      </c>
      <c r="N202" s="73"/>
      <c r="O202" s="87" t="s">
        <v>3156</v>
      </c>
      <c r="P202" s="75">
        <v>41172</v>
      </c>
      <c r="Q202" s="96">
        <v>0.01</v>
      </c>
      <c r="R202" s="57">
        <v>0</v>
      </c>
      <c r="S202" s="96">
        <v>0</v>
      </c>
      <c r="T202" s="57" t="s">
        <v>3263</v>
      </c>
      <c r="U202" s="57"/>
      <c r="V202" s="101">
        <v>-440974.84000000218</v>
      </c>
      <c r="W202" s="101"/>
      <c r="X202" s="73"/>
    </row>
    <row r="203" spans="2:24">
      <c r="B203" s="26" t="s">
        <v>315</v>
      </c>
      <c r="C203" s="73" t="s">
        <v>3518</v>
      </c>
      <c r="D203" s="73" t="s">
        <v>3157</v>
      </c>
      <c r="E203" s="73"/>
      <c r="F203" s="73"/>
      <c r="G203" s="75">
        <v>39521</v>
      </c>
      <c r="H203" s="96">
        <v>4613569.3099999996</v>
      </c>
      <c r="I203" s="57">
        <v>97.26419608075642</v>
      </c>
      <c r="J203" s="96">
        <v>4487351.1000000006</v>
      </c>
      <c r="K203" s="57" t="s">
        <v>3284</v>
      </c>
      <c r="L203" s="73"/>
      <c r="M203" s="101">
        <v>3836004.5199999996</v>
      </c>
      <c r="N203" s="73"/>
      <c r="O203" s="87" t="s">
        <v>3156</v>
      </c>
      <c r="P203" s="75">
        <v>41036</v>
      </c>
      <c r="Q203" s="96">
        <v>1205368.28</v>
      </c>
      <c r="R203" s="57">
        <v>88.207063856439419</v>
      </c>
      <c r="S203" s="96">
        <v>1063219.9684448654</v>
      </c>
      <c r="T203" s="57" t="s">
        <v>3249</v>
      </c>
      <c r="U203" s="57"/>
      <c r="V203" s="101">
        <v>411873.38844486419</v>
      </c>
      <c r="W203" s="101"/>
      <c r="X203" s="73"/>
    </row>
    <row r="204" spans="2:24">
      <c r="B204" s="26" t="s">
        <v>1812</v>
      </c>
      <c r="C204" s="73" t="s">
        <v>3519</v>
      </c>
      <c r="D204" s="73" t="s">
        <v>3157</v>
      </c>
      <c r="E204" s="73"/>
      <c r="F204" s="73"/>
      <c r="G204" s="75">
        <v>39521</v>
      </c>
      <c r="H204" s="96">
        <v>54548598.350000001</v>
      </c>
      <c r="I204" s="57">
        <v>0.29065278448167492</v>
      </c>
      <c r="J204" s="96">
        <v>158547.01999999999</v>
      </c>
      <c r="K204" s="57" t="s">
        <v>3284</v>
      </c>
      <c r="L204" s="73"/>
      <c r="M204" s="101">
        <v>160841.49000000002</v>
      </c>
      <c r="N204" s="73"/>
      <c r="O204" s="87" t="s">
        <v>3156</v>
      </c>
      <c r="P204" s="75">
        <v>41172</v>
      </c>
      <c r="Q204" s="96">
        <v>0.01</v>
      </c>
      <c r="R204" s="57">
        <v>0</v>
      </c>
      <c r="S204" s="96">
        <v>0</v>
      </c>
      <c r="T204" s="57" t="s">
        <v>3263</v>
      </c>
      <c r="U204" s="57"/>
      <c r="V204" s="101">
        <v>2294.4700000000303</v>
      </c>
      <c r="W204" s="101"/>
      <c r="X204" s="73"/>
    </row>
    <row r="205" spans="2:24">
      <c r="B205" s="26" t="s">
        <v>1813</v>
      </c>
      <c r="C205" s="73" t="s">
        <v>3520</v>
      </c>
      <c r="D205" s="73" t="s">
        <v>3157</v>
      </c>
      <c r="E205" s="73"/>
      <c r="F205" s="73"/>
      <c r="G205" s="75">
        <v>39521</v>
      </c>
      <c r="H205" s="96">
        <v>45505736.380000003</v>
      </c>
      <c r="I205" s="57">
        <v>0.35358056543991256</v>
      </c>
      <c r="J205" s="96">
        <v>160899.44</v>
      </c>
      <c r="K205" s="57" t="s">
        <v>3284</v>
      </c>
      <c r="L205" s="73"/>
      <c r="M205" s="101">
        <v>200233.55000000002</v>
      </c>
      <c r="N205" s="73"/>
      <c r="O205" s="87" t="s">
        <v>3156</v>
      </c>
      <c r="P205" s="75">
        <v>41015</v>
      </c>
      <c r="Q205" s="96">
        <v>17370328.859999999</v>
      </c>
      <c r="R205" s="57">
        <v>1.0000000000000001E-5</v>
      </c>
      <c r="S205" s="96">
        <v>1.7370328860000002</v>
      </c>
      <c r="T205" s="57" t="s">
        <v>3245</v>
      </c>
      <c r="U205" s="57"/>
      <c r="V205" s="101">
        <v>39335.847032886028</v>
      </c>
      <c r="W205" s="101"/>
      <c r="X205" s="73"/>
    </row>
    <row r="206" spans="2:24">
      <c r="B206" s="26" t="s">
        <v>1814</v>
      </c>
      <c r="C206" s="73" t="s">
        <v>3521</v>
      </c>
      <c r="D206" s="73" t="s">
        <v>3157</v>
      </c>
      <c r="E206" s="73"/>
      <c r="F206" s="73"/>
      <c r="G206" s="75">
        <v>39521</v>
      </c>
      <c r="H206" s="96">
        <v>42821542.890000001</v>
      </c>
      <c r="I206" s="57">
        <v>0.56699750549319827</v>
      </c>
      <c r="J206" s="96">
        <v>242797.08</v>
      </c>
      <c r="K206" s="57" t="s">
        <v>3284</v>
      </c>
      <c r="L206" s="73"/>
      <c r="M206" s="101">
        <v>267922.77</v>
      </c>
      <c r="N206" s="73"/>
      <c r="O206" s="87" t="s">
        <v>3156</v>
      </c>
      <c r="P206" s="75">
        <v>41172</v>
      </c>
      <c r="Q206" s="96">
        <v>0.01</v>
      </c>
      <c r="R206" s="57">
        <v>0</v>
      </c>
      <c r="S206" s="96">
        <v>0</v>
      </c>
      <c r="T206" s="57" t="s">
        <v>3263</v>
      </c>
      <c r="U206" s="57"/>
      <c r="V206" s="101">
        <v>25125.690000000031</v>
      </c>
      <c r="W206" s="101"/>
      <c r="X206" s="73"/>
    </row>
    <row r="207" spans="2:24">
      <c r="B207" s="26" t="s">
        <v>1815</v>
      </c>
      <c r="C207" s="73" t="s">
        <v>3522</v>
      </c>
      <c r="D207" s="73" t="s">
        <v>3157</v>
      </c>
      <c r="E207" s="73"/>
      <c r="F207" s="73"/>
      <c r="G207" s="75">
        <v>39521</v>
      </c>
      <c r="H207" s="96">
        <v>25106776.559999999</v>
      </c>
      <c r="I207" s="57">
        <v>0.80499330336972574</v>
      </c>
      <c r="J207" s="96">
        <v>202107.87</v>
      </c>
      <c r="K207" s="57" t="s">
        <v>3284</v>
      </c>
      <c r="L207" s="73"/>
      <c r="M207" s="101">
        <v>271504.59999999998</v>
      </c>
      <c r="N207" s="73"/>
      <c r="O207" s="87" t="s">
        <v>3156</v>
      </c>
      <c r="P207" s="75">
        <v>41232</v>
      </c>
      <c r="Q207" s="96">
        <v>9941427.4199999999</v>
      </c>
      <c r="R207" s="57">
        <v>1.0058917676029264E-6</v>
      </c>
      <c r="S207" s="96">
        <v>0.1</v>
      </c>
      <c r="T207" s="57" t="s">
        <v>3263</v>
      </c>
      <c r="U207" s="57"/>
      <c r="V207" s="101">
        <v>69396.829999999958</v>
      </c>
      <c r="W207" s="101"/>
      <c r="X207" s="73"/>
    </row>
    <row r="208" spans="2:24">
      <c r="B208" s="26" t="s">
        <v>367</v>
      </c>
      <c r="C208" s="73" t="s">
        <v>3523</v>
      </c>
      <c r="D208" s="73" t="s">
        <v>3157</v>
      </c>
      <c r="E208" s="73"/>
      <c r="F208" s="73"/>
      <c r="G208" s="75">
        <v>39521</v>
      </c>
      <c r="H208" s="96">
        <v>1952726.35</v>
      </c>
      <c r="I208" s="57">
        <v>89.778649732462497</v>
      </c>
      <c r="J208" s="96">
        <v>1753131.3499999999</v>
      </c>
      <c r="K208" s="57" t="s">
        <v>3284</v>
      </c>
      <c r="L208" s="73"/>
      <c r="M208" s="101">
        <v>1120436.82</v>
      </c>
      <c r="N208" s="73"/>
      <c r="O208" s="87" t="s">
        <v>3156</v>
      </c>
      <c r="P208" s="75">
        <v>41033</v>
      </c>
      <c r="Q208" s="96">
        <v>906115.11</v>
      </c>
      <c r="R208" s="57">
        <v>83.018469955892371</v>
      </c>
      <c r="S208" s="96">
        <v>752242.90036115109</v>
      </c>
      <c r="T208" s="57" t="s">
        <v>3263</v>
      </c>
      <c r="U208" s="57"/>
      <c r="V208" s="101">
        <v>119548.37036115141</v>
      </c>
      <c r="W208" s="101"/>
      <c r="X208" s="73"/>
    </row>
    <row r="209" spans="2:24" ht="15">
      <c r="B209" s="73" t="s">
        <v>1349</v>
      </c>
      <c r="C209" s="73" t="s">
        <v>3524</v>
      </c>
      <c r="D209" s="73" t="s">
        <v>3157</v>
      </c>
      <c r="E209" s="73"/>
      <c r="F209" s="73"/>
      <c r="G209" s="75">
        <v>39521</v>
      </c>
      <c r="H209" s="96">
        <v>11087082.859999999</v>
      </c>
      <c r="I209" s="57">
        <v>100.35789774912895</v>
      </c>
      <c r="J209" s="96">
        <v>11126763.280000001</v>
      </c>
      <c r="K209" s="57" t="s">
        <v>3284</v>
      </c>
      <c r="L209" s="73"/>
      <c r="M209" s="101">
        <v>672965.57000000007</v>
      </c>
      <c r="N209" s="73"/>
      <c r="O209" s="89" t="s">
        <v>3156</v>
      </c>
      <c r="P209" s="75">
        <v>39786</v>
      </c>
      <c r="Q209" s="96">
        <v>10862171.32</v>
      </c>
      <c r="R209" s="57">
        <v>100.00000009206262</v>
      </c>
      <c r="S209" s="96">
        <v>10862171.33</v>
      </c>
      <c r="T209" s="57" t="s">
        <v>3245</v>
      </c>
      <c r="U209" s="57"/>
      <c r="V209" s="101">
        <v>408373.61999999918</v>
      </c>
      <c r="W209" s="101"/>
      <c r="X209" s="177">
        <v>2</v>
      </c>
    </row>
    <row r="210" spans="2:24" ht="15">
      <c r="B210" s="73" t="s">
        <v>1348</v>
      </c>
      <c r="C210" s="73" t="s">
        <v>3525</v>
      </c>
      <c r="D210" s="73" t="s">
        <v>3157</v>
      </c>
      <c r="E210" s="73"/>
      <c r="F210" s="73"/>
      <c r="G210" s="75">
        <v>39521</v>
      </c>
      <c r="H210" s="96">
        <v>4962069.46</v>
      </c>
      <c r="I210" s="57">
        <v>101.64302677858927</v>
      </c>
      <c r="J210" s="96">
        <v>5043597.59</v>
      </c>
      <c r="K210" s="57" t="s">
        <v>3284</v>
      </c>
      <c r="L210" s="73"/>
      <c r="M210" s="101">
        <v>307806.55000000005</v>
      </c>
      <c r="N210" s="73"/>
      <c r="O210" s="89" t="s">
        <v>3156</v>
      </c>
      <c r="P210" s="75">
        <v>39786</v>
      </c>
      <c r="Q210" s="96">
        <v>4857931.9000000004</v>
      </c>
      <c r="R210" s="57">
        <v>100.00000020584892</v>
      </c>
      <c r="S210" s="96">
        <v>4857931.91</v>
      </c>
      <c r="T210" s="57" t="s">
        <v>3245</v>
      </c>
      <c r="U210" s="57"/>
      <c r="V210" s="101">
        <v>122140.87000000011</v>
      </c>
      <c r="W210" s="101"/>
      <c r="X210" s="177">
        <v>2</v>
      </c>
    </row>
    <row r="211" spans="2:24">
      <c r="B211" s="26" t="s">
        <v>1440</v>
      </c>
      <c r="C211" s="73" t="s">
        <v>3526</v>
      </c>
      <c r="D211" s="73" t="s">
        <v>3157</v>
      </c>
      <c r="E211" s="73"/>
      <c r="F211" s="73"/>
      <c r="G211" s="75">
        <v>39521</v>
      </c>
      <c r="H211" s="96">
        <v>158.30000000000001</v>
      </c>
      <c r="I211" s="57">
        <v>100.50536955148452</v>
      </c>
      <c r="J211" s="96">
        <v>159.10000000000002</v>
      </c>
      <c r="K211" s="57" t="s">
        <v>3284</v>
      </c>
      <c r="L211" s="73"/>
      <c r="M211" s="101">
        <v>0</v>
      </c>
      <c r="N211" s="73"/>
      <c r="O211" s="87" t="s">
        <v>3156</v>
      </c>
      <c r="P211" s="75">
        <v>39531</v>
      </c>
      <c r="Q211" s="96">
        <v>158.30000000000001</v>
      </c>
      <c r="R211" s="57">
        <v>100.66329753632341</v>
      </c>
      <c r="S211" s="96">
        <v>159.35</v>
      </c>
      <c r="T211" s="57" t="s">
        <v>3284</v>
      </c>
      <c r="U211" s="57"/>
      <c r="V211" s="101">
        <v>0.24999999999997158</v>
      </c>
      <c r="W211" s="101"/>
      <c r="X211" s="73"/>
    </row>
    <row r="212" spans="2:24">
      <c r="B212" s="26" t="s">
        <v>1449</v>
      </c>
      <c r="C212" s="73" t="s">
        <v>3527</v>
      </c>
      <c r="D212" s="73" t="s">
        <v>3157</v>
      </c>
      <c r="E212" s="73"/>
      <c r="F212" s="73"/>
      <c r="G212" s="75">
        <v>39521</v>
      </c>
      <c r="H212" s="96">
        <v>55404.37</v>
      </c>
      <c r="I212" s="57">
        <v>98.207903095008561</v>
      </c>
      <c r="J212" s="96">
        <v>54411.47</v>
      </c>
      <c r="K212" s="57" t="s">
        <v>3284</v>
      </c>
      <c r="L212" s="73"/>
      <c r="M212" s="101">
        <v>0</v>
      </c>
      <c r="N212" s="73"/>
      <c r="O212" s="87" t="s">
        <v>3156</v>
      </c>
      <c r="P212" s="75">
        <v>39531</v>
      </c>
      <c r="Q212" s="96">
        <v>55404.37</v>
      </c>
      <c r="R212" s="57">
        <v>98.365959219462283</v>
      </c>
      <c r="S212" s="96">
        <v>54499.040000000001</v>
      </c>
      <c r="T212" s="57" t="s">
        <v>3284</v>
      </c>
      <c r="U212" s="57"/>
      <c r="V212" s="101">
        <v>87.569999999999709</v>
      </c>
      <c r="W212" s="101"/>
      <c r="X212" s="73"/>
    </row>
    <row r="213" spans="2:24">
      <c r="B213" s="26" t="s">
        <v>343</v>
      </c>
      <c r="C213" s="73" t="s">
        <v>3528</v>
      </c>
      <c r="D213" s="73" t="s">
        <v>3157</v>
      </c>
      <c r="E213" s="73"/>
      <c r="F213" s="73"/>
      <c r="G213" s="75">
        <v>39521</v>
      </c>
      <c r="H213" s="96">
        <v>1280550.02</v>
      </c>
      <c r="I213" s="57">
        <v>90.777249763347768</v>
      </c>
      <c r="J213" s="96">
        <v>1162448.0899999999</v>
      </c>
      <c r="K213" s="57" t="s">
        <v>3284</v>
      </c>
      <c r="L213" s="73"/>
      <c r="M213" s="101">
        <v>728049.05999999994</v>
      </c>
      <c r="N213" s="73"/>
      <c r="O213" s="87" t="s">
        <v>3156</v>
      </c>
      <c r="P213" s="75">
        <v>41033</v>
      </c>
      <c r="Q213" s="96">
        <v>594888.68999999994</v>
      </c>
      <c r="R213" s="57">
        <v>48.018469001318543</v>
      </c>
      <c r="S213" s="96">
        <v>285656.44119999994</v>
      </c>
      <c r="T213" s="57" t="s">
        <v>3263</v>
      </c>
      <c r="U213" s="57"/>
      <c r="V213" s="101">
        <v>-148742.58880000003</v>
      </c>
      <c r="W213" s="101"/>
      <c r="X213" s="73"/>
    </row>
    <row r="214" spans="2:24" ht="15">
      <c r="B214" s="73" t="s">
        <v>1487</v>
      </c>
      <c r="C214" s="73" t="s">
        <v>3529</v>
      </c>
      <c r="D214" s="73" t="s">
        <v>6724</v>
      </c>
      <c r="E214" s="73"/>
      <c r="F214" s="73"/>
      <c r="G214" s="75">
        <v>39521</v>
      </c>
      <c r="H214" s="96">
        <v>5000000</v>
      </c>
      <c r="I214" s="57">
        <v>67.995249999999999</v>
      </c>
      <c r="J214" s="96">
        <v>3399762.5</v>
      </c>
      <c r="K214" s="57" t="s">
        <v>3284</v>
      </c>
      <c r="L214" s="73"/>
      <c r="M214" s="101">
        <v>120481.78</v>
      </c>
      <c r="N214" s="73"/>
      <c r="O214" s="89" t="s">
        <v>3156</v>
      </c>
      <c r="P214" s="75">
        <v>39786</v>
      </c>
      <c r="Q214" s="96">
        <v>4999999.95</v>
      </c>
      <c r="R214" s="57">
        <v>100.00000019999999</v>
      </c>
      <c r="S214" s="96">
        <v>4999999.96</v>
      </c>
      <c r="T214" s="57" t="s">
        <v>3245</v>
      </c>
      <c r="U214" s="57"/>
      <c r="V214" s="101">
        <v>1720719.2400000002</v>
      </c>
      <c r="W214" s="101"/>
      <c r="X214" s="177">
        <v>2</v>
      </c>
    </row>
    <row r="215" spans="2:24">
      <c r="B215" s="26" t="s">
        <v>304</v>
      </c>
      <c r="C215" s="73" t="s">
        <v>3530</v>
      </c>
      <c r="D215" s="73" t="s">
        <v>6724</v>
      </c>
      <c r="E215" s="73"/>
      <c r="F215" s="73"/>
      <c r="G215" s="75">
        <v>39521</v>
      </c>
      <c r="H215" s="96">
        <v>1588329.27</v>
      </c>
      <c r="I215" s="57">
        <v>88.198611362239774</v>
      </c>
      <c r="J215" s="96">
        <v>1400884.36</v>
      </c>
      <c r="K215" s="57" t="s">
        <v>3284</v>
      </c>
      <c r="L215" s="73"/>
      <c r="M215" s="101">
        <v>1024680.72</v>
      </c>
      <c r="N215" s="73"/>
      <c r="O215" s="87" t="s">
        <v>3156</v>
      </c>
      <c r="P215" s="75">
        <v>41123</v>
      </c>
      <c r="Q215" s="96">
        <v>846113.42</v>
      </c>
      <c r="R215" s="57">
        <v>19.380778093568114</v>
      </c>
      <c r="S215" s="96">
        <v>163983.36435009999</v>
      </c>
      <c r="T215" s="57" t="s">
        <v>3248</v>
      </c>
      <c r="U215" s="57"/>
      <c r="V215" s="101">
        <v>-212220.27564990008</v>
      </c>
      <c r="W215" s="101"/>
      <c r="X215" s="73"/>
    </row>
    <row r="216" spans="2:24">
      <c r="B216" s="26" t="s">
        <v>7</v>
      </c>
      <c r="C216" s="73" t="s">
        <v>3531</v>
      </c>
      <c r="D216" s="73" t="s">
        <v>6724</v>
      </c>
      <c r="E216" s="73"/>
      <c r="F216" s="73"/>
      <c r="G216" s="75">
        <v>39521</v>
      </c>
      <c r="H216" s="96">
        <v>1691094.17</v>
      </c>
      <c r="I216" s="57">
        <v>56.980000114363826</v>
      </c>
      <c r="J216" s="96">
        <v>963585.46</v>
      </c>
      <c r="K216" s="57" t="s">
        <v>3284</v>
      </c>
      <c r="L216" s="73"/>
      <c r="M216" s="101">
        <v>751347.53000000038</v>
      </c>
      <c r="N216" s="73"/>
      <c r="O216" s="87" t="s">
        <v>3156</v>
      </c>
      <c r="P216" s="75">
        <v>41001</v>
      </c>
      <c r="Q216" s="96">
        <v>932440.74</v>
      </c>
      <c r="R216" s="57">
        <v>65.15625</v>
      </c>
      <c r="S216" s="96">
        <v>607543.41965625004</v>
      </c>
      <c r="T216" s="57" t="s">
        <v>3256</v>
      </c>
      <c r="U216" s="57"/>
      <c r="V216" s="101">
        <v>395305.48965625046</v>
      </c>
      <c r="W216" s="101"/>
      <c r="X216" s="73"/>
    </row>
    <row r="217" spans="2:24">
      <c r="B217" s="26" t="s">
        <v>292</v>
      </c>
      <c r="C217" s="73" t="s">
        <v>3532</v>
      </c>
      <c r="D217" s="73" t="s">
        <v>6724</v>
      </c>
      <c r="E217" s="73"/>
      <c r="F217" s="73"/>
      <c r="G217" s="75">
        <v>39521</v>
      </c>
      <c r="H217" s="96">
        <v>1191022.25</v>
      </c>
      <c r="I217" s="57">
        <v>92.216666817097675</v>
      </c>
      <c r="J217" s="96">
        <v>1098321.02</v>
      </c>
      <c r="K217" s="57" t="s">
        <v>3284</v>
      </c>
      <c r="L217" s="73"/>
      <c r="M217" s="101">
        <v>771789.04</v>
      </c>
      <c r="N217" s="73"/>
      <c r="O217" s="87" t="s">
        <v>3156</v>
      </c>
      <c r="P217" s="75">
        <v>41123</v>
      </c>
      <c r="Q217" s="96">
        <v>653030.9</v>
      </c>
      <c r="R217" s="57">
        <v>19.613366898917032</v>
      </c>
      <c r="S217" s="96">
        <v>128081.34638029999</v>
      </c>
      <c r="T217" s="57" t="s">
        <v>3248</v>
      </c>
      <c r="U217" s="57"/>
      <c r="V217" s="101">
        <v>-198450.63361969998</v>
      </c>
      <c r="W217" s="101"/>
      <c r="X217" s="73"/>
    </row>
    <row r="218" spans="2:24">
      <c r="B218" s="26" t="s">
        <v>375</v>
      </c>
      <c r="C218" s="73" t="s">
        <v>3533</v>
      </c>
      <c r="D218" s="73" t="s">
        <v>6724</v>
      </c>
      <c r="E218" s="73"/>
      <c r="F218" s="73"/>
      <c r="G218" s="75">
        <v>39521</v>
      </c>
      <c r="H218" s="96">
        <v>2373368.2799999998</v>
      </c>
      <c r="I218" s="57">
        <v>95.23472227411753</v>
      </c>
      <c r="J218" s="96">
        <v>2260270.69</v>
      </c>
      <c r="K218" s="57" t="s">
        <v>3284</v>
      </c>
      <c r="L218" s="73"/>
      <c r="M218" s="101">
        <v>1414669.23</v>
      </c>
      <c r="N218" s="73"/>
      <c r="O218" s="87" t="s">
        <v>3156</v>
      </c>
      <c r="P218" s="75">
        <v>41123</v>
      </c>
      <c r="Q218" s="96">
        <v>1465472.22</v>
      </c>
      <c r="R218" s="57">
        <v>15.987555613500476</v>
      </c>
      <c r="S218" s="96">
        <v>234293.18617290002</v>
      </c>
      <c r="T218" s="57" t="s">
        <v>3248</v>
      </c>
      <c r="U218" s="57"/>
      <c r="V218" s="101">
        <v>-611308.27382709994</v>
      </c>
      <c r="W218" s="101"/>
      <c r="X218" s="73"/>
    </row>
    <row r="219" spans="2:24">
      <c r="B219" s="26" t="s">
        <v>1816</v>
      </c>
      <c r="C219" s="73" t="s">
        <v>3534</v>
      </c>
      <c r="D219" s="73" t="s">
        <v>6724</v>
      </c>
      <c r="E219" s="73"/>
      <c r="F219" s="73"/>
      <c r="G219" s="75">
        <v>39521</v>
      </c>
      <c r="H219" s="96">
        <v>40816736.600000001</v>
      </c>
      <c r="I219" s="57">
        <v>1.7279549732547705</v>
      </c>
      <c r="J219" s="96">
        <v>705294.83000000007</v>
      </c>
      <c r="K219" s="57" t="s">
        <v>3284</v>
      </c>
      <c r="L219" s="73"/>
      <c r="M219" s="101">
        <v>793039.8899999999</v>
      </c>
      <c r="N219" s="73"/>
      <c r="O219" s="87" t="s">
        <v>3156</v>
      </c>
      <c r="P219" s="75">
        <v>41015</v>
      </c>
      <c r="Q219" s="96">
        <v>19575253.559999999</v>
      </c>
      <c r="R219" s="57">
        <v>1.3281662251939688</v>
      </c>
      <c r="S219" s="96">
        <v>259991.90627999997</v>
      </c>
      <c r="T219" s="57" t="s">
        <v>3245</v>
      </c>
      <c r="U219" s="57"/>
      <c r="V219" s="101">
        <v>347736.96627999982</v>
      </c>
      <c r="W219" s="101"/>
      <c r="X219" s="73"/>
    </row>
    <row r="220" spans="2:24">
      <c r="B220" s="26" t="s">
        <v>345</v>
      </c>
      <c r="C220" s="73" t="s">
        <v>3535</v>
      </c>
      <c r="D220" s="73" t="s">
        <v>6724</v>
      </c>
      <c r="E220" s="73"/>
      <c r="F220" s="73"/>
      <c r="G220" s="75">
        <v>39521</v>
      </c>
      <c r="H220" s="96">
        <v>8062387.5199999996</v>
      </c>
      <c r="I220" s="57">
        <v>54.240867722518018</v>
      </c>
      <c r="J220" s="96">
        <v>4373108.95</v>
      </c>
      <c r="K220" s="57" t="s">
        <v>3284</v>
      </c>
      <c r="L220" s="73"/>
      <c r="M220" s="101">
        <v>2403811.2000000002</v>
      </c>
      <c r="N220" s="73"/>
      <c r="O220" s="87" t="s">
        <v>3156</v>
      </c>
      <c r="P220" s="75">
        <v>41123</v>
      </c>
      <c r="Q220" s="96">
        <v>6720958.5499999998</v>
      </c>
      <c r="R220" s="57">
        <v>3.4547666355709037</v>
      </c>
      <c r="S220" s="96">
        <v>232193.43357594998</v>
      </c>
      <c r="T220" s="57" t="s">
        <v>3248</v>
      </c>
      <c r="U220" s="57"/>
      <c r="V220" s="101">
        <v>-1737104.3164240499</v>
      </c>
      <c r="W220" s="101"/>
      <c r="X220" s="73"/>
    </row>
    <row r="221" spans="2:24">
      <c r="B221" s="26" t="s">
        <v>286</v>
      </c>
      <c r="C221" s="73" t="s">
        <v>3536</v>
      </c>
      <c r="D221" s="73" t="s">
        <v>6724</v>
      </c>
      <c r="E221" s="73"/>
      <c r="F221" s="73"/>
      <c r="G221" s="75">
        <v>39521</v>
      </c>
      <c r="H221" s="96">
        <v>4867745.2</v>
      </c>
      <c r="I221" s="57">
        <v>36.682867665300144</v>
      </c>
      <c r="J221" s="96">
        <v>1785628.53</v>
      </c>
      <c r="K221" s="57" t="s">
        <v>3284</v>
      </c>
      <c r="L221" s="73"/>
      <c r="M221" s="101">
        <v>802441.15</v>
      </c>
      <c r="N221" s="73"/>
      <c r="O221" s="87" t="s">
        <v>3156</v>
      </c>
      <c r="P221" s="75">
        <v>41172</v>
      </c>
      <c r="Q221" s="96">
        <v>0.01</v>
      </c>
      <c r="R221" s="57">
        <v>0</v>
      </c>
      <c r="S221" s="96">
        <v>0</v>
      </c>
      <c r="T221" s="57" t="s">
        <v>3263</v>
      </c>
      <c r="U221" s="57"/>
      <c r="V221" s="101">
        <v>-983187.38</v>
      </c>
      <c r="W221" s="101"/>
      <c r="X221" s="73"/>
    </row>
    <row r="222" spans="2:24">
      <c r="B222" s="26" t="s">
        <v>1017</v>
      </c>
      <c r="C222" s="73" t="s">
        <v>3537</v>
      </c>
      <c r="D222" s="73" t="s">
        <v>6724</v>
      </c>
      <c r="E222" s="73"/>
      <c r="F222" s="73"/>
      <c r="G222" s="75">
        <v>39521</v>
      </c>
      <c r="H222" s="96">
        <v>2832464.75</v>
      </c>
      <c r="I222" s="57">
        <v>23.069868036310073</v>
      </c>
      <c r="J222" s="96">
        <v>653445.88</v>
      </c>
      <c r="K222" s="57" t="s">
        <v>3284</v>
      </c>
      <c r="L222" s="73"/>
      <c r="M222" s="101">
        <v>303565.36999999994</v>
      </c>
      <c r="N222" s="73"/>
      <c r="O222" s="87" t="s">
        <v>3156</v>
      </c>
      <c r="P222" s="75">
        <v>41172</v>
      </c>
      <c r="Q222" s="96">
        <v>0.01</v>
      </c>
      <c r="R222" s="57">
        <v>0</v>
      </c>
      <c r="S222" s="96">
        <v>0</v>
      </c>
      <c r="T222" s="57" t="s">
        <v>3263</v>
      </c>
      <c r="U222" s="57"/>
      <c r="V222" s="101">
        <v>-349880.51000000007</v>
      </c>
      <c r="W222" s="101"/>
      <c r="X222" s="73"/>
    </row>
    <row r="223" spans="2:24">
      <c r="B223" s="26" t="s">
        <v>1095</v>
      </c>
      <c r="C223" s="73" t="s">
        <v>3538</v>
      </c>
      <c r="D223" s="73" t="s">
        <v>6724</v>
      </c>
      <c r="E223" s="73"/>
      <c r="F223" s="73"/>
      <c r="G223" s="75">
        <v>39521</v>
      </c>
      <c r="H223" s="96">
        <v>7418000</v>
      </c>
      <c r="I223" s="57">
        <v>61.184749932596382</v>
      </c>
      <c r="J223" s="96">
        <v>4538684.75</v>
      </c>
      <c r="K223" s="57" t="s">
        <v>3284</v>
      </c>
      <c r="L223" s="73"/>
      <c r="M223" s="101">
        <v>388995.91999999981</v>
      </c>
      <c r="N223" s="73"/>
      <c r="O223" s="87" t="s">
        <v>3156</v>
      </c>
      <c r="P223" s="75">
        <v>41123</v>
      </c>
      <c r="Q223" s="96">
        <v>2002946.86</v>
      </c>
      <c r="R223" s="57">
        <v>0.27324874460224069</v>
      </c>
      <c r="S223" s="96">
        <v>5473.0271499999999</v>
      </c>
      <c r="T223" s="57" t="s">
        <v>3255</v>
      </c>
      <c r="U223" s="57"/>
      <c r="V223" s="101">
        <v>-4144215.8028500001</v>
      </c>
      <c r="W223" s="101"/>
      <c r="X223" s="73"/>
    </row>
    <row r="224" spans="2:24">
      <c r="B224" s="26" t="s">
        <v>1328</v>
      </c>
      <c r="C224" s="73" t="s">
        <v>3539</v>
      </c>
      <c r="D224" s="73" t="s">
        <v>6724</v>
      </c>
      <c r="E224" s="73"/>
      <c r="F224" s="73"/>
      <c r="G224" s="75">
        <v>39521</v>
      </c>
      <c r="H224" s="96">
        <v>5284000</v>
      </c>
      <c r="I224" s="57">
        <v>56.194749999999992</v>
      </c>
      <c r="J224" s="96">
        <v>2969330.59</v>
      </c>
      <c r="K224" s="57" t="s">
        <v>3284</v>
      </c>
      <c r="L224" s="73"/>
      <c r="M224" s="101">
        <v>179833.86000000092</v>
      </c>
      <c r="N224" s="73"/>
      <c r="O224" s="87" t="s">
        <v>3156</v>
      </c>
      <c r="P224" s="75">
        <v>41172</v>
      </c>
      <c r="Q224" s="96">
        <v>0.01</v>
      </c>
      <c r="R224" s="57">
        <v>0</v>
      </c>
      <c r="S224" s="96">
        <v>0</v>
      </c>
      <c r="T224" s="57" t="s">
        <v>3263</v>
      </c>
      <c r="U224" s="57"/>
      <c r="V224" s="101">
        <v>-2789496.7299999991</v>
      </c>
      <c r="W224" s="101"/>
      <c r="X224" s="73"/>
    </row>
    <row r="225" spans="2:24">
      <c r="B225" s="26" t="s">
        <v>1536</v>
      </c>
      <c r="C225" s="73" t="s">
        <v>3540</v>
      </c>
      <c r="D225" s="73" t="s">
        <v>6724</v>
      </c>
      <c r="E225" s="73"/>
      <c r="F225" s="73"/>
      <c r="G225" s="75">
        <v>39521</v>
      </c>
      <c r="H225" s="96">
        <v>2032000</v>
      </c>
      <c r="I225" s="57">
        <v>50.194749999999999</v>
      </c>
      <c r="J225" s="96">
        <v>1019957.32</v>
      </c>
      <c r="K225" s="57" t="s">
        <v>3284</v>
      </c>
      <c r="L225" s="73"/>
      <c r="M225" s="101">
        <v>55655.7</v>
      </c>
      <c r="N225" s="73"/>
      <c r="O225" s="87" t="s">
        <v>6382</v>
      </c>
      <c r="P225" s="75">
        <v>39777</v>
      </c>
      <c r="Q225" s="102" t="s">
        <v>3205</v>
      </c>
      <c r="R225" s="88" t="s">
        <v>3205</v>
      </c>
      <c r="S225" s="102" t="s">
        <v>3205</v>
      </c>
      <c r="T225" s="57" t="s">
        <v>3205</v>
      </c>
      <c r="U225" s="57"/>
      <c r="V225" s="101">
        <v>-964301.62</v>
      </c>
      <c r="W225" s="101"/>
      <c r="X225" s="73"/>
    </row>
    <row r="226" spans="2:24">
      <c r="B226" s="26" t="s">
        <v>552</v>
      </c>
      <c r="C226" s="73" t="s">
        <v>3541</v>
      </c>
      <c r="D226" s="73" t="s">
        <v>3157</v>
      </c>
      <c r="E226" s="73"/>
      <c r="F226" s="73"/>
      <c r="G226" s="75">
        <v>39521</v>
      </c>
      <c r="H226" s="96">
        <v>5043006.9000000004</v>
      </c>
      <c r="I226" s="57">
        <v>88.66994728878916</v>
      </c>
      <c r="J226" s="96">
        <v>4471631.5600000005</v>
      </c>
      <c r="K226" s="57" t="s">
        <v>3284</v>
      </c>
      <c r="L226" s="73"/>
      <c r="M226" s="101">
        <v>2292942.0999999996</v>
      </c>
      <c r="N226" s="73"/>
      <c r="O226" s="87" t="s">
        <v>3156</v>
      </c>
      <c r="P226" s="75">
        <v>41172</v>
      </c>
      <c r="Q226" s="96">
        <v>0.01</v>
      </c>
      <c r="R226" s="57">
        <v>0</v>
      </c>
      <c r="S226" s="96">
        <v>0</v>
      </c>
      <c r="T226" s="57" t="s">
        <v>3263</v>
      </c>
      <c r="U226" s="57"/>
      <c r="V226" s="101">
        <v>-2178689.4600000009</v>
      </c>
      <c r="W226" s="101"/>
      <c r="X226" s="73"/>
    </row>
    <row r="227" spans="2:24">
      <c r="B227" s="26" t="s">
        <v>702</v>
      </c>
      <c r="C227" s="73" t="s">
        <v>3542</v>
      </c>
      <c r="D227" s="73" t="s">
        <v>3157</v>
      </c>
      <c r="E227" s="73"/>
      <c r="F227" s="73"/>
      <c r="G227" s="75">
        <v>39521</v>
      </c>
      <c r="H227" s="96">
        <v>7901989.5300000003</v>
      </c>
      <c r="I227" s="57">
        <v>88.82681865563039</v>
      </c>
      <c r="J227" s="96">
        <v>7019085.9100000001</v>
      </c>
      <c r="K227" s="57" t="s">
        <v>3284</v>
      </c>
      <c r="L227" s="73"/>
      <c r="M227" s="101">
        <v>4646427.0600000005</v>
      </c>
      <c r="N227" s="73"/>
      <c r="O227" s="87" t="s">
        <v>3156</v>
      </c>
      <c r="P227" s="75">
        <v>41036</v>
      </c>
      <c r="Q227" s="96">
        <v>864013.77</v>
      </c>
      <c r="R227" s="57">
        <v>7.0914429870718383</v>
      </c>
      <c r="S227" s="96">
        <v>61271.043900000004</v>
      </c>
      <c r="T227" s="57" t="s">
        <v>3263</v>
      </c>
      <c r="U227" s="57"/>
      <c r="V227" s="101">
        <v>-2311387.8060999997</v>
      </c>
      <c r="W227" s="101"/>
      <c r="X227" s="73"/>
    </row>
    <row r="228" spans="2:24">
      <c r="B228" s="26" t="s">
        <v>582</v>
      </c>
      <c r="C228" s="73" t="s">
        <v>3543</v>
      </c>
      <c r="D228" s="73" t="s">
        <v>3157</v>
      </c>
      <c r="E228" s="73"/>
      <c r="F228" s="73"/>
      <c r="G228" s="75">
        <v>39521</v>
      </c>
      <c r="H228" s="96">
        <v>23156952.440000001</v>
      </c>
      <c r="I228" s="57">
        <v>88.5560846710449</v>
      </c>
      <c r="J228" s="96">
        <v>20506890.41</v>
      </c>
      <c r="K228" s="57" t="s">
        <v>3284</v>
      </c>
      <c r="L228" s="73"/>
      <c r="M228" s="101">
        <v>13207146.66</v>
      </c>
      <c r="N228" s="73"/>
      <c r="O228" s="87" t="s">
        <v>3156</v>
      </c>
      <c r="P228" s="75">
        <v>41036</v>
      </c>
      <c r="Q228" s="96">
        <v>5178081.25</v>
      </c>
      <c r="R228" s="57">
        <v>11.09013203491158</v>
      </c>
      <c r="S228" s="96">
        <v>574256.04749999999</v>
      </c>
      <c r="T228" s="57" t="s">
        <v>3263</v>
      </c>
      <c r="U228" s="57"/>
      <c r="V228" s="101">
        <v>-6725487.7025000006</v>
      </c>
      <c r="W228" s="101"/>
      <c r="X228" s="73"/>
    </row>
    <row r="229" spans="2:24">
      <c r="B229" s="26" t="s">
        <v>1817</v>
      </c>
      <c r="C229" s="73" t="s">
        <v>3544</v>
      </c>
      <c r="D229" s="73" t="s">
        <v>3157</v>
      </c>
      <c r="E229" s="73"/>
      <c r="F229" s="73"/>
      <c r="G229" s="75">
        <v>39521</v>
      </c>
      <c r="H229" s="96">
        <v>198121852.84999999</v>
      </c>
      <c r="I229" s="57">
        <v>0.8222814881674978</v>
      </c>
      <c r="J229" s="96">
        <v>1629119.32</v>
      </c>
      <c r="K229" s="57" t="s">
        <v>3284</v>
      </c>
      <c r="L229" s="73"/>
      <c r="M229" s="101">
        <v>1752066.19</v>
      </c>
      <c r="N229" s="73"/>
      <c r="O229" s="87" t="s">
        <v>3156</v>
      </c>
      <c r="P229" s="75">
        <v>40991</v>
      </c>
      <c r="Q229" s="96">
        <v>114152160.06999999</v>
      </c>
      <c r="R229" s="57">
        <v>0.86030328290626534</v>
      </c>
      <c r="S229" s="96">
        <v>982054.78059062501</v>
      </c>
      <c r="T229" s="57" t="s">
        <v>3248</v>
      </c>
      <c r="U229" s="57"/>
      <c r="V229" s="101">
        <v>1105001.6505906249</v>
      </c>
      <c r="W229" s="101"/>
      <c r="X229" s="73"/>
    </row>
    <row r="230" spans="2:24">
      <c r="B230" s="26" t="s">
        <v>1050</v>
      </c>
      <c r="C230" s="73" t="s">
        <v>3545</v>
      </c>
      <c r="D230" s="73" t="s">
        <v>3157</v>
      </c>
      <c r="E230" s="73"/>
      <c r="F230" s="73"/>
      <c r="G230" s="75">
        <v>39521</v>
      </c>
      <c r="H230" s="96">
        <v>1406172.27</v>
      </c>
      <c r="I230" s="57">
        <v>60.380518668598114</v>
      </c>
      <c r="J230" s="96">
        <v>849054.11</v>
      </c>
      <c r="K230" s="57" t="s">
        <v>3284</v>
      </c>
      <c r="L230" s="73"/>
      <c r="M230" s="101">
        <v>161574.92999999996</v>
      </c>
      <c r="N230" s="73"/>
      <c r="O230" s="87" t="s">
        <v>3156</v>
      </c>
      <c r="P230" s="75">
        <v>41172</v>
      </c>
      <c r="Q230" s="96">
        <v>0.01</v>
      </c>
      <c r="R230" s="57">
        <v>0</v>
      </c>
      <c r="S230" s="96">
        <v>0</v>
      </c>
      <c r="T230" s="57" t="s">
        <v>3263</v>
      </c>
      <c r="U230" s="57"/>
      <c r="V230" s="101">
        <v>-687479.18</v>
      </c>
      <c r="W230" s="101"/>
      <c r="X230" s="73"/>
    </row>
    <row r="231" spans="2:24">
      <c r="B231" s="26" t="s">
        <v>390</v>
      </c>
      <c r="C231" s="73" t="s">
        <v>3546</v>
      </c>
      <c r="D231" s="73" t="s">
        <v>3157</v>
      </c>
      <c r="E231" s="73"/>
      <c r="F231" s="73"/>
      <c r="G231" s="75">
        <v>39521</v>
      </c>
      <c r="H231" s="96">
        <v>4142713.37</v>
      </c>
      <c r="I231" s="57">
        <v>40.653249925422671</v>
      </c>
      <c r="J231" s="96">
        <v>1684147.6199999999</v>
      </c>
      <c r="K231" s="57" t="s">
        <v>3284</v>
      </c>
      <c r="L231" s="73"/>
      <c r="M231" s="101">
        <v>2113265.0599999996</v>
      </c>
      <c r="N231" s="73"/>
      <c r="O231" s="87" t="s">
        <v>3156</v>
      </c>
      <c r="P231" s="75">
        <v>41033</v>
      </c>
      <c r="Q231" s="96">
        <v>2159787.1</v>
      </c>
      <c r="R231" s="57">
        <v>38.010218599786981</v>
      </c>
      <c r="S231" s="96">
        <v>820939.79799999995</v>
      </c>
      <c r="T231" s="57" t="s">
        <v>3263</v>
      </c>
      <c r="U231" s="57"/>
      <c r="V231" s="101">
        <v>1250057.2379999997</v>
      </c>
      <c r="W231" s="101"/>
      <c r="X231" s="73"/>
    </row>
    <row r="232" spans="2:24">
      <c r="B232" s="26" t="s">
        <v>1818</v>
      </c>
      <c r="C232" s="73" t="s">
        <v>3547</v>
      </c>
      <c r="D232" s="73" t="s">
        <v>3157</v>
      </c>
      <c r="E232" s="73"/>
      <c r="F232" s="73"/>
      <c r="G232" s="75">
        <v>39521</v>
      </c>
      <c r="H232" s="96">
        <v>212077386.72</v>
      </c>
      <c r="I232" s="57">
        <v>1.3527333320962001</v>
      </c>
      <c r="J232" s="96">
        <v>2868841.5</v>
      </c>
      <c r="K232" s="57" t="s">
        <v>3284</v>
      </c>
      <c r="L232" s="73"/>
      <c r="M232" s="101">
        <v>3694745.65</v>
      </c>
      <c r="N232" s="73"/>
      <c r="O232" s="87" t="s">
        <v>3156</v>
      </c>
      <c r="P232" s="75">
        <v>41015</v>
      </c>
      <c r="Q232" s="96">
        <v>143342808.66999999</v>
      </c>
      <c r="R232" s="57">
        <v>1.0000000000000001E-5</v>
      </c>
      <c r="S232" s="96">
        <v>14.334280867</v>
      </c>
      <c r="T232" s="57" t="s">
        <v>3245</v>
      </c>
      <c r="U232" s="57"/>
      <c r="V232" s="101">
        <v>825918.48428086704</v>
      </c>
      <c r="W232" s="101"/>
      <c r="X232" s="73"/>
    </row>
    <row r="233" spans="2:24">
      <c r="B233" s="26" t="s">
        <v>1819</v>
      </c>
      <c r="C233" s="73" t="s">
        <v>3548</v>
      </c>
      <c r="D233" s="73" t="s">
        <v>3157</v>
      </c>
      <c r="E233" s="73"/>
      <c r="F233" s="73"/>
      <c r="G233" s="75">
        <v>39521</v>
      </c>
      <c r="H233" s="96">
        <v>28277335.890000001</v>
      </c>
      <c r="I233" s="57">
        <v>1.2599333663748475</v>
      </c>
      <c r="J233" s="96">
        <v>356275.58999999997</v>
      </c>
      <c r="K233" s="57" t="s">
        <v>3284</v>
      </c>
      <c r="L233" s="73"/>
      <c r="M233" s="101">
        <v>443112.53</v>
      </c>
      <c r="N233" s="73"/>
      <c r="O233" s="87" t="s">
        <v>3156</v>
      </c>
      <c r="P233" s="75">
        <v>41015</v>
      </c>
      <c r="Q233" s="96">
        <v>3235774.06</v>
      </c>
      <c r="R233" s="57">
        <v>1.0000000000000003E-5</v>
      </c>
      <c r="S233" s="96">
        <v>0.32357740600000007</v>
      </c>
      <c r="T233" s="57" t="s">
        <v>3245</v>
      </c>
      <c r="U233" s="57"/>
      <c r="V233" s="101">
        <v>86837.263577406062</v>
      </c>
      <c r="W233" s="101"/>
      <c r="X233" s="73"/>
    </row>
    <row r="234" spans="2:24">
      <c r="B234" s="26" t="s">
        <v>1820</v>
      </c>
      <c r="C234" s="73" t="s">
        <v>3549</v>
      </c>
      <c r="D234" s="73" t="s">
        <v>3157</v>
      </c>
      <c r="E234" s="73"/>
      <c r="F234" s="73"/>
      <c r="G234" s="75">
        <v>39521</v>
      </c>
      <c r="H234" s="96">
        <v>21207563.18</v>
      </c>
      <c r="I234" s="57">
        <v>0.9445166721884547</v>
      </c>
      <c r="J234" s="96">
        <v>200308.97</v>
      </c>
      <c r="K234" s="57" t="s">
        <v>3284</v>
      </c>
      <c r="L234" s="73"/>
      <c r="M234" s="101">
        <v>163993.59</v>
      </c>
      <c r="N234" s="73"/>
      <c r="O234" s="87" t="s">
        <v>3156</v>
      </c>
      <c r="P234" s="75">
        <v>41172</v>
      </c>
      <c r="Q234" s="96">
        <v>0.01</v>
      </c>
      <c r="R234" s="57">
        <v>0</v>
      </c>
      <c r="S234" s="96">
        <v>0</v>
      </c>
      <c r="T234" s="57" t="s">
        <v>3263</v>
      </c>
      <c r="U234" s="57"/>
      <c r="V234" s="101">
        <v>-36315.380000000005</v>
      </c>
      <c r="W234" s="101"/>
      <c r="X234" s="73"/>
    </row>
    <row r="235" spans="2:24">
      <c r="B235" s="26" t="s">
        <v>1460</v>
      </c>
      <c r="C235" s="73" t="s">
        <v>3550</v>
      </c>
      <c r="D235" s="73" t="s">
        <v>3157</v>
      </c>
      <c r="E235" s="73"/>
      <c r="F235" s="73"/>
      <c r="G235" s="75">
        <v>39521</v>
      </c>
      <c r="H235" s="96">
        <v>44003.47</v>
      </c>
      <c r="I235" s="57">
        <v>73.15325359568233</v>
      </c>
      <c r="J235" s="96">
        <v>32189.969999999998</v>
      </c>
      <c r="K235" s="57" t="s">
        <v>3284</v>
      </c>
      <c r="L235" s="73"/>
      <c r="M235" s="101">
        <v>0</v>
      </c>
      <c r="N235" s="73"/>
      <c r="O235" s="87" t="s">
        <v>3156</v>
      </c>
      <c r="P235" s="75">
        <v>39531</v>
      </c>
      <c r="Q235" s="96">
        <v>44003.47</v>
      </c>
      <c r="R235" s="57">
        <v>73.206294867200256</v>
      </c>
      <c r="S235" s="96">
        <v>32213.31</v>
      </c>
      <c r="T235" s="57" t="s">
        <v>3284</v>
      </c>
      <c r="U235" s="57"/>
      <c r="V235" s="101">
        <v>23.340000000003783</v>
      </c>
      <c r="W235" s="101"/>
      <c r="X235" s="73"/>
    </row>
    <row r="236" spans="2:24">
      <c r="B236" s="26" t="s">
        <v>1386</v>
      </c>
      <c r="C236" s="73" t="s">
        <v>3551</v>
      </c>
      <c r="D236" s="73" t="s">
        <v>6724</v>
      </c>
      <c r="E236" s="73"/>
      <c r="F236" s="73"/>
      <c r="G236" s="75">
        <v>39521</v>
      </c>
      <c r="H236" s="96">
        <v>1956000</v>
      </c>
      <c r="I236" s="57">
        <v>62.219750000000005</v>
      </c>
      <c r="J236" s="96">
        <v>1217018.31</v>
      </c>
      <c r="K236" s="57" t="s">
        <v>3284</v>
      </c>
      <c r="L236" s="73"/>
      <c r="M236" s="101">
        <v>290861.94999999995</v>
      </c>
      <c r="N236" s="73"/>
      <c r="O236" s="87" t="s">
        <v>3156</v>
      </c>
      <c r="P236" s="75">
        <v>41114</v>
      </c>
      <c r="Q236" s="96">
        <v>1873350.91</v>
      </c>
      <c r="R236" s="57">
        <v>50.171889784110448</v>
      </c>
      <c r="S236" s="96">
        <v>939895.55383482995</v>
      </c>
      <c r="T236" s="57" t="s">
        <v>3255</v>
      </c>
      <c r="U236" s="57"/>
      <c r="V236" s="101">
        <v>13739.193834829843</v>
      </c>
      <c r="W236" s="101"/>
      <c r="X236" s="73"/>
    </row>
    <row r="237" spans="2:24">
      <c r="B237" s="26" t="s">
        <v>1387</v>
      </c>
      <c r="C237" s="73" t="s">
        <v>3552</v>
      </c>
      <c r="D237" s="73" t="s">
        <v>6724</v>
      </c>
      <c r="E237" s="73"/>
      <c r="F237" s="73"/>
      <c r="G237" s="75">
        <v>39521</v>
      </c>
      <c r="H237" s="96">
        <v>1956000</v>
      </c>
      <c r="I237" s="57">
        <v>78.289749999999998</v>
      </c>
      <c r="J237" s="96">
        <v>1531347.51</v>
      </c>
      <c r="K237" s="57" t="s">
        <v>3284</v>
      </c>
      <c r="L237" s="73"/>
      <c r="M237" s="101">
        <v>452815.25</v>
      </c>
      <c r="N237" s="73"/>
      <c r="O237" s="87" t="s">
        <v>3156</v>
      </c>
      <c r="P237" s="75">
        <v>41114</v>
      </c>
      <c r="Q237" s="96">
        <v>1873350.91</v>
      </c>
      <c r="R237" s="57">
        <v>43.534617373654513</v>
      </c>
      <c r="S237" s="96">
        <v>815556.15073437488</v>
      </c>
      <c r="T237" s="57" t="s">
        <v>3248</v>
      </c>
      <c r="U237" s="57"/>
      <c r="V237" s="101">
        <v>-262976.10926562524</v>
      </c>
      <c r="W237" s="101"/>
      <c r="X237" s="73"/>
    </row>
    <row r="238" spans="2:24">
      <c r="B238" s="26" t="s">
        <v>1821</v>
      </c>
      <c r="C238" s="73" t="s">
        <v>3553</v>
      </c>
      <c r="D238" s="73" t="s">
        <v>6724</v>
      </c>
      <c r="E238" s="73"/>
      <c r="F238" s="73"/>
      <c r="G238" s="75">
        <v>39521</v>
      </c>
      <c r="H238" s="96">
        <v>5905000</v>
      </c>
      <c r="I238" s="57">
        <v>85.780750042337004</v>
      </c>
      <c r="J238" s="96">
        <v>5065353.29</v>
      </c>
      <c r="K238" s="57" t="s">
        <v>3284</v>
      </c>
      <c r="L238" s="73"/>
      <c r="M238" s="101">
        <v>458910.58000000007</v>
      </c>
      <c r="N238" s="73"/>
      <c r="O238" s="87" t="s">
        <v>3156</v>
      </c>
      <c r="P238" s="75">
        <v>41114</v>
      </c>
      <c r="Q238" s="96">
        <v>5905000</v>
      </c>
      <c r="R238" s="57">
        <v>52.131611769686714</v>
      </c>
      <c r="S238" s="96">
        <v>3078371.6750000003</v>
      </c>
      <c r="T238" s="57" t="s">
        <v>3255</v>
      </c>
      <c r="U238" s="57"/>
      <c r="V238" s="101">
        <v>-1528071.0349999997</v>
      </c>
      <c r="W238" s="101"/>
      <c r="X238" s="73"/>
    </row>
    <row r="239" spans="2:24">
      <c r="B239" s="26" t="s">
        <v>1822</v>
      </c>
      <c r="C239" s="73" t="s">
        <v>3554</v>
      </c>
      <c r="D239" s="73" t="s">
        <v>6724</v>
      </c>
      <c r="E239" s="73"/>
      <c r="F239" s="73"/>
      <c r="G239" s="75">
        <v>39521</v>
      </c>
      <c r="H239" s="96">
        <v>5717000</v>
      </c>
      <c r="I239" s="57">
        <v>87.539750043729242</v>
      </c>
      <c r="J239" s="96">
        <v>5004647.5100000007</v>
      </c>
      <c r="K239" s="57" t="s">
        <v>3284</v>
      </c>
      <c r="L239" s="73"/>
      <c r="M239" s="101">
        <v>953425.00000000012</v>
      </c>
      <c r="N239" s="73"/>
      <c r="O239" s="87" t="s">
        <v>3156</v>
      </c>
      <c r="P239" s="75">
        <v>41123</v>
      </c>
      <c r="Q239" s="96">
        <v>5717000</v>
      </c>
      <c r="R239" s="57">
        <v>21.611026587370997</v>
      </c>
      <c r="S239" s="96">
        <v>1235502.3899999999</v>
      </c>
      <c r="T239" s="57" t="s">
        <v>3289</v>
      </c>
      <c r="U239" s="57"/>
      <c r="V239" s="101">
        <v>-2815720.1200000006</v>
      </c>
      <c r="W239" s="101"/>
      <c r="X239" s="73"/>
    </row>
    <row r="240" spans="2:24">
      <c r="B240" s="26" t="s">
        <v>1823</v>
      </c>
      <c r="C240" s="73" t="s">
        <v>3555</v>
      </c>
      <c r="D240" s="73" t="s">
        <v>6724</v>
      </c>
      <c r="E240" s="73"/>
      <c r="F240" s="73"/>
      <c r="G240" s="75">
        <v>39521</v>
      </c>
      <c r="H240" s="96">
        <v>1125000</v>
      </c>
      <c r="I240" s="57">
        <v>83.992750222222213</v>
      </c>
      <c r="J240" s="96">
        <v>944918.44</v>
      </c>
      <c r="K240" s="57" t="s">
        <v>3284</v>
      </c>
      <c r="L240" s="73"/>
      <c r="M240" s="101">
        <v>187646.77000000002</v>
      </c>
      <c r="N240" s="73"/>
      <c r="O240" s="87" t="s">
        <v>3156</v>
      </c>
      <c r="P240" s="75">
        <v>41123</v>
      </c>
      <c r="Q240" s="96">
        <v>1125000</v>
      </c>
      <c r="R240" s="57">
        <v>15.111026666666666</v>
      </c>
      <c r="S240" s="96">
        <v>169999.05</v>
      </c>
      <c r="T240" s="57" t="s">
        <v>3289</v>
      </c>
      <c r="U240" s="57"/>
      <c r="V240" s="101">
        <v>-587272.61999999988</v>
      </c>
      <c r="W240" s="101"/>
      <c r="X240" s="73"/>
    </row>
    <row r="241" spans="2:24">
      <c r="B241" s="26" t="s">
        <v>1824</v>
      </c>
      <c r="C241" s="73" t="s">
        <v>3556</v>
      </c>
      <c r="D241" s="73" t="s">
        <v>6724</v>
      </c>
      <c r="E241" s="73"/>
      <c r="F241" s="73"/>
      <c r="G241" s="75">
        <v>39521</v>
      </c>
      <c r="H241" s="96">
        <v>6558000</v>
      </c>
      <c r="I241" s="57">
        <v>67.087749923757229</v>
      </c>
      <c r="J241" s="96">
        <v>4399614.6399999997</v>
      </c>
      <c r="K241" s="57" t="s">
        <v>3284</v>
      </c>
      <c r="L241" s="73"/>
      <c r="M241" s="101">
        <v>614738.05999999994</v>
      </c>
      <c r="N241" s="73"/>
      <c r="O241" s="87" t="s">
        <v>3156</v>
      </c>
      <c r="P241" s="75">
        <v>41114</v>
      </c>
      <c r="Q241" s="96">
        <v>6558000</v>
      </c>
      <c r="R241" s="57">
        <v>35.632534004269594</v>
      </c>
      <c r="S241" s="96">
        <v>2336781.58</v>
      </c>
      <c r="T241" s="57" t="s">
        <v>3248</v>
      </c>
      <c r="U241" s="57"/>
      <c r="V241" s="101">
        <v>-1448094.9999999995</v>
      </c>
      <c r="W241" s="101"/>
      <c r="X241" s="73"/>
    </row>
    <row r="242" spans="2:24">
      <c r="B242" s="26" t="s">
        <v>1825</v>
      </c>
      <c r="C242" s="73" t="s">
        <v>3557</v>
      </c>
      <c r="D242" s="73" t="s">
        <v>6724</v>
      </c>
      <c r="E242" s="73"/>
      <c r="F242" s="73"/>
      <c r="G242" s="75">
        <v>39521</v>
      </c>
      <c r="H242" s="96">
        <v>1789000</v>
      </c>
      <c r="I242" s="57">
        <v>68.374750139742872</v>
      </c>
      <c r="J242" s="96">
        <v>1223224.28</v>
      </c>
      <c r="K242" s="57" t="s">
        <v>3284</v>
      </c>
      <c r="L242" s="73"/>
      <c r="M242" s="101">
        <v>186172.58000000002</v>
      </c>
      <c r="N242" s="73"/>
      <c r="O242" s="87" t="s">
        <v>3156</v>
      </c>
      <c r="P242" s="75">
        <v>41123</v>
      </c>
      <c r="Q242" s="96">
        <v>1789000</v>
      </c>
      <c r="R242" s="57">
        <v>24.091026830631638</v>
      </c>
      <c r="S242" s="96">
        <v>430988.47</v>
      </c>
      <c r="T242" s="57" t="s">
        <v>3249</v>
      </c>
      <c r="U242" s="57"/>
      <c r="V242" s="101">
        <v>-606063.23</v>
      </c>
      <c r="W242" s="101"/>
      <c r="X242" s="73"/>
    </row>
    <row r="243" spans="2:24">
      <c r="B243" s="26" t="s">
        <v>1826</v>
      </c>
      <c r="C243" s="73" t="s">
        <v>3558</v>
      </c>
      <c r="D243" s="73" t="s">
        <v>6724</v>
      </c>
      <c r="E243" s="73"/>
      <c r="F243" s="73"/>
      <c r="G243" s="75">
        <v>39521</v>
      </c>
      <c r="H243" s="96">
        <v>1431000</v>
      </c>
      <c r="I243" s="57">
        <v>68.232250174702997</v>
      </c>
      <c r="J243" s="96">
        <v>976403.5</v>
      </c>
      <c r="K243" s="57" t="s">
        <v>3284</v>
      </c>
      <c r="L243" s="73"/>
      <c r="M243" s="101">
        <v>158528.76</v>
      </c>
      <c r="N243" s="73"/>
      <c r="O243" s="87" t="s">
        <v>3156</v>
      </c>
      <c r="P243" s="75">
        <v>41123</v>
      </c>
      <c r="Q243" s="96">
        <v>1431000</v>
      </c>
      <c r="R243" s="57">
        <v>22.144359888190081</v>
      </c>
      <c r="S243" s="96">
        <v>316885.79000000004</v>
      </c>
      <c r="T243" s="57" t="s">
        <v>3249</v>
      </c>
      <c r="U243" s="57"/>
      <c r="V243" s="101">
        <v>-500988.94999999995</v>
      </c>
      <c r="W243" s="101"/>
      <c r="X243" s="73"/>
    </row>
    <row r="244" spans="2:24">
      <c r="B244" s="26" t="s">
        <v>1827</v>
      </c>
      <c r="C244" s="73" t="s">
        <v>3559</v>
      </c>
      <c r="D244" s="73" t="s">
        <v>6724</v>
      </c>
      <c r="E244" s="73"/>
      <c r="F244" s="73"/>
      <c r="G244" s="75">
        <v>39521</v>
      </c>
      <c r="H244" s="96">
        <v>1192000</v>
      </c>
      <c r="I244" s="57">
        <v>71.244749999999996</v>
      </c>
      <c r="J244" s="96">
        <v>849237.42</v>
      </c>
      <c r="K244" s="57" t="s">
        <v>3284</v>
      </c>
      <c r="L244" s="73"/>
      <c r="M244" s="101">
        <v>145647.58999999997</v>
      </c>
      <c r="N244" s="73"/>
      <c r="O244" s="87" t="s">
        <v>3156</v>
      </c>
      <c r="P244" s="75">
        <v>41123</v>
      </c>
      <c r="Q244" s="96">
        <v>1192000</v>
      </c>
      <c r="R244" s="57">
        <v>18.099915268456375</v>
      </c>
      <c r="S244" s="96">
        <v>215750.99</v>
      </c>
      <c r="T244" s="57" t="s">
        <v>3249</v>
      </c>
      <c r="U244" s="57"/>
      <c r="V244" s="101">
        <v>-487838.84000000008</v>
      </c>
      <c r="W244" s="101"/>
      <c r="X244" s="73"/>
    </row>
    <row r="245" spans="2:24">
      <c r="B245" s="26" t="s">
        <v>1828</v>
      </c>
      <c r="C245" s="73" t="s">
        <v>3560</v>
      </c>
      <c r="D245" s="73" t="s">
        <v>6724</v>
      </c>
      <c r="E245" s="73"/>
      <c r="F245" s="73"/>
      <c r="G245" s="75">
        <v>39521</v>
      </c>
      <c r="H245" s="96">
        <v>1193000</v>
      </c>
      <c r="I245" s="57">
        <v>70.244750209555747</v>
      </c>
      <c r="J245" s="96">
        <v>838019.87</v>
      </c>
      <c r="K245" s="57" t="s">
        <v>3284</v>
      </c>
      <c r="L245" s="73"/>
      <c r="M245" s="101">
        <v>145769.85</v>
      </c>
      <c r="N245" s="73"/>
      <c r="O245" s="87" t="s">
        <v>3156</v>
      </c>
      <c r="P245" s="75">
        <v>41123</v>
      </c>
      <c r="Q245" s="96">
        <v>1193000</v>
      </c>
      <c r="R245" s="57">
        <v>19.0499153394803</v>
      </c>
      <c r="S245" s="96">
        <v>227265.49</v>
      </c>
      <c r="T245" s="57" t="s">
        <v>3289</v>
      </c>
      <c r="U245" s="57"/>
      <c r="V245" s="101">
        <v>-464984.53</v>
      </c>
      <c r="W245" s="101"/>
      <c r="X245" s="73"/>
    </row>
    <row r="246" spans="2:24">
      <c r="B246" s="26" t="s">
        <v>1829</v>
      </c>
      <c r="C246" s="73" t="s">
        <v>3561</v>
      </c>
      <c r="D246" s="73" t="s">
        <v>6724</v>
      </c>
      <c r="E246" s="73"/>
      <c r="F246" s="73"/>
      <c r="G246" s="75">
        <v>39521</v>
      </c>
      <c r="H246" s="96">
        <v>3668000</v>
      </c>
      <c r="I246" s="57">
        <v>85.501750000000001</v>
      </c>
      <c r="J246" s="96">
        <v>3136204.19</v>
      </c>
      <c r="K246" s="57" t="s">
        <v>3284</v>
      </c>
      <c r="L246" s="73"/>
      <c r="M246" s="101">
        <v>328812.14</v>
      </c>
      <c r="N246" s="73"/>
      <c r="O246" s="87" t="s">
        <v>3156</v>
      </c>
      <c r="P246" s="75">
        <v>41114</v>
      </c>
      <c r="Q246" s="96">
        <v>3668000</v>
      </c>
      <c r="R246" s="57">
        <v>36.624478462377319</v>
      </c>
      <c r="S246" s="96">
        <v>1343385.87</v>
      </c>
      <c r="T246" s="57" t="s">
        <v>3248</v>
      </c>
      <c r="U246" s="57"/>
      <c r="V246" s="101">
        <v>-1464006.1799999997</v>
      </c>
      <c r="W246" s="101"/>
      <c r="X246" s="73"/>
    </row>
    <row r="247" spans="2:24">
      <c r="B247" s="26" t="s">
        <v>1534</v>
      </c>
      <c r="C247" s="73" t="s">
        <v>3562</v>
      </c>
      <c r="D247" s="73" t="s">
        <v>6724</v>
      </c>
      <c r="E247" s="73"/>
      <c r="F247" s="73"/>
      <c r="G247" s="75">
        <v>39521</v>
      </c>
      <c r="H247" s="96">
        <v>2466000</v>
      </c>
      <c r="I247" s="57">
        <v>86.618750202757496</v>
      </c>
      <c r="J247" s="96">
        <v>2136018.38</v>
      </c>
      <c r="K247" s="57" t="s">
        <v>3284</v>
      </c>
      <c r="L247" s="73"/>
      <c r="M247" s="101">
        <v>847182.63000000012</v>
      </c>
      <c r="N247" s="73"/>
      <c r="O247" s="87" t="s">
        <v>3156</v>
      </c>
      <c r="P247" s="75">
        <v>41123</v>
      </c>
      <c r="Q247" s="96">
        <v>1896846.61</v>
      </c>
      <c r="R247" s="57">
        <v>21.102137584282577</v>
      </c>
      <c r="S247" s="96">
        <v>400275.18140499998</v>
      </c>
      <c r="T247" s="57" t="s">
        <v>3249</v>
      </c>
      <c r="U247" s="57"/>
      <c r="V247" s="101">
        <v>-888560.56859499984</v>
      </c>
      <c r="W247" s="101"/>
      <c r="X247" s="73"/>
    </row>
    <row r="248" spans="2:24">
      <c r="B248" s="26" t="s">
        <v>1510</v>
      </c>
      <c r="C248" s="73" t="s">
        <v>3563</v>
      </c>
      <c r="D248" s="73" t="s">
        <v>6724</v>
      </c>
      <c r="E248" s="73"/>
      <c r="F248" s="73"/>
      <c r="G248" s="75">
        <v>39521</v>
      </c>
      <c r="H248" s="96">
        <v>632000</v>
      </c>
      <c r="I248" s="57">
        <v>81.632750000000001</v>
      </c>
      <c r="J248" s="96">
        <v>515918.98</v>
      </c>
      <c r="K248" s="57" t="s">
        <v>3284</v>
      </c>
      <c r="L248" s="73"/>
      <c r="M248" s="101">
        <v>200931.49</v>
      </c>
      <c r="N248" s="73"/>
      <c r="O248" s="87" t="s">
        <v>3156</v>
      </c>
      <c r="P248" s="75">
        <v>41123</v>
      </c>
      <c r="Q248" s="96">
        <v>505446.44</v>
      </c>
      <c r="R248" s="57">
        <v>12.202138066300359</v>
      </c>
      <c r="S248" s="96">
        <v>61675.27246</v>
      </c>
      <c r="T248" s="57" t="s">
        <v>3249</v>
      </c>
      <c r="U248" s="57"/>
      <c r="V248" s="101">
        <v>-253312.21753999998</v>
      </c>
      <c r="W248" s="101"/>
      <c r="X248" s="73"/>
    </row>
    <row r="249" spans="2:24">
      <c r="B249" s="26" t="s">
        <v>215</v>
      </c>
      <c r="C249" s="73" t="s">
        <v>3564</v>
      </c>
      <c r="D249" s="73" t="s">
        <v>6724</v>
      </c>
      <c r="E249" s="73"/>
      <c r="F249" s="73"/>
      <c r="G249" s="75">
        <v>39521</v>
      </c>
      <c r="H249" s="96">
        <v>4280.6099999999997</v>
      </c>
      <c r="I249" s="57">
        <v>75.167324283221319</v>
      </c>
      <c r="J249" s="96">
        <v>3217.62</v>
      </c>
      <c r="K249" s="57" t="s">
        <v>3284</v>
      </c>
      <c r="L249" s="73"/>
      <c r="M249" s="101">
        <v>3591.9299999999989</v>
      </c>
      <c r="N249" s="73"/>
      <c r="O249" s="87" t="s">
        <v>3156</v>
      </c>
      <c r="P249" s="75">
        <v>41206</v>
      </c>
      <c r="Q249" s="96">
        <v>836.89</v>
      </c>
      <c r="R249" s="57">
        <v>92.055108795660118</v>
      </c>
      <c r="S249" s="96">
        <v>770.4</v>
      </c>
      <c r="T249" s="57" t="s">
        <v>3263</v>
      </c>
      <c r="U249" s="57"/>
      <c r="V249" s="101">
        <v>1144.7099999999991</v>
      </c>
      <c r="W249" s="101"/>
      <c r="X249" s="73"/>
    </row>
    <row r="250" spans="2:24">
      <c r="B250" s="26" t="s">
        <v>1830</v>
      </c>
      <c r="C250" s="73" t="s">
        <v>3565</v>
      </c>
      <c r="D250" s="73" t="s">
        <v>6724</v>
      </c>
      <c r="E250" s="73"/>
      <c r="F250" s="73"/>
      <c r="G250" s="75">
        <v>39521</v>
      </c>
      <c r="H250" s="96">
        <v>3367000</v>
      </c>
      <c r="I250" s="57">
        <v>77.244749925749929</v>
      </c>
      <c r="J250" s="96">
        <v>2600830.73</v>
      </c>
      <c r="K250" s="57" t="s">
        <v>3284</v>
      </c>
      <c r="L250" s="73"/>
      <c r="M250" s="101">
        <v>410694.25999999995</v>
      </c>
      <c r="N250" s="73"/>
      <c r="O250" s="87" t="s">
        <v>3156</v>
      </c>
      <c r="P250" s="75">
        <v>41123</v>
      </c>
      <c r="Q250" s="96">
        <v>3367000</v>
      </c>
      <c r="R250" s="57">
        <v>2.7999156519156521</v>
      </c>
      <c r="S250" s="96">
        <v>94273.16</v>
      </c>
      <c r="T250" s="57" t="s">
        <v>3255</v>
      </c>
      <c r="U250" s="57"/>
      <c r="V250" s="101">
        <v>-2095863.31</v>
      </c>
      <c r="W250" s="101"/>
      <c r="X250" s="73"/>
    </row>
    <row r="251" spans="2:24">
      <c r="B251" s="26" t="s">
        <v>1831</v>
      </c>
      <c r="C251" s="73" t="s">
        <v>3566</v>
      </c>
      <c r="D251" s="73" t="s">
        <v>6724</v>
      </c>
      <c r="E251" s="73"/>
      <c r="F251" s="73"/>
      <c r="G251" s="75">
        <v>39521</v>
      </c>
      <c r="H251" s="96">
        <v>3046000</v>
      </c>
      <c r="I251" s="57">
        <v>74.269750164149698</v>
      </c>
      <c r="J251" s="96">
        <v>2262256.59</v>
      </c>
      <c r="K251" s="57" t="s">
        <v>3284</v>
      </c>
      <c r="L251" s="73"/>
      <c r="M251" s="101">
        <v>439736.44</v>
      </c>
      <c r="N251" s="73"/>
      <c r="O251" s="87" t="s">
        <v>3156</v>
      </c>
      <c r="P251" s="75">
        <v>41123</v>
      </c>
      <c r="Q251" s="96">
        <v>3046000</v>
      </c>
      <c r="R251" s="57">
        <v>2.1860265922521336</v>
      </c>
      <c r="S251" s="96">
        <v>66586.37</v>
      </c>
      <c r="T251" s="57" t="s">
        <v>3255</v>
      </c>
      <c r="U251" s="57"/>
      <c r="V251" s="101">
        <v>-1755933.7799999998</v>
      </c>
      <c r="W251" s="101"/>
      <c r="X251" s="73"/>
    </row>
    <row r="252" spans="2:24">
      <c r="B252" s="26" t="s">
        <v>1832</v>
      </c>
      <c r="C252" s="73" t="s">
        <v>3567</v>
      </c>
      <c r="D252" s="73" t="s">
        <v>6724</v>
      </c>
      <c r="E252" s="73"/>
      <c r="F252" s="73"/>
      <c r="G252" s="75">
        <v>39521</v>
      </c>
      <c r="H252" s="96">
        <v>3367000</v>
      </c>
      <c r="I252" s="57">
        <v>78.307250074250064</v>
      </c>
      <c r="J252" s="96">
        <v>2636605.11</v>
      </c>
      <c r="K252" s="57" t="s">
        <v>3284</v>
      </c>
      <c r="L252" s="73"/>
      <c r="M252" s="101">
        <v>596973.67000000004</v>
      </c>
      <c r="N252" s="73"/>
      <c r="O252" s="87" t="s">
        <v>3156</v>
      </c>
      <c r="P252" s="75">
        <v>41123</v>
      </c>
      <c r="Q252" s="96">
        <v>2556430.6</v>
      </c>
      <c r="R252" s="57">
        <v>0.82769348403199361</v>
      </c>
      <c r="S252" s="96">
        <v>21159.409500000002</v>
      </c>
      <c r="T252" s="57" t="s">
        <v>3255</v>
      </c>
      <c r="U252" s="57"/>
      <c r="V252" s="101">
        <v>-2018472.0304999999</v>
      </c>
      <c r="W252" s="101"/>
      <c r="X252" s="73"/>
    </row>
    <row r="253" spans="2:24">
      <c r="B253" s="26" t="s">
        <v>1833</v>
      </c>
      <c r="C253" s="73" t="s">
        <v>3568</v>
      </c>
      <c r="D253" s="73" t="s">
        <v>6724</v>
      </c>
      <c r="E253" s="73"/>
      <c r="F253" s="73"/>
      <c r="G253" s="75">
        <v>39521</v>
      </c>
      <c r="H253" s="96">
        <v>27939240.940000001</v>
      </c>
      <c r="I253" s="57">
        <v>1.4644433643657893</v>
      </c>
      <c r="J253" s="96">
        <v>409154.36</v>
      </c>
      <c r="K253" s="57" t="s">
        <v>3284</v>
      </c>
      <c r="L253" s="73"/>
      <c r="M253" s="101">
        <v>448059.38000000006</v>
      </c>
      <c r="N253" s="73"/>
      <c r="O253" s="87" t="s">
        <v>3156</v>
      </c>
      <c r="P253" s="75">
        <v>41015</v>
      </c>
      <c r="Q253" s="96">
        <v>18337215.390000001</v>
      </c>
      <c r="R253" s="57">
        <v>1.271710002938456</v>
      </c>
      <c r="S253" s="96">
        <v>233196.20237500002</v>
      </c>
      <c r="T253" s="57" t="s">
        <v>3245</v>
      </c>
      <c r="U253" s="57"/>
      <c r="V253" s="101">
        <v>272101.22237500013</v>
      </c>
      <c r="W253" s="101"/>
      <c r="X253" s="73"/>
    </row>
    <row r="254" spans="2:24">
      <c r="B254" s="26" t="s">
        <v>8</v>
      </c>
      <c r="C254" s="73" t="s">
        <v>3569</v>
      </c>
      <c r="D254" s="73" t="s">
        <v>6724</v>
      </c>
      <c r="E254" s="73"/>
      <c r="F254" s="73"/>
      <c r="G254" s="75">
        <v>39521</v>
      </c>
      <c r="H254" s="96">
        <v>7617362.8300000001</v>
      </c>
      <c r="I254" s="57">
        <v>58.500000058419168</v>
      </c>
      <c r="J254" s="96">
        <v>4456157.26</v>
      </c>
      <c r="K254" s="57" t="s">
        <v>3284</v>
      </c>
      <c r="L254" s="73"/>
      <c r="M254" s="101">
        <v>3534578.7</v>
      </c>
      <c r="N254" s="73"/>
      <c r="O254" s="87" t="s">
        <v>3156</v>
      </c>
      <c r="P254" s="75">
        <v>41001</v>
      </c>
      <c r="Q254" s="96">
        <v>4030042.25</v>
      </c>
      <c r="R254" s="57">
        <v>61.562499000000003</v>
      </c>
      <c r="S254" s="96">
        <v>2480994.7198558277</v>
      </c>
      <c r="T254" s="57" t="s">
        <v>3256</v>
      </c>
      <c r="U254" s="57"/>
      <c r="V254" s="101">
        <v>1559416.1598558277</v>
      </c>
      <c r="W254" s="101"/>
      <c r="X254" s="73"/>
    </row>
    <row r="255" spans="2:24">
      <c r="B255" s="26" t="s">
        <v>405</v>
      </c>
      <c r="C255" s="73" t="s">
        <v>3570</v>
      </c>
      <c r="D255" s="73" t="s">
        <v>6724</v>
      </c>
      <c r="E255" s="73"/>
      <c r="F255" s="73"/>
      <c r="G255" s="75">
        <v>39521</v>
      </c>
      <c r="H255" s="96">
        <v>2006689.74</v>
      </c>
      <c r="I255" s="57">
        <v>62.219585574798423</v>
      </c>
      <c r="J255" s="96">
        <v>1248554.0399999998</v>
      </c>
      <c r="K255" s="57" t="s">
        <v>3284</v>
      </c>
      <c r="L255" s="73"/>
      <c r="M255" s="101">
        <v>322225.53000000014</v>
      </c>
      <c r="N255" s="73"/>
      <c r="O255" s="87" t="s">
        <v>3156</v>
      </c>
      <c r="P255" s="75">
        <v>41172</v>
      </c>
      <c r="Q255" s="96">
        <v>0.01</v>
      </c>
      <c r="R255" s="57">
        <v>0</v>
      </c>
      <c r="S255" s="96">
        <v>0</v>
      </c>
      <c r="T255" s="57" t="s">
        <v>3263</v>
      </c>
      <c r="U255" s="57"/>
      <c r="V255" s="101">
        <v>-926328.50999999966</v>
      </c>
      <c r="W255" s="101"/>
      <c r="X255" s="73"/>
    </row>
    <row r="256" spans="2:24">
      <c r="B256" s="26" t="s">
        <v>1834</v>
      </c>
      <c r="C256" s="73" t="s">
        <v>3571</v>
      </c>
      <c r="D256" s="73" t="s">
        <v>6724</v>
      </c>
      <c r="E256" s="73"/>
      <c r="F256" s="73"/>
      <c r="G256" s="75">
        <v>39521</v>
      </c>
      <c r="H256" s="96">
        <v>5052000</v>
      </c>
      <c r="I256" s="57">
        <v>80.184625098970699</v>
      </c>
      <c r="J256" s="96">
        <v>4050927.26</v>
      </c>
      <c r="K256" s="57" t="s">
        <v>3284</v>
      </c>
      <c r="L256" s="73"/>
      <c r="M256" s="101">
        <v>517429.20000000007</v>
      </c>
      <c r="N256" s="73"/>
      <c r="O256" s="87" t="s">
        <v>3156</v>
      </c>
      <c r="P256" s="75">
        <v>41114</v>
      </c>
      <c r="Q256" s="96">
        <v>5052000</v>
      </c>
      <c r="R256" s="57">
        <v>19.674478424386383</v>
      </c>
      <c r="S256" s="96">
        <v>993954.65</v>
      </c>
      <c r="T256" s="57" t="s">
        <v>3289</v>
      </c>
      <c r="U256" s="57"/>
      <c r="V256" s="101">
        <v>-2539543.4099999997</v>
      </c>
      <c r="W256" s="101"/>
      <c r="X256" s="73"/>
    </row>
    <row r="257" spans="2:24">
      <c r="B257" s="26" t="s">
        <v>1835</v>
      </c>
      <c r="C257" s="73" t="s">
        <v>3572</v>
      </c>
      <c r="D257" s="73" t="s">
        <v>6724</v>
      </c>
      <c r="E257" s="73"/>
      <c r="F257" s="73"/>
      <c r="G257" s="75">
        <v>39521</v>
      </c>
      <c r="H257" s="96">
        <v>2526000</v>
      </c>
      <c r="I257" s="57">
        <v>70.24975019794141</v>
      </c>
      <c r="J257" s="96">
        <v>1774508.69</v>
      </c>
      <c r="K257" s="57" t="s">
        <v>3284</v>
      </c>
      <c r="L257" s="73"/>
      <c r="M257" s="101">
        <v>366891.27999999997</v>
      </c>
      <c r="N257" s="73"/>
      <c r="O257" s="87" t="s">
        <v>3156</v>
      </c>
      <c r="P257" s="75">
        <v>41123</v>
      </c>
      <c r="Q257" s="96">
        <v>2526000</v>
      </c>
      <c r="R257" s="57">
        <v>11.052137767220902</v>
      </c>
      <c r="S257" s="96">
        <v>279177</v>
      </c>
      <c r="T257" s="57" t="s">
        <v>3245</v>
      </c>
      <c r="U257" s="57"/>
      <c r="V257" s="101">
        <v>-1128440.4099999999</v>
      </c>
      <c r="W257" s="101"/>
      <c r="X257" s="73"/>
    </row>
    <row r="258" spans="2:24">
      <c r="B258" s="26" t="s">
        <v>1836</v>
      </c>
      <c r="C258" s="73" t="s">
        <v>3573</v>
      </c>
      <c r="D258" s="73" t="s">
        <v>6724</v>
      </c>
      <c r="E258" s="73"/>
      <c r="F258" s="73"/>
      <c r="G258" s="75">
        <v>39521</v>
      </c>
      <c r="H258" s="96">
        <v>902000</v>
      </c>
      <c r="I258" s="57">
        <v>60.249750554323725</v>
      </c>
      <c r="J258" s="96">
        <v>543452.75</v>
      </c>
      <c r="K258" s="57" t="s">
        <v>3284</v>
      </c>
      <c r="L258" s="73"/>
      <c r="M258" s="101">
        <v>129551.46999999999</v>
      </c>
      <c r="N258" s="73"/>
      <c r="O258" s="87" t="s">
        <v>3156</v>
      </c>
      <c r="P258" s="75">
        <v>41123</v>
      </c>
      <c r="Q258" s="96">
        <v>902000</v>
      </c>
      <c r="R258" s="57">
        <v>5.8121374722838137</v>
      </c>
      <c r="S258" s="96">
        <v>52425.479999999996</v>
      </c>
      <c r="T258" s="57" t="s">
        <v>3255</v>
      </c>
      <c r="U258" s="57"/>
      <c r="V258" s="101">
        <v>-361475.80000000005</v>
      </c>
      <c r="W258" s="101"/>
      <c r="X258" s="73"/>
    </row>
    <row r="259" spans="2:24">
      <c r="B259" s="26" t="s">
        <v>1837</v>
      </c>
      <c r="C259" s="73" t="s">
        <v>3574</v>
      </c>
      <c r="D259" s="73" t="s">
        <v>3157</v>
      </c>
      <c r="E259" s="73"/>
      <c r="F259" s="73"/>
      <c r="G259" s="75">
        <v>39521</v>
      </c>
      <c r="H259" s="96">
        <v>1581563.65</v>
      </c>
      <c r="I259" s="57">
        <v>1.01324407651883</v>
      </c>
      <c r="J259" s="96">
        <v>16025.099999999999</v>
      </c>
      <c r="K259" s="57" t="s">
        <v>3284</v>
      </c>
      <c r="L259" s="73"/>
      <c r="M259" s="101">
        <v>11561.619999999999</v>
      </c>
      <c r="N259" s="73"/>
      <c r="O259" s="87" t="s">
        <v>3156</v>
      </c>
      <c r="P259" s="75">
        <v>41015</v>
      </c>
      <c r="Q259" s="96">
        <v>376219.19</v>
      </c>
      <c r="R259" s="57">
        <v>0.89470419411620139</v>
      </c>
      <c r="S259" s="96">
        <v>3366.0488720000003</v>
      </c>
      <c r="T259" s="57" t="s">
        <v>3245</v>
      </c>
      <c r="U259" s="57"/>
      <c r="V259" s="101">
        <v>-1097.4311280000002</v>
      </c>
      <c r="W259" s="101"/>
      <c r="X259" s="73"/>
    </row>
    <row r="260" spans="2:24">
      <c r="B260" s="26" t="s">
        <v>1838</v>
      </c>
      <c r="C260" s="73" t="s">
        <v>3575</v>
      </c>
      <c r="D260" s="73" t="s">
        <v>3157</v>
      </c>
      <c r="E260" s="73"/>
      <c r="F260" s="73"/>
      <c r="G260" s="75">
        <v>39521</v>
      </c>
      <c r="H260" s="96">
        <v>14062079.83</v>
      </c>
      <c r="I260" s="57">
        <v>2.6058194408643174</v>
      </c>
      <c r="J260" s="96">
        <v>366432.41</v>
      </c>
      <c r="K260" s="57" t="s">
        <v>3284</v>
      </c>
      <c r="L260" s="73"/>
      <c r="M260" s="101">
        <v>1813506.27</v>
      </c>
      <c r="N260" s="73"/>
      <c r="O260" s="87" t="s">
        <v>3156</v>
      </c>
      <c r="P260" s="75">
        <v>40945</v>
      </c>
      <c r="Q260" s="96">
        <v>9297603.3900000006</v>
      </c>
      <c r="R260" s="57">
        <v>11.89127974112262</v>
      </c>
      <c r="S260" s="96">
        <v>1105604.0283250001</v>
      </c>
      <c r="T260" s="57" t="s">
        <v>3255</v>
      </c>
      <c r="U260" s="57"/>
      <c r="V260" s="101">
        <v>2552677.8883250002</v>
      </c>
      <c r="W260" s="101"/>
      <c r="X260" s="73"/>
    </row>
    <row r="261" spans="2:24">
      <c r="B261" s="26" t="s">
        <v>1839</v>
      </c>
      <c r="C261" s="73" t="s">
        <v>3576</v>
      </c>
      <c r="D261" s="73" t="s">
        <v>3157</v>
      </c>
      <c r="E261" s="73"/>
      <c r="F261" s="73"/>
      <c r="G261" s="75">
        <v>39521</v>
      </c>
      <c r="H261" s="96">
        <v>39712884.090000004</v>
      </c>
      <c r="I261" s="57">
        <v>4.3558194264605978</v>
      </c>
      <c r="J261" s="96">
        <v>1729821.52</v>
      </c>
      <c r="K261" s="57" t="s">
        <v>3284</v>
      </c>
      <c r="L261" s="73"/>
      <c r="M261" s="101">
        <v>5126783.5600000005</v>
      </c>
      <c r="N261" s="73"/>
      <c r="O261" s="87" t="s">
        <v>3156</v>
      </c>
      <c r="P261" s="75">
        <v>40940</v>
      </c>
      <c r="Q261" s="96">
        <v>26719441.620000001</v>
      </c>
      <c r="R261" s="57">
        <v>19.81143667775822</v>
      </c>
      <c r="S261" s="96">
        <v>5293505.2571968753</v>
      </c>
      <c r="T261" s="57" t="s">
        <v>3253</v>
      </c>
      <c r="U261" s="57"/>
      <c r="V261" s="101">
        <v>8690467.2971968763</v>
      </c>
      <c r="W261" s="101"/>
      <c r="X261" s="73"/>
    </row>
    <row r="262" spans="2:24">
      <c r="B262" s="26" t="s">
        <v>305</v>
      </c>
      <c r="C262" s="73" t="s">
        <v>3577</v>
      </c>
      <c r="D262" s="73" t="s">
        <v>3157</v>
      </c>
      <c r="E262" s="73"/>
      <c r="F262" s="73"/>
      <c r="G262" s="75">
        <v>39521</v>
      </c>
      <c r="H262" s="96">
        <v>1285641.81</v>
      </c>
      <c r="I262" s="57">
        <v>75.165986551106329</v>
      </c>
      <c r="J262" s="96">
        <v>966365.35</v>
      </c>
      <c r="K262" s="57" t="s">
        <v>3284</v>
      </c>
      <c r="L262" s="73"/>
      <c r="M262" s="101">
        <v>460943.06000000006</v>
      </c>
      <c r="N262" s="73"/>
      <c r="O262" s="87" t="s">
        <v>3156</v>
      </c>
      <c r="P262" s="75">
        <v>41033</v>
      </c>
      <c r="Q262" s="96">
        <v>872876.93</v>
      </c>
      <c r="R262" s="57">
        <v>63.012218217292101</v>
      </c>
      <c r="S262" s="96">
        <v>550019.11590000009</v>
      </c>
      <c r="T262" s="57" t="s">
        <v>3263</v>
      </c>
      <c r="U262" s="57"/>
      <c r="V262" s="101">
        <v>44596.825900000171</v>
      </c>
      <c r="W262" s="101"/>
      <c r="X262" s="73"/>
    </row>
    <row r="263" spans="2:24">
      <c r="B263" s="26" t="s">
        <v>1840</v>
      </c>
      <c r="C263" s="73" t="s">
        <v>3578</v>
      </c>
      <c r="D263" s="73" t="s">
        <v>3157</v>
      </c>
      <c r="E263" s="73"/>
      <c r="F263" s="73"/>
      <c r="G263" s="75">
        <v>39521</v>
      </c>
      <c r="H263" s="96">
        <v>12213825.279999999</v>
      </c>
      <c r="I263" s="57">
        <v>0.19216665919098527</v>
      </c>
      <c r="J263" s="96">
        <v>23470.9</v>
      </c>
      <c r="K263" s="57" t="s">
        <v>3284</v>
      </c>
      <c r="L263" s="73"/>
      <c r="M263" s="101">
        <v>24802.649999999994</v>
      </c>
      <c r="N263" s="73"/>
      <c r="O263" s="87" t="s">
        <v>3156</v>
      </c>
      <c r="P263" s="75">
        <v>41015</v>
      </c>
      <c r="Q263" s="96">
        <v>8333947.4800000004</v>
      </c>
      <c r="R263" s="57">
        <v>0.14250001575483892</v>
      </c>
      <c r="S263" s="96">
        <v>11875.876472000004</v>
      </c>
      <c r="T263" s="57" t="s">
        <v>3245</v>
      </c>
      <c r="U263" s="57"/>
      <c r="V263" s="101">
        <v>13207.626471999996</v>
      </c>
      <c r="W263" s="101"/>
      <c r="X263" s="73"/>
    </row>
    <row r="264" spans="2:24">
      <c r="B264" s="26" t="s">
        <v>1841</v>
      </c>
      <c r="C264" s="73" t="s">
        <v>3579</v>
      </c>
      <c r="D264" s="73" t="s">
        <v>3157</v>
      </c>
      <c r="E264" s="73"/>
      <c r="F264" s="73"/>
      <c r="G264" s="75">
        <v>39521</v>
      </c>
      <c r="H264" s="96">
        <v>385047.3</v>
      </c>
      <c r="I264" s="57">
        <v>0.84411447632537617</v>
      </c>
      <c r="J264" s="96">
        <v>3250.24</v>
      </c>
      <c r="K264" s="57" t="s">
        <v>3284</v>
      </c>
      <c r="L264" s="73"/>
      <c r="M264" s="101">
        <v>6138.04</v>
      </c>
      <c r="N264" s="73"/>
      <c r="O264" s="87" t="s">
        <v>3156</v>
      </c>
      <c r="P264" s="75">
        <v>41015</v>
      </c>
      <c r="Q264" s="96">
        <v>378988.93</v>
      </c>
      <c r="R264" s="57">
        <v>0.92650443985263631</v>
      </c>
      <c r="S264" s="96">
        <v>3511.3492630000001</v>
      </c>
      <c r="T264" s="57" t="s">
        <v>3245</v>
      </c>
      <c r="U264" s="57"/>
      <c r="V264" s="101">
        <v>6399.1492630000012</v>
      </c>
      <c r="W264" s="101"/>
      <c r="X264" s="73"/>
    </row>
    <row r="265" spans="2:24">
      <c r="B265" s="26" t="s">
        <v>1842</v>
      </c>
      <c r="C265" s="73" t="s">
        <v>3580</v>
      </c>
      <c r="D265" s="73" t="s">
        <v>3157</v>
      </c>
      <c r="E265" s="73"/>
      <c r="F265" s="73"/>
      <c r="G265" s="75">
        <v>39521</v>
      </c>
      <c r="H265" s="96">
        <v>13175144.84</v>
      </c>
      <c r="I265" s="57">
        <v>10.408319503529647</v>
      </c>
      <c r="J265" s="96">
        <v>1371311.17</v>
      </c>
      <c r="K265" s="57" t="s">
        <v>3284</v>
      </c>
      <c r="L265" s="73"/>
      <c r="M265" s="101">
        <v>2690245.22</v>
      </c>
      <c r="N265" s="73"/>
      <c r="O265" s="87" t="s">
        <v>3156</v>
      </c>
      <c r="P265" s="75">
        <v>40945</v>
      </c>
      <c r="Q265" s="96">
        <v>7836539.5099999998</v>
      </c>
      <c r="R265" s="57">
        <v>27.973779768833197</v>
      </c>
      <c r="S265" s="96">
        <v>2192176.304025</v>
      </c>
      <c r="T265" s="57" t="s">
        <v>3255</v>
      </c>
      <c r="U265" s="57"/>
      <c r="V265" s="101">
        <v>3511110.3540250007</v>
      </c>
      <c r="W265" s="101"/>
      <c r="X265" s="73"/>
    </row>
    <row r="266" spans="2:24">
      <c r="B266" s="26" t="s">
        <v>1843</v>
      </c>
      <c r="C266" s="73" t="s">
        <v>3581</v>
      </c>
      <c r="D266" s="73" t="s">
        <v>6724</v>
      </c>
      <c r="E266" s="73"/>
      <c r="F266" s="73"/>
      <c r="G266" s="75">
        <v>39521</v>
      </c>
      <c r="H266" s="96">
        <v>1445000</v>
      </c>
      <c r="I266" s="57">
        <v>35.204750173010382</v>
      </c>
      <c r="J266" s="96">
        <v>508708.64</v>
      </c>
      <c r="K266" s="57" t="s">
        <v>3284</v>
      </c>
      <c r="L266" s="73"/>
      <c r="M266" s="101">
        <v>122752.24999999999</v>
      </c>
      <c r="N266" s="73"/>
      <c r="O266" s="87" t="s">
        <v>3156</v>
      </c>
      <c r="P266" s="75">
        <v>41114</v>
      </c>
      <c r="Q266" s="96">
        <v>1445000</v>
      </c>
      <c r="R266" s="57">
        <v>74.666422837370249</v>
      </c>
      <c r="S266" s="96">
        <v>1078929.81</v>
      </c>
      <c r="T266" s="57" t="s">
        <v>3289</v>
      </c>
      <c r="U266" s="57"/>
      <c r="V266" s="101">
        <v>692973.42</v>
      </c>
      <c r="W266" s="101"/>
      <c r="X266" s="73"/>
    </row>
    <row r="267" spans="2:24">
      <c r="B267" s="26" t="s">
        <v>1437</v>
      </c>
      <c r="C267" s="73" t="s">
        <v>3582</v>
      </c>
      <c r="D267" s="73" t="s">
        <v>6724</v>
      </c>
      <c r="E267" s="73"/>
      <c r="F267" s="73"/>
      <c r="G267" s="75">
        <v>39521</v>
      </c>
      <c r="H267" s="96">
        <v>990789.57</v>
      </c>
      <c r="I267" s="57">
        <v>91.346059486677888</v>
      </c>
      <c r="J267" s="96">
        <v>905047.23</v>
      </c>
      <c r="K267" s="57" t="s">
        <v>3284</v>
      </c>
      <c r="L267" s="73"/>
      <c r="M267" s="101">
        <v>102729.51</v>
      </c>
      <c r="N267" s="73"/>
      <c r="O267" s="87" t="s">
        <v>3156</v>
      </c>
      <c r="P267" s="75">
        <v>41050</v>
      </c>
      <c r="Q267" s="96">
        <v>990789.56</v>
      </c>
      <c r="R267" s="57">
        <v>60.175243241107623</v>
      </c>
      <c r="S267" s="96">
        <v>596210.02773750003</v>
      </c>
      <c r="T267" s="57" t="s">
        <v>3256</v>
      </c>
      <c r="U267" s="57"/>
      <c r="V267" s="101">
        <v>-206107.69226249994</v>
      </c>
      <c r="W267" s="101"/>
      <c r="X267" s="73"/>
    </row>
    <row r="268" spans="2:24">
      <c r="B268" s="26" t="s">
        <v>1844</v>
      </c>
      <c r="C268" s="73" t="s">
        <v>3583</v>
      </c>
      <c r="D268" s="73" t="s">
        <v>3157</v>
      </c>
      <c r="E268" s="73"/>
      <c r="F268" s="73"/>
      <c r="G268" s="75">
        <v>39521</v>
      </c>
      <c r="H268" s="96">
        <v>20060292.920000002</v>
      </c>
      <c r="I268" s="57">
        <v>4.4510972175774191</v>
      </c>
      <c r="J268" s="96">
        <v>892903.14</v>
      </c>
      <c r="K268" s="57" t="s">
        <v>3284</v>
      </c>
      <c r="L268" s="73"/>
      <c r="M268" s="101">
        <v>2688825.08</v>
      </c>
      <c r="N268" s="73"/>
      <c r="O268" s="87" t="s">
        <v>3156</v>
      </c>
      <c r="P268" s="75">
        <v>40945</v>
      </c>
      <c r="Q268" s="96">
        <v>12526698.359999999</v>
      </c>
      <c r="R268" s="57">
        <v>15.831835238866562</v>
      </c>
      <c r="S268" s="96">
        <v>1983206.2452249997</v>
      </c>
      <c r="T268" s="57" t="s">
        <v>3250</v>
      </c>
      <c r="U268" s="57"/>
      <c r="V268" s="101">
        <v>3779128.1852249992</v>
      </c>
      <c r="W268" s="101"/>
      <c r="X268" s="73"/>
    </row>
    <row r="269" spans="2:24">
      <c r="B269" s="26" t="s">
        <v>1845</v>
      </c>
      <c r="C269" s="73" t="s">
        <v>3584</v>
      </c>
      <c r="D269" s="73" t="s">
        <v>3157</v>
      </c>
      <c r="E269" s="73"/>
      <c r="F269" s="73"/>
      <c r="G269" s="75">
        <v>39521</v>
      </c>
      <c r="H269" s="96">
        <v>0</v>
      </c>
      <c r="I269" s="57">
        <v>0</v>
      </c>
      <c r="J269" s="96">
        <v>0</v>
      </c>
      <c r="K269" s="57" t="s">
        <v>3284</v>
      </c>
      <c r="L269" s="73"/>
      <c r="M269" s="101">
        <v>0</v>
      </c>
      <c r="N269" s="73"/>
      <c r="O269" s="87" t="s">
        <v>3156</v>
      </c>
      <c r="P269" s="75">
        <v>41172</v>
      </c>
      <c r="Q269" s="96">
        <v>0.01</v>
      </c>
      <c r="R269" s="57">
        <v>0</v>
      </c>
      <c r="S269" s="96">
        <v>0</v>
      </c>
      <c r="T269" s="57" t="s">
        <v>3263</v>
      </c>
      <c r="U269" s="57"/>
      <c r="V269" s="101">
        <v>0</v>
      </c>
      <c r="W269" s="101"/>
      <c r="X269" s="73"/>
    </row>
    <row r="270" spans="2:24">
      <c r="B270" s="26" t="s">
        <v>1464</v>
      </c>
      <c r="C270" s="73" t="s">
        <v>3585</v>
      </c>
      <c r="D270" s="73" t="s">
        <v>6724</v>
      </c>
      <c r="E270" s="73"/>
      <c r="F270" s="73"/>
      <c r="G270" s="75">
        <v>39521</v>
      </c>
      <c r="H270" s="96">
        <v>711353.47</v>
      </c>
      <c r="I270" s="57">
        <v>90.269750142640063</v>
      </c>
      <c r="J270" s="96">
        <v>642137</v>
      </c>
      <c r="K270" s="57" t="s">
        <v>3284</v>
      </c>
      <c r="L270" s="73"/>
      <c r="M270" s="101">
        <v>187058.94</v>
      </c>
      <c r="N270" s="73"/>
      <c r="O270" s="87" t="s">
        <v>3156</v>
      </c>
      <c r="P270" s="75">
        <v>41050</v>
      </c>
      <c r="Q270" s="96">
        <v>622217.56999999995</v>
      </c>
      <c r="R270" s="57">
        <v>40.418076082454569</v>
      </c>
      <c r="S270" s="96">
        <v>251488.370841</v>
      </c>
      <c r="T270" s="57" t="s">
        <v>3263</v>
      </c>
      <c r="U270" s="57"/>
      <c r="V270" s="101">
        <v>-203589.689159</v>
      </c>
      <c r="W270" s="101"/>
      <c r="X270" s="73"/>
    </row>
    <row r="271" spans="2:24">
      <c r="B271" s="26" t="s">
        <v>799</v>
      </c>
      <c r="C271" s="73" t="s">
        <v>3586</v>
      </c>
      <c r="D271" s="73" t="s">
        <v>3157</v>
      </c>
      <c r="E271" s="73"/>
      <c r="F271" s="73"/>
      <c r="G271" s="75">
        <v>39521</v>
      </c>
      <c r="H271" s="96">
        <v>69775708.870000005</v>
      </c>
      <c r="I271" s="57">
        <v>85.198611110864093</v>
      </c>
      <c r="J271" s="96">
        <v>59447934.850000001</v>
      </c>
      <c r="K271" s="57" t="s">
        <v>3284</v>
      </c>
      <c r="L271" s="73"/>
      <c r="M271" s="101">
        <v>37720391.690000013</v>
      </c>
      <c r="N271" s="73"/>
      <c r="O271" s="87" t="s">
        <v>3156</v>
      </c>
      <c r="P271" s="75">
        <v>41036</v>
      </c>
      <c r="Q271" s="96">
        <v>45091621.490000002</v>
      </c>
      <c r="R271" s="57">
        <v>84.622915674726187</v>
      </c>
      <c r="S271" s="96">
        <v>38157844.829849415</v>
      </c>
      <c r="T271" s="57" t="s">
        <v>3245</v>
      </c>
      <c r="U271" s="57"/>
      <c r="V271" s="101">
        <v>16430301.669849418</v>
      </c>
      <c r="W271" s="101"/>
      <c r="X271" s="73"/>
    </row>
    <row r="272" spans="2:24">
      <c r="B272" s="26" t="s">
        <v>1846</v>
      </c>
      <c r="C272" s="73" t="s">
        <v>3587</v>
      </c>
      <c r="D272" s="73" t="s">
        <v>3157</v>
      </c>
      <c r="E272" s="73"/>
      <c r="F272" s="73"/>
      <c r="G272" s="75">
        <v>39521</v>
      </c>
      <c r="H272" s="96">
        <v>74091.600000000006</v>
      </c>
      <c r="I272" s="57">
        <v>1.0527509191325332E-3</v>
      </c>
      <c r="J272" s="96">
        <v>0.78</v>
      </c>
      <c r="K272" s="57" t="s">
        <v>3284</v>
      </c>
      <c r="L272" s="73"/>
      <c r="M272" s="101">
        <v>300.35999999999996</v>
      </c>
      <c r="N272" s="73"/>
      <c r="O272" s="87" t="s">
        <v>3156</v>
      </c>
      <c r="P272" s="75">
        <v>41015</v>
      </c>
      <c r="Q272" s="96">
        <v>73801.56</v>
      </c>
      <c r="R272" s="57">
        <v>7.289818805998138E-3</v>
      </c>
      <c r="S272" s="96">
        <v>5.38</v>
      </c>
      <c r="T272" s="57" t="s">
        <v>3245</v>
      </c>
      <c r="U272" s="57"/>
      <c r="V272" s="101">
        <v>304.95999999999998</v>
      </c>
      <c r="W272" s="101"/>
      <c r="X272" s="73"/>
    </row>
    <row r="273" spans="2:24">
      <c r="B273" s="26" t="s">
        <v>1847</v>
      </c>
      <c r="C273" s="73" t="s">
        <v>3588</v>
      </c>
      <c r="D273" s="73" t="s">
        <v>3157</v>
      </c>
      <c r="E273" s="73"/>
      <c r="F273" s="73"/>
      <c r="G273" s="75">
        <v>39521</v>
      </c>
      <c r="H273" s="96">
        <v>79572976.060000002</v>
      </c>
      <c r="I273" s="57">
        <v>1.0527820391791438E-3</v>
      </c>
      <c r="J273" s="96">
        <v>837.73</v>
      </c>
      <c r="K273" s="57" t="s">
        <v>3284</v>
      </c>
      <c r="L273" s="73"/>
      <c r="M273" s="101">
        <v>45474.05</v>
      </c>
      <c r="N273" s="73"/>
      <c r="O273" s="87" t="s">
        <v>3156</v>
      </c>
      <c r="P273" s="75">
        <v>40945</v>
      </c>
      <c r="Q273" s="96">
        <v>55792264.409999996</v>
      </c>
      <c r="R273" s="57">
        <v>0.15686110622342633</v>
      </c>
      <c r="S273" s="96">
        <v>87516.363140624977</v>
      </c>
      <c r="T273" s="57" t="s">
        <v>3250</v>
      </c>
      <c r="U273" s="57"/>
      <c r="V273" s="101">
        <v>132152.68314062498</v>
      </c>
      <c r="W273" s="101"/>
      <c r="X273" s="73"/>
    </row>
    <row r="274" spans="2:24">
      <c r="B274" s="26" t="s">
        <v>9</v>
      </c>
      <c r="C274" s="73" t="s">
        <v>3589</v>
      </c>
      <c r="D274" s="73" t="s">
        <v>3157</v>
      </c>
      <c r="E274" s="73"/>
      <c r="F274" s="73"/>
      <c r="G274" s="75">
        <v>39521</v>
      </c>
      <c r="H274" s="96">
        <v>1209000</v>
      </c>
      <c r="I274" s="57">
        <v>58.089999999999996</v>
      </c>
      <c r="J274" s="96">
        <v>702308.1</v>
      </c>
      <c r="K274" s="57" t="s">
        <v>3284</v>
      </c>
      <c r="L274" s="73"/>
      <c r="M274" s="101">
        <v>0</v>
      </c>
      <c r="N274" s="73"/>
      <c r="O274" s="87" t="s">
        <v>3156</v>
      </c>
      <c r="P274" s="75">
        <v>40996</v>
      </c>
      <c r="Q274" s="96">
        <v>1171884.19</v>
      </c>
      <c r="R274" s="57">
        <v>34</v>
      </c>
      <c r="S274" s="96">
        <v>398440.62459999998</v>
      </c>
      <c r="T274" s="57" t="s">
        <v>3256</v>
      </c>
      <c r="U274" s="57"/>
      <c r="V274" s="101">
        <v>-303867.4754</v>
      </c>
      <c r="W274" s="101"/>
      <c r="X274" s="73"/>
    </row>
    <row r="275" spans="2:24">
      <c r="B275" s="26" t="s">
        <v>1848</v>
      </c>
      <c r="C275" s="73" t="s">
        <v>3590</v>
      </c>
      <c r="D275" s="73" t="s">
        <v>6724</v>
      </c>
      <c r="E275" s="73"/>
      <c r="F275" s="73"/>
      <c r="G275" s="75">
        <v>39521</v>
      </c>
      <c r="H275" s="96">
        <v>3500000</v>
      </c>
      <c r="I275" s="57">
        <v>33.204749999999997</v>
      </c>
      <c r="J275" s="96">
        <v>1162166.25</v>
      </c>
      <c r="K275" s="57" t="s">
        <v>3284</v>
      </c>
      <c r="L275" s="73"/>
      <c r="M275" s="101">
        <v>301539.41000000003</v>
      </c>
      <c r="N275" s="73"/>
      <c r="O275" s="87" t="s">
        <v>3156</v>
      </c>
      <c r="P275" s="75">
        <v>41123</v>
      </c>
      <c r="Q275" s="96">
        <v>3500000</v>
      </c>
      <c r="R275" s="57">
        <v>14.792137714285714</v>
      </c>
      <c r="S275" s="96">
        <v>517724.82</v>
      </c>
      <c r="T275" s="57" t="s">
        <v>3249</v>
      </c>
      <c r="U275" s="57"/>
      <c r="V275" s="101">
        <v>-342902.02</v>
      </c>
      <c r="W275" s="101"/>
      <c r="X275" s="73"/>
    </row>
    <row r="276" spans="2:24" ht="15">
      <c r="B276" s="73" t="s">
        <v>1350</v>
      </c>
      <c r="C276" s="73" t="s">
        <v>3591</v>
      </c>
      <c r="D276" s="73" t="s">
        <v>3157</v>
      </c>
      <c r="E276" s="73"/>
      <c r="F276" s="73"/>
      <c r="G276" s="75">
        <v>39521</v>
      </c>
      <c r="H276" s="96">
        <v>7777624.0499999998</v>
      </c>
      <c r="I276" s="57">
        <v>100.50951935636436</v>
      </c>
      <c r="J276" s="96">
        <v>7817252.5499999998</v>
      </c>
      <c r="K276" s="57" t="s">
        <v>3284</v>
      </c>
      <c r="L276" s="73"/>
      <c r="M276" s="101">
        <v>645573.24</v>
      </c>
      <c r="N276" s="73"/>
      <c r="O276" s="89" t="s">
        <v>3156</v>
      </c>
      <c r="P276" s="75">
        <v>39786</v>
      </c>
      <c r="Q276" s="96">
        <v>7435828.2699999996</v>
      </c>
      <c r="R276" s="57">
        <v>100</v>
      </c>
      <c r="S276" s="96">
        <v>7435828.2699999996</v>
      </c>
      <c r="T276" s="57" t="s">
        <v>3245</v>
      </c>
      <c r="U276" s="57"/>
      <c r="V276" s="101">
        <v>264148.95999999996</v>
      </c>
      <c r="W276" s="101"/>
      <c r="X276" s="177">
        <v>2</v>
      </c>
    </row>
    <row r="277" spans="2:24">
      <c r="B277" s="26" t="s">
        <v>1849</v>
      </c>
      <c r="C277" s="73" t="s">
        <v>3592</v>
      </c>
      <c r="D277" s="73" t="s">
        <v>3157</v>
      </c>
      <c r="E277" s="73"/>
      <c r="F277" s="73"/>
      <c r="G277" s="75">
        <v>39521</v>
      </c>
      <c r="H277" s="96">
        <v>15316103.48</v>
      </c>
      <c r="I277" s="57">
        <v>0.21501944044060478</v>
      </c>
      <c r="J277" s="96">
        <v>32932.6</v>
      </c>
      <c r="K277" s="57" t="s">
        <v>3284</v>
      </c>
      <c r="L277" s="73"/>
      <c r="M277" s="101">
        <v>37749.86</v>
      </c>
      <c r="N277" s="73"/>
      <c r="O277" s="87" t="s">
        <v>3156</v>
      </c>
      <c r="P277" s="75">
        <v>41232</v>
      </c>
      <c r="Q277" s="96">
        <v>8561575.4000000004</v>
      </c>
      <c r="R277" s="57">
        <v>1.0512084026031001E-6</v>
      </c>
      <c r="S277" s="96">
        <v>0.09</v>
      </c>
      <c r="T277" s="57" t="s">
        <v>3263</v>
      </c>
      <c r="U277" s="57"/>
      <c r="V277" s="101">
        <v>4817.3499999999985</v>
      </c>
      <c r="W277" s="101"/>
      <c r="X277" s="73"/>
    </row>
    <row r="278" spans="2:24">
      <c r="B278" s="26" t="s">
        <v>470</v>
      </c>
      <c r="C278" s="73" t="s">
        <v>3593</v>
      </c>
      <c r="D278" s="73" t="s">
        <v>3157</v>
      </c>
      <c r="E278" s="73"/>
      <c r="F278" s="73"/>
      <c r="G278" s="75">
        <v>39521</v>
      </c>
      <c r="H278" s="96">
        <v>5882320.5099999998</v>
      </c>
      <c r="I278" s="57">
        <v>82.00860989806894</v>
      </c>
      <c r="J278" s="96">
        <v>4824009.2799999993</v>
      </c>
      <c r="K278" s="57" t="s">
        <v>3284</v>
      </c>
      <c r="L278" s="73"/>
      <c r="M278" s="101">
        <v>848040.77999999956</v>
      </c>
      <c r="N278" s="73"/>
      <c r="O278" s="87" t="s">
        <v>3156</v>
      </c>
      <c r="P278" s="75">
        <v>41172</v>
      </c>
      <c r="Q278" s="96">
        <v>0.01</v>
      </c>
      <c r="R278" s="57">
        <v>0</v>
      </c>
      <c r="S278" s="96">
        <v>0</v>
      </c>
      <c r="T278" s="57" t="s">
        <v>3263</v>
      </c>
      <c r="U278" s="57"/>
      <c r="V278" s="101">
        <v>-3975968.5</v>
      </c>
      <c r="W278" s="101"/>
      <c r="X278" s="73"/>
    </row>
    <row r="279" spans="2:24">
      <c r="B279" s="26" t="s">
        <v>1185</v>
      </c>
      <c r="C279" s="73" t="s">
        <v>3594</v>
      </c>
      <c r="D279" s="73" t="s">
        <v>3157</v>
      </c>
      <c r="E279" s="73"/>
      <c r="F279" s="73"/>
      <c r="G279" s="75">
        <v>39521</v>
      </c>
      <c r="H279" s="96">
        <v>3399226.09</v>
      </c>
      <c r="I279" s="57">
        <v>74.428609719219949</v>
      </c>
      <c r="J279" s="96">
        <v>2529996.7200000002</v>
      </c>
      <c r="K279" s="57" t="s">
        <v>3284</v>
      </c>
      <c r="L279" s="73"/>
      <c r="M279" s="101">
        <v>340737.01</v>
      </c>
      <c r="N279" s="73"/>
      <c r="O279" s="87" t="s">
        <v>3156</v>
      </c>
      <c r="P279" s="75">
        <v>41172</v>
      </c>
      <c r="Q279" s="96">
        <v>0.01</v>
      </c>
      <c r="R279" s="57">
        <v>0</v>
      </c>
      <c r="S279" s="96">
        <v>0</v>
      </c>
      <c r="T279" s="57" t="s">
        <v>3263</v>
      </c>
      <c r="U279" s="57"/>
      <c r="V279" s="101">
        <v>-2189259.71</v>
      </c>
      <c r="W279" s="101"/>
      <c r="X279" s="73"/>
    </row>
    <row r="280" spans="2:24">
      <c r="B280" s="26" t="s">
        <v>1385</v>
      </c>
      <c r="C280" s="73" t="s">
        <v>3595</v>
      </c>
      <c r="D280" s="73" t="s">
        <v>3157</v>
      </c>
      <c r="E280" s="73"/>
      <c r="F280" s="73"/>
      <c r="G280" s="75">
        <v>39521</v>
      </c>
      <c r="H280" s="96">
        <v>2222761.9900000002</v>
      </c>
      <c r="I280" s="57">
        <v>73.478609826326917</v>
      </c>
      <c r="J280" s="96">
        <v>1633254.6099999999</v>
      </c>
      <c r="K280" s="57" t="s">
        <v>3284</v>
      </c>
      <c r="L280" s="73"/>
      <c r="M280" s="101">
        <v>186698.48000000004</v>
      </c>
      <c r="N280" s="73"/>
      <c r="O280" s="87" t="s">
        <v>3156</v>
      </c>
      <c r="P280" s="75">
        <v>41172</v>
      </c>
      <c r="Q280" s="96">
        <v>0.01</v>
      </c>
      <c r="R280" s="57">
        <v>0</v>
      </c>
      <c r="S280" s="96">
        <v>0</v>
      </c>
      <c r="T280" s="57" t="s">
        <v>3263</v>
      </c>
      <c r="U280" s="57"/>
      <c r="V280" s="101">
        <v>-1446556.13</v>
      </c>
      <c r="W280" s="101"/>
      <c r="X280" s="73"/>
    </row>
    <row r="281" spans="2:24">
      <c r="B281" s="26" t="s">
        <v>1850</v>
      </c>
      <c r="C281" s="73" t="s">
        <v>3596</v>
      </c>
      <c r="D281" s="73" t="s">
        <v>6759</v>
      </c>
      <c r="E281" s="73"/>
      <c r="F281" s="73"/>
      <c r="G281" s="75">
        <v>39521</v>
      </c>
      <c r="H281" s="96">
        <v>6244963.8899999997</v>
      </c>
      <c r="I281" s="57">
        <v>1.472907315721885</v>
      </c>
      <c r="J281" s="96">
        <v>91982.53</v>
      </c>
      <c r="K281" s="57" t="s">
        <v>3284</v>
      </c>
      <c r="L281" s="73"/>
      <c r="M281" s="101">
        <v>101374.12</v>
      </c>
      <c r="N281" s="73"/>
      <c r="O281" s="87" t="s">
        <v>3156</v>
      </c>
      <c r="P281" s="75">
        <v>41361</v>
      </c>
      <c r="Q281" s="96">
        <v>3369092.26</v>
      </c>
      <c r="R281" s="57">
        <v>0.23571660812874268</v>
      </c>
      <c r="S281" s="96">
        <v>7941.51</v>
      </c>
      <c r="T281" s="57" t="s">
        <v>3249</v>
      </c>
      <c r="U281" s="57"/>
      <c r="V281" s="101">
        <v>17333.099999999991</v>
      </c>
      <c r="W281" s="101"/>
      <c r="X281" s="73"/>
    </row>
    <row r="282" spans="2:24">
      <c r="B282" s="26" t="s">
        <v>1851</v>
      </c>
      <c r="C282" s="73" t="s">
        <v>3597</v>
      </c>
      <c r="D282" s="73" t="s">
        <v>6759</v>
      </c>
      <c r="E282" s="73"/>
      <c r="F282" s="73"/>
      <c r="G282" s="75">
        <v>39521</v>
      </c>
      <c r="H282" s="96">
        <v>100000</v>
      </c>
      <c r="I282" s="57">
        <v>72.035449999999997</v>
      </c>
      <c r="J282" s="96">
        <v>72035.45</v>
      </c>
      <c r="K282" s="57" t="s">
        <v>3284</v>
      </c>
      <c r="L282" s="73"/>
      <c r="M282" s="101">
        <v>19141.2</v>
      </c>
      <c r="N282" s="73"/>
      <c r="O282" s="87" t="s">
        <v>3156</v>
      </c>
      <c r="P282" s="75">
        <v>40868</v>
      </c>
      <c r="Q282" s="96">
        <v>100000</v>
      </c>
      <c r="R282" s="57">
        <v>48.29419</v>
      </c>
      <c r="S282" s="96">
        <v>48294.19</v>
      </c>
      <c r="T282" s="57" t="s">
        <v>3250</v>
      </c>
      <c r="U282" s="57"/>
      <c r="V282" s="101">
        <v>-4600.0599999999977</v>
      </c>
      <c r="W282" s="101"/>
      <c r="X282" s="73"/>
    </row>
    <row r="283" spans="2:24">
      <c r="B283" s="26" t="s">
        <v>307</v>
      </c>
      <c r="C283" s="73" t="s">
        <v>3598</v>
      </c>
      <c r="D283" s="73" t="s">
        <v>6759</v>
      </c>
      <c r="E283" s="73"/>
      <c r="F283" s="73"/>
      <c r="G283" s="75">
        <v>39521</v>
      </c>
      <c r="H283" s="96">
        <v>604820.84</v>
      </c>
      <c r="I283" s="57">
        <v>92.219795204146749</v>
      </c>
      <c r="J283" s="96">
        <v>557764.54</v>
      </c>
      <c r="K283" s="57" t="s">
        <v>3284</v>
      </c>
      <c r="L283" s="73"/>
      <c r="M283" s="101">
        <v>624750.55999999994</v>
      </c>
      <c r="N283" s="73"/>
      <c r="O283" s="87" t="s">
        <v>6382</v>
      </c>
      <c r="P283" s="75">
        <v>40739</v>
      </c>
      <c r="Q283" s="102" t="s">
        <v>3205</v>
      </c>
      <c r="R283" s="88" t="s">
        <v>3205</v>
      </c>
      <c r="S283" s="102" t="s">
        <v>3205</v>
      </c>
      <c r="T283" s="57" t="s">
        <v>3205</v>
      </c>
      <c r="U283" s="57"/>
      <c r="V283" s="101">
        <v>66986.019999999902</v>
      </c>
      <c r="W283" s="101"/>
      <c r="X283" s="73"/>
    </row>
    <row r="284" spans="2:24">
      <c r="B284" s="26" t="s">
        <v>1852</v>
      </c>
      <c r="C284" s="73" t="s">
        <v>3599</v>
      </c>
      <c r="D284" s="73" t="s">
        <v>6759</v>
      </c>
      <c r="E284" s="73"/>
      <c r="F284" s="73"/>
      <c r="G284" s="75">
        <v>39521</v>
      </c>
      <c r="H284" s="96">
        <v>16181291</v>
      </c>
      <c r="I284" s="57">
        <v>90.223684191823764</v>
      </c>
      <c r="J284" s="96">
        <v>14599356.890000001</v>
      </c>
      <c r="K284" s="57" t="s">
        <v>3284</v>
      </c>
      <c r="L284" s="73"/>
      <c r="M284" s="101">
        <v>16761002.07</v>
      </c>
      <c r="N284" s="73"/>
      <c r="O284" s="87" t="s">
        <v>6382</v>
      </c>
      <c r="P284" s="75">
        <v>40739</v>
      </c>
      <c r="Q284" s="102" t="s">
        <v>3205</v>
      </c>
      <c r="R284" s="88" t="s">
        <v>3205</v>
      </c>
      <c r="S284" s="102" t="s">
        <v>3205</v>
      </c>
      <c r="T284" s="57" t="s">
        <v>3205</v>
      </c>
      <c r="U284" s="57"/>
      <c r="V284" s="101">
        <v>2161645.1799999997</v>
      </c>
      <c r="W284" s="101"/>
      <c r="X284" s="73"/>
    </row>
    <row r="285" spans="2:24">
      <c r="B285" s="73" t="s">
        <v>1853</v>
      </c>
      <c r="C285" s="73" t="s">
        <v>3600</v>
      </c>
      <c r="D285" s="73" t="s">
        <v>6759</v>
      </c>
      <c r="E285" s="73"/>
      <c r="F285" s="73"/>
      <c r="G285" s="75">
        <v>39521</v>
      </c>
      <c r="H285" s="96">
        <v>608063594.80999994</v>
      </c>
      <c r="I285" s="57">
        <v>0.14046805760551731</v>
      </c>
      <c r="J285" s="96">
        <v>854135.12063589005</v>
      </c>
      <c r="K285" s="57" t="s">
        <v>3284</v>
      </c>
      <c r="L285" s="73"/>
      <c r="M285" s="101">
        <v>20954569.627999999</v>
      </c>
      <c r="N285" s="73"/>
      <c r="O285" s="89" t="s">
        <v>3156</v>
      </c>
      <c r="P285" s="75">
        <v>43353</v>
      </c>
      <c r="Q285" s="96">
        <v>0</v>
      </c>
      <c r="R285" s="57">
        <v>0</v>
      </c>
      <c r="S285" s="96">
        <v>1</v>
      </c>
      <c r="T285" s="57" t="s">
        <v>3263</v>
      </c>
      <c r="U285" s="57"/>
      <c r="V285" s="101">
        <v>20100435.507364109</v>
      </c>
      <c r="W285" s="101"/>
      <c r="X285" s="73"/>
    </row>
    <row r="286" spans="2:24">
      <c r="B286" s="26" t="s">
        <v>1854</v>
      </c>
      <c r="C286" s="73" t="s">
        <v>3601</v>
      </c>
      <c r="D286" s="73" t="s">
        <v>6759</v>
      </c>
      <c r="E286" s="73"/>
      <c r="F286" s="73"/>
      <c r="G286" s="75">
        <v>39521</v>
      </c>
      <c r="H286" s="96">
        <v>311483557.14999998</v>
      </c>
      <c r="I286" s="57">
        <v>1.0805546304902278E-3</v>
      </c>
      <c r="J286" s="96">
        <v>3365.75</v>
      </c>
      <c r="K286" s="57" t="s">
        <v>3284</v>
      </c>
      <c r="L286" s="73"/>
      <c r="M286" s="101">
        <v>1.9999999999999997E-2</v>
      </c>
      <c r="N286" s="73"/>
      <c r="O286" s="87" t="s">
        <v>6382</v>
      </c>
      <c r="P286" s="75">
        <v>40739</v>
      </c>
      <c r="Q286" s="102" t="s">
        <v>3205</v>
      </c>
      <c r="R286" s="88" t="s">
        <v>3205</v>
      </c>
      <c r="S286" s="102" t="s">
        <v>3205</v>
      </c>
      <c r="T286" s="57" t="s">
        <v>3205</v>
      </c>
      <c r="U286" s="57"/>
      <c r="V286" s="101">
        <v>-3365.73</v>
      </c>
      <c r="W286" s="101"/>
      <c r="X286" s="73"/>
    </row>
    <row r="287" spans="2:24">
      <c r="B287" s="26" t="s">
        <v>1855</v>
      </c>
      <c r="C287" s="73" t="s">
        <v>3602</v>
      </c>
      <c r="D287" s="73" t="s">
        <v>6759</v>
      </c>
      <c r="E287" s="73"/>
      <c r="F287" s="73"/>
      <c r="G287" s="75">
        <v>39521</v>
      </c>
      <c r="H287" s="96">
        <v>400000</v>
      </c>
      <c r="I287" s="57">
        <v>88.228350000000006</v>
      </c>
      <c r="J287" s="96">
        <v>352913.4</v>
      </c>
      <c r="K287" s="57" t="s">
        <v>3284</v>
      </c>
      <c r="L287" s="73"/>
      <c r="M287" s="101">
        <v>415141.08</v>
      </c>
      <c r="N287" s="73"/>
      <c r="O287" s="87" t="s">
        <v>6382</v>
      </c>
      <c r="P287" s="75">
        <v>40739</v>
      </c>
      <c r="Q287" s="102" t="s">
        <v>3205</v>
      </c>
      <c r="R287" s="88" t="s">
        <v>3205</v>
      </c>
      <c r="S287" s="102" t="s">
        <v>3205</v>
      </c>
      <c r="T287" s="57" t="s">
        <v>3205</v>
      </c>
      <c r="U287" s="57"/>
      <c r="V287" s="101">
        <v>62227.679999999993</v>
      </c>
      <c r="W287" s="101"/>
      <c r="X287" s="73"/>
    </row>
    <row r="288" spans="2:24">
      <c r="B288" s="26" t="s">
        <v>1856</v>
      </c>
      <c r="C288" s="73" t="s">
        <v>3603</v>
      </c>
      <c r="D288" s="73" t="s">
        <v>6759</v>
      </c>
      <c r="E288" s="73"/>
      <c r="F288" s="73"/>
      <c r="G288" s="75">
        <v>39521</v>
      </c>
      <c r="H288" s="96">
        <v>9375000</v>
      </c>
      <c r="I288" s="57">
        <v>86.237684266666676</v>
      </c>
      <c r="J288" s="96">
        <v>8084782.9000000004</v>
      </c>
      <c r="K288" s="57" t="s">
        <v>3284</v>
      </c>
      <c r="L288" s="73"/>
      <c r="M288" s="101">
        <v>9767868.7899999991</v>
      </c>
      <c r="N288" s="73"/>
      <c r="O288" s="87" t="s">
        <v>6382</v>
      </c>
      <c r="P288" s="75">
        <v>40739</v>
      </c>
      <c r="Q288" s="102" t="s">
        <v>3205</v>
      </c>
      <c r="R288" s="88" t="s">
        <v>3205</v>
      </c>
      <c r="S288" s="102" t="s">
        <v>3205</v>
      </c>
      <c r="T288" s="57" t="s">
        <v>3205</v>
      </c>
      <c r="U288" s="57"/>
      <c r="V288" s="101">
        <v>1683085.8899999987</v>
      </c>
      <c r="W288" s="101"/>
      <c r="X288" s="73"/>
    </row>
    <row r="289" spans="2:24">
      <c r="B289" s="26" t="s">
        <v>1198</v>
      </c>
      <c r="C289" s="73" t="s">
        <v>3604</v>
      </c>
      <c r="D289" s="73" t="s">
        <v>6724</v>
      </c>
      <c r="E289" s="73"/>
      <c r="F289" s="73"/>
      <c r="G289" s="75">
        <v>39521</v>
      </c>
      <c r="H289" s="96">
        <v>6068000</v>
      </c>
      <c r="I289" s="57">
        <v>80.207250000000002</v>
      </c>
      <c r="J289" s="96">
        <v>4866975.93</v>
      </c>
      <c r="K289" s="57" t="s">
        <v>3284</v>
      </c>
      <c r="L289" s="73"/>
      <c r="M289" s="101">
        <v>295335.18</v>
      </c>
      <c r="N289" s="73"/>
      <c r="O289" s="87" t="s">
        <v>3156</v>
      </c>
      <c r="P289" s="75">
        <v>41172</v>
      </c>
      <c r="Q289" s="96">
        <v>0.01</v>
      </c>
      <c r="R289" s="57">
        <v>0</v>
      </c>
      <c r="S289" s="96">
        <v>0</v>
      </c>
      <c r="T289" s="57" t="s">
        <v>3263</v>
      </c>
      <c r="U289" s="57"/>
      <c r="V289" s="101">
        <v>-4571640.75</v>
      </c>
      <c r="W289" s="101"/>
      <c r="X289" s="73"/>
    </row>
    <row r="290" spans="2:24">
      <c r="B290" s="26" t="s">
        <v>1024</v>
      </c>
      <c r="C290" s="73" t="s">
        <v>3605</v>
      </c>
      <c r="D290" s="73" t="s">
        <v>6724</v>
      </c>
      <c r="E290" s="73"/>
      <c r="F290" s="73"/>
      <c r="G290" s="75">
        <v>39521</v>
      </c>
      <c r="H290" s="96">
        <v>4551000</v>
      </c>
      <c r="I290" s="57">
        <v>75.207250054932985</v>
      </c>
      <c r="J290" s="96">
        <v>3422681.95</v>
      </c>
      <c r="K290" s="57" t="s">
        <v>3284</v>
      </c>
      <c r="L290" s="73"/>
      <c r="M290" s="101">
        <v>205527.18</v>
      </c>
      <c r="N290" s="73"/>
      <c r="O290" s="87" t="s">
        <v>3156</v>
      </c>
      <c r="P290" s="75">
        <v>41172</v>
      </c>
      <c r="Q290" s="96">
        <v>0.01</v>
      </c>
      <c r="R290" s="57">
        <v>0</v>
      </c>
      <c r="S290" s="96">
        <v>0</v>
      </c>
      <c r="T290" s="57" t="s">
        <v>3263</v>
      </c>
      <c r="U290" s="57"/>
      <c r="V290" s="101">
        <v>-3217154.77</v>
      </c>
      <c r="W290" s="101"/>
      <c r="X290" s="73"/>
    </row>
    <row r="291" spans="2:24">
      <c r="B291" s="26" t="s">
        <v>1416</v>
      </c>
      <c r="C291" s="73" t="s">
        <v>3606</v>
      </c>
      <c r="D291" s="73" t="s">
        <v>6724</v>
      </c>
      <c r="E291" s="73"/>
      <c r="F291" s="73"/>
      <c r="G291" s="75">
        <v>39521</v>
      </c>
      <c r="H291" s="96">
        <v>5563000</v>
      </c>
      <c r="I291" s="57">
        <v>70.207250044939769</v>
      </c>
      <c r="J291" s="96">
        <v>3905629.32</v>
      </c>
      <c r="K291" s="57" t="s">
        <v>3284</v>
      </c>
      <c r="L291" s="73"/>
      <c r="M291" s="101">
        <v>245866.28</v>
      </c>
      <c r="N291" s="73"/>
      <c r="O291" s="87" t="s">
        <v>3156</v>
      </c>
      <c r="P291" s="75">
        <v>41172</v>
      </c>
      <c r="Q291" s="96">
        <v>0.01</v>
      </c>
      <c r="R291" s="57">
        <v>0</v>
      </c>
      <c r="S291" s="96">
        <v>0</v>
      </c>
      <c r="T291" s="57" t="s">
        <v>3263</v>
      </c>
      <c r="U291" s="57"/>
      <c r="V291" s="101">
        <v>-3659763.04</v>
      </c>
      <c r="W291" s="101"/>
      <c r="X291" s="73"/>
    </row>
    <row r="292" spans="2:24">
      <c r="B292" s="26" t="s">
        <v>538</v>
      </c>
      <c r="C292" s="73" t="s">
        <v>3607</v>
      </c>
      <c r="D292" s="73" t="s">
        <v>3157</v>
      </c>
      <c r="E292" s="73"/>
      <c r="F292" s="73"/>
      <c r="G292" s="75">
        <v>39521</v>
      </c>
      <c r="H292" s="96">
        <v>17304594.5</v>
      </c>
      <c r="I292" s="57">
        <v>75.234722258299684</v>
      </c>
      <c r="J292" s="96">
        <v>13019063.610000001</v>
      </c>
      <c r="K292" s="57" t="s">
        <v>3284</v>
      </c>
      <c r="L292" s="73"/>
      <c r="M292" s="101">
        <v>8020114.8900000006</v>
      </c>
      <c r="N292" s="73"/>
      <c r="O292" s="87" t="s">
        <v>3156</v>
      </c>
      <c r="P292" s="75">
        <v>41036</v>
      </c>
      <c r="Q292" s="96">
        <v>3701959.84</v>
      </c>
      <c r="R292" s="57">
        <v>2.6283334280579345</v>
      </c>
      <c r="S292" s="96">
        <v>97299.847968000016</v>
      </c>
      <c r="T292" s="57" t="s">
        <v>3256</v>
      </c>
      <c r="U292" s="57"/>
      <c r="V292" s="101">
        <v>-4901648.8720320007</v>
      </c>
      <c r="W292" s="101"/>
      <c r="X292" s="73"/>
    </row>
    <row r="293" spans="2:24">
      <c r="B293" s="26" t="s">
        <v>10</v>
      </c>
      <c r="C293" s="73" t="s">
        <v>3608</v>
      </c>
      <c r="D293" s="73" t="s">
        <v>3157</v>
      </c>
      <c r="E293" s="73"/>
      <c r="F293" s="73"/>
      <c r="G293" s="75">
        <v>39521</v>
      </c>
      <c r="H293" s="96">
        <v>4487241.18</v>
      </c>
      <c r="I293" s="57">
        <v>77.790000135450711</v>
      </c>
      <c r="J293" s="96">
        <v>3490624.92</v>
      </c>
      <c r="K293" s="57" t="s">
        <v>3284</v>
      </c>
      <c r="L293" s="73"/>
      <c r="M293" s="101">
        <v>760436.89</v>
      </c>
      <c r="N293" s="73"/>
      <c r="O293" s="87" t="s">
        <v>3156</v>
      </c>
      <c r="P293" s="75">
        <v>40996</v>
      </c>
      <c r="Q293" s="96">
        <v>3245333.21</v>
      </c>
      <c r="R293" s="57">
        <v>0.1</v>
      </c>
      <c r="S293" s="96">
        <v>3245.3332099999998</v>
      </c>
      <c r="T293" s="57" t="s">
        <v>3256</v>
      </c>
      <c r="U293" s="57"/>
      <c r="V293" s="101">
        <v>-2726942.69679</v>
      </c>
      <c r="W293" s="101"/>
      <c r="X293" s="73"/>
    </row>
    <row r="294" spans="2:24">
      <c r="B294" s="26" t="s">
        <v>1857</v>
      </c>
      <c r="C294" s="73" t="s">
        <v>3609</v>
      </c>
      <c r="D294" s="73" t="s">
        <v>3157</v>
      </c>
      <c r="E294" s="73"/>
      <c r="F294" s="73"/>
      <c r="G294" s="75">
        <v>39521</v>
      </c>
      <c r="H294" s="96">
        <v>245022020.63999999</v>
      </c>
      <c r="I294" s="57">
        <v>2.142318382767868</v>
      </c>
      <c r="J294" s="96">
        <v>5249151.79</v>
      </c>
      <c r="K294" s="57" t="s">
        <v>3284</v>
      </c>
      <c r="L294" s="73"/>
      <c r="M294" s="101">
        <v>3646197.0399999996</v>
      </c>
      <c r="N294" s="73"/>
      <c r="O294" s="87" t="s">
        <v>3156</v>
      </c>
      <c r="P294" s="75">
        <v>40989</v>
      </c>
      <c r="Q294" s="96">
        <v>160847706.87</v>
      </c>
      <c r="R294" s="57">
        <v>1.0538767767387858</v>
      </c>
      <c r="S294" s="96">
        <v>1695136.6286198064</v>
      </c>
      <c r="T294" s="57" t="s">
        <v>3289</v>
      </c>
      <c r="U294" s="57"/>
      <c r="V294" s="101">
        <v>92181.87861980591</v>
      </c>
      <c r="W294" s="101"/>
      <c r="X294" s="73"/>
    </row>
    <row r="295" spans="2:24">
      <c r="B295" s="26" t="s">
        <v>1280</v>
      </c>
      <c r="C295" s="73" t="s">
        <v>3610</v>
      </c>
      <c r="D295" s="73" t="s">
        <v>3157</v>
      </c>
      <c r="E295" s="73"/>
      <c r="F295" s="73"/>
      <c r="G295" s="75">
        <v>39521</v>
      </c>
      <c r="H295" s="96">
        <v>4388921.47</v>
      </c>
      <c r="I295" s="57">
        <v>30.124722190574989</v>
      </c>
      <c r="J295" s="96">
        <v>1322150.3999999999</v>
      </c>
      <c r="K295" s="57" t="s">
        <v>3284</v>
      </c>
      <c r="L295" s="73"/>
      <c r="M295" s="101">
        <v>450202.08</v>
      </c>
      <c r="N295" s="73"/>
      <c r="O295" s="87" t="s">
        <v>3156</v>
      </c>
      <c r="P295" s="75">
        <v>41172</v>
      </c>
      <c r="Q295" s="96">
        <v>0.01</v>
      </c>
      <c r="R295" s="57">
        <v>0</v>
      </c>
      <c r="S295" s="96">
        <v>0</v>
      </c>
      <c r="T295" s="57" t="s">
        <v>3263</v>
      </c>
      <c r="U295" s="57"/>
      <c r="V295" s="101">
        <v>-871948.31999999983</v>
      </c>
      <c r="W295" s="101"/>
      <c r="X295" s="73"/>
    </row>
    <row r="296" spans="2:24">
      <c r="B296" s="26" t="s">
        <v>1266</v>
      </c>
      <c r="C296" s="73" t="s">
        <v>3611</v>
      </c>
      <c r="D296" s="73" t="s">
        <v>3157</v>
      </c>
      <c r="E296" s="73"/>
      <c r="F296" s="73"/>
      <c r="G296" s="75">
        <v>39521</v>
      </c>
      <c r="H296" s="96">
        <v>1807789.18</v>
      </c>
      <c r="I296" s="57">
        <v>21.544721824256079</v>
      </c>
      <c r="J296" s="96">
        <v>389483.15</v>
      </c>
      <c r="K296" s="57" t="s">
        <v>3284</v>
      </c>
      <c r="L296" s="73"/>
      <c r="M296" s="101">
        <v>127545.21</v>
      </c>
      <c r="N296" s="73"/>
      <c r="O296" s="87" t="s">
        <v>3156</v>
      </c>
      <c r="P296" s="75">
        <v>41172</v>
      </c>
      <c r="Q296" s="96">
        <v>0.01</v>
      </c>
      <c r="R296" s="57">
        <v>0</v>
      </c>
      <c r="S296" s="96">
        <v>0</v>
      </c>
      <c r="T296" s="57" t="s">
        <v>3263</v>
      </c>
      <c r="U296" s="57"/>
      <c r="V296" s="101">
        <v>-261937.94</v>
      </c>
      <c r="W296" s="101"/>
      <c r="X296" s="73"/>
    </row>
    <row r="297" spans="2:24">
      <c r="B297" s="26" t="s">
        <v>1858</v>
      </c>
      <c r="C297" s="73" t="s">
        <v>3612</v>
      </c>
      <c r="D297" s="73" t="s">
        <v>3157</v>
      </c>
      <c r="E297" s="73"/>
      <c r="F297" s="73"/>
      <c r="G297" s="75">
        <v>39521</v>
      </c>
      <c r="H297" s="96">
        <v>74089118.390000001</v>
      </c>
      <c r="I297" s="57">
        <v>1.2238370488187422</v>
      </c>
      <c r="J297" s="96">
        <v>906730.08</v>
      </c>
      <c r="K297" s="57" t="s">
        <v>3284</v>
      </c>
      <c r="L297" s="73"/>
      <c r="M297" s="101">
        <v>827775.84000000008</v>
      </c>
      <c r="N297" s="73"/>
      <c r="O297" s="87" t="s">
        <v>3156</v>
      </c>
      <c r="P297" s="75">
        <v>41015</v>
      </c>
      <c r="Q297" s="96">
        <v>32115346.420000002</v>
      </c>
      <c r="R297" s="57">
        <v>0.36932082537380267</v>
      </c>
      <c r="S297" s="96">
        <v>118608.66247</v>
      </c>
      <c r="T297" s="57" t="s">
        <v>3245</v>
      </c>
      <c r="U297" s="57"/>
      <c r="V297" s="101">
        <v>39654.422470000107</v>
      </c>
      <c r="W297" s="101"/>
      <c r="X297" s="73"/>
    </row>
    <row r="298" spans="2:24">
      <c r="B298" s="26" t="s">
        <v>1859</v>
      </c>
      <c r="C298" s="73" t="s">
        <v>3613</v>
      </c>
      <c r="D298" s="73" t="s">
        <v>3157</v>
      </c>
      <c r="E298" s="73"/>
      <c r="F298" s="73"/>
      <c r="G298" s="75">
        <v>39521</v>
      </c>
      <c r="H298" s="96">
        <v>170267174.97</v>
      </c>
      <c r="I298" s="57">
        <v>1.1363475551531903</v>
      </c>
      <c r="J298" s="96">
        <v>1934826.88</v>
      </c>
      <c r="K298" s="57" t="s">
        <v>3284</v>
      </c>
      <c r="L298" s="73"/>
      <c r="M298" s="101">
        <v>1519940.6300000001</v>
      </c>
      <c r="N298" s="73"/>
      <c r="O298" s="87" t="s">
        <v>3156</v>
      </c>
      <c r="P298" s="75">
        <v>41015</v>
      </c>
      <c r="Q298" s="96">
        <v>94604005.730000004</v>
      </c>
      <c r="R298" s="57">
        <v>0.5711544155858046</v>
      </c>
      <c r="S298" s="96">
        <v>540334.95604794263</v>
      </c>
      <c r="T298" s="57" t="s">
        <v>3245</v>
      </c>
      <c r="U298" s="57"/>
      <c r="V298" s="101">
        <v>125448.70604794286</v>
      </c>
      <c r="W298" s="101"/>
      <c r="X298" s="73"/>
    </row>
    <row r="299" spans="2:24" ht="15">
      <c r="B299" s="73" t="s">
        <v>1860</v>
      </c>
      <c r="C299" s="73" t="s">
        <v>3614</v>
      </c>
      <c r="D299" s="73" t="s">
        <v>6724</v>
      </c>
      <c r="E299" s="73"/>
      <c r="F299" s="73"/>
      <c r="G299" s="75">
        <v>39521</v>
      </c>
      <c r="H299" s="96">
        <v>9540000</v>
      </c>
      <c r="I299" s="57">
        <v>92.135750000000002</v>
      </c>
      <c r="J299" s="96">
        <v>8789750.5500000007</v>
      </c>
      <c r="K299" s="57" t="s">
        <v>3284</v>
      </c>
      <c r="L299" s="73"/>
      <c r="M299" s="101">
        <v>733240.48</v>
      </c>
      <c r="N299" s="73"/>
      <c r="O299" s="89" t="s">
        <v>3156</v>
      </c>
      <c r="P299" s="75" t="s">
        <v>6355</v>
      </c>
      <c r="Q299" s="96">
        <v>9540000</v>
      </c>
      <c r="R299" s="57">
        <v>52.826409433962262</v>
      </c>
      <c r="S299" s="96">
        <v>5039639.46</v>
      </c>
      <c r="T299" s="57" t="s">
        <v>3268</v>
      </c>
      <c r="U299" s="57"/>
      <c r="V299" s="101">
        <v>-3016870.6100000013</v>
      </c>
      <c r="W299" s="101"/>
      <c r="X299" s="177">
        <v>2</v>
      </c>
    </row>
    <row r="300" spans="2:24">
      <c r="B300" s="26" t="s">
        <v>1861</v>
      </c>
      <c r="C300" s="73" t="s">
        <v>3615</v>
      </c>
      <c r="D300" s="73" t="s">
        <v>6724</v>
      </c>
      <c r="E300" s="73"/>
      <c r="F300" s="73"/>
      <c r="G300" s="75">
        <v>39521</v>
      </c>
      <c r="H300" s="96">
        <v>4751000</v>
      </c>
      <c r="I300" s="57">
        <v>91.267749947379514</v>
      </c>
      <c r="J300" s="96">
        <v>4336130.8000000007</v>
      </c>
      <c r="K300" s="57" t="s">
        <v>3284</v>
      </c>
      <c r="L300" s="73"/>
      <c r="M300" s="101">
        <v>579464.66</v>
      </c>
      <c r="N300" s="73"/>
      <c r="O300" s="87" t="s">
        <v>3156</v>
      </c>
      <c r="P300" s="75">
        <v>41123</v>
      </c>
      <c r="Q300" s="96">
        <v>4224581.07</v>
      </c>
      <c r="R300" s="57">
        <v>0.45991548191546483</v>
      </c>
      <c r="S300" s="96">
        <v>19429.502387</v>
      </c>
      <c r="T300" s="57" t="s">
        <v>3289</v>
      </c>
      <c r="U300" s="57"/>
      <c r="V300" s="101">
        <v>-3737236.6376130008</v>
      </c>
      <c r="W300" s="101"/>
      <c r="X300" s="73"/>
    </row>
    <row r="301" spans="2:24">
      <c r="B301" s="26" t="s">
        <v>1862</v>
      </c>
      <c r="C301" s="73" t="s">
        <v>3616</v>
      </c>
      <c r="D301" s="73" t="s">
        <v>6724</v>
      </c>
      <c r="E301" s="73"/>
      <c r="F301" s="73"/>
      <c r="G301" s="75">
        <v>39521</v>
      </c>
      <c r="H301" s="96">
        <v>3000000</v>
      </c>
      <c r="I301" s="57">
        <v>73.121749999999992</v>
      </c>
      <c r="J301" s="96">
        <v>2193652.5</v>
      </c>
      <c r="K301" s="57" t="s">
        <v>3284</v>
      </c>
      <c r="L301" s="73"/>
      <c r="M301" s="101">
        <v>349440.53</v>
      </c>
      <c r="N301" s="73"/>
      <c r="O301" s="87" t="s">
        <v>3156</v>
      </c>
      <c r="P301" s="75">
        <v>41172</v>
      </c>
      <c r="Q301" s="96">
        <v>0.01</v>
      </c>
      <c r="R301" s="57">
        <v>0</v>
      </c>
      <c r="S301" s="96">
        <v>0</v>
      </c>
      <c r="T301" s="57" t="s">
        <v>3263</v>
      </c>
      <c r="U301" s="57"/>
      <c r="V301" s="101">
        <v>-1844211.97</v>
      </c>
      <c r="W301" s="101"/>
      <c r="X301" s="73"/>
    </row>
    <row r="302" spans="2:24">
      <c r="B302" s="26" t="s">
        <v>1863</v>
      </c>
      <c r="C302" s="73" t="s">
        <v>3617</v>
      </c>
      <c r="D302" s="73" t="s">
        <v>6724</v>
      </c>
      <c r="E302" s="73"/>
      <c r="F302" s="73"/>
      <c r="G302" s="75">
        <v>39521</v>
      </c>
      <c r="H302" s="96">
        <v>13110000</v>
      </c>
      <c r="I302" s="57">
        <v>47.269750038138831</v>
      </c>
      <c r="J302" s="96">
        <v>6197064.2300000004</v>
      </c>
      <c r="K302" s="57" t="s">
        <v>3284</v>
      </c>
      <c r="L302" s="73"/>
      <c r="M302" s="101">
        <v>1861594.27</v>
      </c>
      <c r="N302" s="73"/>
      <c r="O302" s="87" t="s">
        <v>3156</v>
      </c>
      <c r="P302" s="75">
        <v>41123</v>
      </c>
      <c r="Q302" s="96">
        <v>13110000</v>
      </c>
      <c r="R302" s="57">
        <v>1.8110266971777269</v>
      </c>
      <c r="S302" s="96">
        <v>237425.6</v>
      </c>
      <c r="T302" s="57" t="s">
        <v>3255</v>
      </c>
      <c r="U302" s="57"/>
      <c r="V302" s="101">
        <v>-4098044.3600000003</v>
      </c>
      <c r="W302" s="101"/>
      <c r="X302" s="73"/>
    </row>
    <row r="303" spans="2:24">
      <c r="B303" s="26" t="s">
        <v>1864</v>
      </c>
      <c r="C303" s="73" t="s">
        <v>3618</v>
      </c>
      <c r="D303" s="73" t="s">
        <v>6724</v>
      </c>
      <c r="E303" s="73"/>
      <c r="F303" s="73"/>
      <c r="G303" s="75">
        <v>39521</v>
      </c>
      <c r="H303" s="96">
        <v>13818000</v>
      </c>
      <c r="I303" s="57">
        <v>35.269750036184682</v>
      </c>
      <c r="J303" s="96">
        <v>4873574.0599999996</v>
      </c>
      <c r="K303" s="57" t="s">
        <v>3284</v>
      </c>
      <c r="L303" s="73"/>
      <c r="M303" s="101">
        <v>1962127.7999999998</v>
      </c>
      <c r="N303" s="73"/>
      <c r="O303" s="87" t="s">
        <v>3156</v>
      </c>
      <c r="P303" s="75">
        <v>41123</v>
      </c>
      <c r="Q303" s="96">
        <v>13818000</v>
      </c>
      <c r="R303" s="57">
        <v>0.97102663192936733</v>
      </c>
      <c r="S303" s="96">
        <v>134176.46</v>
      </c>
      <c r="T303" s="57" t="s">
        <v>3289</v>
      </c>
      <c r="U303" s="57"/>
      <c r="V303" s="101">
        <v>-2777269.8</v>
      </c>
      <c r="W303" s="101"/>
      <c r="X303" s="73"/>
    </row>
    <row r="304" spans="2:24">
      <c r="B304" s="26" t="s">
        <v>1865</v>
      </c>
      <c r="C304" s="73" t="s">
        <v>3619</v>
      </c>
      <c r="D304" s="73" t="s">
        <v>6724</v>
      </c>
      <c r="E304" s="73"/>
      <c r="F304" s="73"/>
      <c r="G304" s="75">
        <v>39521</v>
      </c>
      <c r="H304" s="96">
        <v>8692000</v>
      </c>
      <c r="I304" s="57">
        <v>26.269749999999998</v>
      </c>
      <c r="J304" s="96">
        <v>2283366.67</v>
      </c>
      <c r="K304" s="57" t="s">
        <v>3284</v>
      </c>
      <c r="L304" s="73"/>
      <c r="M304" s="101">
        <v>1234246.19</v>
      </c>
      <c r="N304" s="73"/>
      <c r="O304" s="87" t="s">
        <v>3156</v>
      </c>
      <c r="P304" s="75">
        <v>41123</v>
      </c>
      <c r="Q304" s="96">
        <v>5770021.1500000004</v>
      </c>
      <c r="R304" s="57">
        <v>0.31102663939108782</v>
      </c>
      <c r="S304" s="96">
        <v>17946.302875000001</v>
      </c>
      <c r="T304" s="57" t="s">
        <v>3289</v>
      </c>
      <c r="U304" s="57"/>
      <c r="V304" s="101">
        <v>-1031174.1771249999</v>
      </c>
      <c r="W304" s="101"/>
      <c r="X304" s="73"/>
    </row>
    <row r="305" spans="2:24">
      <c r="B305" s="26" t="s">
        <v>1866</v>
      </c>
      <c r="C305" s="73" t="s">
        <v>3620</v>
      </c>
      <c r="D305" s="73" t="s">
        <v>6724</v>
      </c>
      <c r="E305" s="73"/>
      <c r="F305" s="73"/>
      <c r="G305" s="75">
        <v>39521</v>
      </c>
      <c r="H305" s="96">
        <v>12047000</v>
      </c>
      <c r="I305" s="57">
        <v>22.269749979247944</v>
      </c>
      <c r="J305" s="96">
        <v>2682836.7799999998</v>
      </c>
      <c r="K305" s="57" t="s">
        <v>3284</v>
      </c>
      <c r="L305" s="73"/>
      <c r="M305" s="101">
        <v>1649725.3599999999</v>
      </c>
      <c r="N305" s="73"/>
      <c r="O305" s="87" t="s">
        <v>3156</v>
      </c>
      <c r="P305" s="75">
        <v>41172</v>
      </c>
      <c r="Q305" s="96">
        <v>0.01</v>
      </c>
      <c r="R305" s="57">
        <v>0</v>
      </c>
      <c r="S305" s="96">
        <v>0</v>
      </c>
      <c r="T305" s="57" t="s">
        <v>3263</v>
      </c>
      <c r="U305" s="57"/>
      <c r="V305" s="101">
        <v>-1033111.4199999999</v>
      </c>
      <c r="W305" s="101"/>
      <c r="X305" s="73"/>
    </row>
    <row r="306" spans="2:24">
      <c r="B306" s="26" t="s">
        <v>1867</v>
      </c>
      <c r="C306" s="73" t="s">
        <v>3621</v>
      </c>
      <c r="D306" s="73" t="s">
        <v>6724</v>
      </c>
      <c r="E306" s="73"/>
      <c r="F306" s="73"/>
      <c r="G306" s="75">
        <v>39521</v>
      </c>
      <c r="H306" s="96">
        <v>12401000</v>
      </c>
      <c r="I306" s="57">
        <v>27.269750020159666</v>
      </c>
      <c r="J306" s="96">
        <v>3381721.7</v>
      </c>
      <c r="K306" s="57" t="s">
        <v>3284</v>
      </c>
      <c r="L306" s="73"/>
      <c r="M306" s="101">
        <v>1596515.04</v>
      </c>
      <c r="N306" s="73"/>
      <c r="O306" s="87" t="s">
        <v>3156</v>
      </c>
      <c r="P306" s="75">
        <v>41172</v>
      </c>
      <c r="Q306" s="96">
        <v>0.01</v>
      </c>
      <c r="R306" s="57">
        <v>0</v>
      </c>
      <c r="S306" s="96">
        <v>0</v>
      </c>
      <c r="T306" s="57" t="s">
        <v>3263</v>
      </c>
      <c r="U306" s="57"/>
      <c r="V306" s="101">
        <v>-1785206.6600000001</v>
      </c>
      <c r="W306" s="101"/>
      <c r="X306" s="73"/>
    </row>
    <row r="307" spans="2:24">
      <c r="B307" s="26" t="s">
        <v>994</v>
      </c>
      <c r="C307" s="73" t="s">
        <v>3622</v>
      </c>
      <c r="D307" s="73" t="s">
        <v>6724</v>
      </c>
      <c r="E307" s="73"/>
      <c r="F307" s="73"/>
      <c r="G307" s="75">
        <v>39521</v>
      </c>
      <c r="H307" s="96">
        <v>8857000</v>
      </c>
      <c r="I307" s="57">
        <v>16.269750028226262</v>
      </c>
      <c r="J307" s="96">
        <v>1441011.76</v>
      </c>
      <c r="K307" s="57" t="s">
        <v>3284</v>
      </c>
      <c r="L307" s="73"/>
      <c r="M307" s="101">
        <v>1020340.4</v>
      </c>
      <c r="N307" s="73"/>
      <c r="O307" s="87" t="s">
        <v>3156</v>
      </c>
      <c r="P307" s="75">
        <v>41172</v>
      </c>
      <c r="Q307" s="96">
        <v>0.01</v>
      </c>
      <c r="R307" s="57">
        <v>0</v>
      </c>
      <c r="S307" s="96">
        <v>0</v>
      </c>
      <c r="T307" s="57" t="s">
        <v>3263</v>
      </c>
      <c r="U307" s="57"/>
      <c r="V307" s="101">
        <v>-420671.36</v>
      </c>
      <c r="W307" s="101"/>
      <c r="X307" s="73"/>
    </row>
    <row r="308" spans="2:24">
      <c r="B308" s="26" t="s">
        <v>648</v>
      </c>
      <c r="C308" s="73" t="s">
        <v>3623</v>
      </c>
      <c r="D308" s="73" t="s">
        <v>3157</v>
      </c>
      <c r="E308" s="73"/>
      <c r="F308" s="73"/>
      <c r="G308" s="75">
        <v>39521</v>
      </c>
      <c r="H308" s="96">
        <v>13845976.800000001</v>
      </c>
      <c r="I308" s="57">
        <v>71.148324833246861</v>
      </c>
      <c r="J308" s="96">
        <v>9851180.5499999989</v>
      </c>
      <c r="K308" s="57" t="s">
        <v>3284</v>
      </c>
      <c r="L308" s="73"/>
      <c r="M308" s="101">
        <v>2197092.4100000006</v>
      </c>
      <c r="N308" s="73"/>
      <c r="O308" s="87" t="s">
        <v>3156</v>
      </c>
      <c r="P308" s="75">
        <v>41172</v>
      </c>
      <c r="Q308" s="96">
        <v>0.01</v>
      </c>
      <c r="R308" s="57">
        <v>0</v>
      </c>
      <c r="S308" s="96">
        <v>0</v>
      </c>
      <c r="T308" s="57" t="s">
        <v>3263</v>
      </c>
      <c r="U308" s="57"/>
      <c r="V308" s="101">
        <v>-7654088.1399999987</v>
      </c>
      <c r="W308" s="101"/>
      <c r="X308" s="73"/>
    </row>
    <row r="309" spans="2:24">
      <c r="B309" s="26" t="s">
        <v>1868</v>
      </c>
      <c r="C309" s="73" t="s">
        <v>3624</v>
      </c>
      <c r="D309" s="73" t="s">
        <v>6724</v>
      </c>
      <c r="E309" s="73"/>
      <c r="F309" s="73"/>
      <c r="G309" s="75">
        <v>39521</v>
      </c>
      <c r="H309" s="96">
        <v>40316679.82</v>
      </c>
      <c r="I309" s="57">
        <v>3.3675337008443171</v>
      </c>
      <c r="J309" s="96">
        <v>1357677.78</v>
      </c>
      <c r="K309" s="57" t="s">
        <v>3284</v>
      </c>
      <c r="L309" s="73"/>
      <c r="M309" s="101">
        <v>790603.95000000007</v>
      </c>
      <c r="N309" s="73"/>
      <c r="O309" s="87" t="s">
        <v>3156</v>
      </c>
      <c r="P309" s="75">
        <v>41015</v>
      </c>
      <c r="Q309" s="96">
        <v>18285453.050000001</v>
      </c>
      <c r="R309" s="57">
        <v>1.9273595627426909</v>
      </c>
      <c r="S309" s="96">
        <v>352426.42795000004</v>
      </c>
      <c r="T309" s="57" t="s">
        <v>3245</v>
      </c>
      <c r="U309" s="57"/>
      <c r="V309" s="101">
        <v>-214647.40204999992</v>
      </c>
      <c r="W309" s="101"/>
      <c r="X309" s="73"/>
    </row>
    <row r="310" spans="2:24">
      <c r="B310" s="26" t="s">
        <v>1172</v>
      </c>
      <c r="C310" s="73" t="s">
        <v>3625</v>
      </c>
      <c r="D310" s="73" t="s">
        <v>6724</v>
      </c>
      <c r="E310" s="73"/>
      <c r="F310" s="73"/>
      <c r="G310" s="75">
        <v>39521</v>
      </c>
      <c r="H310" s="96">
        <v>4259109.1500000004</v>
      </c>
      <c r="I310" s="57">
        <v>55.066693230907227</v>
      </c>
      <c r="J310" s="96">
        <v>2345350.5700000003</v>
      </c>
      <c r="K310" s="57" t="s">
        <v>3284</v>
      </c>
      <c r="L310" s="73"/>
      <c r="M310" s="101">
        <v>280259.40999999997</v>
      </c>
      <c r="N310" s="73"/>
      <c r="O310" s="87" t="s">
        <v>3156</v>
      </c>
      <c r="P310" s="75">
        <v>41172</v>
      </c>
      <c r="Q310" s="96">
        <v>0.01</v>
      </c>
      <c r="R310" s="57">
        <v>0</v>
      </c>
      <c r="S310" s="96">
        <v>0</v>
      </c>
      <c r="T310" s="57" t="s">
        <v>3263</v>
      </c>
      <c r="U310" s="57"/>
      <c r="V310" s="101">
        <v>-2065091.1600000004</v>
      </c>
      <c r="W310" s="101"/>
      <c r="X310" s="73"/>
    </row>
    <row r="311" spans="2:24">
      <c r="B311" s="26" t="s">
        <v>1359</v>
      </c>
      <c r="C311" s="73" t="s">
        <v>3626</v>
      </c>
      <c r="D311" s="73" t="s">
        <v>6724</v>
      </c>
      <c r="E311" s="73"/>
      <c r="F311" s="73"/>
      <c r="G311" s="75">
        <v>39521</v>
      </c>
      <c r="H311" s="96">
        <v>2840815.05</v>
      </c>
      <c r="I311" s="57">
        <v>47.530692996011837</v>
      </c>
      <c r="J311" s="96">
        <v>1350259.08</v>
      </c>
      <c r="K311" s="57" t="s">
        <v>3284</v>
      </c>
      <c r="L311" s="73"/>
      <c r="M311" s="101">
        <v>80858.650000000111</v>
      </c>
      <c r="N311" s="73"/>
      <c r="O311" s="87" t="s">
        <v>3156</v>
      </c>
      <c r="P311" s="75">
        <v>41172</v>
      </c>
      <c r="Q311" s="96">
        <v>0.01</v>
      </c>
      <c r="R311" s="57">
        <v>0</v>
      </c>
      <c r="S311" s="96">
        <v>0</v>
      </c>
      <c r="T311" s="57" t="s">
        <v>3263</v>
      </c>
      <c r="U311" s="57"/>
      <c r="V311" s="101">
        <v>-1269400.43</v>
      </c>
      <c r="W311" s="101"/>
      <c r="X311" s="73"/>
    </row>
    <row r="312" spans="2:24">
      <c r="B312" s="26" t="s">
        <v>534</v>
      </c>
      <c r="C312" s="73" t="s">
        <v>3627</v>
      </c>
      <c r="D312" s="73" t="s">
        <v>6724</v>
      </c>
      <c r="E312" s="73"/>
      <c r="F312" s="73"/>
      <c r="G312" s="75">
        <v>39521</v>
      </c>
      <c r="H312" s="96">
        <v>8360651.0499999998</v>
      </c>
      <c r="I312" s="57">
        <v>84.554243416246877</v>
      </c>
      <c r="J312" s="96">
        <v>7069285.2400000002</v>
      </c>
      <c r="K312" s="57" t="s">
        <v>3284</v>
      </c>
      <c r="L312" s="73"/>
      <c r="M312" s="101">
        <v>5746682.169999999</v>
      </c>
      <c r="N312" s="73"/>
      <c r="O312" s="87" t="s">
        <v>3156</v>
      </c>
      <c r="P312" s="75">
        <v>41075</v>
      </c>
      <c r="Q312" s="96">
        <v>3852585.78</v>
      </c>
      <c r="R312" s="57">
        <v>67.718181011997942</v>
      </c>
      <c r="S312" s="96">
        <v>2608901.0121428925</v>
      </c>
      <c r="T312" s="57" t="s">
        <v>3256</v>
      </c>
      <c r="U312" s="57"/>
      <c r="V312" s="101">
        <v>1286297.9421428908</v>
      </c>
      <c r="W312" s="101"/>
      <c r="X312" s="73"/>
    </row>
    <row r="313" spans="2:24">
      <c r="B313" s="26" t="s">
        <v>419</v>
      </c>
      <c r="C313" s="73" t="s">
        <v>3628</v>
      </c>
      <c r="D313" s="73" t="s">
        <v>6724</v>
      </c>
      <c r="E313" s="73"/>
      <c r="F313" s="73"/>
      <c r="G313" s="75">
        <v>39521</v>
      </c>
      <c r="H313" s="96">
        <v>24353847.949999999</v>
      </c>
      <c r="I313" s="57">
        <v>77.560105568450837</v>
      </c>
      <c r="J313" s="96">
        <v>18888870.18</v>
      </c>
      <c r="K313" s="57" t="s">
        <v>3284</v>
      </c>
      <c r="L313" s="73"/>
      <c r="M313" s="101">
        <v>13526222.079999998</v>
      </c>
      <c r="N313" s="73"/>
      <c r="O313" s="87" t="s">
        <v>3156</v>
      </c>
      <c r="P313" s="75">
        <v>41075</v>
      </c>
      <c r="Q313" s="96">
        <v>12425425.449999999</v>
      </c>
      <c r="R313" s="57">
        <v>50.546551967361395</v>
      </c>
      <c r="S313" s="96">
        <v>6280624.1322499989</v>
      </c>
      <c r="T313" s="57" t="s">
        <v>3289</v>
      </c>
      <c r="U313" s="57"/>
      <c r="V313" s="101">
        <v>917976.0322499983</v>
      </c>
      <c r="W313" s="101"/>
      <c r="X313" s="73"/>
    </row>
    <row r="314" spans="2:24">
      <c r="B314" s="26" t="s">
        <v>1869</v>
      </c>
      <c r="C314" s="73" t="s">
        <v>3629</v>
      </c>
      <c r="D314" s="73" t="s">
        <v>6724</v>
      </c>
      <c r="E314" s="73"/>
      <c r="F314" s="73"/>
      <c r="G314" s="75">
        <v>39521</v>
      </c>
      <c r="H314" s="96">
        <v>27891186.510000002</v>
      </c>
      <c r="I314" s="57">
        <v>8.3997668910930816</v>
      </c>
      <c r="J314" s="96">
        <v>2342794.65</v>
      </c>
      <c r="K314" s="57" t="s">
        <v>3284</v>
      </c>
      <c r="L314" s="73"/>
      <c r="M314" s="101">
        <v>1220352.0000000002</v>
      </c>
      <c r="N314" s="73"/>
      <c r="O314" s="87" t="s">
        <v>3156</v>
      </c>
      <c r="P314" s="75">
        <v>40991</v>
      </c>
      <c r="Q314" s="96">
        <v>14334586.4</v>
      </c>
      <c r="R314" s="57">
        <v>4.3481525818849995</v>
      </c>
      <c r="S314" s="96">
        <v>623289.68865413603</v>
      </c>
      <c r="T314" s="57" t="s">
        <v>3263</v>
      </c>
      <c r="U314" s="57"/>
      <c r="V314" s="101">
        <v>-499152.96134586353</v>
      </c>
      <c r="W314" s="101"/>
      <c r="X314" s="73"/>
    </row>
    <row r="315" spans="2:24">
      <c r="B315" s="26" t="s">
        <v>1870</v>
      </c>
      <c r="C315" s="73" t="s">
        <v>3630</v>
      </c>
      <c r="D315" s="73" t="s">
        <v>6724</v>
      </c>
      <c r="E315" s="73"/>
      <c r="F315" s="73"/>
      <c r="G315" s="75">
        <v>39521</v>
      </c>
      <c r="H315" s="96">
        <v>6975598.4199999999</v>
      </c>
      <c r="I315" s="57">
        <v>2.3151483252959388</v>
      </c>
      <c r="J315" s="96">
        <v>161495.44999999998</v>
      </c>
      <c r="K315" s="57" t="s">
        <v>3284</v>
      </c>
      <c r="L315" s="73"/>
      <c r="M315" s="101">
        <v>511112.60000000009</v>
      </c>
      <c r="N315" s="73"/>
      <c r="O315" s="87" t="s">
        <v>3156</v>
      </c>
      <c r="P315" s="75">
        <v>41015</v>
      </c>
      <c r="Q315" s="96">
        <v>3581888.1</v>
      </c>
      <c r="R315" s="57">
        <v>4.8388906658228388</v>
      </c>
      <c r="S315" s="96">
        <v>173323.64893111901</v>
      </c>
      <c r="T315" s="57" t="s">
        <v>3245</v>
      </c>
      <c r="U315" s="57"/>
      <c r="V315" s="101">
        <v>522940.79893111915</v>
      </c>
      <c r="W315" s="101"/>
      <c r="X315" s="73"/>
    </row>
    <row r="316" spans="2:24">
      <c r="B316" s="26" t="s">
        <v>186</v>
      </c>
      <c r="C316" s="73" t="s">
        <v>3631</v>
      </c>
      <c r="D316" s="73" t="s">
        <v>6724</v>
      </c>
      <c r="E316" s="73"/>
      <c r="F316" s="73"/>
      <c r="G316" s="75">
        <v>39521</v>
      </c>
      <c r="H316" s="96">
        <v>10525866.15</v>
      </c>
      <c r="I316" s="57">
        <v>88.219612121896503</v>
      </c>
      <c r="J316" s="96">
        <v>9285878.290000001</v>
      </c>
      <c r="K316" s="57" t="s">
        <v>3284</v>
      </c>
      <c r="L316" s="73"/>
      <c r="M316" s="101">
        <v>2048350.56</v>
      </c>
      <c r="N316" s="73"/>
      <c r="O316" s="87" t="s">
        <v>3156</v>
      </c>
      <c r="P316" s="75">
        <v>41075</v>
      </c>
      <c r="Q316" s="96">
        <v>6348676.3099999996</v>
      </c>
      <c r="R316" s="57">
        <v>2.1562592084156043</v>
      </c>
      <c r="S316" s="96">
        <v>136893.91754687499</v>
      </c>
      <c r="T316" s="57" t="s">
        <v>3250</v>
      </c>
      <c r="U316" s="57"/>
      <c r="V316" s="101">
        <v>-7100633.8124531265</v>
      </c>
      <c r="W316" s="101"/>
      <c r="X316" s="73"/>
    </row>
    <row r="317" spans="2:24">
      <c r="B317" s="26" t="s">
        <v>1025</v>
      </c>
      <c r="C317" s="73" t="s">
        <v>3632</v>
      </c>
      <c r="D317" s="73" t="s">
        <v>6724</v>
      </c>
      <c r="E317" s="73"/>
      <c r="F317" s="73"/>
      <c r="G317" s="75">
        <v>39521</v>
      </c>
      <c r="H317" s="96">
        <v>5263427.3</v>
      </c>
      <c r="I317" s="57">
        <v>79.219612285705935</v>
      </c>
      <c r="J317" s="96">
        <v>4169666.6999999997</v>
      </c>
      <c r="K317" s="57" t="s">
        <v>3284</v>
      </c>
      <c r="L317" s="73"/>
      <c r="M317" s="101">
        <v>557225.15000000061</v>
      </c>
      <c r="N317" s="73"/>
      <c r="O317" s="87" t="s">
        <v>3156</v>
      </c>
      <c r="P317" s="75">
        <v>41172</v>
      </c>
      <c r="Q317" s="96">
        <v>0.01</v>
      </c>
      <c r="R317" s="57">
        <v>0</v>
      </c>
      <c r="S317" s="96">
        <v>0</v>
      </c>
      <c r="T317" s="57" t="s">
        <v>3263</v>
      </c>
      <c r="U317" s="57"/>
      <c r="V317" s="101">
        <v>-3612441.5499999989</v>
      </c>
      <c r="W317" s="101"/>
      <c r="X317" s="73"/>
    </row>
    <row r="318" spans="2:24">
      <c r="B318" s="26" t="s">
        <v>1357</v>
      </c>
      <c r="C318" s="73" t="s">
        <v>3633</v>
      </c>
      <c r="D318" s="73" t="s">
        <v>6724</v>
      </c>
      <c r="E318" s="73"/>
      <c r="F318" s="73"/>
      <c r="G318" s="75">
        <v>39521</v>
      </c>
      <c r="H318" s="96">
        <v>2914900.86</v>
      </c>
      <c r="I318" s="57">
        <v>73.719612199778211</v>
      </c>
      <c r="J318" s="96">
        <v>2148853.61</v>
      </c>
      <c r="K318" s="57" t="s">
        <v>3284</v>
      </c>
      <c r="L318" s="73"/>
      <c r="M318" s="101">
        <v>138708.81999999977</v>
      </c>
      <c r="N318" s="73"/>
      <c r="O318" s="87" t="s">
        <v>3156</v>
      </c>
      <c r="P318" s="75">
        <v>41172</v>
      </c>
      <c r="Q318" s="96">
        <v>0.01</v>
      </c>
      <c r="R318" s="57">
        <v>0</v>
      </c>
      <c r="S318" s="96">
        <v>0</v>
      </c>
      <c r="T318" s="57" t="s">
        <v>3263</v>
      </c>
      <c r="U318" s="57"/>
      <c r="V318" s="101">
        <v>-2010144.79</v>
      </c>
      <c r="W318" s="101"/>
      <c r="X318" s="73"/>
    </row>
    <row r="319" spans="2:24">
      <c r="B319" s="26" t="s">
        <v>1871</v>
      </c>
      <c r="C319" s="73" t="s">
        <v>3634</v>
      </c>
      <c r="D319" s="73" t="s">
        <v>6724</v>
      </c>
      <c r="E319" s="73"/>
      <c r="F319" s="73"/>
      <c r="G319" s="75">
        <v>39521</v>
      </c>
      <c r="H319" s="96">
        <v>6979000</v>
      </c>
      <c r="I319" s="57">
        <v>50.216666714429003</v>
      </c>
      <c r="J319" s="96">
        <v>3504621.17</v>
      </c>
      <c r="K319" s="57" t="s">
        <v>3284</v>
      </c>
      <c r="L319" s="73"/>
      <c r="M319" s="101">
        <v>1814483.35</v>
      </c>
      <c r="N319" s="73"/>
      <c r="O319" s="87" t="s">
        <v>3156</v>
      </c>
      <c r="P319" s="75">
        <v>41114</v>
      </c>
      <c r="Q319" s="96">
        <v>6979000</v>
      </c>
      <c r="R319" s="57">
        <v>41.933333285571003</v>
      </c>
      <c r="S319" s="96">
        <v>2926527.33</v>
      </c>
      <c r="T319" s="57" t="s">
        <v>3289</v>
      </c>
      <c r="U319" s="57"/>
      <c r="V319" s="101">
        <v>1236389.5099999998</v>
      </c>
      <c r="W319" s="101"/>
      <c r="X319" s="73"/>
    </row>
    <row r="320" spans="2:24">
      <c r="B320" s="26" t="s">
        <v>1872</v>
      </c>
      <c r="C320" s="73" t="s">
        <v>3635</v>
      </c>
      <c r="D320" s="73" t="s">
        <v>3157</v>
      </c>
      <c r="E320" s="73"/>
      <c r="F320" s="73"/>
      <c r="G320" s="75">
        <v>39521</v>
      </c>
      <c r="H320" s="96">
        <v>2764000</v>
      </c>
      <c r="I320" s="57">
        <v>50.216666787264828</v>
      </c>
      <c r="J320" s="96">
        <v>1387988.67</v>
      </c>
      <c r="K320" s="57" t="s">
        <v>3284</v>
      </c>
      <c r="L320" s="73"/>
      <c r="M320" s="101">
        <v>683130.64</v>
      </c>
      <c r="N320" s="73"/>
      <c r="O320" s="87" t="s">
        <v>3156</v>
      </c>
      <c r="P320" s="75">
        <v>41036</v>
      </c>
      <c r="Q320" s="96">
        <v>1438088.43</v>
      </c>
      <c r="R320" s="57">
        <v>1.2250001091727021</v>
      </c>
      <c r="S320" s="96">
        <v>17616.584837499999</v>
      </c>
      <c r="T320" s="57" t="s">
        <v>3256</v>
      </c>
      <c r="U320" s="57"/>
      <c r="V320" s="101">
        <v>-687241.44516249991</v>
      </c>
      <c r="W320" s="101"/>
      <c r="X320" s="73"/>
    </row>
    <row r="321" spans="2:24">
      <c r="B321" s="26" t="s">
        <v>1873</v>
      </c>
      <c r="C321" s="73" t="s">
        <v>3636</v>
      </c>
      <c r="D321" s="73" t="s">
        <v>3157</v>
      </c>
      <c r="E321" s="73"/>
      <c r="F321" s="73"/>
      <c r="G321" s="75">
        <v>39521</v>
      </c>
      <c r="H321" s="96">
        <v>27961833.890000001</v>
      </c>
      <c r="I321" s="57">
        <v>9.1929027620727339</v>
      </c>
      <c r="J321" s="96">
        <v>2570504.1999999997</v>
      </c>
      <c r="K321" s="57" t="s">
        <v>3284</v>
      </c>
      <c r="L321" s="73"/>
      <c r="M321" s="101">
        <v>5448724.9199999999</v>
      </c>
      <c r="N321" s="73"/>
      <c r="O321" s="87" t="s">
        <v>3156</v>
      </c>
      <c r="P321" s="75">
        <v>40945</v>
      </c>
      <c r="Q321" s="96">
        <v>20295029.039999999</v>
      </c>
      <c r="R321" s="57">
        <v>25.488571399760364</v>
      </c>
      <c r="S321" s="96">
        <v>5172912.9674624996</v>
      </c>
      <c r="T321" s="57" t="s">
        <v>3250</v>
      </c>
      <c r="U321" s="57"/>
      <c r="V321" s="101">
        <v>8051133.6874625012</v>
      </c>
      <c r="W321" s="101"/>
      <c r="X321" s="73"/>
    </row>
    <row r="322" spans="2:24">
      <c r="B322" s="26" t="s">
        <v>11</v>
      </c>
      <c r="C322" s="73" t="s">
        <v>3637</v>
      </c>
      <c r="D322" s="73" t="s">
        <v>3157</v>
      </c>
      <c r="E322" s="73"/>
      <c r="F322" s="73"/>
      <c r="G322" s="75">
        <v>39521</v>
      </c>
      <c r="H322" s="96">
        <v>1012912.28</v>
      </c>
      <c r="I322" s="57">
        <v>80.56000071398087</v>
      </c>
      <c r="J322" s="96">
        <v>816002.14</v>
      </c>
      <c r="K322" s="57" t="s">
        <v>3284</v>
      </c>
      <c r="L322" s="73"/>
      <c r="M322" s="101">
        <v>202508.29</v>
      </c>
      <c r="N322" s="73"/>
      <c r="O322" s="87" t="s">
        <v>3156</v>
      </c>
      <c r="P322" s="75">
        <v>40996</v>
      </c>
      <c r="Q322" s="96">
        <v>786247.23</v>
      </c>
      <c r="R322" s="57">
        <v>39.200001</v>
      </c>
      <c r="S322" s="96">
        <v>308208.92202247231</v>
      </c>
      <c r="T322" s="57" t="s">
        <v>3256</v>
      </c>
      <c r="U322" s="57"/>
      <c r="V322" s="101">
        <v>-305284.92797752772</v>
      </c>
      <c r="W322" s="101"/>
      <c r="X322" s="73"/>
    </row>
    <row r="323" spans="2:24">
      <c r="B323" s="26" t="s">
        <v>1874</v>
      </c>
      <c r="C323" s="73" t="s">
        <v>3638</v>
      </c>
      <c r="D323" s="73" t="s">
        <v>3157</v>
      </c>
      <c r="E323" s="73"/>
      <c r="F323" s="73"/>
      <c r="G323" s="75">
        <v>39521</v>
      </c>
      <c r="H323" s="96">
        <v>67966589.170000002</v>
      </c>
      <c r="I323" s="57">
        <v>1.3477901733582021</v>
      </c>
      <c r="J323" s="96">
        <v>916047.01</v>
      </c>
      <c r="K323" s="57" t="s">
        <v>3284</v>
      </c>
      <c r="L323" s="73"/>
      <c r="M323" s="101">
        <v>445799.22</v>
      </c>
      <c r="N323" s="73"/>
      <c r="O323" s="87" t="s">
        <v>3156</v>
      </c>
      <c r="P323" s="75">
        <v>41015</v>
      </c>
      <c r="Q323" s="96">
        <v>38591186.539999999</v>
      </c>
      <c r="R323" s="57">
        <v>0.33800457378214627</v>
      </c>
      <c r="S323" s="96">
        <v>130439.975582</v>
      </c>
      <c r="T323" s="57" t="s">
        <v>3245</v>
      </c>
      <c r="U323" s="57"/>
      <c r="V323" s="101">
        <v>-339807.81441800005</v>
      </c>
      <c r="W323" s="101"/>
      <c r="X323" s="73"/>
    </row>
    <row r="324" spans="2:24">
      <c r="B324" s="26" t="s">
        <v>414</v>
      </c>
      <c r="C324" s="73" t="s">
        <v>3639</v>
      </c>
      <c r="D324" s="73" t="s">
        <v>3157</v>
      </c>
      <c r="E324" s="73"/>
      <c r="F324" s="73"/>
      <c r="G324" s="75">
        <v>39521</v>
      </c>
      <c r="H324" s="96">
        <v>4120936.39</v>
      </c>
      <c r="I324" s="57">
        <v>75.17654161121375</v>
      </c>
      <c r="J324" s="96">
        <v>3097977.46</v>
      </c>
      <c r="K324" s="57" t="s">
        <v>3284</v>
      </c>
      <c r="L324" s="73"/>
      <c r="M324" s="101">
        <v>1027321.1199999999</v>
      </c>
      <c r="N324" s="73"/>
      <c r="O324" s="87" t="s">
        <v>3156</v>
      </c>
      <c r="P324" s="75">
        <v>41172</v>
      </c>
      <c r="Q324" s="96">
        <v>0.01</v>
      </c>
      <c r="R324" s="57">
        <v>0</v>
      </c>
      <c r="S324" s="96">
        <v>0</v>
      </c>
      <c r="T324" s="57" t="s">
        <v>3263</v>
      </c>
      <c r="U324" s="57"/>
      <c r="V324" s="101">
        <v>-2070656.34</v>
      </c>
      <c r="W324" s="101"/>
      <c r="X324" s="73"/>
    </row>
    <row r="325" spans="2:24">
      <c r="B325" s="26" t="s">
        <v>1875</v>
      </c>
      <c r="C325" s="73" t="s">
        <v>3640</v>
      </c>
      <c r="D325" s="73" t="s">
        <v>6724</v>
      </c>
      <c r="E325" s="73"/>
      <c r="F325" s="73"/>
      <c r="G325" s="75">
        <v>39521</v>
      </c>
      <c r="H325" s="96">
        <v>8305000</v>
      </c>
      <c r="I325" s="57">
        <v>75.18475003010235</v>
      </c>
      <c r="J325" s="96">
        <v>6244093.4900000002</v>
      </c>
      <c r="K325" s="57" t="s">
        <v>3284</v>
      </c>
      <c r="L325" s="73"/>
      <c r="M325" s="101">
        <v>565383.65</v>
      </c>
      <c r="N325" s="73"/>
      <c r="O325" s="87" t="s">
        <v>3156</v>
      </c>
      <c r="P325" s="75">
        <v>41114</v>
      </c>
      <c r="Q325" s="96">
        <v>8305000</v>
      </c>
      <c r="R325" s="57">
        <v>27.365450722456352</v>
      </c>
      <c r="S325" s="96">
        <v>2272700.6825000001</v>
      </c>
      <c r="T325" s="57" t="s">
        <v>3248</v>
      </c>
      <c r="U325" s="57"/>
      <c r="V325" s="101">
        <v>-3406009.1575000002</v>
      </c>
      <c r="W325" s="101"/>
      <c r="X325" s="73"/>
    </row>
    <row r="326" spans="2:24">
      <c r="B326" s="26" t="s">
        <v>1876</v>
      </c>
      <c r="C326" s="73" t="s">
        <v>3641</v>
      </c>
      <c r="D326" s="73" t="s">
        <v>6724</v>
      </c>
      <c r="E326" s="73"/>
      <c r="F326" s="73"/>
      <c r="G326" s="75">
        <v>39521</v>
      </c>
      <c r="H326" s="96">
        <v>1140000</v>
      </c>
      <c r="I326" s="57">
        <v>35.184750000000001</v>
      </c>
      <c r="J326" s="96">
        <v>401106.15</v>
      </c>
      <c r="K326" s="57" t="s">
        <v>3284</v>
      </c>
      <c r="L326" s="73"/>
      <c r="M326" s="101">
        <v>78601.95</v>
      </c>
      <c r="N326" s="73"/>
      <c r="O326" s="87" t="s">
        <v>3156</v>
      </c>
      <c r="P326" s="75">
        <v>41123</v>
      </c>
      <c r="Q326" s="96">
        <v>1140000</v>
      </c>
      <c r="R326" s="57">
        <v>9.1532491228070167</v>
      </c>
      <c r="S326" s="96">
        <v>104347.04</v>
      </c>
      <c r="T326" s="57" t="s">
        <v>3263</v>
      </c>
      <c r="U326" s="57"/>
      <c r="V326" s="101">
        <v>-218157.16000000003</v>
      </c>
      <c r="W326" s="101"/>
      <c r="X326" s="73"/>
    </row>
    <row r="327" spans="2:24">
      <c r="B327" s="26" t="s">
        <v>1877</v>
      </c>
      <c r="C327" s="73" t="s">
        <v>3642</v>
      </c>
      <c r="D327" s="73" t="s">
        <v>6724</v>
      </c>
      <c r="E327" s="73"/>
      <c r="F327" s="73"/>
      <c r="G327" s="75">
        <v>39521</v>
      </c>
      <c r="H327" s="96">
        <v>3414000</v>
      </c>
      <c r="I327" s="57">
        <v>80.212250146455773</v>
      </c>
      <c r="J327" s="96">
        <v>2738446.22</v>
      </c>
      <c r="K327" s="57" t="s">
        <v>3284</v>
      </c>
      <c r="L327" s="73"/>
      <c r="M327" s="101">
        <v>317036.99</v>
      </c>
      <c r="N327" s="73"/>
      <c r="O327" s="87" t="s">
        <v>3156</v>
      </c>
      <c r="P327" s="75">
        <v>41123</v>
      </c>
      <c r="Q327" s="96">
        <v>3414000</v>
      </c>
      <c r="R327" s="57">
        <v>22.066721001757468</v>
      </c>
      <c r="S327" s="96">
        <v>753357.85499999998</v>
      </c>
      <c r="T327" s="57" t="s">
        <v>3255</v>
      </c>
      <c r="U327" s="57"/>
      <c r="V327" s="101">
        <v>-1668051.3750000002</v>
      </c>
      <c r="W327" s="101"/>
      <c r="X327" s="73"/>
    </row>
    <row r="328" spans="2:24">
      <c r="B328" s="26" t="s">
        <v>1878</v>
      </c>
      <c r="C328" s="73" t="s">
        <v>3643</v>
      </c>
      <c r="D328" s="73" t="s">
        <v>6724</v>
      </c>
      <c r="E328" s="73"/>
      <c r="F328" s="73"/>
      <c r="G328" s="75">
        <v>39521</v>
      </c>
      <c r="H328" s="96">
        <v>2987000</v>
      </c>
      <c r="I328" s="57">
        <v>65.269749916303979</v>
      </c>
      <c r="J328" s="96">
        <v>1949607.43</v>
      </c>
      <c r="K328" s="57" t="s">
        <v>3284</v>
      </c>
      <c r="L328" s="73"/>
      <c r="M328" s="101">
        <v>431198.06999999995</v>
      </c>
      <c r="N328" s="73"/>
      <c r="O328" s="87" t="s">
        <v>3156</v>
      </c>
      <c r="P328" s="75">
        <v>41123</v>
      </c>
      <c r="Q328" s="96">
        <v>2987000</v>
      </c>
      <c r="R328" s="57">
        <v>12.092276782725142</v>
      </c>
      <c r="S328" s="96">
        <v>361196.3075</v>
      </c>
      <c r="T328" s="57" t="s">
        <v>3247</v>
      </c>
      <c r="U328" s="57"/>
      <c r="V328" s="101">
        <v>-1157213.0525</v>
      </c>
      <c r="W328" s="101"/>
      <c r="X328" s="73"/>
    </row>
    <row r="329" spans="2:24">
      <c r="B329" s="26" t="s">
        <v>1879</v>
      </c>
      <c r="C329" s="73" t="s">
        <v>3644</v>
      </c>
      <c r="D329" s="73" t="s">
        <v>6724</v>
      </c>
      <c r="E329" s="73"/>
      <c r="F329" s="73"/>
      <c r="G329" s="75">
        <v>39521</v>
      </c>
      <c r="H329" s="96">
        <v>2000000</v>
      </c>
      <c r="I329" s="57">
        <v>79.09075</v>
      </c>
      <c r="J329" s="96">
        <v>1581815</v>
      </c>
      <c r="K329" s="57" t="s">
        <v>3284</v>
      </c>
      <c r="L329" s="73"/>
      <c r="M329" s="101">
        <v>167396.04999999999</v>
      </c>
      <c r="N329" s="73"/>
      <c r="O329" s="87" t="s">
        <v>3156</v>
      </c>
      <c r="P329" s="75">
        <v>41075</v>
      </c>
      <c r="Q329" s="96">
        <v>1924167.18</v>
      </c>
      <c r="R329" s="57">
        <v>95.132593841456114</v>
      </c>
      <c r="S329" s="96">
        <v>1830510.1481799998</v>
      </c>
      <c r="T329" s="57" t="s">
        <v>3256</v>
      </c>
      <c r="U329" s="57"/>
      <c r="V329" s="101">
        <v>416091.19817999983</v>
      </c>
      <c r="W329" s="101"/>
      <c r="X329" s="73"/>
    </row>
    <row r="330" spans="2:24">
      <c r="B330" s="26" t="s">
        <v>1880</v>
      </c>
      <c r="C330" s="73" t="s">
        <v>3645</v>
      </c>
      <c r="D330" s="73" t="s">
        <v>6724</v>
      </c>
      <c r="E330" s="73"/>
      <c r="F330" s="73"/>
      <c r="G330" s="75">
        <v>39521</v>
      </c>
      <c r="H330" s="96">
        <v>11533000</v>
      </c>
      <c r="I330" s="57">
        <v>78.177249978323076</v>
      </c>
      <c r="J330" s="96">
        <v>9016182.2400000002</v>
      </c>
      <c r="K330" s="57" t="s">
        <v>3284</v>
      </c>
      <c r="L330" s="73"/>
      <c r="M330" s="101">
        <v>682323.73</v>
      </c>
      <c r="N330" s="73"/>
      <c r="O330" s="87" t="s">
        <v>3156</v>
      </c>
      <c r="P330" s="75">
        <v>41075</v>
      </c>
      <c r="Q330" s="96">
        <v>11533000</v>
      </c>
      <c r="R330" s="57">
        <v>4.5518437527096163</v>
      </c>
      <c r="S330" s="96">
        <v>524964.14</v>
      </c>
      <c r="T330" s="57" t="s">
        <v>3248</v>
      </c>
      <c r="U330" s="57"/>
      <c r="V330" s="101">
        <v>-7808894.3700000001</v>
      </c>
      <c r="W330" s="101"/>
      <c r="X330" s="73"/>
    </row>
    <row r="331" spans="2:24">
      <c r="B331" s="26" t="s">
        <v>1881</v>
      </c>
      <c r="C331" s="73" t="s">
        <v>3646</v>
      </c>
      <c r="D331" s="73" t="s">
        <v>6724</v>
      </c>
      <c r="E331" s="73"/>
      <c r="F331" s="73"/>
      <c r="G331" s="75">
        <v>39521</v>
      </c>
      <c r="H331" s="96">
        <v>5435000</v>
      </c>
      <c r="I331" s="57">
        <v>63.68225004599816</v>
      </c>
      <c r="J331" s="96">
        <v>3461130.29</v>
      </c>
      <c r="K331" s="57" t="s">
        <v>3284</v>
      </c>
      <c r="L331" s="73"/>
      <c r="M331" s="101">
        <v>340594.61000000004</v>
      </c>
      <c r="N331" s="73"/>
      <c r="O331" s="87" t="s">
        <v>3156</v>
      </c>
      <c r="P331" s="75">
        <v>41075</v>
      </c>
      <c r="Q331" s="96">
        <v>5435000</v>
      </c>
      <c r="R331" s="57">
        <v>3.0676770929162829</v>
      </c>
      <c r="S331" s="96">
        <v>166728.24999999997</v>
      </c>
      <c r="T331" s="57" t="s">
        <v>3255</v>
      </c>
      <c r="U331" s="57"/>
      <c r="V331" s="101">
        <v>-2953807.43</v>
      </c>
      <c r="W331" s="101"/>
      <c r="X331" s="73"/>
    </row>
    <row r="332" spans="2:24">
      <c r="B332" s="26" t="s">
        <v>1882</v>
      </c>
      <c r="C332" s="73" t="s">
        <v>3647</v>
      </c>
      <c r="D332" s="73" t="s">
        <v>6759</v>
      </c>
      <c r="E332" s="73"/>
      <c r="F332" s="73"/>
      <c r="G332" s="75">
        <v>39521</v>
      </c>
      <c r="H332" s="96">
        <v>1715000</v>
      </c>
      <c r="I332" s="57">
        <v>33.286860058309038</v>
      </c>
      <c r="J332" s="96">
        <v>570869.65</v>
      </c>
      <c r="K332" s="57" t="s">
        <v>3284</v>
      </c>
      <c r="L332" s="73"/>
      <c r="M332" s="101">
        <v>277.11</v>
      </c>
      <c r="N332" s="73"/>
      <c r="O332" s="87" t="s">
        <v>3156</v>
      </c>
      <c r="P332" s="75">
        <v>39527</v>
      </c>
      <c r="Q332" s="96">
        <v>1715000</v>
      </c>
      <c r="R332" s="57">
        <v>33.380408163265308</v>
      </c>
      <c r="S332" s="96">
        <v>572474</v>
      </c>
      <c r="T332" s="57" t="s">
        <v>3284</v>
      </c>
      <c r="U332" s="57"/>
      <c r="V332" s="101">
        <v>1881.4599999999627</v>
      </c>
      <c r="W332" s="101"/>
      <c r="X332" s="73"/>
    </row>
    <row r="333" spans="2:24">
      <c r="B333" s="26" t="s">
        <v>1883</v>
      </c>
      <c r="C333" s="73" t="s">
        <v>3648</v>
      </c>
      <c r="D333" s="73" t="s">
        <v>6759</v>
      </c>
      <c r="E333" s="73"/>
      <c r="F333" s="73"/>
      <c r="G333" s="75">
        <v>39521</v>
      </c>
      <c r="H333" s="96">
        <v>4000000</v>
      </c>
      <c r="I333" s="57">
        <v>47.547233250000005</v>
      </c>
      <c r="J333" s="96">
        <v>1901889.33</v>
      </c>
      <c r="K333" s="57" t="s">
        <v>3284</v>
      </c>
      <c r="L333" s="73"/>
      <c r="M333" s="101">
        <v>637839.99</v>
      </c>
      <c r="N333" s="73"/>
      <c r="O333" s="87" t="s">
        <v>3156</v>
      </c>
      <c r="P333" s="75">
        <v>40563</v>
      </c>
      <c r="Q333" s="96">
        <v>4000000</v>
      </c>
      <c r="R333" s="57">
        <v>25.297033250000002</v>
      </c>
      <c r="S333" s="96">
        <v>1011881.33</v>
      </c>
      <c r="T333" s="57" t="s">
        <v>3250</v>
      </c>
      <c r="U333" s="57"/>
      <c r="V333" s="101">
        <v>-252168.01000000024</v>
      </c>
      <c r="W333" s="101"/>
      <c r="X333" s="73"/>
    </row>
    <row r="334" spans="2:24">
      <c r="B334" s="26" t="s">
        <v>1884</v>
      </c>
      <c r="C334" s="73" t="s">
        <v>3649</v>
      </c>
      <c r="D334" s="73" t="s">
        <v>6759</v>
      </c>
      <c r="E334" s="73"/>
      <c r="F334" s="73"/>
      <c r="G334" s="75">
        <v>39521</v>
      </c>
      <c r="H334" s="96">
        <v>5000000</v>
      </c>
      <c r="I334" s="57">
        <v>43.128086199999998</v>
      </c>
      <c r="J334" s="96">
        <v>2156404.31</v>
      </c>
      <c r="K334" s="57" t="s">
        <v>3284</v>
      </c>
      <c r="L334" s="73"/>
      <c r="M334" s="101">
        <v>808491.52000000014</v>
      </c>
      <c r="N334" s="73"/>
      <c r="O334" s="87" t="s">
        <v>3156</v>
      </c>
      <c r="P334" s="75">
        <v>40563</v>
      </c>
      <c r="Q334" s="96">
        <v>5000000</v>
      </c>
      <c r="R334" s="57">
        <v>13.8012028</v>
      </c>
      <c r="S334" s="96">
        <v>690060.14</v>
      </c>
      <c r="T334" s="57" t="s">
        <v>3250</v>
      </c>
      <c r="U334" s="57"/>
      <c r="V334" s="101">
        <v>-657852.64999999991</v>
      </c>
      <c r="W334" s="101"/>
      <c r="X334" s="73"/>
    </row>
    <row r="335" spans="2:24">
      <c r="B335" s="26" t="s">
        <v>1885</v>
      </c>
      <c r="C335" s="73" t="s">
        <v>3650</v>
      </c>
      <c r="D335" s="73" t="s">
        <v>6759</v>
      </c>
      <c r="E335" s="73"/>
      <c r="F335" s="73"/>
      <c r="G335" s="75">
        <v>39521</v>
      </c>
      <c r="H335" s="96">
        <v>1000000</v>
      </c>
      <c r="I335" s="57">
        <v>91.205617000000004</v>
      </c>
      <c r="J335" s="96">
        <v>912056.17</v>
      </c>
      <c r="K335" s="57" t="s">
        <v>3284</v>
      </c>
      <c r="L335" s="73"/>
      <c r="M335" s="101">
        <v>189800.01</v>
      </c>
      <c r="N335" s="73"/>
      <c r="O335" s="87" t="s">
        <v>3156</v>
      </c>
      <c r="P335" s="75">
        <v>40745</v>
      </c>
      <c r="Q335" s="96">
        <v>1000000</v>
      </c>
      <c r="R335" s="57">
        <v>109.792896</v>
      </c>
      <c r="S335" s="96">
        <v>1097928.96</v>
      </c>
      <c r="T335" s="57" t="s">
        <v>3245</v>
      </c>
      <c r="U335" s="57"/>
      <c r="V335" s="101">
        <v>375672.79999999993</v>
      </c>
      <c r="W335" s="101"/>
      <c r="X335" s="73"/>
    </row>
    <row r="336" spans="2:24">
      <c r="B336" s="26" t="s">
        <v>1886</v>
      </c>
      <c r="C336" s="73" t="s">
        <v>3651</v>
      </c>
      <c r="D336" s="73" t="s">
        <v>6759</v>
      </c>
      <c r="E336" s="73"/>
      <c r="F336" s="73"/>
      <c r="G336" s="75">
        <v>39521</v>
      </c>
      <c r="H336" s="96">
        <v>27217246.059999999</v>
      </c>
      <c r="I336" s="57">
        <v>1.6447521509455758</v>
      </c>
      <c r="J336" s="96">
        <v>447656.24</v>
      </c>
      <c r="K336" s="57" t="s">
        <v>3284</v>
      </c>
      <c r="L336" s="73"/>
      <c r="M336" s="101">
        <v>513994.37999999995</v>
      </c>
      <c r="N336" s="73"/>
      <c r="O336" s="87" t="s">
        <v>3156</v>
      </c>
      <c r="P336" s="75">
        <v>41361</v>
      </c>
      <c r="Q336" s="96">
        <v>16495689.35</v>
      </c>
      <c r="R336" s="57">
        <v>0.4651942599779863</v>
      </c>
      <c r="S336" s="96">
        <v>76737</v>
      </c>
      <c r="T336" s="57" t="s">
        <v>3249</v>
      </c>
      <c r="U336" s="57"/>
      <c r="V336" s="101">
        <v>143075.1399999999</v>
      </c>
      <c r="W336" s="101"/>
      <c r="X336" s="73"/>
    </row>
    <row r="337" spans="2:24">
      <c r="B337" s="26" t="s">
        <v>1539</v>
      </c>
      <c r="C337" s="73" t="s">
        <v>3652</v>
      </c>
      <c r="D337" s="73" t="s">
        <v>6759</v>
      </c>
      <c r="E337" s="73"/>
      <c r="F337" s="73"/>
      <c r="G337" s="75">
        <v>39521</v>
      </c>
      <c r="H337" s="96">
        <v>20000000</v>
      </c>
      <c r="I337" s="57">
        <v>87.226017550000009</v>
      </c>
      <c r="J337" s="96">
        <v>17445203.510000002</v>
      </c>
      <c r="K337" s="57" t="s">
        <v>3284</v>
      </c>
      <c r="L337" s="73"/>
      <c r="M337" s="101">
        <v>743070.3</v>
      </c>
      <c r="N337" s="73"/>
      <c r="O337" s="87" t="s">
        <v>3156</v>
      </c>
      <c r="P337" s="75">
        <v>40756</v>
      </c>
      <c r="Q337" s="96">
        <v>20000000</v>
      </c>
      <c r="R337" s="57">
        <v>91.017779149999996</v>
      </c>
      <c r="S337" s="96">
        <v>18203555.829999998</v>
      </c>
      <c r="T337" s="57" t="s">
        <v>3289</v>
      </c>
      <c r="U337" s="57"/>
      <c r="V337" s="101">
        <v>1501422.6199999973</v>
      </c>
      <c r="W337" s="101"/>
      <c r="X337" s="73"/>
    </row>
    <row r="338" spans="2:24">
      <c r="B338" s="26" t="s">
        <v>1887</v>
      </c>
      <c r="C338" s="73" t="s">
        <v>3653</v>
      </c>
      <c r="D338" s="73" t="s">
        <v>6759</v>
      </c>
      <c r="E338" s="73"/>
      <c r="F338" s="73"/>
      <c r="G338" s="75">
        <v>39521</v>
      </c>
      <c r="H338" s="96">
        <v>210000</v>
      </c>
      <c r="I338" s="57">
        <v>94.083471428571428</v>
      </c>
      <c r="J338" s="96">
        <v>197575.29</v>
      </c>
      <c r="K338" s="57" t="s">
        <v>3284</v>
      </c>
      <c r="L338" s="73"/>
      <c r="M338" s="101">
        <v>214941.97994332801</v>
      </c>
      <c r="N338" s="73"/>
      <c r="O338" s="87" t="s">
        <v>3156</v>
      </c>
      <c r="P338" s="75">
        <v>40945</v>
      </c>
      <c r="Q338" s="96">
        <v>37198.959999999999</v>
      </c>
      <c r="R338" s="57">
        <v>100.57404732784143</v>
      </c>
      <c r="S338" s="96">
        <v>37412.499635864799</v>
      </c>
      <c r="T338" s="57" t="s">
        <v>3248</v>
      </c>
      <c r="U338" s="57"/>
      <c r="V338" s="101">
        <v>54779.189579192811</v>
      </c>
      <c r="W338" s="101"/>
      <c r="X338" s="73"/>
    </row>
    <row r="339" spans="2:24">
      <c r="B339" s="26" t="s">
        <v>1888</v>
      </c>
      <c r="C339" s="73" t="s">
        <v>3654</v>
      </c>
      <c r="D339" s="73" t="s">
        <v>6759</v>
      </c>
      <c r="E339" s="73"/>
      <c r="F339" s="73"/>
      <c r="G339" s="75">
        <v>39521</v>
      </c>
      <c r="H339" s="96">
        <v>18428000</v>
      </c>
      <c r="I339" s="57">
        <v>31.271686455393965</v>
      </c>
      <c r="J339" s="96">
        <v>5762746.3799999999</v>
      </c>
      <c r="K339" s="57" t="s">
        <v>3284</v>
      </c>
      <c r="L339" s="73"/>
      <c r="M339" s="101">
        <v>3649101.01</v>
      </c>
      <c r="N339" s="73"/>
      <c r="O339" s="87" t="s">
        <v>3156</v>
      </c>
      <c r="P339" s="75">
        <v>40798</v>
      </c>
      <c r="Q339" s="96">
        <v>18428000</v>
      </c>
      <c r="R339" s="57">
        <v>5.4220761884089432</v>
      </c>
      <c r="S339" s="96">
        <v>999180.20000000007</v>
      </c>
      <c r="T339" s="57" t="s">
        <v>3250</v>
      </c>
      <c r="U339" s="57"/>
      <c r="V339" s="101">
        <v>-1114465.17</v>
      </c>
      <c r="W339" s="101"/>
      <c r="X339" s="73"/>
    </row>
    <row r="340" spans="2:24">
      <c r="B340" s="26" t="s">
        <v>968</v>
      </c>
      <c r="C340" s="73" t="s">
        <v>3655</v>
      </c>
      <c r="D340" s="73" t="s">
        <v>6759</v>
      </c>
      <c r="E340" s="73"/>
      <c r="F340" s="73"/>
      <c r="G340" s="75">
        <v>39521</v>
      </c>
      <c r="H340" s="96">
        <v>225000</v>
      </c>
      <c r="I340" s="57">
        <v>94.992244444444438</v>
      </c>
      <c r="J340" s="96">
        <v>213732.55</v>
      </c>
      <c r="K340" s="57" t="s">
        <v>3284</v>
      </c>
      <c r="L340" s="73"/>
      <c r="M340" s="101">
        <v>76971.19</v>
      </c>
      <c r="N340" s="73"/>
      <c r="O340" s="87" t="s">
        <v>3156</v>
      </c>
      <c r="P340" s="75">
        <v>40743</v>
      </c>
      <c r="Q340" s="96">
        <v>190666.39</v>
      </c>
      <c r="R340" s="57">
        <v>102.84567196137715</v>
      </c>
      <c r="S340" s="96">
        <v>196092.13</v>
      </c>
      <c r="T340" s="57" t="s">
        <v>3266</v>
      </c>
      <c r="U340" s="57"/>
      <c r="V340" s="101">
        <v>59330.770000000019</v>
      </c>
      <c r="W340" s="101"/>
      <c r="X340" s="73"/>
    </row>
    <row r="341" spans="2:24">
      <c r="B341" s="26" t="s">
        <v>1889</v>
      </c>
      <c r="C341" s="73" t="s">
        <v>3656</v>
      </c>
      <c r="D341" s="73" t="s">
        <v>6759</v>
      </c>
      <c r="E341" s="73"/>
      <c r="F341" s="73"/>
      <c r="G341" s="75">
        <v>39521</v>
      </c>
      <c r="H341" s="96">
        <v>355000</v>
      </c>
      <c r="I341" s="57">
        <v>79.557123943661978</v>
      </c>
      <c r="J341" s="96">
        <v>282427.79000000004</v>
      </c>
      <c r="K341" s="57" t="s">
        <v>3284</v>
      </c>
      <c r="L341" s="73"/>
      <c r="M341" s="101">
        <v>75470.149999999994</v>
      </c>
      <c r="N341" s="73"/>
      <c r="O341" s="87" t="s">
        <v>3156</v>
      </c>
      <c r="P341" s="75">
        <v>40869</v>
      </c>
      <c r="Q341" s="96">
        <v>355000</v>
      </c>
      <c r="R341" s="57">
        <v>92.692721126760588</v>
      </c>
      <c r="S341" s="96">
        <v>329059.16000000009</v>
      </c>
      <c r="T341" s="57" t="s">
        <v>3248</v>
      </c>
      <c r="U341" s="57"/>
      <c r="V341" s="101">
        <v>122101.52000000002</v>
      </c>
      <c r="W341" s="101"/>
      <c r="X341" s="73"/>
    </row>
    <row r="342" spans="2:24">
      <c r="B342" s="26" t="s">
        <v>1890</v>
      </c>
      <c r="C342" s="73" t="s">
        <v>3657</v>
      </c>
      <c r="D342" s="73" t="s">
        <v>6759</v>
      </c>
      <c r="E342" s="73"/>
      <c r="F342" s="73"/>
      <c r="G342" s="75">
        <v>39521</v>
      </c>
      <c r="H342" s="96">
        <v>8000000</v>
      </c>
      <c r="I342" s="57">
        <v>60.760122624999994</v>
      </c>
      <c r="J342" s="96">
        <v>4860809.8099999996</v>
      </c>
      <c r="K342" s="57" t="s">
        <v>3284</v>
      </c>
      <c r="L342" s="73"/>
      <c r="M342" s="101">
        <v>2343036.1799999997</v>
      </c>
      <c r="N342" s="73"/>
      <c r="O342" s="87" t="s">
        <v>3156</v>
      </c>
      <c r="P342" s="75">
        <v>41373</v>
      </c>
      <c r="Q342" s="96">
        <v>8000000</v>
      </c>
      <c r="R342" s="57">
        <v>41.127004625000005</v>
      </c>
      <c r="S342" s="96">
        <v>3290160.37</v>
      </c>
      <c r="T342" s="57" t="s">
        <v>3256</v>
      </c>
      <c r="U342" s="57"/>
      <c r="V342" s="101">
        <v>772386.74000000022</v>
      </c>
      <c r="W342" s="101"/>
      <c r="X342" s="73"/>
    </row>
    <row r="343" spans="2:24">
      <c r="B343" s="26" t="s">
        <v>1891</v>
      </c>
      <c r="C343" s="73" t="s">
        <v>3658</v>
      </c>
      <c r="D343" s="73" t="s">
        <v>6759</v>
      </c>
      <c r="E343" s="73"/>
      <c r="F343" s="73"/>
      <c r="G343" s="75">
        <v>39521</v>
      </c>
      <c r="H343" s="96">
        <v>6000000</v>
      </c>
      <c r="I343" s="57">
        <v>57.244122666666662</v>
      </c>
      <c r="J343" s="96">
        <v>3434647.36</v>
      </c>
      <c r="K343" s="57" t="s">
        <v>3284</v>
      </c>
      <c r="L343" s="73"/>
      <c r="M343" s="101">
        <v>1738508.71</v>
      </c>
      <c r="N343" s="73"/>
      <c r="O343" s="87" t="s">
        <v>3156</v>
      </c>
      <c r="P343" s="75">
        <v>41373</v>
      </c>
      <c r="Q343" s="96">
        <v>6000000</v>
      </c>
      <c r="R343" s="57">
        <v>31.158254666666668</v>
      </c>
      <c r="S343" s="96">
        <v>1869495.28</v>
      </c>
      <c r="T343" s="57" t="s">
        <v>3256</v>
      </c>
      <c r="U343" s="57"/>
      <c r="V343" s="101">
        <v>173356.63000000035</v>
      </c>
      <c r="W343" s="101"/>
      <c r="X343" s="73"/>
    </row>
    <row r="344" spans="2:24">
      <c r="B344" s="26" t="s">
        <v>1892</v>
      </c>
      <c r="C344" s="73" t="s">
        <v>3659</v>
      </c>
      <c r="D344" s="73" t="s">
        <v>6759</v>
      </c>
      <c r="E344" s="73"/>
      <c r="F344" s="73"/>
      <c r="G344" s="75">
        <v>39521</v>
      </c>
      <c r="H344" s="96">
        <v>8855000</v>
      </c>
      <c r="I344" s="57">
        <v>52.46312264257481</v>
      </c>
      <c r="J344" s="96">
        <v>4645609.51</v>
      </c>
      <c r="K344" s="57" t="s">
        <v>3284</v>
      </c>
      <c r="L344" s="73"/>
      <c r="M344" s="101">
        <v>2565749.0499999998</v>
      </c>
      <c r="N344" s="73"/>
      <c r="O344" s="87" t="s">
        <v>3156</v>
      </c>
      <c r="P344" s="75">
        <v>41373</v>
      </c>
      <c r="Q344" s="96">
        <v>8855000</v>
      </c>
      <c r="R344" s="57">
        <v>22.158254658385093</v>
      </c>
      <c r="S344" s="96">
        <v>1962113.45</v>
      </c>
      <c r="T344" s="57" t="s">
        <v>3256</v>
      </c>
      <c r="U344" s="57"/>
      <c r="V344" s="101">
        <v>-117747.00999999978</v>
      </c>
      <c r="W344" s="101"/>
      <c r="X344" s="73"/>
    </row>
    <row r="345" spans="2:24">
      <c r="B345" s="26" t="s">
        <v>1893</v>
      </c>
      <c r="C345" s="73" t="s">
        <v>3660</v>
      </c>
      <c r="D345" s="73" t="s">
        <v>6759</v>
      </c>
      <c r="E345" s="73"/>
      <c r="F345" s="73"/>
      <c r="G345" s="75">
        <v>39521</v>
      </c>
      <c r="H345" s="96">
        <v>8997000</v>
      </c>
      <c r="I345" s="57">
        <v>46.916122707569194</v>
      </c>
      <c r="J345" s="96">
        <v>4221043.5600000005</v>
      </c>
      <c r="K345" s="57" t="s">
        <v>3284</v>
      </c>
      <c r="L345" s="73"/>
      <c r="M345" s="101">
        <v>2592258.2599999998</v>
      </c>
      <c r="N345" s="73"/>
      <c r="O345" s="87" t="s">
        <v>3156</v>
      </c>
      <c r="P345" s="75">
        <v>41373</v>
      </c>
      <c r="Q345" s="96">
        <v>8997000</v>
      </c>
      <c r="R345" s="57">
        <v>13.158227742580861</v>
      </c>
      <c r="S345" s="96">
        <v>1183845.75</v>
      </c>
      <c r="T345" s="57" t="s">
        <v>3256</v>
      </c>
      <c r="U345" s="57"/>
      <c r="V345" s="101">
        <v>-444939.55000000075</v>
      </c>
      <c r="W345" s="101"/>
      <c r="X345" s="73"/>
    </row>
    <row r="346" spans="2:24">
      <c r="B346" s="26" t="s">
        <v>1894</v>
      </c>
      <c r="C346" s="73" t="s">
        <v>3661</v>
      </c>
      <c r="D346" s="73" t="s">
        <v>6759</v>
      </c>
      <c r="E346" s="73"/>
      <c r="F346" s="73"/>
      <c r="G346" s="75">
        <v>39521</v>
      </c>
      <c r="H346" s="96">
        <v>22428000</v>
      </c>
      <c r="I346" s="57">
        <v>44.447122703763156</v>
      </c>
      <c r="J346" s="96">
        <v>9968600.6799999997</v>
      </c>
      <c r="K346" s="57" t="s">
        <v>3284</v>
      </c>
      <c r="L346" s="73"/>
      <c r="M346" s="101">
        <v>6391728.5700000003</v>
      </c>
      <c r="N346" s="73"/>
      <c r="O346" s="87" t="s">
        <v>3156</v>
      </c>
      <c r="P346" s="75">
        <v>41373</v>
      </c>
      <c r="Q346" s="96">
        <v>22428000</v>
      </c>
      <c r="R346" s="57">
        <v>6.03125</v>
      </c>
      <c r="S346" s="96">
        <v>1352688.75</v>
      </c>
      <c r="T346" s="57" t="s">
        <v>3250</v>
      </c>
      <c r="U346" s="57"/>
      <c r="V346" s="101">
        <v>-2224183.3599999994</v>
      </c>
      <c r="W346" s="101"/>
      <c r="X346" s="73"/>
    </row>
    <row r="347" spans="2:24">
      <c r="B347" s="26" t="s">
        <v>1895</v>
      </c>
      <c r="C347" s="73" t="s">
        <v>3662</v>
      </c>
      <c r="D347" s="73" t="s">
        <v>6759</v>
      </c>
      <c r="E347" s="73"/>
      <c r="F347" s="73"/>
      <c r="G347" s="75">
        <v>39521</v>
      </c>
      <c r="H347" s="96">
        <v>12510000</v>
      </c>
      <c r="I347" s="57">
        <v>39.025122701838534</v>
      </c>
      <c r="J347" s="96">
        <v>4882042.8500000006</v>
      </c>
      <c r="K347" s="57" t="s">
        <v>3284</v>
      </c>
      <c r="L347" s="73"/>
      <c r="M347" s="101">
        <v>3323308.3399999994</v>
      </c>
      <c r="N347" s="73"/>
      <c r="O347" s="87" t="s">
        <v>3156</v>
      </c>
      <c r="P347" s="75">
        <v>41373</v>
      </c>
      <c r="Q347" s="96">
        <v>12510000</v>
      </c>
      <c r="R347" s="57">
        <v>3.1582278177458032</v>
      </c>
      <c r="S347" s="96">
        <v>395094.3</v>
      </c>
      <c r="T347" s="57" t="s">
        <v>3256</v>
      </c>
      <c r="U347" s="57"/>
      <c r="V347" s="101">
        <v>-1163640.2100000014</v>
      </c>
      <c r="W347" s="101"/>
      <c r="X347" s="73"/>
    </row>
    <row r="348" spans="2:24">
      <c r="B348" s="26" t="s">
        <v>1896</v>
      </c>
      <c r="C348" s="73" t="s">
        <v>3663</v>
      </c>
      <c r="D348" s="73" t="s">
        <v>6759</v>
      </c>
      <c r="E348" s="73"/>
      <c r="F348" s="73"/>
      <c r="G348" s="75">
        <v>39521</v>
      </c>
      <c r="H348" s="96">
        <v>10000000</v>
      </c>
      <c r="I348" s="57">
        <v>33.729122700000005</v>
      </c>
      <c r="J348" s="96">
        <v>3372912.27</v>
      </c>
      <c r="K348" s="57" t="s">
        <v>3284</v>
      </c>
      <c r="L348" s="73"/>
      <c r="M348" s="101">
        <v>2610129.73</v>
      </c>
      <c r="N348" s="73"/>
      <c r="O348" s="87" t="s">
        <v>3156</v>
      </c>
      <c r="P348" s="75">
        <v>41373</v>
      </c>
      <c r="Q348" s="96">
        <v>10000000</v>
      </c>
      <c r="R348" s="57">
        <v>0.62697780000000003</v>
      </c>
      <c r="S348" s="96">
        <v>62697.78</v>
      </c>
      <c r="T348" s="57" t="s">
        <v>3256</v>
      </c>
      <c r="U348" s="57"/>
      <c r="V348" s="101">
        <v>-700084.76000000024</v>
      </c>
      <c r="W348" s="101"/>
      <c r="X348" s="73"/>
    </row>
    <row r="349" spans="2:24">
      <c r="B349" s="26" t="s">
        <v>1897</v>
      </c>
      <c r="C349" s="73" t="s">
        <v>3664</v>
      </c>
      <c r="D349" s="73" t="s">
        <v>3157</v>
      </c>
      <c r="E349" s="73"/>
      <c r="F349" s="73"/>
      <c r="G349" s="75">
        <v>39521</v>
      </c>
      <c r="H349" s="96">
        <v>682090943.85000002</v>
      </c>
      <c r="I349" s="57">
        <v>1.2382361100307107</v>
      </c>
      <c r="J349" s="96">
        <v>8445896.3699999992</v>
      </c>
      <c r="K349" s="57" t="s">
        <v>3284</v>
      </c>
      <c r="L349" s="73"/>
      <c r="M349" s="101">
        <v>12323181.799999999</v>
      </c>
      <c r="N349" s="73"/>
      <c r="O349" s="87" t="s">
        <v>3156</v>
      </c>
      <c r="P349" s="75">
        <v>41232</v>
      </c>
      <c r="Q349" s="96">
        <v>364386384.19999999</v>
      </c>
      <c r="R349" s="57">
        <v>9.9893963052201228E-7</v>
      </c>
      <c r="S349" s="96">
        <v>3.64</v>
      </c>
      <c r="T349" s="57" t="s">
        <v>3263</v>
      </c>
      <c r="U349" s="57"/>
      <c r="V349" s="101">
        <v>3877289.0700000003</v>
      </c>
      <c r="W349" s="101"/>
      <c r="X349" s="73"/>
    </row>
    <row r="350" spans="2:24">
      <c r="B350" s="26" t="s">
        <v>1898</v>
      </c>
      <c r="C350" s="73" t="s">
        <v>3665</v>
      </c>
      <c r="D350" s="73" t="s">
        <v>3157</v>
      </c>
      <c r="E350" s="73"/>
      <c r="F350" s="73"/>
      <c r="G350" s="75">
        <v>39521</v>
      </c>
      <c r="H350" s="96">
        <v>235838232.84</v>
      </c>
      <c r="I350" s="57">
        <v>0.80849166695273977</v>
      </c>
      <c r="J350" s="96">
        <v>1906732.46</v>
      </c>
      <c r="K350" s="57" t="s">
        <v>3284</v>
      </c>
      <c r="L350" s="73"/>
      <c r="M350" s="101">
        <v>2432194.3200000003</v>
      </c>
      <c r="N350" s="73"/>
      <c r="O350" s="87" t="s">
        <v>3156</v>
      </c>
      <c r="P350" s="75">
        <v>40966</v>
      </c>
      <c r="Q350" s="96">
        <v>153678767.77000001</v>
      </c>
      <c r="R350" s="57">
        <v>0.57318233268608831</v>
      </c>
      <c r="S350" s="96">
        <v>880859.54594732239</v>
      </c>
      <c r="T350" s="57" t="s">
        <v>3255</v>
      </c>
      <c r="U350" s="57"/>
      <c r="V350" s="101">
        <v>1406321.405947323</v>
      </c>
      <c r="W350" s="101"/>
      <c r="X350" s="73"/>
    </row>
    <row r="351" spans="2:24">
      <c r="B351" s="26" t="s">
        <v>1899</v>
      </c>
      <c r="C351" s="73" t="s">
        <v>3666</v>
      </c>
      <c r="D351" s="73" t="s">
        <v>3157</v>
      </c>
      <c r="E351" s="73"/>
      <c r="F351" s="73"/>
      <c r="G351" s="75">
        <v>39521</v>
      </c>
      <c r="H351" s="96">
        <v>471862545.81999999</v>
      </c>
      <c r="I351" s="57">
        <v>2.087705554777783</v>
      </c>
      <c r="J351" s="96">
        <v>9851100.5800000001</v>
      </c>
      <c r="K351" s="57" t="s">
        <v>3284</v>
      </c>
      <c r="L351" s="73"/>
      <c r="M351" s="101">
        <v>10946850.17</v>
      </c>
      <c r="N351" s="73"/>
      <c r="O351" s="87" t="s">
        <v>3156</v>
      </c>
      <c r="P351" s="75">
        <v>40966</v>
      </c>
      <c r="Q351" s="96">
        <v>313587329.50999999</v>
      </c>
      <c r="R351" s="57">
        <v>2.0904111120328155</v>
      </c>
      <c r="S351" s="96">
        <v>6555264.3820040002</v>
      </c>
      <c r="T351" s="57" t="s">
        <v>3255</v>
      </c>
      <c r="U351" s="57"/>
      <c r="V351" s="101">
        <v>7651013.972004002</v>
      </c>
      <c r="W351" s="101"/>
      <c r="X351" s="73"/>
    </row>
    <row r="352" spans="2:24">
      <c r="B352" s="26" t="s">
        <v>1274</v>
      </c>
      <c r="C352" s="73" t="s">
        <v>3667</v>
      </c>
      <c r="D352" s="73" t="s">
        <v>3157</v>
      </c>
      <c r="E352" s="73"/>
      <c r="F352" s="73"/>
      <c r="G352" s="75">
        <v>39521</v>
      </c>
      <c r="H352" s="96">
        <v>9024663.9100000001</v>
      </c>
      <c r="I352" s="57">
        <v>57.323297926559583</v>
      </c>
      <c r="J352" s="96">
        <v>5173234.9800000004</v>
      </c>
      <c r="K352" s="57" t="s">
        <v>3284</v>
      </c>
      <c r="L352" s="73"/>
      <c r="M352" s="101">
        <v>847531.25</v>
      </c>
      <c r="N352" s="73"/>
      <c r="O352" s="87" t="s">
        <v>3156</v>
      </c>
      <c r="P352" s="75">
        <v>41172</v>
      </c>
      <c r="Q352" s="96">
        <v>0.01</v>
      </c>
      <c r="R352" s="57">
        <v>0</v>
      </c>
      <c r="S352" s="96">
        <v>0</v>
      </c>
      <c r="T352" s="57" t="s">
        <v>3263</v>
      </c>
      <c r="U352" s="57"/>
      <c r="V352" s="101">
        <v>-4325703.7300000004</v>
      </c>
      <c r="W352" s="101"/>
      <c r="X352" s="73"/>
    </row>
    <row r="353" spans="2:24">
      <c r="B353" s="26" t="s">
        <v>1273</v>
      </c>
      <c r="C353" s="73" t="s">
        <v>3668</v>
      </c>
      <c r="D353" s="73" t="s">
        <v>3157</v>
      </c>
      <c r="E353" s="73"/>
      <c r="F353" s="73"/>
      <c r="G353" s="75">
        <v>39521</v>
      </c>
      <c r="H353" s="96">
        <v>12305723.890000001</v>
      </c>
      <c r="I353" s="57">
        <v>39.653297958077296</v>
      </c>
      <c r="J353" s="96">
        <v>4879625.3600000003</v>
      </c>
      <c r="K353" s="57" t="s">
        <v>3284</v>
      </c>
      <c r="L353" s="73"/>
      <c r="M353" s="101">
        <v>1089088.0699999998</v>
      </c>
      <c r="N353" s="73"/>
      <c r="O353" s="87" t="s">
        <v>3156</v>
      </c>
      <c r="P353" s="75">
        <v>41172</v>
      </c>
      <c r="Q353" s="96">
        <v>0.01</v>
      </c>
      <c r="R353" s="57">
        <v>0</v>
      </c>
      <c r="S353" s="96">
        <v>0</v>
      </c>
      <c r="T353" s="57" t="s">
        <v>3263</v>
      </c>
      <c r="U353" s="57"/>
      <c r="V353" s="101">
        <v>-3790537.2900000005</v>
      </c>
      <c r="W353" s="101"/>
      <c r="X353" s="73"/>
    </row>
    <row r="354" spans="2:24">
      <c r="B354" s="26" t="s">
        <v>416</v>
      </c>
      <c r="C354" s="73" t="s">
        <v>3669</v>
      </c>
      <c r="D354" s="73" t="s">
        <v>6724</v>
      </c>
      <c r="E354" s="73"/>
      <c r="F354" s="73"/>
      <c r="G354" s="75">
        <v>39521</v>
      </c>
      <c r="H354" s="96">
        <v>5970304.3099999996</v>
      </c>
      <c r="I354" s="57">
        <v>83.706585468840203</v>
      </c>
      <c r="J354" s="96">
        <v>4997537.88</v>
      </c>
      <c r="K354" s="57" t="s">
        <v>3284</v>
      </c>
      <c r="L354" s="73"/>
      <c r="M354" s="101">
        <v>3777695.59</v>
      </c>
      <c r="N354" s="73"/>
      <c r="O354" s="87" t="s">
        <v>3156</v>
      </c>
      <c r="P354" s="75">
        <v>41075</v>
      </c>
      <c r="Q354" s="96">
        <v>3171569.88</v>
      </c>
      <c r="R354" s="57">
        <v>72.253065081574036</v>
      </c>
      <c r="S354" s="96">
        <v>2291556.4495039997</v>
      </c>
      <c r="T354" s="57" t="s">
        <v>3263</v>
      </c>
      <c r="U354" s="57"/>
      <c r="V354" s="101">
        <v>1071714.1595039992</v>
      </c>
      <c r="W354" s="101"/>
      <c r="X354" s="73"/>
    </row>
    <row r="355" spans="2:24">
      <c r="B355" s="26" t="s">
        <v>491</v>
      </c>
      <c r="C355" s="73" t="s">
        <v>3670</v>
      </c>
      <c r="D355" s="73" t="s">
        <v>6724</v>
      </c>
      <c r="E355" s="73"/>
      <c r="F355" s="73"/>
      <c r="G355" s="75">
        <v>39521</v>
      </c>
      <c r="H355" s="96">
        <v>19269118.399999999</v>
      </c>
      <c r="I355" s="57">
        <v>78.191605538113251</v>
      </c>
      <c r="J355" s="96">
        <v>15066833.049999999</v>
      </c>
      <c r="K355" s="57" t="s">
        <v>3284</v>
      </c>
      <c r="L355" s="73"/>
      <c r="M355" s="101">
        <v>8075367.370000001</v>
      </c>
      <c r="N355" s="73"/>
      <c r="O355" s="87" t="s">
        <v>3156</v>
      </c>
      <c r="P355" s="75">
        <v>41075</v>
      </c>
      <c r="Q355" s="96">
        <v>12622492.9</v>
      </c>
      <c r="R355" s="57">
        <v>25.62382969389509</v>
      </c>
      <c r="S355" s="96">
        <v>3234366.0838199998</v>
      </c>
      <c r="T355" s="57" t="s">
        <v>3263</v>
      </c>
      <c r="U355" s="57"/>
      <c r="V355" s="101">
        <v>-3757099.5961799975</v>
      </c>
      <c r="W355" s="101"/>
      <c r="X355" s="73"/>
    </row>
    <row r="356" spans="2:24">
      <c r="B356" s="26" t="s">
        <v>377</v>
      </c>
      <c r="C356" s="73" t="s">
        <v>3671</v>
      </c>
      <c r="D356" s="73" t="s">
        <v>6724</v>
      </c>
      <c r="E356" s="73"/>
      <c r="F356" s="73"/>
      <c r="G356" s="75">
        <v>39521</v>
      </c>
      <c r="H356" s="96">
        <v>5914955.6399999997</v>
      </c>
      <c r="I356" s="57">
        <v>65.685105459218633</v>
      </c>
      <c r="J356" s="96">
        <v>3885244.85</v>
      </c>
      <c r="K356" s="57" t="s">
        <v>3284</v>
      </c>
      <c r="L356" s="73"/>
      <c r="M356" s="101">
        <v>2480282.2799999998</v>
      </c>
      <c r="N356" s="73"/>
      <c r="O356" s="87" t="s">
        <v>3156</v>
      </c>
      <c r="P356" s="75">
        <v>41075</v>
      </c>
      <c r="Q356" s="96">
        <v>3874695.05</v>
      </c>
      <c r="R356" s="57">
        <v>4.9215520505929877</v>
      </c>
      <c r="S356" s="96">
        <v>190695.1336875</v>
      </c>
      <c r="T356" s="57" t="s">
        <v>3248</v>
      </c>
      <c r="U356" s="57"/>
      <c r="V356" s="101">
        <v>-1214267.4363125004</v>
      </c>
      <c r="W356" s="101"/>
      <c r="X356" s="73"/>
    </row>
    <row r="357" spans="2:24">
      <c r="B357" s="26" t="s">
        <v>1900</v>
      </c>
      <c r="C357" s="73" t="s">
        <v>3672</v>
      </c>
      <c r="D357" s="73" t="s">
        <v>6724</v>
      </c>
      <c r="E357" s="73"/>
      <c r="F357" s="73"/>
      <c r="G357" s="75">
        <v>39521</v>
      </c>
      <c r="H357" s="96">
        <v>34372618.979999997</v>
      </c>
      <c r="I357" s="57">
        <v>2.2352860584963201</v>
      </c>
      <c r="J357" s="96">
        <v>768326.36</v>
      </c>
      <c r="K357" s="57" t="s">
        <v>3284</v>
      </c>
      <c r="L357" s="73"/>
      <c r="M357" s="101">
        <v>1689306.9600000002</v>
      </c>
      <c r="N357" s="73"/>
      <c r="O357" s="87" t="s">
        <v>3156</v>
      </c>
      <c r="P357" s="75">
        <v>40991</v>
      </c>
      <c r="Q357" s="96">
        <v>22955131.879999999</v>
      </c>
      <c r="R357" s="57">
        <v>4.6943342128601175</v>
      </c>
      <c r="S357" s="96">
        <v>1077590.6094499999</v>
      </c>
      <c r="T357" s="57" t="s">
        <v>3289</v>
      </c>
      <c r="U357" s="57"/>
      <c r="V357" s="101">
        <v>1998571.2094500004</v>
      </c>
      <c r="W357" s="101"/>
      <c r="X357" s="73"/>
    </row>
    <row r="358" spans="2:24">
      <c r="B358" s="26" t="s">
        <v>1901</v>
      </c>
      <c r="C358" s="73" t="s">
        <v>3673</v>
      </c>
      <c r="D358" s="73" t="s">
        <v>6724</v>
      </c>
      <c r="E358" s="73"/>
      <c r="F358" s="73"/>
      <c r="G358" s="75">
        <v>39521</v>
      </c>
      <c r="H358" s="96">
        <v>5914955.6399999997</v>
      </c>
      <c r="I358" s="57">
        <v>2.0737584094544452</v>
      </c>
      <c r="J358" s="96">
        <v>122661.89</v>
      </c>
      <c r="K358" s="57" t="s">
        <v>3284</v>
      </c>
      <c r="L358" s="73"/>
      <c r="M358" s="101">
        <v>281585.7</v>
      </c>
      <c r="N358" s="73"/>
      <c r="O358" s="87" t="s">
        <v>3156</v>
      </c>
      <c r="P358" s="75">
        <v>41015</v>
      </c>
      <c r="Q358" s="96">
        <v>3907216.19</v>
      </c>
      <c r="R358" s="57">
        <v>2.4271526938937593</v>
      </c>
      <c r="S358" s="96">
        <v>94834.103011838102</v>
      </c>
      <c r="T358" s="57" t="s">
        <v>3245</v>
      </c>
      <c r="U358" s="57"/>
      <c r="V358" s="101">
        <v>253757.9130118381</v>
      </c>
      <c r="W358" s="101"/>
      <c r="X358" s="73"/>
    </row>
    <row r="359" spans="2:24">
      <c r="B359" s="26" t="s">
        <v>210</v>
      </c>
      <c r="C359" s="73" t="s">
        <v>3674</v>
      </c>
      <c r="D359" s="73" t="s">
        <v>6724</v>
      </c>
      <c r="E359" s="73"/>
      <c r="F359" s="73"/>
      <c r="G359" s="75">
        <v>39521</v>
      </c>
      <c r="H359" s="96">
        <v>14403981.66</v>
      </c>
      <c r="I359" s="57">
        <v>87.288634745456889</v>
      </c>
      <c r="J359" s="96">
        <v>12573038.939999999</v>
      </c>
      <c r="K359" s="57" t="s">
        <v>3284</v>
      </c>
      <c r="L359" s="73"/>
      <c r="M359" s="101">
        <v>2576461.9200000004</v>
      </c>
      <c r="N359" s="73"/>
      <c r="O359" s="87" t="s">
        <v>3156</v>
      </c>
      <c r="P359" s="75">
        <v>41075</v>
      </c>
      <c r="Q359" s="96">
        <v>3069448.13</v>
      </c>
      <c r="R359" s="57">
        <v>0.38148843487766321</v>
      </c>
      <c r="S359" s="96">
        <v>11709.5896305187</v>
      </c>
      <c r="T359" s="57" t="s">
        <v>3245</v>
      </c>
      <c r="U359" s="57"/>
      <c r="V359" s="101">
        <v>-9984867.4303694814</v>
      </c>
      <c r="W359" s="101"/>
      <c r="X359" s="73"/>
    </row>
    <row r="360" spans="2:24">
      <c r="B360" s="26" t="s">
        <v>1173</v>
      </c>
      <c r="C360" s="73" t="s">
        <v>3675</v>
      </c>
      <c r="D360" s="73" t="s">
        <v>6724</v>
      </c>
      <c r="E360" s="73"/>
      <c r="F360" s="73"/>
      <c r="G360" s="75">
        <v>39521</v>
      </c>
      <c r="H360" s="96">
        <v>6734604.3499999996</v>
      </c>
      <c r="I360" s="57">
        <v>77.237634754297034</v>
      </c>
      <c r="J360" s="96">
        <v>5201649.1099999994</v>
      </c>
      <c r="K360" s="57" t="s">
        <v>3284</v>
      </c>
      <c r="L360" s="73"/>
      <c r="M360" s="101">
        <v>663352.3899999999</v>
      </c>
      <c r="N360" s="73"/>
      <c r="O360" s="87" t="s">
        <v>3156</v>
      </c>
      <c r="P360" s="75">
        <v>41172</v>
      </c>
      <c r="Q360" s="96">
        <v>0.01</v>
      </c>
      <c r="R360" s="57">
        <v>0</v>
      </c>
      <c r="S360" s="96">
        <v>0</v>
      </c>
      <c r="T360" s="57" t="s">
        <v>3263</v>
      </c>
      <c r="U360" s="57"/>
      <c r="V360" s="101">
        <v>-4538296.72</v>
      </c>
      <c r="W360" s="101"/>
      <c r="X360" s="73"/>
    </row>
    <row r="361" spans="2:24">
      <c r="B361" s="26" t="s">
        <v>1290</v>
      </c>
      <c r="C361" s="73" t="s">
        <v>3676</v>
      </c>
      <c r="D361" s="73" t="s">
        <v>6724</v>
      </c>
      <c r="E361" s="73"/>
      <c r="F361" s="73"/>
      <c r="G361" s="75">
        <v>39521</v>
      </c>
      <c r="H361" s="96">
        <v>3913507.86</v>
      </c>
      <c r="I361" s="57">
        <v>73.068634644316262</v>
      </c>
      <c r="J361" s="96">
        <v>2859546.76</v>
      </c>
      <c r="K361" s="57" t="s">
        <v>3284</v>
      </c>
      <c r="L361" s="73"/>
      <c r="M361" s="101">
        <v>252177.84000000014</v>
      </c>
      <c r="N361" s="73"/>
      <c r="O361" s="87" t="s">
        <v>3156</v>
      </c>
      <c r="P361" s="75">
        <v>41172</v>
      </c>
      <c r="Q361" s="96">
        <v>0.01</v>
      </c>
      <c r="R361" s="57">
        <v>0</v>
      </c>
      <c r="S361" s="96">
        <v>0</v>
      </c>
      <c r="T361" s="57" t="s">
        <v>3263</v>
      </c>
      <c r="U361" s="57"/>
      <c r="V361" s="101">
        <v>-2607368.9199999995</v>
      </c>
      <c r="W361" s="101"/>
      <c r="X361" s="73"/>
    </row>
    <row r="362" spans="2:24">
      <c r="B362" s="26" t="s">
        <v>12</v>
      </c>
      <c r="C362" s="73" t="s">
        <v>3677</v>
      </c>
      <c r="D362" s="73" t="s">
        <v>6724</v>
      </c>
      <c r="E362" s="73"/>
      <c r="F362" s="73"/>
      <c r="G362" s="75">
        <v>39521</v>
      </c>
      <c r="H362" s="96">
        <v>1678968.71</v>
      </c>
      <c r="I362" s="57">
        <v>49.350000096190008</v>
      </c>
      <c r="J362" s="96">
        <v>828571.06</v>
      </c>
      <c r="K362" s="57" t="s">
        <v>3284</v>
      </c>
      <c r="L362" s="73"/>
      <c r="M362" s="101">
        <v>644649.08000000031</v>
      </c>
      <c r="N362" s="73"/>
      <c r="O362" s="87" t="s">
        <v>3156</v>
      </c>
      <c r="P362" s="75">
        <v>41001</v>
      </c>
      <c r="Q362" s="96">
        <v>1033745.21</v>
      </c>
      <c r="R362" s="57">
        <v>49.437500000000007</v>
      </c>
      <c r="S362" s="96">
        <v>511057.78819375002</v>
      </c>
      <c r="T362" s="57" t="s">
        <v>3256</v>
      </c>
      <c r="U362" s="57"/>
      <c r="V362" s="101">
        <v>327135.80819375021</v>
      </c>
      <c r="W362" s="101"/>
      <c r="X362" s="73"/>
    </row>
    <row r="363" spans="2:24">
      <c r="B363" s="26" t="s">
        <v>431</v>
      </c>
      <c r="C363" s="73" t="s">
        <v>3678</v>
      </c>
      <c r="D363" s="73" t="s">
        <v>6724</v>
      </c>
      <c r="E363" s="73"/>
      <c r="F363" s="73"/>
      <c r="G363" s="75">
        <v>39521</v>
      </c>
      <c r="H363" s="96">
        <v>2450032.0099999998</v>
      </c>
      <c r="I363" s="57">
        <v>88.776666636286123</v>
      </c>
      <c r="J363" s="96">
        <v>2175056.75</v>
      </c>
      <c r="K363" s="57" t="s">
        <v>3284</v>
      </c>
      <c r="L363" s="73"/>
      <c r="M363" s="101">
        <v>1630505.8199999998</v>
      </c>
      <c r="N363" s="73"/>
      <c r="O363" s="87" t="s">
        <v>3156</v>
      </c>
      <c r="P363" s="75">
        <v>41114</v>
      </c>
      <c r="Q363" s="96">
        <v>1287912.92</v>
      </c>
      <c r="R363" s="57">
        <v>16.383332370085299</v>
      </c>
      <c r="S363" s="96">
        <v>211003.05432087078</v>
      </c>
      <c r="T363" s="57" t="s">
        <v>3263</v>
      </c>
      <c r="U363" s="57"/>
      <c r="V363" s="101">
        <v>-333547.87567912927</v>
      </c>
      <c r="W363" s="101"/>
      <c r="X363" s="73"/>
    </row>
    <row r="364" spans="2:24">
      <c r="B364" s="26" t="s">
        <v>260</v>
      </c>
      <c r="C364" s="73" t="s">
        <v>3679</v>
      </c>
      <c r="D364" s="73" t="s">
        <v>6724</v>
      </c>
      <c r="E364" s="73"/>
      <c r="F364" s="73"/>
      <c r="G364" s="75">
        <v>39521</v>
      </c>
      <c r="H364" s="96">
        <v>2754257.53</v>
      </c>
      <c r="I364" s="57">
        <v>93.22372189357327</v>
      </c>
      <c r="J364" s="96">
        <v>2567621.38</v>
      </c>
      <c r="K364" s="57" t="s">
        <v>3284</v>
      </c>
      <c r="L364" s="73"/>
      <c r="M364" s="101">
        <v>1469754.9899999998</v>
      </c>
      <c r="N364" s="73"/>
      <c r="O364" s="87" t="s">
        <v>3156</v>
      </c>
      <c r="P364" s="75">
        <v>41114</v>
      </c>
      <c r="Q364" s="96">
        <v>1896474.26</v>
      </c>
      <c r="R364" s="57">
        <v>17.915276452803393</v>
      </c>
      <c r="S364" s="96">
        <v>339758.60653525742</v>
      </c>
      <c r="T364" s="57" t="s">
        <v>3263</v>
      </c>
      <c r="U364" s="57"/>
      <c r="V364" s="101">
        <v>-758107.78346474282</v>
      </c>
      <c r="W364" s="101"/>
      <c r="X364" s="73"/>
    </row>
    <row r="365" spans="2:24">
      <c r="B365" s="26" t="s">
        <v>1902</v>
      </c>
      <c r="C365" s="73" t="s">
        <v>3680</v>
      </c>
      <c r="D365" s="73" t="s">
        <v>6724</v>
      </c>
      <c r="E365" s="73"/>
      <c r="F365" s="73"/>
      <c r="G365" s="75">
        <v>39521</v>
      </c>
      <c r="H365" s="96">
        <v>20215099.600000001</v>
      </c>
      <c r="I365" s="57">
        <v>1.8775910953216377</v>
      </c>
      <c r="J365" s="96">
        <v>379556.91000000003</v>
      </c>
      <c r="K365" s="57" t="s">
        <v>3284</v>
      </c>
      <c r="L365" s="73"/>
      <c r="M365" s="101">
        <v>421797.85000000003</v>
      </c>
      <c r="N365" s="73"/>
      <c r="O365" s="87" t="s">
        <v>3156</v>
      </c>
      <c r="P365" s="75">
        <v>41015</v>
      </c>
      <c r="Q365" s="96">
        <v>10810942.99</v>
      </c>
      <c r="R365" s="57">
        <v>1.630672734965279</v>
      </c>
      <c r="S365" s="96">
        <v>176291.0997305701</v>
      </c>
      <c r="T365" s="57" t="s">
        <v>3245</v>
      </c>
      <c r="U365" s="57"/>
      <c r="V365" s="101">
        <v>218532.03973057016</v>
      </c>
      <c r="W365" s="101"/>
      <c r="X365" s="73"/>
    </row>
    <row r="366" spans="2:24">
      <c r="B366" s="26" t="s">
        <v>322</v>
      </c>
      <c r="C366" s="73" t="s">
        <v>3681</v>
      </c>
      <c r="D366" s="73" t="s">
        <v>6724</v>
      </c>
      <c r="E366" s="73"/>
      <c r="F366" s="73"/>
      <c r="G366" s="75">
        <v>39521</v>
      </c>
      <c r="H366" s="96">
        <v>5312506.1500000004</v>
      </c>
      <c r="I366" s="57">
        <v>51.465066633381682</v>
      </c>
      <c r="J366" s="96">
        <v>2734084.83</v>
      </c>
      <c r="K366" s="57" t="s">
        <v>3284</v>
      </c>
      <c r="L366" s="73"/>
      <c r="M366" s="101">
        <v>1600426.47</v>
      </c>
      <c r="N366" s="73"/>
      <c r="O366" s="87" t="s">
        <v>3156</v>
      </c>
      <c r="P366" s="75">
        <v>41123</v>
      </c>
      <c r="Q366" s="96">
        <v>3660542.39</v>
      </c>
      <c r="R366" s="57">
        <v>1.79569494186352</v>
      </c>
      <c r="S366" s="96">
        <v>65732.174542000008</v>
      </c>
      <c r="T366" s="57" t="s">
        <v>3245</v>
      </c>
      <c r="U366" s="57"/>
      <c r="V366" s="101">
        <v>-1067926.1854580001</v>
      </c>
      <c r="W366" s="101"/>
      <c r="X366" s="73"/>
    </row>
    <row r="367" spans="2:24">
      <c r="B367" s="26" t="s">
        <v>954</v>
      </c>
      <c r="C367" s="73" t="s">
        <v>3682</v>
      </c>
      <c r="D367" s="73" t="s">
        <v>6724</v>
      </c>
      <c r="E367" s="73"/>
      <c r="F367" s="73"/>
      <c r="G367" s="75">
        <v>39521</v>
      </c>
      <c r="H367" s="96">
        <v>2985216.02</v>
      </c>
      <c r="I367" s="57">
        <v>47.215066868092173</v>
      </c>
      <c r="J367" s="96">
        <v>1409471.74</v>
      </c>
      <c r="K367" s="57" t="s">
        <v>3284</v>
      </c>
      <c r="L367" s="73"/>
      <c r="M367" s="101">
        <v>613888.60999999987</v>
      </c>
      <c r="N367" s="73"/>
      <c r="O367" s="87" t="s">
        <v>3156</v>
      </c>
      <c r="P367" s="75">
        <v>41172</v>
      </c>
      <c r="Q367" s="96">
        <v>0.01</v>
      </c>
      <c r="R367" s="57">
        <v>0</v>
      </c>
      <c r="S367" s="96">
        <v>0</v>
      </c>
      <c r="T367" s="57" t="s">
        <v>3263</v>
      </c>
      <c r="U367" s="57"/>
      <c r="V367" s="101">
        <v>-795583.13000000012</v>
      </c>
      <c r="W367" s="101"/>
      <c r="X367" s="73"/>
    </row>
    <row r="368" spans="2:24">
      <c r="B368" s="26" t="s">
        <v>1018</v>
      </c>
      <c r="C368" s="73" t="s">
        <v>3683</v>
      </c>
      <c r="D368" s="73" t="s">
        <v>6724</v>
      </c>
      <c r="E368" s="73"/>
      <c r="F368" s="73"/>
      <c r="G368" s="75">
        <v>39521</v>
      </c>
      <c r="H368" s="96">
        <v>1909949.07</v>
      </c>
      <c r="I368" s="57">
        <v>31.215066902281325</v>
      </c>
      <c r="J368" s="96">
        <v>596191.88</v>
      </c>
      <c r="K368" s="57" t="s">
        <v>3284</v>
      </c>
      <c r="L368" s="73"/>
      <c r="M368" s="101">
        <v>184258.07000000009</v>
      </c>
      <c r="N368" s="73"/>
      <c r="O368" s="87" t="s">
        <v>3156</v>
      </c>
      <c r="P368" s="75">
        <v>41172</v>
      </c>
      <c r="Q368" s="96">
        <v>0.01</v>
      </c>
      <c r="R368" s="57">
        <v>0</v>
      </c>
      <c r="S368" s="96">
        <v>0</v>
      </c>
      <c r="T368" s="57" t="s">
        <v>3263</v>
      </c>
      <c r="U368" s="57"/>
      <c r="V368" s="101">
        <v>-411933.80999999994</v>
      </c>
      <c r="W368" s="101"/>
      <c r="X368" s="73"/>
    </row>
    <row r="369" spans="2:24">
      <c r="B369" s="26" t="s">
        <v>952</v>
      </c>
      <c r="C369" s="73" t="s">
        <v>3684</v>
      </c>
      <c r="D369" s="73" t="s">
        <v>6724</v>
      </c>
      <c r="E369" s="73"/>
      <c r="F369" s="73"/>
      <c r="G369" s="75">
        <v>39521</v>
      </c>
      <c r="H369" s="96">
        <v>7822111.46</v>
      </c>
      <c r="I369" s="57">
        <v>83.201821954094228</v>
      </c>
      <c r="J369" s="96">
        <v>6508139.25</v>
      </c>
      <c r="K369" s="57" t="s">
        <v>3284</v>
      </c>
      <c r="L369" s="73"/>
      <c r="M369" s="101">
        <v>1405837.2099999993</v>
      </c>
      <c r="N369" s="73"/>
      <c r="O369" s="87" t="s">
        <v>3156</v>
      </c>
      <c r="P369" s="75">
        <v>41123</v>
      </c>
      <c r="Q369" s="96">
        <v>618338.42000000004</v>
      </c>
      <c r="R369" s="57">
        <v>1.0190306534728992</v>
      </c>
      <c r="S369" s="96">
        <v>6301.0580420000006</v>
      </c>
      <c r="T369" s="57" t="s">
        <v>3289</v>
      </c>
      <c r="U369" s="57"/>
      <c r="V369" s="101">
        <v>-5096000.9819580009</v>
      </c>
      <c r="W369" s="101"/>
      <c r="X369" s="73"/>
    </row>
    <row r="370" spans="2:24">
      <c r="B370" s="26" t="s">
        <v>1021</v>
      </c>
      <c r="C370" s="73" t="s">
        <v>3685</v>
      </c>
      <c r="D370" s="73" t="s">
        <v>6724</v>
      </c>
      <c r="E370" s="73"/>
      <c r="F370" s="73"/>
      <c r="G370" s="75">
        <v>39521</v>
      </c>
      <c r="H370" s="96">
        <v>2964848.6</v>
      </c>
      <c r="I370" s="57">
        <v>63.201822177361777</v>
      </c>
      <c r="J370" s="96">
        <v>1873838.34</v>
      </c>
      <c r="K370" s="57" t="s">
        <v>3284</v>
      </c>
      <c r="L370" s="73"/>
      <c r="M370" s="101">
        <v>238237.82000000004</v>
      </c>
      <c r="N370" s="73"/>
      <c r="O370" s="87" t="s">
        <v>3156</v>
      </c>
      <c r="P370" s="75">
        <v>41172</v>
      </c>
      <c r="Q370" s="96">
        <v>0.01</v>
      </c>
      <c r="R370" s="57">
        <v>0</v>
      </c>
      <c r="S370" s="96">
        <v>0</v>
      </c>
      <c r="T370" s="57" t="s">
        <v>3263</v>
      </c>
      <c r="U370" s="57"/>
      <c r="V370" s="101">
        <v>-1635600.52</v>
      </c>
      <c r="W370" s="101"/>
      <c r="X370" s="73"/>
    </row>
    <row r="371" spans="2:24">
      <c r="B371" s="26" t="s">
        <v>1499</v>
      </c>
      <c r="C371" s="73" t="s">
        <v>3686</v>
      </c>
      <c r="D371" s="73" t="s">
        <v>6724</v>
      </c>
      <c r="E371" s="73"/>
      <c r="F371" s="73"/>
      <c r="G371" s="75">
        <v>39521</v>
      </c>
      <c r="H371" s="96">
        <v>2140893.02</v>
      </c>
      <c r="I371" s="57">
        <v>32.201822022849143</v>
      </c>
      <c r="J371" s="96">
        <v>689406.56</v>
      </c>
      <c r="K371" s="57" t="s">
        <v>3284</v>
      </c>
      <c r="L371" s="73"/>
      <c r="M371" s="101">
        <v>135264.03</v>
      </c>
      <c r="N371" s="73"/>
      <c r="O371" s="87" t="s">
        <v>3156</v>
      </c>
      <c r="P371" s="75">
        <v>41172</v>
      </c>
      <c r="Q371" s="96">
        <v>0.01</v>
      </c>
      <c r="R371" s="57">
        <v>0</v>
      </c>
      <c r="S371" s="96">
        <v>0</v>
      </c>
      <c r="T371" s="57" t="s">
        <v>3263</v>
      </c>
      <c r="U371" s="57"/>
      <c r="V371" s="101">
        <v>-554142.53</v>
      </c>
      <c r="W371" s="101"/>
      <c r="X371" s="73"/>
    </row>
    <row r="372" spans="2:24">
      <c r="B372" s="26" t="s">
        <v>1903</v>
      </c>
      <c r="C372" s="73" t="s">
        <v>3687</v>
      </c>
      <c r="D372" s="73" t="s">
        <v>6724</v>
      </c>
      <c r="E372" s="73"/>
      <c r="F372" s="73"/>
      <c r="G372" s="75">
        <v>39521</v>
      </c>
      <c r="H372" s="96">
        <v>11213000</v>
      </c>
      <c r="I372" s="57">
        <v>71.15675002229554</v>
      </c>
      <c r="J372" s="96">
        <v>7978806.3799999999</v>
      </c>
      <c r="K372" s="57" t="s">
        <v>3284</v>
      </c>
      <c r="L372" s="73"/>
      <c r="M372" s="101">
        <v>474802.00999999995</v>
      </c>
      <c r="N372" s="73"/>
      <c r="O372" s="87" t="s">
        <v>3156</v>
      </c>
      <c r="P372" s="75">
        <v>41075</v>
      </c>
      <c r="Q372" s="96">
        <v>11213000</v>
      </c>
      <c r="R372" s="57">
        <v>25.309177048961029</v>
      </c>
      <c r="S372" s="96">
        <v>2837918.0225</v>
      </c>
      <c r="T372" s="57" t="s">
        <v>3245</v>
      </c>
      <c r="U372" s="57"/>
      <c r="V372" s="101">
        <v>-4666086.3475000001</v>
      </c>
      <c r="W372" s="101"/>
      <c r="X372" s="73"/>
    </row>
    <row r="373" spans="2:24">
      <c r="B373" s="26" t="s">
        <v>1904</v>
      </c>
      <c r="C373" s="73" t="s">
        <v>3688</v>
      </c>
      <c r="D373" s="73" t="s">
        <v>6724</v>
      </c>
      <c r="E373" s="73"/>
      <c r="F373" s="73"/>
      <c r="G373" s="75">
        <v>39521</v>
      </c>
      <c r="H373" s="96">
        <v>20339000</v>
      </c>
      <c r="I373" s="57">
        <v>71.156749987708352</v>
      </c>
      <c r="J373" s="96">
        <v>14472571.380000001</v>
      </c>
      <c r="K373" s="57" t="s">
        <v>3284</v>
      </c>
      <c r="L373" s="73"/>
      <c r="M373" s="101">
        <v>861232.54</v>
      </c>
      <c r="N373" s="73"/>
      <c r="O373" s="87" t="s">
        <v>3156</v>
      </c>
      <c r="P373" s="75">
        <v>41075</v>
      </c>
      <c r="Q373" s="96">
        <v>20339000</v>
      </c>
      <c r="R373" s="57">
        <v>16.309177085894095</v>
      </c>
      <c r="S373" s="96">
        <v>3317123.5274999999</v>
      </c>
      <c r="T373" s="57" t="s">
        <v>3255</v>
      </c>
      <c r="U373" s="57"/>
      <c r="V373" s="101">
        <v>-10294215.3125</v>
      </c>
      <c r="W373" s="101"/>
      <c r="X373" s="73"/>
    </row>
    <row r="374" spans="2:24">
      <c r="B374" s="26" t="s">
        <v>1905</v>
      </c>
      <c r="C374" s="73" t="s">
        <v>3689</v>
      </c>
      <c r="D374" s="73" t="s">
        <v>6724</v>
      </c>
      <c r="E374" s="73"/>
      <c r="F374" s="73"/>
      <c r="G374" s="75">
        <v>39521</v>
      </c>
      <c r="H374" s="96">
        <v>3803000</v>
      </c>
      <c r="I374" s="57">
        <v>21.541749934262423</v>
      </c>
      <c r="J374" s="96">
        <v>819232.75</v>
      </c>
      <c r="K374" s="57" t="s">
        <v>3284</v>
      </c>
      <c r="L374" s="73"/>
      <c r="M374" s="101">
        <v>193826.32</v>
      </c>
      <c r="N374" s="73"/>
      <c r="O374" s="87" t="s">
        <v>3156</v>
      </c>
      <c r="P374" s="75">
        <v>41123</v>
      </c>
      <c r="Q374" s="96">
        <v>2233991.34</v>
      </c>
      <c r="R374" s="57">
        <v>0.26524894004289201</v>
      </c>
      <c r="S374" s="96">
        <v>5925.6383499999993</v>
      </c>
      <c r="T374" s="57" t="s">
        <v>3289</v>
      </c>
      <c r="U374" s="57"/>
      <c r="V374" s="101">
        <v>-619480.79165000003</v>
      </c>
      <c r="W374" s="101"/>
      <c r="X374" s="73"/>
    </row>
    <row r="375" spans="2:24">
      <c r="B375" s="26" t="s">
        <v>279</v>
      </c>
      <c r="C375" s="73" t="s">
        <v>3690</v>
      </c>
      <c r="D375" s="73" t="s">
        <v>6724</v>
      </c>
      <c r="E375" s="73"/>
      <c r="F375" s="73"/>
      <c r="G375" s="75">
        <v>39521</v>
      </c>
      <c r="H375" s="96">
        <v>2227000</v>
      </c>
      <c r="I375" s="57">
        <v>17.979749887741356</v>
      </c>
      <c r="J375" s="96">
        <v>400409.02999999997</v>
      </c>
      <c r="K375" s="57" t="s">
        <v>3284</v>
      </c>
      <c r="L375" s="73"/>
      <c r="M375" s="101">
        <v>107599.98</v>
      </c>
      <c r="N375" s="73"/>
      <c r="O375" s="87" t="s">
        <v>3156</v>
      </c>
      <c r="P375" s="75">
        <v>41172</v>
      </c>
      <c r="Q375" s="96">
        <v>0.01</v>
      </c>
      <c r="R375" s="57">
        <v>0</v>
      </c>
      <c r="S375" s="96">
        <v>0</v>
      </c>
      <c r="T375" s="57" t="s">
        <v>3263</v>
      </c>
      <c r="U375" s="57"/>
      <c r="V375" s="101">
        <v>-292809.05</v>
      </c>
      <c r="W375" s="101"/>
      <c r="X375" s="73"/>
    </row>
    <row r="376" spans="2:24">
      <c r="B376" s="26" t="s">
        <v>1408</v>
      </c>
      <c r="C376" s="73" t="s">
        <v>3691</v>
      </c>
      <c r="D376" s="73" t="s">
        <v>6724</v>
      </c>
      <c r="E376" s="73"/>
      <c r="F376" s="73"/>
      <c r="G376" s="75">
        <v>39521</v>
      </c>
      <c r="H376" s="96">
        <v>2010000</v>
      </c>
      <c r="I376" s="57">
        <v>10.031250248756219</v>
      </c>
      <c r="J376" s="96">
        <v>201628.13</v>
      </c>
      <c r="K376" s="57" t="s">
        <v>3284</v>
      </c>
      <c r="L376" s="73"/>
      <c r="M376" s="101">
        <v>76982.02</v>
      </c>
      <c r="N376" s="73"/>
      <c r="O376" s="87" t="s">
        <v>3156</v>
      </c>
      <c r="P376" s="75">
        <v>41172</v>
      </c>
      <c r="Q376" s="96">
        <v>0.01</v>
      </c>
      <c r="R376" s="57">
        <v>0</v>
      </c>
      <c r="S376" s="96">
        <v>0</v>
      </c>
      <c r="T376" s="57" t="s">
        <v>3263</v>
      </c>
      <c r="U376" s="57"/>
      <c r="V376" s="101">
        <v>-124646.11</v>
      </c>
      <c r="W376" s="101"/>
      <c r="X376" s="73"/>
    </row>
    <row r="377" spans="2:24" ht="15">
      <c r="B377" s="73" t="s">
        <v>1906</v>
      </c>
      <c r="C377" s="73" t="s">
        <v>3692</v>
      </c>
      <c r="D377" s="73" t="s">
        <v>6724</v>
      </c>
      <c r="E377" s="73"/>
      <c r="F377" s="73"/>
      <c r="G377" s="75">
        <v>39521</v>
      </c>
      <c r="H377" s="96">
        <v>7000000</v>
      </c>
      <c r="I377" s="57">
        <v>82.295749999999998</v>
      </c>
      <c r="J377" s="96">
        <v>5760702.5</v>
      </c>
      <c r="K377" s="57" t="s">
        <v>3284</v>
      </c>
      <c r="L377" s="73"/>
      <c r="M377" s="101">
        <v>155354.95000000001</v>
      </c>
      <c r="N377" s="73"/>
      <c r="O377" s="89" t="s">
        <v>3156</v>
      </c>
      <c r="P377" s="75">
        <v>39786</v>
      </c>
      <c r="Q377" s="96">
        <v>7000000</v>
      </c>
      <c r="R377" s="57">
        <v>100.00000014285715</v>
      </c>
      <c r="S377" s="96">
        <v>7000000.0099999998</v>
      </c>
      <c r="T377" s="57" t="s">
        <v>3245</v>
      </c>
      <c r="U377" s="57"/>
      <c r="V377" s="101">
        <v>1394652.46</v>
      </c>
      <c r="W377" s="101"/>
      <c r="X377" s="177">
        <v>2</v>
      </c>
    </row>
    <row r="378" spans="2:24">
      <c r="B378" s="26" t="s">
        <v>1907</v>
      </c>
      <c r="C378" s="73" t="s">
        <v>3693</v>
      </c>
      <c r="D378" s="73" t="s">
        <v>3157</v>
      </c>
      <c r="E378" s="73"/>
      <c r="F378" s="73"/>
      <c r="G378" s="75">
        <v>39521</v>
      </c>
      <c r="H378" s="96">
        <v>19350000</v>
      </c>
      <c r="I378" s="57">
        <v>50.218472196382422</v>
      </c>
      <c r="J378" s="96">
        <v>9717274.3699999992</v>
      </c>
      <c r="K378" s="57" t="s">
        <v>3284</v>
      </c>
      <c r="L378" s="73"/>
      <c r="M378" s="101">
        <v>4697749.3000000007</v>
      </c>
      <c r="N378" s="73"/>
      <c r="O378" s="87" t="s">
        <v>3156</v>
      </c>
      <c r="P378" s="75">
        <v>41036</v>
      </c>
      <c r="Q378" s="96">
        <v>16653423.130000001</v>
      </c>
      <c r="R378" s="57">
        <v>36.413333323388933</v>
      </c>
      <c r="S378" s="96">
        <v>6064066.4740812508</v>
      </c>
      <c r="T378" s="57" t="s">
        <v>3289</v>
      </c>
      <c r="U378" s="57"/>
      <c r="V378" s="101">
        <v>1044541.4040812533</v>
      </c>
      <c r="W378" s="101"/>
      <c r="X378" s="73"/>
    </row>
    <row r="379" spans="2:24">
      <c r="B379" s="26" t="s">
        <v>1908</v>
      </c>
      <c r="C379" s="73" t="s">
        <v>3694</v>
      </c>
      <c r="D379" s="73" t="s">
        <v>6724</v>
      </c>
      <c r="E379" s="73"/>
      <c r="F379" s="73"/>
      <c r="G379" s="75">
        <v>39521</v>
      </c>
      <c r="H379" s="96">
        <v>12483000</v>
      </c>
      <c r="I379" s="57">
        <v>83.533749979972754</v>
      </c>
      <c r="J379" s="96">
        <v>10427518.01</v>
      </c>
      <c r="K379" s="57" t="s">
        <v>3284</v>
      </c>
      <c r="L379" s="73"/>
      <c r="M379" s="101">
        <v>517911.34</v>
      </c>
      <c r="N379" s="73"/>
      <c r="O379" s="87" t="s">
        <v>3156</v>
      </c>
      <c r="P379" s="75">
        <v>41075</v>
      </c>
      <c r="Q379" s="96">
        <v>12483000</v>
      </c>
      <c r="R379" s="57">
        <v>24.526760394136023</v>
      </c>
      <c r="S379" s="96">
        <v>3061675.5</v>
      </c>
      <c r="T379" s="57" t="s">
        <v>3248</v>
      </c>
      <c r="U379" s="57"/>
      <c r="V379" s="101">
        <v>-6847931.1699999999</v>
      </c>
      <c r="W379" s="101"/>
      <c r="X379" s="73"/>
    </row>
    <row r="380" spans="2:24">
      <c r="B380" s="26" t="s">
        <v>1909</v>
      </c>
      <c r="C380" s="73" t="s">
        <v>3695</v>
      </c>
      <c r="D380" s="73" t="s">
        <v>6724</v>
      </c>
      <c r="E380" s="73"/>
      <c r="F380" s="73"/>
      <c r="G380" s="75">
        <v>39521</v>
      </c>
      <c r="H380" s="96">
        <v>4142000</v>
      </c>
      <c r="I380" s="57">
        <v>29.860250120714632</v>
      </c>
      <c r="J380" s="96">
        <v>1236811.56</v>
      </c>
      <c r="K380" s="57" t="s">
        <v>3284</v>
      </c>
      <c r="L380" s="73"/>
      <c r="M380" s="101">
        <v>228179.1</v>
      </c>
      <c r="N380" s="73"/>
      <c r="O380" s="87" t="s">
        <v>3156</v>
      </c>
      <c r="P380" s="75">
        <v>41075</v>
      </c>
      <c r="Q380" s="96">
        <v>4142000</v>
      </c>
      <c r="R380" s="57">
        <v>0.48351038145823272</v>
      </c>
      <c r="S380" s="96">
        <v>20027</v>
      </c>
      <c r="T380" s="57" t="s">
        <v>3248</v>
      </c>
      <c r="U380" s="57"/>
      <c r="V380" s="101">
        <v>-988605.46000000008</v>
      </c>
      <c r="W380" s="101"/>
      <c r="X380" s="73"/>
    </row>
    <row r="381" spans="2:24">
      <c r="B381" s="26" t="s">
        <v>1910</v>
      </c>
      <c r="C381" s="73" t="s">
        <v>3696</v>
      </c>
      <c r="D381" s="73" t="s">
        <v>6724</v>
      </c>
      <c r="E381" s="73"/>
      <c r="F381" s="73"/>
      <c r="G381" s="75">
        <v>39521</v>
      </c>
      <c r="H381" s="96">
        <v>2395000</v>
      </c>
      <c r="I381" s="57">
        <v>20.783749895615866</v>
      </c>
      <c r="J381" s="96">
        <v>497770.81</v>
      </c>
      <c r="K381" s="57" t="s">
        <v>3284</v>
      </c>
      <c r="L381" s="73"/>
      <c r="M381" s="101">
        <v>136856.75</v>
      </c>
      <c r="N381" s="73"/>
      <c r="O381" s="87" t="s">
        <v>3156</v>
      </c>
      <c r="P381" s="75">
        <v>41075</v>
      </c>
      <c r="Q381" s="96">
        <v>1519100.13</v>
      </c>
      <c r="R381" s="57">
        <v>0.17392699206075374</v>
      </c>
      <c r="S381" s="96">
        <v>2642.1251624999995</v>
      </c>
      <c r="T381" s="57" t="s">
        <v>3248</v>
      </c>
      <c r="U381" s="57"/>
      <c r="V381" s="101">
        <v>-358271.93483749998</v>
      </c>
      <c r="W381" s="101"/>
      <c r="X381" s="73"/>
    </row>
    <row r="382" spans="2:24">
      <c r="B382" s="26" t="s">
        <v>1911</v>
      </c>
      <c r="C382" s="73" t="s">
        <v>3697</v>
      </c>
      <c r="D382" s="73" t="s">
        <v>6724</v>
      </c>
      <c r="E382" s="73"/>
      <c r="F382" s="73"/>
      <c r="G382" s="75">
        <v>39521</v>
      </c>
      <c r="H382" s="96">
        <v>2200000</v>
      </c>
      <c r="I382" s="57">
        <v>10.877750000000001</v>
      </c>
      <c r="J382" s="96">
        <v>239310.5</v>
      </c>
      <c r="K382" s="57" t="s">
        <v>3284</v>
      </c>
      <c r="L382" s="73"/>
      <c r="M382" s="101">
        <v>149006.53999999998</v>
      </c>
      <c r="N382" s="73"/>
      <c r="O382" s="87" t="s">
        <v>3156</v>
      </c>
      <c r="P382" s="75">
        <v>41172</v>
      </c>
      <c r="Q382" s="96">
        <v>0.01</v>
      </c>
      <c r="R382" s="57">
        <v>0</v>
      </c>
      <c r="S382" s="96">
        <v>0</v>
      </c>
      <c r="T382" s="57" t="s">
        <v>3263</v>
      </c>
      <c r="U382" s="57"/>
      <c r="V382" s="101">
        <v>-90303.960000000021</v>
      </c>
      <c r="W382" s="101"/>
      <c r="X382" s="73"/>
    </row>
    <row r="383" spans="2:24">
      <c r="B383" s="26" t="s">
        <v>549</v>
      </c>
      <c r="C383" s="73" t="s">
        <v>3698</v>
      </c>
      <c r="D383" s="73" t="s">
        <v>6724</v>
      </c>
      <c r="E383" s="73"/>
      <c r="F383" s="73"/>
      <c r="G383" s="75">
        <v>39521</v>
      </c>
      <c r="H383" s="96">
        <v>2006000</v>
      </c>
      <c r="I383" s="57">
        <v>11.628250249252241</v>
      </c>
      <c r="J383" s="96">
        <v>233262.69999999998</v>
      </c>
      <c r="K383" s="57" t="s">
        <v>3284</v>
      </c>
      <c r="L383" s="73"/>
      <c r="M383" s="101">
        <v>158881</v>
      </c>
      <c r="N383" s="73"/>
      <c r="O383" s="87" t="s">
        <v>3156</v>
      </c>
      <c r="P383" s="75">
        <v>41172</v>
      </c>
      <c r="Q383" s="96">
        <v>0.01</v>
      </c>
      <c r="R383" s="57">
        <v>0</v>
      </c>
      <c r="S383" s="96">
        <v>0</v>
      </c>
      <c r="T383" s="57" t="s">
        <v>3263</v>
      </c>
      <c r="U383" s="57"/>
      <c r="V383" s="101">
        <v>-74381.699999999983</v>
      </c>
      <c r="W383" s="101"/>
      <c r="X383" s="73"/>
    </row>
    <row r="384" spans="2:24">
      <c r="B384" s="26" t="s">
        <v>198</v>
      </c>
      <c r="C384" s="73" t="s">
        <v>3699</v>
      </c>
      <c r="D384" s="73" t="s">
        <v>3157</v>
      </c>
      <c r="E384" s="73"/>
      <c r="F384" s="73"/>
      <c r="G384" s="75">
        <v>39521</v>
      </c>
      <c r="H384" s="96">
        <v>8873.81</v>
      </c>
      <c r="I384" s="57">
        <v>98.878722893548542</v>
      </c>
      <c r="J384" s="96">
        <v>8774.31</v>
      </c>
      <c r="K384" s="57" t="s">
        <v>3284</v>
      </c>
      <c r="L384" s="73"/>
      <c r="M384" s="101">
        <v>7843.33</v>
      </c>
      <c r="N384" s="73"/>
      <c r="O384" s="87" t="s">
        <v>3156</v>
      </c>
      <c r="P384" s="75">
        <v>41123</v>
      </c>
      <c r="Q384" s="96">
        <v>2363.62</v>
      </c>
      <c r="R384" s="57">
        <v>50.008884597041828</v>
      </c>
      <c r="S384" s="96">
        <v>1182.0199981126</v>
      </c>
      <c r="T384" s="57" t="s">
        <v>3255</v>
      </c>
      <c r="U384" s="57"/>
      <c r="V384" s="101">
        <v>251.0399981126011</v>
      </c>
      <c r="W384" s="101"/>
      <c r="X384" s="73"/>
    </row>
    <row r="385" spans="2:24">
      <c r="B385" s="26" t="s">
        <v>192</v>
      </c>
      <c r="C385" s="73" t="s">
        <v>3700</v>
      </c>
      <c r="D385" s="73" t="s">
        <v>3157</v>
      </c>
      <c r="E385" s="73"/>
      <c r="F385" s="73"/>
      <c r="G385" s="75">
        <v>39521</v>
      </c>
      <c r="H385" s="96">
        <v>132.29</v>
      </c>
      <c r="I385" s="57">
        <v>92.214075137954495</v>
      </c>
      <c r="J385" s="96">
        <v>121.99</v>
      </c>
      <c r="K385" s="57" t="s">
        <v>3284</v>
      </c>
      <c r="L385" s="73"/>
      <c r="M385" s="101">
        <v>117.17999999999999</v>
      </c>
      <c r="N385" s="73"/>
      <c r="O385" s="87" t="s">
        <v>3156</v>
      </c>
      <c r="P385" s="75">
        <v>41206</v>
      </c>
      <c r="Q385" s="96">
        <v>35.119999999999997</v>
      </c>
      <c r="R385" s="57">
        <v>61.190205011389523</v>
      </c>
      <c r="S385" s="96">
        <v>21.49</v>
      </c>
      <c r="T385" s="57" t="s">
        <v>3263</v>
      </c>
      <c r="U385" s="57"/>
      <c r="V385" s="101">
        <v>16.679999999999993</v>
      </c>
      <c r="W385" s="101"/>
      <c r="X385" s="73"/>
    </row>
    <row r="386" spans="2:24">
      <c r="B386" s="26" t="s">
        <v>13</v>
      </c>
      <c r="C386" s="73" t="s">
        <v>3701</v>
      </c>
      <c r="D386" s="73" t="s">
        <v>3157</v>
      </c>
      <c r="E386" s="73"/>
      <c r="F386" s="73"/>
      <c r="G386" s="75">
        <v>39521</v>
      </c>
      <c r="H386" s="96">
        <v>38366.58</v>
      </c>
      <c r="I386" s="57">
        <v>89.080001397049188</v>
      </c>
      <c r="J386" s="96">
        <v>34176.949999999997</v>
      </c>
      <c r="K386" s="57" t="s">
        <v>3284</v>
      </c>
      <c r="L386" s="73"/>
      <c r="M386" s="101">
        <v>31734.17</v>
      </c>
      <c r="N386" s="73"/>
      <c r="O386" s="87" t="s">
        <v>3156</v>
      </c>
      <c r="P386" s="75">
        <v>41001</v>
      </c>
      <c r="Q386" s="96">
        <v>6339.13</v>
      </c>
      <c r="R386" s="57">
        <v>19.999905000000002</v>
      </c>
      <c r="S386" s="96">
        <v>1267.8199778265</v>
      </c>
      <c r="T386" s="57" t="s">
        <v>3256</v>
      </c>
      <c r="U386" s="57"/>
      <c r="V386" s="101">
        <v>-1174.9600221735018</v>
      </c>
      <c r="W386" s="101"/>
      <c r="X386" s="73"/>
    </row>
    <row r="387" spans="2:24">
      <c r="B387" s="26" t="s">
        <v>1912</v>
      </c>
      <c r="C387" s="73" t="s">
        <v>3702</v>
      </c>
      <c r="D387" s="73" t="s">
        <v>3157</v>
      </c>
      <c r="E387" s="73"/>
      <c r="F387" s="73"/>
      <c r="G387" s="75">
        <v>39521</v>
      </c>
      <c r="H387" s="96">
        <v>5503140.0800000001</v>
      </c>
      <c r="I387" s="57">
        <v>3.0036124393911484E-2</v>
      </c>
      <c r="J387" s="96">
        <v>1652.93</v>
      </c>
      <c r="K387" s="57" t="s">
        <v>3284</v>
      </c>
      <c r="L387" s="73"/>
      <c r="M387" s="101">
        <v>28016.119999999995</v>
      </c>
      <c r="N387" s="73"/>
      <c r="O387" s="87" t="s">
        <v>3156</v>
      </c>
      <c r="P387" s="75">
        <v>41015</v>
      </c>
      <c r="Q387" s="96">
        <v>3010960.66</v>
      </c>
      <c r="R387" s="57">
        <v>0.10749993193202333</v>
      </c>
      <c r="S387" s="96">
        <v>3236.7806600000008</v>
      </c>
      <c r="T387" s="57" t="s">
        <v>3245</v>
      </c>
      <c r="U387" s="57"/>
      <c r="V387" s="101">
        <v>29599.970659999995</v>
      </c>
      <c r="W387" s="101"/>
      <c r="X387" s="73"/>
    </row>
    <row r="388" spans="2:24">
      <c r="B388" s="26" t="s">
        <v>14</v>
      </c>
      <c r="C388" s="73" t="s">
        <v>3703</v>
      </c>
      <c r="D388" s="73" t="s">
        <v>3157</v>
      </c>
      <c r="E388" s="73"/>
      <c r="F388" s="73"/>
      <c r="G388" s="75">
        <v>39521</v>
      </c>
      <c r="H388" s="96">
        <v>34724.239999999998</v>
      </c>
      <c r="I388" s="57">
        <v>80.959986453267234</v>
      </c>
      <c r="J388" s="96">
        <v>28112.74</v>
      </c>
      <c r="K388" s="57" t="s">
        <v>3284</v>
      </c>
      <c r="L388" s="73"/>
      <c r="M388" s="101">
        <v>24566.039999999986</v>
      </c>
      <c r="N388" s="73"/>
      <c r="O388" s="87" t="s">
        <v>3156</v>
      </c>
      <c r="P388" s="75">
        <v>41001</v>
      </c>
      <c r="Q388" s="96">
        <v>10041.86</v>
      </c>
      <c r="R388" s="57">
        <v>19.999980000000001</v>
      </c>
      <c r="S388" s="96">
        <v>2008.3699916280002</v>
      </c>
      <c r="T388" s="57" t="s">
        <v>3256</v>
      </c>
      <c r="U388" s="57"/>
      <c r="V388" s="101">
        <v>-1538.3300083720133</v>
      </c>
      <c r="W388" s="101"/>
      <c r="X388" s="73"/>
    </row>
    <row r="389" spans="2:24">
      <c r="B389" s="26" t="s">
        <v>1913</v>
      </c>
      <c r="C389" s="73" t="s">
        <v>3704</v>
      </c>
      <c r="D389" s="73" t="s">
        <v>3157</v>
      </c>
      <c r="E389" s="73"/>
      <c r="F389" s="73"/>
      <c r="G389" s="75">
        <v>39521</v>
      </c>
      <c r="H389" s="96">
        <v>7509117.5800000001</v>
      </c>
      <c r="I389" s="57">
        <v>0.25003603685747583</v>
      </c>
      <c r="J389" s="96">
        <v>18775.5</v>
      </c>
      <c r="K389" s="57" t="s">
        <v>3284</v>
      </c>
      <c r="L389" s="73"/>
      <c r="M389" s="101">
        <v>458419.10000000003</v>
      </c>
      <c r="N389" s="73"/>
      <c r="O389" s="87" t="s">
        <v>3156</v>
      </c>
      <c r="P389" s="75">
        <v>41015</v>
      </c>
      <c r="Q389" s="96">
        <v>313178.09000000003</v>
      </c>
      <c r="R389" s="57">
        <v>9.9999999999999991E-6</v>
      </c>
      <c r="S389" s="96">
        <v>3.1317809000000002E-2</v>
      </c>
      <c r="T389" s="57" t="s">
        <v>3245</v>
      </c>
      <c r="U389" s="57"/>
      <c r="V389" s="101">
        <v>439643.63131780905</v>
      </c>
      <c r="W389" s="101"/>
      <c r="X389" s="73"/>
    </row>
    <row r="390" spans="2:24">
      <c r="B390" s="26" t="s">
        <v>1914</v>
      </c>
      <c r="C390" s="73" t="s">
        <v>3705</v>
      </c>
      <c r="D390" s="73" t="s">
        <v>6759</v>
      </c>
      <c r="E390" s="73"/>
      <c r="F390" s="73"/>
      <c r="G390" s="75">
        <v>39521</v>
      </c>
      <c r="H390" s="96">
        <v>65000</v>
      </c>
      <c r="I390" s="57">
        <v>89.396184615384627</v>
      </c>
      <c r="J390" s="96">
        <v>58107.520000000004</v>
      </c>
      <c r="K390" s="57" t="s">
        <v>3284</v>
      </c>
      <c r="L390" s="73"/>
      <c r="M390" s="101">
        <v>12551.27</v>
      </c>
      <c r="N390" s="73"/>
      <c r="O390" s="87" t="s">
        <v>3156</v>
      </c>
      <c r="P390" s="75">
        <v>40743</v>
      </c>
      <c r="Q390" s="96">
        <v>65000</v>
      </c>
      <c r="R390" s="57">
        <v>107.0240153846154</v>
      </c>
      <c r="S390" s="96">
        <v>69565.61</v>
      </c>
      <c r="T390" s="57" t="s">
        <v>3256</v>
      </c>
      <c r="U390" s="57"/>
      <c r="V390" s="101">
        <v>24009.360000000001</v>
      </c>
      <c r="W390" s="101"/>
      <c r="X390" s="73"/>
    </row>
    <row r="391" spans="2:24">
      <c r="B391" s="26" t="s">
        <v>1915</v>
      </c>
      <c r="C391" s="73" t="s">
        <v>3706</v>
      </c>
      <c r="D391" s="73" t="s">
        <v>3157</v>
      </c>
      <c r="E391" s="73"/>
      <c r="F391" s="73"/>
      <c r="G391" s="75">
        <v>39521</v>
      </c>
      <c r="H391" s="96">
        <v>302099667.06</v>
      </c>
      <c r="I391" s="57">
        <v>1.2816444445902064</v>
      </c>
      <c r="J391" s="96">
        <v>3871843.6</v>
      </c>
      <c r="K391" s="57" t="s">
        <v>3284</v>
      </c>
      <c r="L391" s="73"/>
      <c r="M391" s="101">
        <v>3475892.41</v>
      </c>
      <c r="N391" s="73"/>
      <c r="O391" s="87" t="s">
        <v>3156</v>
      </c>
      <c r="P391" s="75">
        <v>40927</v>
      </c>
      <c r="Q391" s="96">
        <v>173392505.55000001</v>
      </c>
      <c r="R391" s="57">
        <v>1.2700000051270957</v>
      </c>
      <c r="S391" s="96">
        <v>2202084.8293749997</v>
      </c>
      <c r="T391" s="57" t="s">
        <v>3248</v>
      </c>
      <c r="U391" s="57"/>
      <c r="V391" s="101">
        <v>1806133.6393749998</v>
      </c>
      <c r="W391" s="101"/>
      <c r="X391" s="73"/>
    </row>
    <row r="392" spans="2:24" ht="15">
      <c r="B392" s="73" t="s">
        <v>1916</v>
      </c>
      <c r="C392" s="73" t="s">
        <v>3707</v>
      </c>
      <c r="D392" s="73" t="s">
        <v>3157</v>
      </c>
      <c r="E392" s="73"/>
      <c r="F392" s="73"/>
      <c r="G392" s="75">
        <v>39521</v>
      </c>
      <c r="H392" s="96">
        <v>7567000</v>
      </c>
      <c r="I392" s="57">
        <v>92.672250033038196</v>
      </c>
      <c r="J392" s="96">
        <v>7012509.1600000001</v>
      </c>
      <c r="K392" s="57" t="s">
        <v>3284</v>
      </c>
      <c r="L392" s="73"/>
      <c r="M392" s="101">
        <v>188096.34</v>
      </c>
      <c r="N392" s="73"/>
      <c r="O392" s="89" t="s">
        <v>3156</v>
      </c>
      <c r="P392" s="75">
        <v>39786</v>
      </c>
      <c r="Q392" s="96">
        <v>7567000</v>
      </c>
      <c r="R392" s="57">
        <v>100.00000013215275</v>
      </c>
      <c r="S392" s="96">
        <v>7567000.0099999998</v>
      </c>
      <c r="T392" s="57" t="s">
        <v>3245</v>
      </c>
      <c r="U392" s="57"/>
      <c r="V392" s="101">
        <v>742587.18999999948</v>
      </c>
      <c r="W392" s="101"/>
      <c r="X392" s="177">
        <v>2</v>
      </c>
    </row>
    <row r="393" spans="2:24">
      <c r="B393" s="26" t="s">
        <v>641</v>
      </c>
      <c r="C393" s="73" t="s">
        <v>3708</v>
      </c>
      <c r="D393" s="73" t="s">
        <v>3157</v>
      </c>
      <c r="E393" s="73"/>
      <c r="F393" s="73"/>
      <c r="G393" s="75">
        <v>39521</v>
      </c>
      <c r="H393" s="96">
        <v>30999937.600000001</v>
      </c>
      <c r="I393" s="57">
        <v>85.140649992792234</v>
      </c>
      <c r="J393" s="96">
        <v>26393548.369999997</v>
      </c>
      <c r="K393" s="57" t="s">
        <v>3284</v>
      </c>
      <c r="L393" s="73"/>
      <c r="M393" s="101">
        <v>8999314.2100000009</v>
      </c>
      <c r="N393" s="73"/>
      <c r="O393" s="87" t="s">
        <v>3156</v>
      </c>
      <c r="P393" s="75">
        <v>41040</v>
      </c>
      <c r="Q393" s="96">
        <v>23126117.329999998</v>
      </c>
      <c r="R393" s="57">
        <v>59.018166646566947</v>
      </c>
      <c r="S393" s="96">
        <v>13648610.464699998</v>
      </c>
      <c r="T393" s="57" t="s">
        <v>3289</v>
      </c>
      <c r="U393" s="57"/>
      <c r="V393" s="101">
        <v>-3745623.6952999979</v>
      </c>
      <c r="W393" s="101"/>
      <c r="X393" s="73"/>
    </row>
    <row r="394" spans="2:24">
      <c r="B394" s="26" t="s">
        <v>1917</v>
      </c>
      <c r="C394" s="73" t="s">
        <v>3709</v>
      </c>
      <c r="D394" s="73" t="s">
        <v>3157</v>
      </c>
      <c r="E394" s="73"/>
      <c r="F394" s="73"/>
      <c r="G394" s="75">
        <v>39521</v>
      </c>
      <c r="H394" s="96">
        <v>73634715.150000006</v>
      </c>
      <c r="I394" s="57">
        <v>0.2528888848427901</v>
      </c>
      <c r="J394" s="96">
        <v>186214.01</v>
      </c>
      <c r="K394" s="57" t="s">
        <v>3284</v>
      </c>
      <c r="L394" s="73"/>
      <c r="M394" s="101">
        <v>186768.13</v>
      </c>
      <c r="N394" s="73"/>
      <c r="O394" s="87" t="s">
        <v>3156</v>
      </c>
      <c r="P394" s="75">
        <v>40991</v>
      </c>
      <c r="Q394" s="96">
        <v>47048881.909999996</v>
      </c>
      <c r="R394" s="57">
        <v>0.27441887282039984</v>
      </c>
      <c r="S394" s="96">
        <v>129111.011412023</v>
      </c>
      <c r="T394" s="57" t="s">
        <v>3248</v>
      </c>
      <c r="U394" s="57"/>
      <c r="V394" s="101">
        <v>129665.13141202298</v>
      </c>
      <c r="W394" s="101"/>
      <c r="X394" s="73"/>
    </row>
    <row r="395" spans="2:24">
      <c r="B395" s="26" t="s">
        <v>1918</v>
      </c>
      <c r="C395" s="73" t="s">
        <v>3710</v>
      </c>
      <c r="D395" s="73" t="s">
        <v>3157</v>
      </c>
      <c r="E395" s="73"/>
      <c r="F395" s="73"/>
      <c r="G395" s="75">
        <v>39521</v>
      </c>
      <c r="H395" s="96">
        <v>196383073.43000001</v>
      </c>
      <c r="I395" s="57">
        <v>1.6938555507359949</v>
      </c>
      <c r="J395" s="96">
        <v>3326445.59</v>
      </c>
      <c r="K395" s="57" t="s">
        <v>3284</v>
      </c>
      <c r="L395" s="73"/>
      <c r="M395" s="101">
        <v>3263213.02</v>
      </c>
      <c r="N395" s="73"/>
      <c r="O395" s="87" t="s">
        <v>3156</v>
      </c>
      <c r="P395" s="75">
        <v>40927</v>
      </c>
      <c r="Q395" s="96">
        <v>146072482.49000001</v>
      </c>
      <c r="R395" s="57">
        <v>1.5249999995738417</v>
      </c>
      <c r="S395" s="96">
        <v>2227605.3573500002</v>
      </c>
      <c r="T395" s="57" t="s">
        <v>3248</v>
      </c>
      <c r="U395" s="57"/>
      <c r="V395" s="101">
        <v>2164372.7873500008</v>
      </c>
      <c r="W395" s="101"/>
      <c r="X395" s="73"/>
    </row>
    <row r="396" spans="2:24">
      <c r="B396" s="26" t="s">
        <v>1068</v>
      </c>
      <c r="C396" s="73" t="s">
        <v>3711</v>
      </c>
      <c r="D396" s="73" t="s">
        <v>3157</v>
      </c>
      <c r="E396" s="73"/>
      <c r="F396" s="73"/>
      <c r="G396" s="75">
        <v>39521</v>
      </c>
      <c r="H396" s="96">
        <v>2208000</v>
      </c>
      <c r="I396" s="57">
        <v>25.482250000000001</v>
      </c>
      <c r="J396" s="96">
        <v>562648.07999999996</v>
      </c>
      <c r="K396" s="57" t="s">
        <v>3284</v>
      </c>
      <c r="L396" s="73"/>
      <c r="M396" s="101">
        <v>135588.28999999998</v>
      </c>
      <c r="N396" s="73"/>
      <c r="O396" s="87" t="s">
        <v>3156</v>
      </c>
      <c r="P396" s="75">
        <v>41172</v>
      </c>
      <c r="Q396" s="96">
        <v>0.01</v>
      </c>
      <c r="R396" s="57">
        <v>0</v>
      </c>
      <c r="S396" s="96">
        <v>0</v>
      </c>
      <c r="T396" s="57" t="s">
        <v>3263</v>
      </c>
      <c r="U396" s="57"/>
      <c r="V396" s="101">
        <v>-427059.79</v>
      </c>
      <c r="W396" s="101"/>
      <c r="X396" s="73"/>
    </row>
    <row r="397" spans="2:24">
      <c r="B397" s="26" t="s">
        <v>739</v>
      </c>
      <c r="C397" s="73" t="s">
        <v>3712</v>
      </c>
      <c r="D397" s="73" t="s">
        <v>3157</v>
      </c>
      <c r="E397" s="73"/>
      <c r="F397" s="73"/>
      <c r="G397" s="75">
        <v>39521</v>
      </c>
      <c r="H397" s="96">
        <v>157343740.90000001</v>
      </c>
      <c r="I397" s="57">
        <v>85.150649999576814</v>
      </c>
      <c r="J397" s="96">
        <v>133979218.11</v>
      </c>
      <c r="K397" s="57" t="s">
        <v>3284</v>
      </c>
      <c r="L397" s="73"/>
      <c r="M397" s="101">
        <v>63297308.560000025</v>
      </c>
      <c r="N397" s="73"/>
      <c r="O397" s="87" t="s">
        <v>3156</v>
      </c>
      <c r="P397" s="75">
        <v>41040</v>
      </c>
      <c r="Q397" s="96">
        <v>99588975.409999996</v>
      </c>
      <c r="R397" s="57">
        <v>61.66980710622304</v>
      </c>
      <c r="S397" s="96">
        <v>61416329.034410894</v>
      </c>
      <c r="T397" s="57" t="s">
        <v>3289</v>
      </c>
      <c r="U397" s="57"/>
      <c r="V397" s="101">
        <v>-9265580.5155890733</v>
      </c>
      <c r="W397" s="101"/>
      <c r="X397" s="73"/>
    </row>
    <row r="398" spans="2:24">
      <c r="B398" s="26" t="s">
        <v>594</v>
      </c>
      <c r="C398" s="73" t="s">
        <v>3713</v>
      </c>
      <c r="D398" s="73" t="s">
        <v>3157</v>
      </c>
      <c r="E398" s="73"/>
      <c r="F398" s="73"/>
      <c r="G398" s="75">
        <v>39521</v>
      </c>
      <c r="H398" s="96">
        <v>43382564.43</v>
      </c>
      <c r="I398" s="57">
        <v>83.058750014976908</v>
      </c>
      <c r="J398" s="96">
        <v>36033015.739999995</v>
      </c>
      <c r="K398" s="57" t="s">
        <v>3284</v>
      </c>
      <c r="L398" s="73"/>
      <c r="M398" s="101">
        <v>17530328.060000002</v>
      </c>
      <c r="N398" s="73"/>
      <c r="O398" s="87" t="s">
        <v>3156</v>
      </c>
      <c r="P398" s="75">
        <v>41040</v>
      </c>
      <c r="Q398" s="96">
        <v>27458512.920000002</v>
      </c>
      <c r="R398" s="57">
        <v>33.020833320495782</v>
      </c>
      <c r="S398" s="96">
        <v>9067029.7835999988</v>
      </c>
      <c r="T398" s="57" t="s">
        <v>3289</v>
      </c>
      <c r="U398" s="57"/>
      <c r="V398" s="101">
        <v>-9435657.8963999934</v>
      </c>
      <c r="W398" s="101"/>
      <c r="X398" s="73"/>
    </row>
    <row r="399" spans="2:24">
      <c r="B399" s="26" t="s">
        <v>553</v>
      </c>
      <c r="C399" s="73" t="s">
        <v>3714</v>
      </c>
      <c r="D399" s="73" t="s">
        <v>3157</v>
      </c>
      <c r="E399" s="73"/>
      <c r="F399" s="73"/>
      <c r="G399" s="75">
        <v>39521</v>
      </c>
      <c r="H399" s="96">
        <v>32651646.100000001</v>
      </c>
      <c r="I399" s="57">
        <v>80.04404999967214</v>
      </c>
      <c r="J399" s="96">
        <v>26135699.93</v>
      </c>
      <c r="K399" s="57" t="s">
        <v>3284</v>
      </c>
      <c r="L399" s="73"/>
      <c r="M399" s="101">
        <v>13250191.710000005</v>
      </c>
      <c r="N399" s="73"/>
      <c r="O399" s="87" t="s">
        <v>3156</v>
      </c>
      <c r="P399" s="75">
        <v>41040</v>
      </c>
      <c r="Q399" s="96">
        <v>20666497.199999999</v>
      </c>
      <c r="R399" s="57">
        <v>14.023055576152499</v>
      </c>
      <c r="S399" s="96">
        <v>2898074.3879999998</v>
      </c>
      <c r="T399" s="57" t="s">
        <v>3289</v>
      </c>
      <c r="U399" s="57"/>
      <c r="V399" s="101">
        <v>-9987433.8319999948</v>
      </c>
      <c r="W399" s="101"/>
      <c r="X399" s="73"/>
    </row>
    <row r="400" spans="2:24">
      <c r="B400" s="26" t="s">
        <v>1919</v>
      </c>
      <c r="C400" s="73" t="s">
        <v>3715</v>
      </c>
      <c r="D400" s="73" t="s">
        <v>3157</v>
      </c>
      <c r="E400" s="73"/>
      <c r="F400" s="73"/>
      <c r="G400" s="75">
        <v>39521</v>
      </c>
      <c r="H400" s="96">
        <v>3000000</v>
      </c>
      <c r="I400" s="57">
        <v>25.194749999999999</v>
      </c>
      <c r="J400" s="96">
        <v>755842.5</v>
      </c>
      <c r="K400" s="57" t="s">
        <v>3284</v>
      </c>
      <c r="L400" s="73"/>
      <c r="M400" s="101">
        <v>222164.66</v>
      </c>
      <c r="N400" s="73"/>
      <c r="O400" s="87" t="s">
        <v>3156</v>
      </c>
      <c r="P400" s="75">
        <v>41040</v>
      </c>
      <c r="Q400" s="96">
        <v>3000000</v>
      </c>
      <c r="R400" s="57">
        <v>0.74255566666666661</v>
      </c>
      <c r="S400" s="96">
        <v>22276.67</v>
      </c>
      <c r="T400" s="57" t="s">
        <v>3289</v>
      </c>
      <c r="U400" s="57"/>
      <c r="V400" s="101">
        <v>-511401.17</v>
      </c>
      <c r="W400" s="101"/>
      <c r="X400" s="73"/>
    </row>
    <row r="401" spans="2:24">
      <c r="B401" s="26" t="s">
        <v>1920</v>
      </c>
      <c r="C401" s="73" t="s">
        <v>3716</v>
      </c>
      <c r="D401" s="73" t="s">
        <v>3157</v>
      </c>
      <c r="E401" s="73"/>
      <c r="F401" s="73"/>
      <c r="G401" s="75">
        <v>39521</v>
      </c>
      <c r="H401" s="96">
        <v>3450000</v>
      </c>
      <c r="I401" s="57">
        <v>25.244750144927536</v>
      </c>
      <c r="J401" s="96">
        <v>870943.88</v>
      </c>
      <c r="K401" s="57" t="s">
        <v>3284</v>
      </c>
      <c r="L401" s="73"/>
      <c r="M401" s="101">
        <v>401251.86000000004</v>
      </c>
      <c r="N401" s="73"/>
      <c r="O401" s="87" t="s">
        <v>3156</v>
      </c>
      <c r="P401" s="75">
        <v>41040</v>
      </c>
      <c r="Q401" s="96">
        <v>3450000</v>
      </c>
      <c r="R401" s="57">
        <v>0.72449999999999992</v>
      </c>
      <c r="S401" s="96">
        <v>24995.25</v>
      </c>
      <c r="T401" s="57" t="s">
        <v>3289</v>
      </c>
      <c r="U401" s="57"/>
      <c r="V401" s="101">
        <v>-444696.76999999996</v>
      </c>
      <c r="W401" s="101"/>
      <c r="X401" s="73"/>
    </row>
    <row r="402" spans="2:24">
      <c r="B402" s="26" t="s">
        <v>1921</v>
      </c>
      <c r="C402" s="73" t="s">
        <v>3717</v>
      </c>
      <c r="D402" s="73" t="s">
        <v>3157</v>
      </c>
      <c r="E402" s="73"/>
      <c r="F402" s="73"/>
      <c r="G402" s="75">
        <v>39521</v>
      </c>
      <c r="H402" s="96">
        <v>3450000</v>
      </c>
      <c r="I402" s="57">
        <v>25.244750144927536</v>
      </c>
      <c r="J402" s="96">
        <v>870943.88</v>
      </c>
      <c r="K402" s="57" t="s">
        <v>3284</v>
      </c>
      <c r="L402" s="73"/>
      <c r="M402" s="101">
        <v>401251.88</v>
      </c>
      <c r="N402" s="73"/>
      <c r="O402" s="87" t="s">
        <v>3156</v>
      </c>
      <c r="P402" s="75">
        <v>41040</v>
      </c>
      <c r="Q402" s="96">
        <v>3450000</v>
      </c>
      <c r="R402" s="57">
        <v>0.59950000000000003</v>
      </c>
      <c r="S402" s="96">
        <v>20682.75</v>
      </c>
      <c r="T402" s="57" t="s">
        <v>3289</v>
      </c>
      <c r="U402" s="57"/>
      <c r="V402" s="101">
        <v>-449009.25</v>
      </c>
      <c r="W402" s="101"/>
      <c r="X402" s="73"/>
    </row>
    <row r="403" spans="2:24">
      <c r="B403" s="26" t="s">
        <v>1922</v>
      </c>
      <c r="C403" s="73" t="s">
        <v>3718</v>
      </c>
      <c r="D403" s="73" t="s">
        <v>6724</v>
      </c>
      <c r="E403" s="73"/>
      <c r="F403" s="73"/>
      <c r="G403" s="75">
        <v>39521</v>
      </c>
      <c r="H403" s="96">
        <v>2000000</v>
      </c>
      <c r="I403" s="57">
        <v>80.348749999999995</v>
      </c>
      <c r="J403" s="96">
        <v>1606975</v>
      </c>
      <c r="K403" s="57" t="s">
        <v>3284</v>
      </c>
      <c r="L403" s="73"/>
      <c r="M403" s="101">
        <v>91593.530000000013</v>
      </c>
      <c r="N403" s="73"/>
      <c r="O403" s="87" t="s">
        <v>3156</v>
      </c>
      <c r="P403" s="75">
        <v>41075</v>
      </c>
      <c r="Q403" s="96">
        <v>2000000</v>
      </c>
      <c r="R403" s="57">
        <v>61.126343999999996</v>
      </c>
      <c r="S403" s="96">
        <v>1222526.8799999999</v>
      </c>
      <c r="T403" s="57" t="s">
        <v>3245</v>
      </c>
      <c r="U403" s="57"/>
      <c r="V403" s="101">
        <v>-292854.59000000008</v>
      </c>
      <c r="W403" s="101"/>
      <c r="X403" s="73"/>
    </row>
    <row r="404" spans="2:24">
      <c r="B404" s="26" t="s">
        <v>1403</v>
      </c>
      <c r="C404" s="73" t="s">
        <v>3719</v>
      </c>
      <c r="D404" s="73" t="s">
        <v>6724</v>
      </c>
      <c r="E404" s="73"/>
      <c r="F404" s="73"/>
      <c r="G404" s="75">
        <v>39521</v>
      </c>
      <c r="H404" s="96">
        <v>3725702.51</v>
      </c>
      <c r="I404" s="57">
        <v>37.507249874333098</v>
      </c>
      <c r="J404" s="96">
        <v>1397408.55</v>
      </c>
      <c r="K404" s="57" t="s">
        <v>3284</v>
      </c>
      <c r="L404" s="73"/>
      <c r="M404" s="101">
        <v>1314347.25</v>
      </c>
      <c r="N404" s="73"/>
      <c r="O404" s="87" t="s">
        <v>3156</v>
      </c>
      <c r="P404" s="75">
        <v>41172</v>
      </c>
      <c r="Q404" s="96">
        <v>0.01</v>
      </c>
      <c r="R404" s="57">
        <v>0</v>
      </c>
      <c r="S404" s="96">
        <v>0</v>
      </c>
      <c r="T404" s="57" t="s">
        <v>3263</v>
      </c>
      <c r="U404" s="57"/>
      <c r="V404" s="101">
        <v>-83061.300000000047</v>
      </c>
      <c r="W404" s="101"/>
      <c r="X404" s="73"/>
    </row>
    <row r="405" spans="2:24">
      <c r="B405" s="26" t="s">
        <v>1923</v>
      </c>
      <c r="C405" s="73" t="s">
        <v>3720</v>
      </c>
      <c r="D405" s="73" t="s">
        <v>3157</v>
      </c>
      <c r="E405" s="73"/>
      <c r="F405" s="73"/>
      <c r="G405" s="75">
        <v>39521</v>
      </c>
      <c r="H405" s="96">
        <v>434685617.54000002</v>
      </c>
      <c r="I405" s="57">
        <v>2.1986777763864085</v>
      </c>
      <c r="J405" s="96">
        <v>9557336.0700000003</v>
      </c>
      <c r="K405" s="57" t="s">
        <v>3284</v>
      </c>
      <c r="L405" s="73"/>
      <c r="M405" s="101">
        <v>8825857.9400000013</v>
      </c>
      <c r="N405" s="73"/>
      <c r="O405" s="87" t="s">
        <v>3156</v>
      </c>
      <c r="P405" s="75">
        <v>40927</v>
      </c>
      <c r="Q405" s="96">
        <v>242712267.09</v>
      </c>
      <c r="R405" s="57">
        <v>2.2850000026856905</v>
      </c>
      <c r="S405" s="96">
        <v>5545975.3095249999</v>
      </c>
      <c r="T405" s="57" t="s">
        <v>3248</v>
      </c>
      <c r="U405" s="57"/>
      <c r="V405" s="101">
        <v>4814497.179525001</v>
      </c>
      <c r="W405" s="101"/>
      <c r="X405" s="73"/>
    </row>
    <row r="406" spans="2:24">
      <c r="B406" s="26" t="s">
        <v>506</v>
      </c>
      <c r="C406" s="73" t="s">
        <v>3721</v>
      </c>
      <c r="D406" s="73" t="s">
        <v>3157</v>
      </c>
      <c r="E406" s="73"/>
      <c r="F406" s="73"/>
      <c r="G406" s="75">
        <v>39521</v>
      </c>
      <c r="H406" s="96">
        <v>12400639.029999999</v>
      </c>
      <c r="I406" s="57">
        <v>84.929450043027344</v>
      </c>
      <c r="J406" s="96">
        <v>10531794.529999999</v>
      </c>
      <c r="K406" s="57" t="s">
        <v>3284</v>
      </c>
      <c r="L406" s="73"/>
      <c r="M406" s="101">
        <v>5752103.3699999992</v>
      </c>
      <c r="N406" s="73"/>
      <c r="O406" s="87" t="s">
        <v>3156</v>
      </c>
      <c r="P406" s="75">
        <v>41040</v>
      </c>
      <c r="Q406" s="96">
        <v>7073392.4199999999</v>
      </c>
      <c r="R406" s="57">
        <v>49.020833284971346</v>
      </c>
      <c r="S406" s="96">
        <v>3467435.9057999998</v>
      </c>
      <c r="T406" s="57" t="s">
        <v>3289</v>
      </c>
      <c r="U406" s="57"/>
      <c r="V406" s="101">
        <v>-1312255.2542000003</v>
      </c>
      <c r="W406" s="101"/>
      <c r="X406" s="73"/>
    </row>
    <row r="407" spans="2:24">
      <c r="B407" s="26" t="s">
        <v>1268</v>
      </c>
      <c r="C407" s="73" t="s">
        <v>3722</v>
      </c>
      <c r="D407" s="73" t="s">
        <v>3157</v>
      </c>
      <c r="E407" s="73"/>
      <c r="F407" s="73"/>
      <c r="G407" s="75">
        <v>39521</v>
      </c>
      <c r="H407" s="96">
        <v>3893822.54</v>
      </c>
      <c r="I407" s="57">
        <v>72.725489436403535</v>
      </c>
      <c r="J407" s="96">
        <v>2831801.5</v>
      </c>
      <c r="K407" s="57" t="s">
        <v>3284</v>
      </c>
      <c r="L407" s="73"/>
      <c r="M407" s="101">
        <v>398386.37000000023</v>
      </c>
      <c r="N407" s="73"/>
      <c r="O407" s="87" t="s">
        <v>3156</v>
      </c>
      <c r="P407" s="75">
        <v>41172</v>
      </c>
      <c r="Q407" s="96">
        <v>0.01</v>
      </c>
      <c r="R407" s="57">
        <v>0</v>
      </c>
      <c r="S407" s="96">
        <v>0</v>
      </c>
      <c r="T407" s="57" t="s">
        <v>3263</v>
      </c>
      <c r="U407" s="57"/>
      <c r="V407" s="101">
        <v>-2433415.13</v>
      </c>
      <c r="W407" s="101"/>
      <c r="X407" s="73"/>
    </row>
    <row r="408" spans="2:24">
      <c r="B408" s="26" t="s">
        <v>1265</v>
      </c>
      <c r="C408" s="73" t="s">
        <v>3723</v>
      </c>
      <c r="D408" s="73" t="s">
        <v>3157</v>
      </c>
      <c r="E408" s="73"/>
      <c r="F408" s="73"/>
      <c r="G408" s="75">
        <v>39521</v>
      </c>
      <c r="H408" s="96">
        <v>2336493.31</v>
      </c>
      <c r="I408" s="57">
        <v>69.245489087233892</v>
      </c>
      <c r="J408" s="96">
        <v>1617916.22</v>
      </c>
      <c r="K408" s="57" t="s">
        <v>3284</v>
      </c>
      <c r="L408" s="73"/>
      <c r="M408" s="101">
        <v>196822.09000000032</v>
      </c>
      <c r="N408" s="73"/>
      <c r="O408" s="87" t="s">
        <v>3156</v>
      </c>
      <c r="P408" s="75">
        <v>41172</v>
      </c>
      <c r="Q408" s="96">
        <v>0.01</v>
      </c>
      <c r="R408" s="57">
        <v>0</v>
      </c>
      <c r="S408" s="96">
        <v>0</v>
      </c>
      <c r="T408" s="57" t="s">
        <v>3263</v>
      </c>
      <c r="U408" s="57"/>
      <c r="V408" s="101">
        <v>-1421094.1299999997</v>
      </c>
      <c r="W408" s="101"/>
      <c r="X408" s="73"/>
    </row>
    <row r="409" spans="2:24">
      <c r="B409" s="26" t="s">
        <v>1924</v>
      </c>
      <c r="C409" s="73" t="s">
        <v>3724</v>
      </c>
      <c r="D409" s="73" t="s">
        <v>6759</v>
      </c>
      <c r="E409" s="73"/>
      <c r="F409" s="73"/>
      <c r="G409" s="75">
        <v>39521</v>
      </c>
      <c r="H409" s="96">
        <v>5000000</v>
      </c>
      <c r="I409" s="57">
        <v>93.215113800000012</v>
      </c>
      <c r="J409" s="96">
        <v>4660755.6900000004</v>
      </c>
      <c r="K409" s="57" t="s">
        <v>3284</v>
      </c>
      <c r="L409" s="73"/>
      <c r="M409" s="101">
        <v>992833.24</v>
      </c>
      <c r="N409" s="73"/>
      <c r="O409" s="87" t="s">
        <v>3156</v>
      </c>
      <c r="P409" s="75">
        <v>40745</v>
      </c>
      <c r="Q409" s="96">
        <v>5000000</v>
      </c>
      <c r="R409" s="57">
        <v>107.22938199999999</v>
      </c>
      <c r="S409" s="96">
        <v>5361469.0999999996</v>
      </c>
      <c r="T409" s="57" t="s">
        <v>3250</v>
      </c>
      <c r="U409" s="57"/>
      <c r="V409" s="101">
        <v>1693546.6499999994</v>
      </c>
      <c r="W409" s="101"/>
      <c r="X409" s="73"/>
    </row>
    <row r="410" spans="2:24">
      <c r="B410" s="26" t="s">
        <v>1925</v>
      </c>
      <c r="C410" s="73" t="s">
        <v>3725</v>
      </c>
      <c r="D410" s="73" t="s">
        <v>6759</v>
      </c>
      <c r="E410" s="73"/>
      <c r="F410" s="73"/>
      <c r="G410" s="75">
        <v>39521</v>
      </c>
      <c r="H410" s="96">
        <v>10000000</v>
      </c>
      <c r="I410" s="57">
        <v>91.033833299999998</v>
      </c>
      <c r="J410" s="96">
        <v>9103383.3300000001</v>
      </c>
      <c r="K410" s="57" t="s">
        <v>3284</v>
      </c>
      <c r="L410" s="73"/>
      <c r="M410" s="101">
        <v>1899999.99</v>
      </c>
      <c r="N410" s="73"/>
      <c r="O410" s="87" t="s">
        <v>3156</v>
      </c>
      <c r="P410" s="75">
        <v>40745</v>
      </c>
      <c r="Q410" s="96">
        <v>10000000</v>
      </c>
      <c r="R410" s="57">
        <v>109.31276050000001</v>
      </c>
      <c r="S410" s="96">
        <v>10931276.050000001</v>
      </c>
      <c r="T410" s="57" t="s">
        <v>3263</v>
      </c>
      <c r="U410" s="57"/>
      <c r="V410" s="101">
        <v>3727892.7100000009</v>
      </c>
      <c r="W410" s="101"/>
      <c r="X410" s="73"/>
    </row>
    <row r="411" spans="2:24" ht="15">
      <c r="B411" s="73" t="s">
        <v>1926</v>
      </c>
      <c r="C411" s="73" t="s">
        <v>3726</v>
      </c>
      <c r="D411" s="73" t="s">
        <v>3157</v>
      </c>
      <c r="E411" s="73"/>
      <c r="F411" s="73"/>
      <c r="G411" s="75">
        <v>39521</v>
      </c>
      <c r="H411" s="96">
        <v>9957000</v>
      </c>
      <c r="I411" s="57">
        <v>92.632249974892019</v>
      </c>
      <c r="J411" s="96">
        <v>9223393.129999999</v>
      </c>
      <c r="K411" s="57" t="s">
        <v>3284</v>
      </c>
      <c r="L411" s="73"/>
      <c r="M411" s="101">
        <v>247505.67</v>
      </c>
      <c r="N411" s="73"/>
      <c r="O411" s="89" t="s">
        <v>3156</v>
      </c>
      <c r="P411" s="75">
        <v>39786</v>
      </c>
      <c r="Q411" s="96">
        <v>9957000</v>
      </c>
      <c r="R411" s="57">
        <v>100.00000010043186</v>
      </c>
      <c r="S411" s="96">
        <v>9957000.0099999998</v>
      </c>
      <c r="T411" s="57" t="s">
        <v>3245</v>
      </c>
      <c r="U411" s="57"/>
      <c r="V411" s="101">
        <v>981112.55000000075</v>
      </c>
      <c r="W411" s="101"/>
      <c r="X411" s="177">
        <v>2</v>
      </c>
    </row>
    <row r="412" spans="2:24">
      <c r="B412" s="26" t="s">
        <v>487</v>
      </c>
      <c r="C412" s="73" t="s">
        <v>3727</v>
      </c>
      <c r="D412" s="73" t="s">
        <v>3157</v>
      </c>
      <c r="E412" s="73"/>
      <c r="F412" s="73"/>
      <c r="G412" s="75">
        <v>39521</v>
      </c>
      <c r="H412" s="96">
        <v>11737186.970000001</v>
      </c>
      <c r="I412" s="57">
        <v>85.127250043286978</v>
      </c>
      <c r="J412" s="96">
        <v>9991544.5</v>
      </c>
      <c r="K412" s="57" t="s">
        <v>3284</v>
      </c>
      <c r="L412" s="73"/>
      <c r="M412" s="101">
        <v>4454101.1100000013</v>
      </c>
      <c r="N412" s="73"/>
      <c r="O412" s="87" t="s">
        <v>3156</v>
      </c>
      <c r="P412" s="75">
        <v>41040</v>
      </c>
      <c r="Q412" s="96">
        <v>6264330.1900000004</v>
      </c>
      <c r="R412" s="57">
        <v>14.021722194691657</v>
      </c>
      <c r="S412" s="96">
        <v>878366.97660000017</v>
      </c>
      <c r="T412" s="57" t="s">
        <v>3289</v>
      </c>
      <c r="U412" s="57"/>
      <c r="V412" s="101">
        <v>-4659076.4133999981</v>
      </c>
      <c r="W412" s="101"/>
      <c r="X412" s="73"/>
    </row>
    <row r="413" spans="2:24">
      <c r="B413" s="26" t="s">
        <v>1927</v>
      </c>
      <c r="C413" s="73" t="s">
        <v>3728</v>
      </c>
      <c r="D413" s="73" t="s">
        <v>3157</v>
      </c>
      <c r="E413" s="73"/>
      <c r="F413" s="73"/>
      <c r="G413" s="75">
        <v>39521</v>
      </c>
      <c r="H413" s="96">
        <v>389592028.31</v>
      </c>
      <c r="I413" s="57">
        <v>0.7215277766831677</v>
      </c>
      <c r="J413" s="96">
        <v>2811014.7</v>
      </c>
      <c r="K413" s="57" t="s">
        <v>3284</v>
      </c>
      <c r="L413" s="73"/>
      <c r="M413" s="101">
        <v>2962670.6600000006</v>
      </c>
      <c r="N413" s="73"/>
      <c r="O413" s="87" t="s">
        <v>3156</v>
      </c>
      <c r="P413" s="75">
        <v>40961</v>
      </c>
      <c r="Q413" s="96">
        <v>223741926.13999999</v>
      </c>
      <c r="R413" s="57">
        <v>0.93645833293313274</v>
      </c>
      <c r="S413" s="96">
        <v>2095249.9116031248</v>
      </c>
      <c r="T413" s="57" t="s">
        <v>3266</v>
      </c>
      <c r="U413" s="57"/>
      <c r="V413" s="101">
        <v>2246905.8716031248</v>
      </c>
      <c r="W413" s="101"/>
      <c r="X413" s="73"/>
    </row>
    <row r="414" spans="2:24">
      <c r="B414" s="26" t="s">
        <v>1263</v>
      </c>
      <c r="C414" s="73" t="s">
        <v>3729</v>
      </c>
      <c r="D414" s="73" t="s">
        <v>3157</v>
      </c>
      <c r="E414" s="73"/>
      <c r="F414" s="73"/>
      <c r="G414" s="75">
        <v>39521</v>
      </c>
      <c r="H414" s="96">
        <v>30000</v>
      </c>
      <c r="I414" s="57">
        <v>76.776266666666672</v>
      </c>
      <c r="J414" s="96">
        <v>23032.880000000001</v>
      </c>
      <c r="K414" s="57" t="s">
        <v>3284</v>
      </c>
      <c r="L414" s="73"/>
      <c r="M414" s="101">
        <v>837.36</v>
      </c>
      <c r="N414" s="73"/>
      <c r="O414" s="87" t="s">
        <v>3156</v>
      </c>
      <c r="P414" s="75">
        <v>41172</v>
      </c>
      <c r="Q414" s="96">
        <v>0.01</v>
      </c>
      <c r="R414" s="57">
        <v>0</v>
      </c>
      <c r="S414" s="96">
        <v>0</v>
      </c>
      <c r="T414" s="57" t="s">
        <v>3263</v>
      </c>
      <c r="U414" s="57"/>
      <c r="V414" s="101">
        <v>-22195.52</v>
      </c>
      <c r="W414" s="101"/>
      <c r="X414" s="73"/>
    </row>
    <row r="415" spans="2:24">
      <c r="B415" s="26" t="s">
        <v>442</v>
      </c>
      <c r="C415" s="73" t="s">
        <v>3730</v>
      </c>
      <c r="D415" s="73" t="s">
        <v>3157</v>
      </c>
      <c r="E415" s="73"/>
      <c r="F415" s="73"/>
      <c r="G415" s="75">
        <v>39521</v>
      </c>
      <c r="H415" s="96">
        <v>7634162.2300000004</v>
      </c>
      <c r="I415" s="57">
        <v>85.005049990927418</v>
      </c>
      <c r="J415" s="96">
        <v>6489423.4199999999</v>
      </c>
      <c r="K415" s="57" t="s">
        <v>3284</v>
      </c>
      <c r="L415" s="73"/>
      <c r="M415" s="101">
        <v>3579523.84</v>
      </c>
      <c r="N415" s="73"/>
      <c r="O415" s="87" t="s">
        <v>3156</v>
      </c>
      <c r="P415" s="75">
        <v>41040</v>
      </c>
      <c r="Q415" s="96">
        <v>4316583.59</v>
      </c>
      <c r="R415" s="57">
        <v>52.020390809382469</v>
      </c>
      <c r="S415" s="96">
        <v>2245503.6531316717</v>
      </c>
      <c r="T415" s="57" t="s">
        <v>3289</v>
      </c>
      <c r="U415" s="57"/>
      <c r="V415" s="101">
        <v>-664395.92686832882</v>
      </c>
      <c r="W415" s="101"/>
      <c r="X415" s="73"/>
    </row>
    <row r="416" spans="2:24">
      <c r="B416" s="26" t="s">
        <v>541</v>
      </c>
      <c r="C416" s="73" t="s">
        <v>3731</v>
      </c>
      <c r="D416" s="73" t="s">
        <v>3157</v>
      </c>
      <c r="E416" s="73"/>
      <c r="F416" s="73"/>
      <c r="G416" s="75">
        <v>39521</v>
      </c>
      <c r="H416" s="96">
        <v>19509525.699999999</v>
      </c>
      <c r="I416" s="57">
        <v>78.949749967524838</v>
      </c>
      <c r="J416" s="96">
        <v>15402721.76</v>
      </c>
      <c r="K416" s="57" t="s">
        <v>3284</v>
      </c>
      <c r="L416" s="73"/>
      <c r="M416" s="101">
        <v>8942804.879999999</v>
      </c>
      <c r="N416" s="73"/>
      <c r="O416" s="87" t="s">
        <v>3156</v>
      </c>
      <c r="P416" s="75">
        <v>41040</v>
      </c>
      <c r="Q416" s="96">
        <v>2205643.63</v>
      </c>
      <c r="R416" s="57">
        <v>1.5248331141327671</v>
      </c>
      <c r="S416" s="96">
        <v>33632.384450000005</v>
      </c>
      <c r="T416" s="57" t="s">
        <v>3289</v>
      </c>
      <c r="U416" s="57"/>
      <c r="V416" s="101">
        <v>-6426284.495550001</v>
      </c>
      <c r="W416" s="101"/>
      <c r="X416" s="73"/>
    </row>
    <row r="417" spans="2:24">
      <c r="B417" s="26" t="s">
        <v>1928</v>
      </c>
      <c r="C417" s="73" t="s">
        <v>3732</v>
      </c>
      <c r="D417" s="73" t="s">
        <v>3157</v>
      </c>
      <c r="E417" s="73"/>
      <c r="F417" s="73"/>
      <c r="G417" s="75">
        <v>39521</v>
      </c>
      <c r="H417" s="96">
        <v>214192034.56999999</v>
      </c>
      <c r="I417" s="57">
        <v>1.6539555530680725</v>
      </c>
      <c r="J417" s="96">
        <v>3542641.0500000003</v>
      </c>
      <c r="K417" s="57" t="s">
        <v>3284</v>
      </c>
      <c r="L417" s="73"/>
      <c r="M417" s="101">
        <v>3324122.7200000007</v>
      </c>
      <c r="N417" s="73"/>
      <c r="O417" s="87" t="s">
        <v>3156</v>
      </c>
      <c r="P417" s="75">
        <v>40991</v>
      </c>
      <c r="Q417" s="96">
        <v>126677287.22</v>
      </c>
      <c r="R417" s="57">
        <v>1.9680555564453934</v>
      </c>
      <c r="S417" s="96">
        <v>2493079.3898875001</v>
      </c>
      <c r="T417" s="57" t="s">
        <v>3248</v>
      </c>
      <c r="U417" s="57"/>
      <c r="V417" s="101">
        <v>2274561.0598875009</v>
      </c>
      <c r="W417" s="101"/>
      <c r="X417" s="73"/>
    </row>
    <row r="418" spans="2:24" ht="15">
      <c r="B418" s="73" t="s">
        <v>1929</v>
      </c>
      <c r="C418" s="73" t="s">
        <v>3733</v>
      </c>
      <c r="D418" s="73" t="s">
        <v>3157</v>
      </c>
      <c r="E418" s="73"/>
      <c r="F418" s="73"/>
      <c r="G418" s="75">
        <v>39521</v>
      </c>
      <c r="H418" s="96">
        <v>10000000</v>
      </c>
      <c r="I418" s="57">
        <v>92.693250000000006</v>
      </c>
      <c r="J418" s="96">
        <v>9269325</v>
      </c>
      <c r="K418" s="57" t="s">
        <v>3284</v>
      </c>
      <c r="L418" s="73"/>
      <c r="M418" s="101">
        <v>250096.8</v>
      </c>
      <c r="N418" s="73"/>
      <c r="O418" s="89" t="s">
        <v>3156</v>
      </c>
      <c r="P418" s="75">
        <v>39786</v>
      </c>
      <c r="Q418" s="96">
        <v>10000000</v>
      </c>
      <c r="R418" s="57">
        <v>100.00000010000001</v>
      </c>
      <c r="S418" s="96">
        <v>10000000.01</v>
      </c>
      <c r="T418" s="57" t="s">
        <v>3245</v>
      </c>
      <c r="U418" s="57"/>
      <c r="V418" s="101">
        <v>980771.81000000052</v>
      </c>
      <c r="W418" s="101"/>
      <c r="X418" s="177">
        <v>2</v>
      </c>
    </row>
    <row r="419" spans="2:24">
      <c r="B419" s="26" t="s">
        <v>1930</v>
      </c>
      <c r="C419" s="73" t="s">
        <v>3734</v>
      </c>
      <c r="D419" s="73" t="s">
        <v>3157</v>
      </c>
      <c r="E419" s="73"/>
      <c r="F419" s="73"/>
      <c r="G419" s="75">
        <v>39521</v>
      </c>
      <c r="H419" s="96">
        <v>561654105.53999996</v>
      </c>
      <c r="I419" s="57">
        <v>1.6539555534929529</v>
      </c>
      <c r="J419" s="96">
        <v>9289509.2699999996</v>
      </c>
      <c r="K419" s="57" t="s">
        <v>3284</v>
      </c>
      <c r="L419" s="73"/>
      <c r="M419" s="101">
        <v>8254695.3100000015</v>
      </c>
      <c r="N419" s="73"/>
      <c r="O419" s="87" t="s">
        <v>3156</v>
      </c>
      <c r="P419" s="75">
        <v>40927</v>
      </c>
      <c r="Q419" s="96">
        <v>323984038.48000002</v>
      </c>
      <c r="R419" s="57">
        <v>1.5874990001172897</v>
      </c>
      <c r="S419" s="96">
        <v>5143243.3714096155</v>
      </c>
      <c r="T419" s="57" t="s">
        <v>3248</v>
      </c>
      <c r="U419" s="57"/>
      <c r="V419" s="101">
        <v>4108429.4114096165</v>
      </c>
      <c r="W419" s="101"/>
      <c r="X419" s="73"/>
    </row>
    <row r="420" spans="2:24">
      <c r="B420" s="26" t="s">
        <v>1541</v>
      </c>
      <c r="C420" s="73" t="s">
        <v>3735</v>
      </c>
      <c r="D420" s="73" t="s">
        <v>3157</v>
      </c>
      <c r="E420" s="73"/>
      <c r="F420" s="73"/>
      <c r="G420" s="75">
        <v>39521</v>
      </c>
      <c r="H420" s="96">
        <v>2223784.0099999998</v>
      </c>
      <c r="I420" s="57">
        <v>20.20224976795296</v>
      </c>
      <c r="J420" s="96">
        <v>449254.39999999997</v>
      </c>
      <c r="K420" s="57" t="s">
        <v>3284</v>
      </c>
      <c r="L420" s="73"/>
      <c r="M420" s="101">
        <v>72973.090000000011</v>
      </c>
      <c r="N420" s="73"/>
      <c r="O420" s="87" t="s">
        <v>6382</v>
      </c>
      <c r="P420" s="75">
        <v>39869</v>
      </c>
      <c r="Q420" s="102" t="s">
        <v>3205</v>
      </c>
      <c r="R420" s="88" t="s">
        <v>3205</v>
      </c>
      <c r="S420" s="102" t="s">
        <v>3205</v>
      </c>
      <c r="T420" s="57" t="s">
        <v>3205</v>
      </c>
      <c r="U420" s="57"/>
      <c r="V420" s="101">
        <v>-376281.30999999994</v>
      </c>
      <c r="W420" s="101"/>
      <c r="X420" s="73"/>
    </row>
    <row r="421" spans="2:24">
      <c r="B421" s="26" t="s">
        <v>1931</v>
      </c>
      <c r="C421" s="73" t="s">
        <v>3736</v>
      </c>
      <c r="D421" s="73" t="s">
        <v>3157</v>
      </c>
      <c r="E421" s="73"/>
      <c r="F421" s="73"/>
      <c r="G421" s="75">
        <v>39521</v>
      </c>
      <c r="H421" s="96">
        <v>4256418.67</v>
      </c>
      <c r="I421" s="57">
        <v>20.219749905382308</v>
      </c>
      <c r="J421" s="96">
        <v>860637.21</v>
      </c>
      <c r="K421" s="57" t="s">
        <v>3284</v>
      </c>
      <c r="L421" s="73"/>
      <c r="M421" s="101">
        <v>140204.14000000001</v>
      </c>
      <c r="N421" s="73"/>
      <c r="O421" s="87" t="s">
        <v>6382</v>
      </c>
      <c r="P421" s="75">
        <v>39777</v>
      </c>
      <c r="Q421" s="102" t="s">
        <v>3205</v>
      </c>
      <c r="R421" s="88" t="s">
        <v>3205</v>
      </c>
      <c r="S421" s="102" t="s">
        <v>3205</v>
      </c>
      <c r="T421" s="57" t="s">
        <v>3205</v>
      </c>
      <c r="U421" s="57"/>
      <c r="V421" s="101">
        <v>-720433.07</v>
      </c>
      <c r="W421" s="101"/>
      <c r="X421" s="73"/>
    </row>
    <row r="422" spans="2:24">
      <c r="B422" s="26" t="s">
        <v>1537</v>
      </c>
      <c r="C422" s="73" t="s">
        <v>3737</v>
      </c>
      <c r="D422" s="73" t="s">
        <v>3157</v>
      </c>
      <c r="E422" s="73"/>
      <c r="F422" s="73"/>
      <c r="G422" s="75">
        <v>39521</v>
      </c>
      <c r="H422" s="96">
        <v>4261685.97</v>
      </c>
      <c r="I422" s="57">
        <v>14.249750081890717</v>
      </c>
      <c r="J422" s="96">
        <v>607279.60000000009</v>
      </c>
      <c r="K422" s="57" t="s">
        <v>3284</v>
      </c>
      <c r="L422" s="73"/>
      <c r="M422" s="101">
        <v>148203.9399999998</v>
      </c>
      <c r="N422" s="73"/>
      <c r="O422" s="87" t="s">
        <v>6382</v>
      </c>
      <c r="P422" s="75">
        <v>39808</v>
      </c>
      <c r="Q422" s="102" t="s">
        <v>3205</v>
      </c>
      <c r="R422" s="88" t="s">
        <v>3205</v>
      </c>
      <c r="S422" s="102" t="s">
        <v>3205</v>
      </c>
      <c r="T422" s="57" t="s">
        <v>3205</v>
      </c>
      <c r="U422" s="57"/>
      <c r="V422" s="101">
        <v>-459075.66000000027</v>
      </c>
      <c r="W422" s="101"/>
      <c r="X422" s="73"/>
    </row>
    <row r="423" spans="2:24" ht="15">
      <c r="B423" s="73" t="s">
        <v>1932</v>
      </c>
      <c r="C423" s="73" t="s">
        <v>3738</v>
      </c>
      <c r="D423" s="73" t="s">
        <v>3157</v>
      </c>
      <c r="E423" s="73"/>
      <c r="F423" s="73"/>
      <c r="G423" s="75">
        <v>39521</v>
      </c>
      <c r="H423" s="96">
        <v>10001700.6</v>
      </c>
      <c r="I423" s="57">
        <v>45.17325003709869</v>
      </c>
      <c r="J423" s="96">
        <v>4518093.22</v>
      </c>
      <c r="K423" s="57" t="s">
        <v>3284</v>
      </c>
      <c r="L423" s="73"/>
      <c r="M423" s="101">
        <v>253988.94000000006</v>
      </c>
      <c r="N423" s="73"/>
      <c r="O423" s="89" t="s">
        <v>3156</v>
      </c>
      <c r="P423" s="75">
        <v>39786</v>
      </c>
      <c r="Q423" s="96">
        <v>10001700.600000001</v>
      </c>
      <c r="R423" s="57">
        <v>99.982996991531579</v>
      </c>
      <c r="S423" s="96">
        <v>10000000.009999998</v>
      </c>
      <c r="T423" s="57" t="s">
        <v>3245</v>
      </c>
      <c r="U423" s="57"/>
      <c r="V423" s="101">
        <v>5735895.7299999977</v>
      </c>
      <c r="W423" s="101"/>
      <c r="X423" s="177">
        <v>2</v>
      </c>
    </row>
    <row r="424" spans="2:24">
      <c r="B424" s="26" t="s">
        <v>1488</v>
      </c>
      <c r="C424" s="73" t="s">
        <v>3739</v>
      </c>
      <c r="D424" s="73" t="s">
        <v>3157</v>
      </c>
      <c r="E424" s="73"/>
      <c r="F424" s="73"/>
      <c r="G424" s="75">
        <v>39521</v>
      </c>
      <c r="H424" s="96">
        <v>6253000</v>
      </c>
      <c r="I424" s="57">
        <v>3.677249960019191</v>
      </c>
      <c r="J424" s="96">
        <v>229938.44</v>
      </c>
      <c r="K424" s="57" t="s">
        <v>3284</v>
      </c>
      <c r="L424" s="73"/>
      <c r="M424" s="101">
        <v>69180.070000000007</v>
      </c>
      <c r="N424" s="73"/>
      <c r="O424" s="87" t="s">
        <v>3156</v>
      </c>
      <c r="P424" s="75">
        <v>41172</v>
      </c>
      <c r="Q424" s="96">
        <v>0.01</v>
      </c>
      <c r="R424" s="57">
        <v>0</v>
      </c>
      <c r="S424" s="96">
        <v>0</v>
      </c>
      <c r="T424" s="57" t="s">
        <v>3263</v>
      </c>
      <c r="U424" s="57"/>
      <c r="V424" s="101">
        <v>-160758.37</v>
      </c>
      <c r="W424" s="101"/>
      <c r="X424" s="73"/>
    </row>
    <row r="425" spans="2:24">
      <c r="B425" s="26" t="s">
        <v>1524</v>
      </c>
      <c r="C425" s="73" t="s">
        <v>3740</v>
      </c>
      <c r="D425" s="73" t="s">
        <v>3157</v>
      </c>
      <c r="E425" s="73"/>
      <c r="F425" s="73"/>
      <c r="G425" s="75">
        <v>39521</v>
      </c>
      <c r="H425" s="96">
        <v>5360000</v>
      </c>
      <c r="I425" s="57">
        <v>3.6772499999999999</v>
      </c>
      <c r="J425" s="96">
        <v>197100.6</v>
      </c>
      <c r="K425" s="57" t="s">
        <v>3284</v>
      </c>
      <c r="L425" s="73"/>
      <c r="M425" s="101">
        <v>54868.69</v>
      </c>
      <c r="N425" s="73"/>
      <c r="O425" s="87" t="s">
        <v>3156</v>
      </c>
      <c r="P425" s="75">
        <v>41172</v>
      </c>
      <c r="Q425" s="96">
        <v>0.01</v>
      </c>
      <c r="R425" s="57">
        <v>0</v>
      </c>
      <c r="S425" s="96">
        <v>0</v>
      </c>
      <c r="T425" s="57" t="s">
        <v>3263</v>
      </c>
      <c r="U425" s="57"/>
      <c r="V425" s="101">
        <v>-142231.91</v>
      </c>
      <c r="W425" s="101"/>
      <c r="X425" s="73"/>
    </row>
    <row r="426" spans="2:24" ht="15">
      <c r="B426" s="73" t="s">
        <v>1933</v>
      </c>
      <c r="C426" s="73" t="s">
        <v>3741</v>
      </c>
      <c r="D426" s="73" t="s">
        <v>3157</v>
      </c>
      <c r="E426" s="73"/>
      <c r="F426" s="73"/>
      <c r="G426" s="75">
        <v>39521</v>
      </c>
      <c r="H426" s="96">
        <v>10000000</v>
      </c>
      <c r="I426" s="57">
        <v>27.172249999999998</v>
      </c>
      <c r="J426" s="96">
        <v>2717225</v>
      </c>
      <c r="K426" s="57" t="s">
        <v>3284</v>
      </c>
      <c r="L426" s="73"/>
      <c r="M426" s="101">
        <v>252762.08</v>
      </c>
      <c r="N426" s="73"/>
      <c r="O426" s="89" t="s">
        <v>3156</v>
      </c>
      <c r="P426" s="75">
        <v>39786</v>
      </c>
      <c r="Q426" s="96">
        <v>10000000</v>
      </c>
      <c r="R426" s="57">
        <v>100.00000010000001</v>
      </c>
      <c r="S426" s="96">
        <v>10000000.01</v>
      </c>
      <c r="T426" s="57" t="s">
        <v>3245</v>
      </c>
      <c r="U426" s="57"/>
      <c r="V426" s="101">
        <v>7535537.0899999999</v>
      </c>
      <c r="W426" s="101"/>
      <c r="X426" s="177">
        <v>2</v>
      </c>
    </row>
    <row r="427" spans="2:24">
      <c r="B427" s="26" t="s">
        <v>1934</v>
      </c>
      <c r="C427" s="73" t="s">
        <v>3742</v>
      </c>
      <c r="D427" s="73" t="s">
        <v>3157</v>
      </c>
      <c r="E427" s="73"/>
      <c r="F427" s="73"/>
      <c r="G427" s="75">
        <v>39521</v>
      </c>
      <c r="H427" s="96">
        <v>292592009.54000002</v>
      </c>
      <c r="I427" s="57">
        <v>1.6852555535443965</v>
      </c>
      <c r="J427" s="96">
        <v>4930923.0900000008</v>
      </c>
      <c r="K427" s="57" t="s">
        <v>3284</v>
      </c>
      <c r="L427" s="73"/>
      <c r="M427" s="101">
        <v>4332860.5</v>
      </c>
      <c r="N427" s="73"/>
      <c r="O427" s="87" t="s">
        <v>3156</v>
      </c>
      <c r="P427" s="75">
        <v>40927</v>
      </c>
      <c r="Q427" s="96">
        <v>166592582.28999999</v>
      </c>
      <c r="R427" s="57">
        <v>1.5250000026576813</v>
      </c>
      <c r="S427" s="96">
        <v>2540536.8843499999</v>
      </c>
      <c r="T427" s="57" t="s">
        <v>3248</v>
      </c>
      <c r="U427" s="57"/>
      <c r="V427" s="101">
        <v>1942474.2943499992</v>
      </c>
      <c r="W427" s="101"/>
      <c r="X427" s="73"/>
    </row>
    <row r="428" spans="2:24">
      <c r="B428" s="26" t="s">
        <v>1370</v>
      </c>
      <c r="C428" s="73" t="s">
        <v>3743</v>
      </c>
      <c r="D428" s="73" t="s">
        <v>3157</v>
      </c>
      <c r="E428" s="73"/>
      <c r="F428" s="73"/>
      <c r="G428" s="75">
        <v>39521</v>
      </c>
      <c r="H428" s="96">
        <v>3317000</v>
      </c>
      <c r="I428" s="57">
        <v>21.219750075369308</v>
      </c>
      <c r="J428" s="96">
        <v>703859.11</v>
      </c>
      <c r="K428" s="57" t="s">
        <v>3284</v>
      </c>
      <c r="L428" s="73"/>
      <c r="M428" s="101">
        <v>135966.53999999954</v>
      </c>
      <c r="N428" s="73"/>
      <c r="O428" s="87" t="s">
        <v>3156</v>
      </c>
      <c r="P428" s="75">
        <v>41172</v>
      </c>
      <c r="Q428" s="96">
        <v>0.01</v>
      </c>
      <c r="R428" s="57">
        <v>0</v>
      </c>
      <c r="S428" s="96">
        <v>0</v>
      </c>
      <c r="T428" s="57" t="s">
        <v>3263</v>
      </c>
      <c r="U428" s="57"/>
      <c r="V428" s="101">
        <v>-567892.57000000041</v>
      </c>
      <c r="W428" s="101"/>
      <c r="X428" s="73"/>
    </row>
    <row r="429" spans="2:24">
      <c r="B429" s="26" t="s">
        <v>1356</v>
      </c>
      <c r="C429" s="73" t="s">
        <v>3744</v>
      </c>
      <c r="D429" s="73" t="s">
        <v>3157</v>
      </c>
      <c r="E429" s="73"/>
      <c r="F429" s="73"/>
      <c r="G429" s="75">
        <v>39521</v>
      </c>
      <c r="H429" s="96">
        <v>1952295.16</v>
      </c>
      <c r="I429" s="57">
        <v>22.244750122722223</v>
      </c>
      <c r="J429" s="96">
        <v>434283.18</v>
      </c>
      <c r="K429" s="57" t="s">
        <v>3284</v>
      </c>
      <c r="L429" s="73"/>
      <c r="M429" s="101">
        <v>86385.44</v>
      </c>
      <c r="N429" s="73"/>
      <c r="O429" s="87" t="s">
        <v>3156</v>
      </c>
      <c r="P429" s="75">
        <v>41172</v>
      </c>
      <c r="Q429" s="96">
        <v>0.01</v>
      </c>
      <c r="R429" s="57">
        <v>0</v>
      </c>
      <c r="S429" s="96">
        <v>0</v>
      </c>
      <c r="T429" s="57" t="s">
        <v>3263</v>
      </c>
      <c r="U429" s="57"/>
      <c r="V429" s="101">
        <v>-347897.74</v>
      </c>
      <c r="W429" s="101"/>
      <c r="X429" s="73"/>
    </row>
    <row r="430" spans="2:24">
      <c r="B430" s="26" t="s">
        <v>1935</v>
      </c>
      <c r="C430" s="73" t="s">
        <v>3745</v>
      </c>
      <c r="D430" s="73" t="s">
        <v>3157</v>
      </c>
      <c r="E430" s="73"/>
      <c r="F430" s="73"/>
      <c r="G430" s="75">
        <v>39521</v>
      </c>
      <c r="H430" s="96">
        <v>1952630.29</v>
      </c>
      <c r="I430" s="57">
        <v>20.249749889929237</v>
      </c>
      <c r="J430" s="96">
        <v>395402.75</v>
      </c>
      <c r="K430" s="57" t="s">
        <v>3284</v>
      </c>
      <c r="L430" s="73"/>
      <c r="M430" s="101">
        <v>82912.56</v>
      </c>
      <c r="N430" s="73"/>
      <c r="O430" s="87" t="s">
        <v>6382</v>
      </c>
      <c r="P430" s="75">
        <v>39869</v>
      </c>
      <c r="Q430" s="102" t="s">
        <v>3205</v>
      </c>
      <c r="R430" s="88" t="s">
        <v>3205</v>
      </c>
      <c r="S430" s="102" t="s">
        <v>3205</v>
      </c>
      <c r="T430" s="57" t="s">
        <v>3205</v>
      </c>
      <c r="U430" s="57"/>
      <c r="V430" s="101">
        <v>-312490.19</v>
      </c>
      <c r="W430" s="101"/>
      <c r="X430" s="73"/>
    </row>
    <row r="431" spans="2:24">
      <c r="B431" s="26" t="s">
        <v>1936</v>
      </c>
      <c r="C431" s="73" t="s">
        <v>3746</v>
      </c>
      <c r="D431" s="73" t="s">
        <v>3157</v>
      </c>
      <c r="E431" s="73"/>
      <c r="F431" s="73"/>
      <c r="G431" s="75">
        <v>39521</v>
      </c>
      <c r="H431" s="96">
        <v>4683000</v>
      </c>
      <c r="I431" s="57">
        <v>26.219749946615416</v>
      </c>
      <c r="J431" s="96">
        <v>1227870.8899999999</v>
      </c>
      <c r="K431" s="57" t="s">
        <v>3284</v>
      </c>
      <c r="L431" s="73"/>
      <c r="M431" s="101">
        <v>217012.22999999998</v>
      </c>
      <c r="N431" s="73"/>
      <c r="O431" s="87" t="s">
        <v>3156</v>
      </c>
      <c r="P431" s="75">
        <v>41172</v>
      </c>
      <c r="Q431" s="96">
        <v>0.01</v>
      </c>
      <c r="R431" s="57">
        <v>0</v>
      </c>
      <c r="S431" s="96">
        <v>0</v>
      </c>
      <c r="T431" s="57" t="s">
        <v>3263</v>
      </c>
      <c r="U431" s="57"/>
      <c r="V431" s="101">
        <v>-1010858.6599999999</v>
      </c>
      <c r="W431" s="101"/>
      <c r="X431" s="73"/>
    </row>
    <row r="432" spans="2:24">
      <c r="B432" s="26" t="s">
        <v>1937</v>
      </c>
      <c r="C432" s="73" t="s">
        <v>3747</v>
      </c>
      <c r="D432" s="73" t="s">
        <v>3157</v>
      </c>
      <c r="E432" s="73"/>
      <c r="F432" s="73"/>
      <c r="G432" s="75">
        <v>39521</v>
      </c>
      <c r="H432" s="96">
        <v>5620207.6399999997</v>
      </c>
      <c r="I432" s="57">
        <v>25.252249932886823</v>
      </c>
      <c r="J432" s="96">
        <v>1419228.88</v>
      </c>
      <c r="K432" s="57" t="s">
        <v>3284</v>
      </c>
      <c r="L432" s="73"/>
      <c r="M432" s="101">
        <v>301378.18</v>
      </c>
      <c r="N432" s="73"/>
      <c r="O432" s="87" t="s">
        <v>3156</v>
      </c>
      <c r="P432" s="75">
        <v>41172</v>
      </c>
      <c r="Q432" s="96">
        <v>0.01</v>
      </c>
      <c r="R432" s="57">
        <v>0</v>
      </c>
      <c r="S432" s="96">
        <v>0</v>
      </c>
      <c r="T432" s="57" t="s">
        <v>3263</v>
      </c>
      <c r="U432" s="57"/>
      <c r="V432" s="101">
        <v>-1117850.7</v>
      </c>
      <c r="W432" s="101"/>
      <c r="X432" s="73"/>
    </row>
    <row r="433" spans="2:24">
      <c r="B433" s="26" t="s">
        <v>1527</v>
      </c>
      <c r="C433" s="73" t="s">
        <v>3748</v>
      </c>
      <c r="D433" s="73" t="s">
        <v>6724</v>
      </c>
      <c r="E433" s="73"/>
      <c r="F433" s="73"/>
      <c r="G433" s="75">
        <v>39521</v>
      </c>
      <c r="H433" s="96">
        <v>9961000</v>
      </c>
      <c r="I433" s="57">
        <v>5.2072499749021182</v>
      </c>
      <c r="J433" s="96">
        <v>518694.17</v>
      </c>
      <c r="K433" s="57" t="s">
        <v>3284</v>
      </c>
      <c r="L433" s="73"/>
      <c r="M433" s="101">
        <v>201068.6</v>
      </c>
      <c r="N433" s="73"/>
      <c r="O433" s="87" t="s">
        <v>3156</v>
      </c>
      <c r="P433" s="75">
        <v>41172</v>
      </c>
      <c r="Q433" s="96">
        <v>0.01</v>
      </c>
      <c r="R433" s="57">
        <v>0</v>
      </c>
      <c r="S433" s="96">
        <v>0</v>
      </c>
      <c r="T433" s="57" t="s">
        <v>3263</v>
      </c>
      <c r="U433" s="57"/>
      <c r="V433" s="101">
        <v>-317625.56999999995</v>
      </c>
      <c r="W433" s="101"/>
      <c r="X433" s="73"/>
    </row>
    <row r="434" spans="2:24">
      <c r="B434" s="26" t="s">
        <v>1489</v>
      </c>
      <c r="C434" s="73" t="s">
        <v>3749</v>
      </c>
      <c r="D434" s="73" t="s">
        <v>6724</v>
      </c>
      <c r="E434" s="73"/>
      <c r="F434" s="73"/>
      <c r="G434" s="75">
        <v>39521</v>
      </c>
      <c r="H434" s="96">
        <v>9250000</v>
      </c>
      <c r="I434" s="57">
        <v>4.2322499459459459</v>
      </c>
      <c r="J434" s="96">
        <v>391483.12</v>
      </c>
      <c r="K434" s="57" t="s">
        <v>3284</v>
      </c>
      <c r="L434" s="73"/>
      <c r="M434" s="101">
        <v>185767.94</v>
      </c>
      <c r="N434" s="73"/>
      <c r="O434" s="87" t="s">
        <v>3156</v>
      </c>
      <c r="P434" s="75">
        <v>41172</v>
      </c>
      <c r="Q434" s="96">
        <v>0.01</v>
      </c>
      <c r="R434" s="57">
        <v>0</v>
      </c>
      <c r="S434" s="96">
        <v>0</v>
      </c>
      <c r="T434" s="57" t="s">
        <v>3263</v>
      </c>
      <c r="U434" s="57"/>
      <c r="V434" s="101">
        <v>-205715.18</v>
      </c>
      <c r="W434" s="101"/>
      <c r="X434" s="73"/>
    </row>
    <row r="435" spans="2:24">
      <c r="B435" s="26" t="s">
        <v>1490</v>
      </c>
      <c r="C435" s="73" t="s">
        <v>3750</v>
      </c>
      <c r="D435" s="73" t="s">
        <v>6724</v>
      </c>
      <c r="E435" s="73"/>
      <c r="F435" s="73"/>
      <c r="G435" s="75">
        <v>39521</v>
      </c>
      <c r="H435" s="96">
        <v>8538000</v>
      </c>
      <c r="I435" s="57">
        <v>3.7697500585617245</v>
      </c>
      <c r="J435" s="96">
        <v>321861.26</v>
      </c>
      <c r="K435" s="57" t="s">
        <v>3284</v>
      </c>
      <c r="L435" s="73"/>
      <c r="M435" s="101">
        <v>172463.03</v>
      </c>
      <c r="N435" s="73"/>
      <c r="O435" s="87" t="s">
        <v>3156</v>
      </c>
      <c r="P435" s="75">
        <v>41172</v>
      </c>
      <c r="Q435" s="96">
        <v>0.01</v>
      </c>
      <c r="R435" s="57">
        <v>0</v>
      </c>
      <c r="S435" s="96">
        <v>0</v>
      </c>
      <c r="T435" s="57" t="s">
        <v>3263</v>
      </c>
      <c r="U435" s="57"/>
      <c r="V435" s="101">
        <v>-149398.23000000001</v>
      </c>
      <c r="W435" s="101"/>
      <c r="X435" s="73"/>
    </row>
    <row r="436" spans="2:24">
      <c r="B436" s="26" t="s">
        <v>1526</v>
      </c>
      <c r="C436" s="73" t="s">
        <v>3751</v>
      </c>
      <c r="D436" s="73" t="s">
        <v>6724</v>
      </c>
      <c r="E436" s="73"/>
      <c r="F436" s="73"/>
      <c r="G436" s="75">
        <v>39521</v>
      </c>
      <c r="H436" s="96">
        <v>8064000</v>
      </c>
      <c r="I436" s="57">
        <v>3.7947500000000001</v>
      </c>
      <c r="J436" s="96">
        <v>306008.64</v>
      </c>
      <c r="K436" s="57" t="s">
        <v>3284</v>
      </c>
      <c r="L436" s="73"/>
      <c r="M436" s="101">
        <v>148597.68</v>
      </c>
      <c r="N436" s="73"/>
      <c r="O436" s="87" t="s">
        <v>3156</v>
      </c>
      <c r="P436" s="75">
        <v>41172</v>
      </c>
      <c r="Q436" s="96">
        <v>0.01</v>
      </c>
      <c r="R436" s="57">
        <v>0</v>
      </c>
      <c r="S436" s="96">
        <v>0</v>
      </c>
      <c r="T436" s="57" t="s">
        <v>3263</v>
      </c>
      <c r="U436" s="57"/>
      <c r="V436" s="101">
        <v>-157410.96000000002</v>
      </c>
      <c r="W436" s="101"/>
      <c r="X436" s="73"/>
    </row>
    <row r="437" spans="2:24">
      <c r="B437" s="26" t="s">
        <v>1516</v>
      </c>
      <c r="C437" s="73" t="s">
        <v>3752</v>
      </c>
      <c r="D437" s="73" t="s">
        <v>6724</v>
      </c>
      <c r="E437" s="73"/>
      <c r="F437" s="73"/>
      <c r="G437" s="75">
        <v>39521</v>
      </c>
      <c r="H437" s="96">
        <v>7474000</v>
      </c>
      <c r="I437" s="57">
        <v>7.0857499331014191</v>
      </c>
      <c r="J437" s="96">
        <v>529588.95000000007</v>
      </c>
      <c r="K437" s="57" t="s">
        <v>3284</v>
      </c>
      <c r="L437" s="73"/>
      <c r="M437" s="101">
        <v>154467.13</v>
      </c>
      <c r="N437" s="73"/>
      <c r="O437" s="87" t="s">
        <v>3156</v>
      </c>
      <c r="P437" s="75">
        <v>41172</v>
      </c>
      <c r="Q437" s="96">
        <v>0.01</v>
      </c>
      <c r="R437" s="57">
        <v>0</v>
      </c>
      <c r="S437" s="96">
        <v>0</v>
      </c>
      <c r="T437" s="57" t="s">
        <v>3263</v>
      </c>
      <c r="U437" s="57"/>
      <c r="V437" s="101">
        <v>-375121.82000000007</v>
      </c>
      <c r="W437" s="101"/>
      <c r="X437" s="73"/>
    </row>
    <row r="438" spans="2:24">
      <c r="B438" s="26" t="s">
        <v>1500</v>
      </c>
      <c r="C438" s="73" t="s">
        <v>3753</v>
      </c>
      <c r="D438" s="73" t="s">
        <v>6724</v>
      </c>
      <c r="E438" s="73"/>
      <c r="F438" s="73"/>
      <c r="G438" s="75">
        <v>39521</v>
      </c>
      <c r="H438" s="96">
        <v>7108000</v>
      </c>
      <c r="I438" s="57">
        <v>6.7037500000000003</v>
      </c>
      <c r="J438" s="96">
        <v>476502.55</v>
      </c>
      <c r="K438" s="57" t="s">
        <v>3284</v>
      </c>
      <c r="L438" s="73"/>
      <c r="M438" s="101">
        <v>159803.74</v>
      </c>
      <c r="N438" s="73"/>
      <c r="O438" s="87" t="s">
        <v>3156</v>
      </c>
      <c r="P438" s="75">
        <v>41172</v>
      </c>
      <c r="Q438" s="96">
        <v>0.01</v>
      </c>
      <c r="R438" s="57">
        <v>0</v>
      </c>
      <c r="S438" s="96">
        <v>0</v>
      </c>
      <c r="T438" s="57" t="s">
        <v>3263</v>
      </c>
      <c r="U438" s="57"/>
      <c r="V438" s="101">
        <v>-316698.81</v>
      </c>
      <c r="W438" s="101"/>
      <c r="X438" s="73"/>
    </row>
    <row r="439" spans="2:24">
      <c r="B439" s="26" t="s">
        <v>1529</v>
      </c>
      <c r="C439" s="73" t="s">
        <v>3754</v>
      </c>
      <c r="D439" s="73" t="s">
        <v>6724</v>
      </c>
      <c r="E439" s="73"/>
      <c r="F439" s="73"/>
      <c r="G439" s="75">
        <v>39521</v>
      </c>
      <c r="H439" s="96">
        <v>6926000</v>
      </c>
      <c r="I439" s="57">
        <v>6.6917500721917405</v>
      </c>
      <c r="J439" s="96">
        <v>463470.61</v>
      </c>
      <c r="K439" s="57" t="s">
        <v>3284</v>
      </c>
      <c r="L439" s="73"/>
      <c r="M439" s="101">
        <v>144127.9</v>
      </c>
      <c r="N439" s="73"/>
      <c r="O439" s="87" t="s">
        <v>3156</v>
      </c>
      <c r="P439" s="75">
        <v>41172</v>
      </c>
      <c r="Q439" s="96">
        <v>0.01</v>
      </c>
      <c r="R439" s="57">
        <v>0</v>
      </c>
      <c r="S439" s="96">
        <v>0</v>
      </c>
      <c r="T439" s="57" t="s">
        <v>3263</v>
      </c>
      <c r="U439" s="57"/>
      <c r="V439" s="101">
        <v>-319342.70999999996</v>
      </c>
      <c r="W439" s="101"/>
      <c r="X439" s="73"/>
    </row>
    <row r="440" spans="2:24">
      <c r="B440" s="26" t="s">
        <v>1491</v>
      </c>
      <c r="C440" s="73" t="s">
        <v>3755</v>
      </c>
      <c r="D440" s="73" t="s">
        <v>6724</v>
      </c>
      <c r="E440" s="73"/>
      <c r="F440" s="73"/>
      <c r="G440" s="75">
        <v>39521</v>
      </c>
      <c r="H440" s="96">
        <v>6562000</v>
      </c>
      <c r="I440" s="57">
        <v>5.6917500761962811</v>
      </c>
      <c r="J440" s="96">
        <v>373492.64</v>
      </c>
      <c r="K440" s="57" t="s">
        <v>3284</v>
      </c>
      <c r="L440" s="73"/>
      <c r="M440" s="101">
        <v>112498.21</v>
      </c>
      <c r="N440" s="73"/>
      <c r="O440" s="87" t="s">
        <v>3156</v>
      </c>
      <c r="P440" s="75">
        <v>41172</v>
      </c>
      <c r="Q440" s="96">
        <v>0.01</v>
      </c>
      <c r="R440" s="57">
        <v>0</v>
      </c>
      <c r="S440" s="96">
        <v>0</v>
      </c>
      <c r="T440" s="57" t="s">
        <v>3263</v>
      </c>
      <c r="U440" s="57"/>
      <c r="V440" s="101">
        <v>-260994.43</v>
      </c>
      <c r="W440" s="101"/>
      <c r="X440" s="73"/>
    </row>
    <row r="441" spans="2:24">
      <c r="B441" s="26" t="s">
        <v>1938</v>
      </c>
      <c r="C441" s="73" t="s">
        <v>3756</v>
      </c>
      <c r="D441" s="73" t="s">
        <v>3157</v>
      </c>
      <c r="E441" s="73"/>
      <c r="F441" s="73"/>
      <c r="G441" s="75">
        <v>39521</v>
      </c>
      <c r="H441" s="96">
        <v>84264948.859999999</v>
      </c>
      <c r="I441" s="57">
        <v>0.22788888214842978</v>
      </c>
      <c r="J441" s="96">
        <v>192030.45</v>
      </c>
      <c r="K441" s="57" t="s">
        <v>3284</v>
      </c>
      <c r="L441" s="73"/>
      <c r="M441" s="101">
        <v>147325.85</v>
      </c>
      <c r="N441" s="73"/>
      <c r="O441" s="87" t="s">
        <v>3156</v>
      </c>
      <c r="P441" s="75">
        <v>41172</v>
      </c>
      <c r="Q441" s="96">
        <v>0.01</v>
      </c>
      <c r="R441" s="57">
        <v>0</v>
      </c>
      <c r="S441" s="96">
        <v>0</v>
      </c>
      <c r="T441" s="57" t="s">
        <v>3263</v>
      </c>
      <c r="U441" s="57"/>
      <c r="V441" s="101">
        <v>-44704.600000000006</v>
      </c>
      <c r="W441" s="101"/>
      <c r="X441" s="73"/>
    </row>
    <row r="442" spans="2:24">
      <c r="B442" s="26" t="s">
        <v>1939</v>
      </c>
      <c r="C442" s="73" t="s">
        <v>3757</v>
      </c>
      <c r="D442" s="73" t="s">
        <v>3157</v>
      </c>
      <c r="E442" s="73"/>
      <c r="F442" s="73"/>
      <c r="G442" s="75">
        <v>39521</v>
      </c>
      <c r="H442" s="96">
        <v>273309980.27999997</v>
      </c>
      <c r="I442" s="57">
        <v>1.6992555541667687</v>
      </c>
      <c r="J442" s="96">
        <v>4644235.0199999996</v>
      </c>
      <c r="K442" s="57" t="s">
        <v>3284</v>
      </c>
      <c r="L442" s="73"/>
      <c r="M442" s="101">
        <v>3261131.22</v>
      </c>
      <c r="N442" s="73"/>
      <c r="O442" s="87" t="s">
        <v>3156</v>
      </c>
      <c r="P442" s="75">
        <v>41172</v>
      </c>
      <c r="Q442" s="96">
        <v>0.01</v>
      </c>
      <c r="R442" s="57">
        <v>0</v>
      </c>
      <c r="S442" s="96">
        <v>0</v>
      </c>
      <c r="T442" s="57" t="s">
        <v>3263</v>
      </c>
      <c r="U442" s="57"/>
      <c r="V442" s="101">
        <v>-1383103.7999999993</v>
      </c>
      <c r="W442" s="101"/>
      <c r="X442" s="73"/>
    </row>
    <row r="443" spans="2:24">
      <c r="B443" s="26" t="s">
        <v>578</v>
      </c>
      <c r="C443" s="73" t="s">
        <v>3758</v>
      </c>
      <c r="D443" s="73" t="s">
        <v>3157</v>
      </c>
      <c r="E443" s="73"/>
      <c r="F443" s="73"/>
      <c r="G443" s="75">
        <v>39521</v>
      </c>
      <c r="H443" s="96">
        <v>9790000</v>
      </c>
      <c r="I443" s="57">
        <v>99.137249948927476</v>
      </c>
      <c r="J443" s="96">
        <v>9705536.7699999996</v>
      </c>
      <c r="K443" s="57" t="s">
        <v>3284</v>
      </c>
      <c r="L443" s="73"/>
      <c r="M443" s="101">
        <v>432479.12</v>
      </c>
      <c r="N443" s="73"/>
      <c r="O443" s="87" t="s">
        <v>3156</v>
      </c>
      <c r="P443" s="75">
        <v>41172</v>
      </c>
      <c r="Q443" s="96">
        <v>0.01</v>
      </c>
      <c r="R443" s="57">
        <v>0</v>
      </c>
      <c r="S443" s="96">
        <v>0</v>
      </c>
      <c r="T443" s="57" t="s">
        <v>3263</v>
      </c>
      <c r="U443" s="57"/>
      <c r="V443" s="101">
        <v>-9273057.6500000004</v>
      </c>
      <c r="W443" s="101"/>
      <c r="X443" s="73"/>
    </row>
    <row r="444" spans="2:24">
      <c r="B444" s="26" t="s">
        <v>1940</v>
      </c>
      <c r="C444" s="73" t="s">
        <v>3759</v>
      </c>
      <c r="D444" s="73" t="s">
        <v>3157</v>
      </c>
      <c r="E444" s="73"/>
      <c r="F444" s="73"/>
      <c r="G444" s="75">
        <v>39521</v>
      </c>
      <c r="H444" s="96">
        <v>3608962.59</v>
      </c>
      <c r="I444" s="57">
        <v>21.73225020877814</v>
      </c>
      <c r="J444" s="96">
        <v>784308.77999999991</v>
      </c>
      <c r="K444" s="57" t="s">
        <v>3284</v>
      </c>
      <c r="L444" s="73"/>
      <c r="M444" s="101">
        <v>193330.27</v>
      </c>
      <c r="N444" s="73"/>
      <c r="O444" s="87" t="s">
        <v>3156</v>
      </c>
      <c r="P444" s="75">
        <v>41172</v>
      </c>
      <c r="Q444" s="96">
        <v>0.01</v>
      </c>
      <c r="R444" s="57">
        <v>0</v>
      </c>
      <c r="S444" s="96">
        <v>0</v>
      </c>
      <c r="T444" s="57" t="s">
        <v>3263</v>
      </c>
      <c r="U444" s="57"/>
      <c r="V444" s="101">
        <v>-590978.50999999989</v>
      </c>
      <c r="W444" s="101"/>
      <c r="X444" s="73"/>
    </row>
    <row r="445" spans="2:24">
      <c r="B445" s="26" t="s">
        <v>1941</v>
      </c>
      <c r="C445" s="73" t="s">
        <v>3760</v>
      </c>
      <c r="D445" s="73" t="s">
        <v>3157</v>
      </c>
      <c r="E445" s="73"/>
      <c r="F445" s="73"/>
      <c r="G445" s="75">
        <v>39521</v>
      </c>
      <c r="H445" s="96">
        <v>2578152.9500000002</v>
      </c>
      <c r="I445" s="57">
        <v>20.249750116648432</v>
      </c>
      <c r="J445" s="96">
        <v>522069.53</v>
      </c>
      <c r="K445" s="57" t="s">
        <v>3284</v>
      </c>
      <c r="L445" s="73"/>
      <c r="M445" s="101">
        <v>141004.79999999999</v>
      </c>
      <c r="N445" s="73"/>
      <c r="O445" s="87" t="s">
        <v>3156</v>
      </c>
      <c r="P445" s="75">
        <v>41172</v>
      </c>
      <c r="Q445" s="96">
        <v>0.01</v>
      </c>
      <c r="R445" s="57">
        <v>0</v>
      </c>
      <c r="S445" s="96">
        <v>0</v>
      </c>
      <c r="T445" s="57" t="s">
        <v>3263</v>
      </c>
      <c r="U445" s="57"/>
      <c r="V445" s="101">
        <v>-381064.73000000004</v>
      </c>
      <c r="W445" s="101"/>
      <c r="X445" s="73"/>
    </row>
    <row r="446" spans="2:24">
      <c r="B446" s="26" t="s">
        <v>389</v>
      </c>
      <c r="C446" s="73" t="s">
        <v>3761</v>
      </c>
      <c r="D446" s="73" t="s">
        <v>3157</v>
      </c>
      <c r="E446" s="73"/>
      <c r="F446" s="73"/>
      <c r="G446" s="75">
        <v>39521</v>
      </c>
      <c r="H446" s="96">
        <v>4064588.19</v>
      </c>
      <c r="I446" s="57">
        <v>27.232250064673835</v>
      </c>
      <c r="J446" s="96">
        <v>1106878.82</v>
      </c>
      <c r="K446" s="57" t="s">
        <v>3284</v>
      </c>
      <c r="L446" s="73"/>
      <c r="M446" s="101">
        <v>337724.49</v>
      </c>
      <c r="N446" s="73"/>
      <c r="O446" s="87" t="s">
        <v>3156</v>
      </c>
      <c r="P446" s="75">
        <v>41172</v>
      </c>
      <c r="Q446" s="96">
        <v>0.01</v>
      </c>
      <c r="R446" s="57">
        <v>0</v>
      </c>
      <c r="S446" s="96">
        <v>0</v>
      </c>
      <c r="T446" s="57" t="s">
        <v>3263</v>
      </c>
      <c r="U446" s="57"/>
      <c r="V446" s="101">
        <v>-769154.33000000007</v>
      </c>
      <c r="W446" s="101"/>
      <c r="X446" s="73"/>
    </row>
    <row r="447" spans="2:24">
      <c r="B447" s="26" t="s">
        <v>1432</v>
      </c>
      <c r="C447" s="73" t="s">
        <v>3762</v>
      </c>
      <c r="D447" s="73" t="s">
        <v>3157</v>
      </c>
      <c r="E447" s="73"/>
      <c r="F447" s="73"/>
      <c r="G447" s="75">
        <v>39521</v>
      </c>
      <c r="H447" s="96">
        <v>6912118.1299999999</v>
      </c>
      <c r="I447" s="57">
        <v>24.252250011820909</v>
      </c>
      <c r="J447" s="96">
        <v>1676344.1700000002</v>
      </c>
      <c r="K447" s="57" t="s">
        <v>3284</v>
      </c>
      <c r="L447" s="73"/>
      <c r="M447" s="101">
        <v>500837.20999999996</v>
      </c>
      <c r="N447" s="73"/>
      <c r="O447" s="87" t="s">
        <v>3156</v>
      </c>
      <c r="P447" s="75">
        <v>41172</v>
      </c>
      <c r="Q447" s="96">
        <v>0.01</v>
      </c>
      <c r="R447" s="57">
        <v>0</v>
      </c>
      <c r="S447" s="96">
        <v>0</v>
      </c>
      <c r="T447" s="57" t="s">
        <v>3263</v>
      </c>
      <c r="U447" s="57"/>
      <c r="V447" s="101">
        <v>-1175506.9600000002</v>
      </c>
      <c r="W447" s="101"/>
      <c r="X447" s="73"/>
    </row>
    <row r="448" spans="2:24">
      <c r="B448" s="26" t="s">
        <v>384</v>
      </c>
      <c r="C448" s="73" t="s">
        <v>3763</v>
      </c>
      <c r="D448" s="73" t="s">
        <v>6724</v>
      </c>
      <c r="E448" s="73"/>
      <c r="F448" s="73"/>
      <c r="G448" s="75">
        <v>39521</v>
      </c>
      <c r="H448" s="96">
        <v>75321498.359999999</v>
      </c>
      <c r="I448" s="57">
        <v>88.158138879063046</v>
      </c>
      <c r="J448" s="96">
        <v>66402031.130000003</v>
      </c>
      <c r="K448" s="57" t="s">
        <v>3284</v>
      </c>
      <c r="L448" s="73"/>
      <c r="M448" s="101">
        <v>36350048.490000002</v>
      </c>
      <c r="N448" s="73"/>
      <c r="O448" s="87" t="s">
        <v>3156</v>
      </c>
      <c r="P448" s="75">
        <v>41122</v>
      </c>
      <c r="Q448" s="96">
        <v>22421333.760000002</v>
      </c>
      <c r="R448" s="57">
        <v>6.5499989999999997</v>
      </c>
      <c r="S448" s="96">
        <v>1468597.1370666623</v>
      </c>
      <c r="T448" s="57" t="s">
        <v>3249</v>
      </c>
      <c r="U448" s="57"/>
      <c r="V448" s="101">
        <v>-28583385.502933338</v>
      </c>
      <c r="W448" s="101"/>
      <c r="X448" s="73"/>
    </row>
    <row r="449" spans="2:24">
      <c r="B449" s="26" t="s">
        <v>665</v>
      </c>
      <c r="C449" s="73" t="s">
        <v>3764</v>
      </c>
      <c r="D449" s="73" t="s">
        <v>6724</v>
      </c>
      <c r="E449" s="73"/>
      <c r="F449" s="73"/>
      <c r="G449" s="75">
        <v>39521</v>
      </c>
      <c r="H449" s="96">
        <v>37308809</v>
      </c>
      <c r="I449" s="57">
        <v>87.193172797341248</v>
      </c>
      <c r="J449" s="96">
        <v>32530734.300000001</v>
      </c>
      <c r="K449" s="57" t="s">
        <v>3284</v>
      </c>
      <c r="L449" s="73"/>
      <c r="M449" s="101">
        <v>20820424.839999996</v>
      </c>
      <c r="N449" s="73"/>
      <c r="O449" s="87" t="s">
        <v>3156</v>
      </c>
      <c r="P449" s="75">
        <v>41122</v>
      </c>
      <c r="Q449" s="96">
        <v>15995387.92</v>
      </c>
      <c r="R449" s="57">
        <v>7.3125</v>
      </c>
      <c r="S449" s="96">
        <v>1169662.74165</v>
      </c>
      <c r="T449" s="57" t="s">
        <v>3245</v>
      </c>
      <c r="U449" s="57"/>
      <c r="V449" s="101">
        <v>-10540646.718350004</v>
      </c>
      <c r="W449" s="101"/>
      <c r="X449" s="73"/>
    </row>
    <row r="450" spans="2:24">
      <c r="B450" s="26" t="s">
        <v>1234</v>
      </c>
      <c r="C450" s="73" t="s">
        <v>3765</v>
      </c>
      <c r="D450" s="73" t="s">
        <v>6724</v>
      </c>
      <c r="E450" s="73"/>
      <c r="F450" s="73"/>
      <c r="G450" s="75">
        <v>39521</v>
      </c>
      <c r="H450" s="96">
        <v>13568793.199999999</v>
      </c>
      <c r="I450" s="57">
        <v>84.556208211648482</v>
      </c>
      <c r="J450" s="96">
        <v>11473257.030000001</v>
      </c>
      <c r="K450" s="57" t="s">
        <v>3284</v>
      </c>
      <c r="L450" s="73"/>
      <c r="M450" s="101">
        <v>2042552.5799999998</v>
      </c>
      <c r="N450" s="73"/>
      <c r="O450" s="87" t="s">
        <v>3156</v>
      </c>
      <c r="P450" s="75">
        <v>41172</v>
      </c>
      <c r="Q450" s="96">
        <v>0.01</v>
      </c>
      <c r="R450" s="57">
        <v>0</v>
      </c>
      <c r="S450" s="96">
        <v>0</v>
      </c>
      <c r="T450" s="57" t="s">
        <v>3263</v>
      </c>
      <c r="U450" s="57"/>
      <c r="V450" s="101">
        <v>-9430704.4500000011</v>
      </c>
      <c r="W450" s="101"/>
      <c r="X450" s="73"/>
    </row>
    <row r="451" spans="2:24">
      <c r="B451" s="26" t="s">
        <v>971</v>
      </c>
      <c r="C451" s="73" t="s">
        <v>3766</v>
      </c>
      <c r="D451" s="73" t="s">
        <v>6724</v>
      </c>
      <c r="E451" s="73"/>
      <c r="F451" s="73"/>
      <c r="G451" s="75">
        <v>39521</v>
      </c>
      <c r="H451" s="96">
        <v>4919033.2300000004</v>
      </c>
      <c r="I451" s="57">
        <v>80.950792438537761</v>
      </c>
      <c r="J451" s="96">
        <v>3981996.38</v>
      </c>
      <c r="K451" s="57" t="s">
        <v>3284</v>
      </c>
      <c r="L451" s="73"/>
      <c r="M451" s="101">
        <v>967848.91999999969</v>
      </c>
      <c r="N451" s="73"/>
      <c r="O451" s="87" t="s">
        <v>3156</v>
      </c>
      <c r="P451" s="75">
        <v>41172</v>
      </c>
      <c r="Q451" s="96">
        <v>0.01</v>
      </c>
      <c r="R451" s="57">
        <v>0</v>
      </c>
      <c r="S451" s="96">
        <v>0</v>
      </c>
      <c r="T451" s="57" t="s">
        <v>3263</v>
      </c>
      <c r="U451" s="57"/>
      <c r="V451" s="101">
        <v>-3014147.46</v>
      </c>
      <c r="W451" s="101"/>
      <c r="X451" s="73"/>
    </row>
    <row r="452" spans="2:24">
      <c r="B452" s="26" t="s">
        <v>974</v>
      </c>
      <c r="C452" s="73" t="s">
        <v>3767</v>
      </c>
      <c r="D452" s="73" t="s">
        <v>6724</v>
      </c>
      <c r="E452" s="73"/>
      <c r="F452" s="73"/>
      <c r="G452" s="75">
        <v>39521</v>
      </c>
      <c r="H452" s="96">
        <v>9860483.4399999995</v>
      </c>
      <c r="I452" s="57">
        <v>78.765095416051949</v>
      </c>
      <c r="J452" s="96">
        <v>7766619.1900000004</v>
      </c>
      <c r="K452" s="57" t="s">
        <v>3284</v>
      </c>
      <c r="L452" s="73"/>
      <c r="M452" s="101">
        <v>1825019.0500000003</v>
      </c>
      <c r="N452" s="73"/>
      <c r="O452" s="87" t="s">
        <v>3156</v>
      </c>
      <c r="P452" s="75">
        <v>41172</v>
      </c>
      <c r="Q452" s="96">
        <v>0.01</v>
      </c>
      <c r="R452" s="57">
        <v>0</v>
      </c>
      <c r="S452" s="96">
        <v>0</v>
      </c>
      <c r="T452" s="57" t="s">
        <v>3263</v>
      </c>
      <c r="U452" s="57"/>
      <c r="V452" s="101">
        <v>-5941600.1400000006</v>
      </c>
      <c r="W452" s="101"/>
      <c r="X452" s="73"/>
    </row>
    <row r="453" spans="2:24">
      <c r="B453" s="26" t="s">
        <v>1041</v>
      </c>
      <c r="C453" s="73" t="s">
        <v>3768</v>
      </c>
      <c r="D453" s="73" t="s">
        <v>6724</v>
      </c>
      <c r="E453" s="73"/>
      <c r="F453" s="73"/>
      <c r="G453" s="75">
        <v>39521</v>
      </c>
      <c r="H453" s="96">
        <v>18174642</v>
      </c>
      <c r="I453" s="57">
        <v>84.388647710364808</v>
      </c>
      <c r="J453" s="96">
        <v>15337334.610000001</v>
      </c>
      <c r="K453" s="57" t="s">
        <v>3284</v>
      </c>
      <c r="L453" s="73"/>
      <c r="M453" s="101">
        <v>3547661.7299999995</v>
      </c>
      <c r="N453" s="73"/>
      <c r="O453" s="87" t="s">
        <v>3156</v>
      </c>
      <c r="P453" s="75">
        <v>41172</v>
      </c>
      <c r="Q453" s="96">
        <v>0.01</v>
      </c>
      <c r="R453" s="57">
        <v>0</v>
      </c>
      <c r="S453" s="96">
        <v>0</v>
      </c>
      <c r="T453" s="57" t="s">
        <v>3263</v>
      </c>
      <c r="U453" s="57"/>
      <c r="V453" s="101">
        <v>-11789672.880000003</v>
      </c>
      <c r="W453" s="101"/>
      <c r="X453" s="73"/>
    </row>
    <row r="454" spans="2:24">
      <c r="B454" s="26" t="s">
        <v>1071</v>
      </c>
      <c r="C454" s="73" t="s">
        <v>3769</v>
      </c>
      <c r="D454" s="73" t="s">
        <v>6724</v>
      </c>
      <c r="E454" s="73"/>
      <c r="F454" s="73"/>
      <c r="G454" s="75">
        <v>39521</v>
      </c>
      <c r="H454" s="96">
        <v>10570541.289999999</v>
      </c>
      <c r="I454" s="57">
        <v>70.234722199358629</v>
      </c>
      <c r="J454" s="96">
        <v>7424190.3100000005</v>
      </c>
      <c r="K454" s="57" t="s">
        <v>3284</v>
      </c>
      <c r="L454" s="73"/>
      <c r="M454" s="101">
        <v>3409534.6899999995</v>
      </c>
      <c r="N454" s="73"/>
      <c r="O454" s="87" t="s">
        <v>3156</v>
      </c>
      <c r="P454" s="75">
        <v>41232</v>
      </c>
      <c r="Q454" s="96">
        <v>8494113.2599999998</v>
      </c>
      <c r="R454" s="57">
        <v>9.4182874128523209E-7</v>
      </c>
      <c r="S454" s="96">
        <v>0.08</v>
      </c>
      <c r="T454" s="57" t="s">
        <v>3263</v>
      </c>
      <c r="U454" s="57"/>
      <c r="V454" s="101">
        <v>-4014655.540000001</v>
      </c>
      <c r="W454" s="101"/>
      <c r="X454" s="73"/>
    </row>
    <row r="455" spans="2:24">
      <c r="B455" s="26" t="s">
        <v>744</v>
      </c>
      <c r="C455" s="73" t="s">
        <v>3770</v>
      </c>
      <c r="D455" s="73" t="s">
        <v>6724</v>
      </c>
      <c r="E455" s="73"/>
      <c r="F455" s="73"/>
      <c r="G455" s="75">
        <v>39521</v>
      </c>
      <c r="H455" s="96">
        <v>70306264.930000007</v>
      </c>
      <c r="I455" s="57">
        <v>94.252777765931583</v>
      </c>
      <c r="J455" s="96">
        <v>66265607.640000001</v>
      </c>
      <c r="K455" s="57" t="s">
        <v>3284</v>
      </c>
      <c r="L455" s="73"/>
      <c r="M455" s="101">
        <v>34922727.460000008</v>
      </c>
      <c r="N455" s="73"/>
      <c r="O455" s="87" t="s">
        <v>3156</v>
      </c>
      <c r="P455" s="75">
        <v>41036</v>
      </c>
      <c r="Q455" s="96">
        <v>53103297.049999997</v>
      </c>
      <c r="R455" s="57">
        <v>71.266665673147727</v>
      </c>
      <c r="S455" s="96">
        <v>37844949.170042023</v>
      </c>
      <c r="T455" s="57" t="s">
        <v>3249</v>
      </c>
      <c r="U455" s="57"/>
      <c r="V455" s="101">
        <v>6502068.9900420308</v>
      </c>
      <c r="W455" s="101"/>
      <c r="X455" s="73"/>
    </row>
    <row r="456" spans="2:24">
      <c r="B456" s="26" t="s">
        <v>510</v>
      </c>
      <c r="C456" s="73" t="s">
        <v>3771</v>
      </c>
      <c r="D456" s="73" t="s">
        <v>6724</v>
      </c>
      <c r="E456" s="73"/>
      <c r="F456" s="73"/>
      <c r="G456" s="75">
        <v>39521</v>
      </c>
      <c r="H456" s="96">
        <v>11385807.66</v>
      </c>
      <c r="I456" s="57">
        <v>73.252777748047777</v>
      </c>
      <c r="J456" s="96">
        <v>8340420.3799999999</v>
      </c>
      <c r="K456" s="57" t="s">
        <v>3284</v>
      </c>
      <c r="L456" s="73"/>
      <c r="M456" s="101">
        <v>5594280.6799999997</v>
      </c>
      <c r="N456" s="73"/>
      <c r="O456" s="87" t="s">
        <v>3156</v>
      </c>
      <c r="P456" s="75">
        <v>41122</v>
      </c>
      <c r="Q456" s="96">
        <v>3372668.74</v>
      </c>
      <c r="R456" s="57">
        <v>4.5</v>
      </c>
      <c r="S456" s="96">
        <v>151770.09330000001</v>
      </c>
      <c r="T456" s="57" t="s">
        <v>3245</v>
      </c>
      <c r="U456" s="57"/>
      <c r="V456" s="101">
        <v>-2594369.6067000004</v>
      </c>
      <c r="W456" s="101"/>
      <c r="X456" s="73"/>
    </row>
    <row r="457" spans="2:24">
      <c r="B457" s="26" t="s">
        <v>291</v>
      </c>
      <c r="C457" s="73" t="s">
        <v>3772</v>
      </c>
      <c r="D457" s="73" t="s">
        <v>6724</v>
      </c>
      <c r="E457" s="73"/>
      <c r="F457" s="73"/>
      <c r="G457" s="75">
        <v>39521</v>
      </c>
      <c r="H457" s="96">
        <v>5961986.75</v>
      </c>
      <c r="I457" s="57">
        <v>91.716432278216658</v>
      </c>
      <c r="J457" s="96">
        <v>5468121.54</v>
      </c>
      <c r="K457" s="57" t="s">
        <v>3284</v>
      </c>
      <c r="L457" s="73"/>
      <c r="M457" s="101">
        <v>3747945</v>
      </c>
      <c r="N457" s="73"/>
      <c r="O457" s="87" t="s">
        <v>3156</v>
      </c>
      <c r="P457" s="75">
        <v>41122</v>
      </c>
      <c r="Q457" s="96">
        <v>1898833.91</v>
      </c>
      <c r="R457" s="57">
        <v>3.5000000000000004</v>
      </c>
      <c r="S457" s="96">
        <v>66459.186849999998</v>
      </c>
      <c r="T457" s="57" t="s">
        <v>3263</v>
      </c>
      <c r="U457" s="57"/>
      <c r="V457" s="101">
        <v>-1653717.3531499999</v>
      </c>
      <c r="W457" s="101"/>
      <c r="X457" s="73"/>
    </row>
    <row r="458" spans="2:24" ht="15">
      <c r="B458" s="73" t="s">
        <v>1433</v>
      </c>
      <c r="C458" s="73" t="s">
        <v>3773</v>
      </c>
      <c r="D458" s="73" t="s">
        <v>6725</v>
      </c>
      <c r="E458" s="73"/>
      <c r="F458" s="73"/>
      <c r="G458" s="75">
        <v>39521</v>
      </c>
      <c r="H458" s="96">
        <v>12874277.119999999</v>
      </c>
      <c r="I458" s="57">
        <v>27.009131911555436</v>
      </c>
      <c r="J458" s="96">
        <v>3477230.4899999998</v>
      </c>
      <c r="K458" s="57" t="s">
        <v>3284</v>
      </c>
      <c r="L458" s="73"/>
      <c r="M458" s="101">
        <v>662664.00999999989</v>
      </c>
      <c r="N458" s="73"/>
      <c r="O458" s="89" t="s">
        <v>3156</v>
      </c>
      <c r="P458" s="75">
        <v>40896</v>
      </c>
      <c r="Q458" s="96">
        <v>12874277.109999999</v>
      </c>
      <c r="R458" s="57">
        <v>2.060000011915232</v>
      </c>
      <c r="S458" s="96">
        <v>265210.11</v>
      </c>
      <c r="T458" s="57" t="s">
        <v>3255</v>
      </c>
      <c r="U458" s="57"/>
      <c r="V458" s="101">
        <v>-2549356.37</v>
      </c>
      <c r="W458" s="101"/>
      <c r="X458" s="177">
        <v>2</v>
      </c>
    </row>
    <row r="459" spans="2:24">
      <c r="B459" s="26" t="s">
        <v>642</v>
      </c>
      <c r="C459" s="73" t="s">
        <v>3774</v>
      </c>
      <c r="D459" s="73" t="s">
        <v>6759</v>
      </c>
      <c r="E459" s="73"/>
      <c r="F459" s="73"/>
      <c r="G459" s="75">
        <v>39521</v>
      </c>
      <c r="H459" s="96">
        <v>26413638.920000002</v>
      </c>
      <c r="I459" s="57">
        <v>93.849544453453134</v>
      </c>
      <c r="J459" s="96">
        <v>24789079.800000001</v>
      </c>
      <c r="K459" s="57" t="s">
        <v>3284</v>
      </c>
      <c r="L459" s="73"/>
      <c r="M459" s="101">
        <v>14012808.009999998</v>
      </c>
      <c r="N459" s="73"/>
      <c r="O459" s="87" t="s">
        <v>3156</v>
      </c>
      <c r="P459" s="75">
        <v>40945</v>
      </c>
      <c r="Q459" s="96">
        <v>16395799.26</v>
      </c>
      <c r="R459" s="57">
        <v>105.34587968195019</v>
      </c>
      <c r="S459" s="96">
        <v>17272298.961333681</v>
      </c>
      <c r="T459" s="57" t="s">
        <v>3250</v>
      </c>
      <c r="U459" s="57"/>
      <c r="V459" s="101">
        <v>6496027.1713336781</v>
      </c>
      <c r="W459" s="101"/>
      <c r="X459" s="73"/>
    </row>
    <row r="460" spans="2:24">
      <c r="B460" s="26" t="s">
        <v>1942</v>
      </c>
      <c r="C460" s="73" t="s">
        <v>3775</v>
      </c>
      <c r="D460" s="73" t="s">
        <v>6759</v>
      </c>
      <c r="E460" s="73"/>
      <c r="F460" s="73"/>
      <c r="G460" s="75">
        <v>39521</v>
      </c>
      <c r="H460" s="96">
        <v>40000000</v>
      </c>
      <c r="I460" s="57">
        <v>82.106422225000003</v>
      </c>
      <c r="J460" s="96">
        <v>32842568.890000001</v>
      </c>
      <c r="K460" s="57" t="s">
        <v>3284</v>
      </c>
      <c r="L460" s="73"/>
      <c r="M460" s="101">
        <v>7845864.7800000012</v>
      </c>
      <c r="N460" s="73"/>
      <c r="O460" s="87" t="s">
        <v>3156</v>
      </c>
      <c r="P460" s="75">
        <v>40945</v>
      </c>
      <c r="Q460" s="96">
        <v>40000000</v>
      </c>
      <c r="R460" s="57">
        <v>100.39760232499999</v>
      </c>
      <c r="S460" s="96">
        <v>40159040.93</v>
      </c>
      <c r="T460" s="57" t="s">
        <v>3250</v>
      </c>
      <c r="U460" s="57"/>
      <c r="V460" s="101">
        <v>15162336.82</v>
      </c>
      <c r="W460" s="101"/>
      <c r="X460" s="73"/>
    </row>
    <row r="461" spans="2:24">
      <c r="B461" s="26" t="s">
        <v>1360</v>
      </c>
      <c r="C461" s="73" t="s">
        <v>3776</v>
      </c>
      <c r="D461" s="73" t="s">
        <v>6725</v>
      </c>
      <c r="E461" s="73"/>
      <c r="F461" s="73"/>
      <c r="G461" s="75">
        <v>39521</v>
      </c>
      <c r="H461" s="96">
        <v>2864366.9</v>
      </c>
      <c r="I461" s="57">
        <v>99.078642474188641</v>
      </c>
      <c r="J461" s="96">
        <v>2837975.8400000003</v>
      </c>
      <c r="K461" s="57" t="s">
        <v>3284</v>
      </c>
      <c r="L461" s="73"/>
      <c r="M461" s="101">
        <v>3044007.53</v>
      </c>
      <c r="N461" s="73"/>
      <c r="O461" s="87" t="s">
        <v>6382</v>
      </c>
      <c r="P461" s="75">
        <v>40113</v>
      </c>
      <c r="Q461" s="102" t="s">
        <v>3205</v>
      </c>
      <c r="R461" s="88" t="s">
        <v>3205</v>
      </c>
      <c r="S461" s="102" t="s">
        <v>3205</v>
      </c>
      <c r="T461" s="57" t="s">
        <v>3205</v>
      </c>
      <c r="U461" s="57"/>
      <c r="V461" s="101">
        <v>206031.68999999948</v>
      </c>
      <c r="W461" s="101"/>
      <c r="X461" s="73"/>
    </row>
    <row r="462" spans="2:24">
      <c r="B462" s="26" t="s">
        <v>380</v>
      </c>
      <c r="C462" s="73" t="s">
        <v>3777</v>
      </c>
      <c r="D462" s="73" t="s">
        <v>6724</v>
      </c>
      <c r="E462" s="73"/>
      <c r="F462" s="73"/>
      <c r="G462" s="75">
        <v>39521</v>
      </c>
      <c r="H462" s="96">
        <v>2102236.2599999998</v>
      </c>
      <c r="I462" s="57">
        <v>73.2222500053348</v>
      </c>
      <c r="J462" s="96">
        <v>1539304.69</v>
      </c>
      <c r="K462" s="57" t="s">
        <v>3284</v>
      </c>
      <c r="L462" s="73"/>
      <c r="M462" s="101">
        <v>866138.40000000014</v>
      </c>
      <c r="N462" s="73"/>
      <c r="O462" s="87" t="s">
        <v>3156</v>
      </c>
      <c r="P462" s="75">
        <v>41050</v>
      </c>
      <c r="Q462" s="96">
        <v>1409232.04</v>
      </c>
      <c r="R462" s="57">
        <v>75.129187383505709</v>
      </c>
      <c r="S462" s="96">
        <v>1058744.58</v>
      </c>
      <c r="T462" s="57" t="s">
        <v>3263</v>
      </c>
      <c r="U462" s="57"/>
      <c r="V462" s="101">
        <v>385578.29000000027</v>
      </c>
      <c r="W462" s="101"/>
      <c r="X462" s="73"/>
    </row>
    <row r="463" spans="2:24">
      <c r="B463" s="26" t="s">
        <v>1317</v>
      </c>
      <c r="C463" s="73" t="s">
        <v>3778</v>
      </c>
      <c r="D463" s="73" t="s">
        <v>6724</v>
      </c>
      <c r="E463" s="73"/>
      <c r="F463" s="73"/>
      <c r="G463" s="75">
        <v>39521</v>
      </c>
      <c r="H463" s="96">
        <v>2478131.4500000002</v>
      </c>
      <c r="I463" s="57">
        <v>86.237394711245031</v>
      </c>
      <c r="J463" s="96">
        <v>2137076</v>
      </c>
      <c r="K463" s="57" t="s">
        <v>3284</v>
      </c>
      <c r="L463" s="73"/>
      <c r="M463" s="101">
        <v>2587789.39</v>
      </c>
      <c r="N463" s="73"/>
      <c r="O463" s="87" t="s">
        <v>6382</v>
      </c>
      <c r="P463" s="75">
        <v>39995</v>
      </c>
      <c r="Q463" s="102" t="s">
        <v>3205</v>
      </c>
      <c r="R463" s="88" t="s">
        <v>3205</v>
      </c>
      <c r="S463" s="102" t="s">
        <v>3205</v>
      </c>
      <c r="T463" s="57" t="s">
        <v>3205</v>
      </c>
      <c r="U463" s="57"/>
      <c r="V463" s="101">
        <v>450713.39000000013</v>
      </c>
      <c r="W463" s="101"/>
      <c r="X463" s="73"/>
    </row>
    <row r="464" spans="2:24">
      <c r="B464" s="26" t="s">
        <v>407</v>
      </c>
      <c r="C464" s="73" t="s">
        <v>3779</v>
      </c>
      <c r="D464" s="73" t="s">
        <v>6724</v>
      </c>
      <c r="E464" s="73"/>
      <c r="F464" s="73"/>
      <c r="G464" s="75">
        <v>39521</v>
      </c>
      <c r="H464" s="96">
        <v>1944612.53</v>
      </c>
      <c r="I464" s="57">
        <v>86.249750226591402</v>
      </c>
      <c r="J464" s="96">
        <v>1677223.45</v>
      </c>
      <c r="K464" s="57" t="s">
        <v>3284</v>
      </c>
      <c r="L464" s="73"/>
      <c r="M464" s="101">
        <v>2060500.4400000002</v>
      </c>
      <c r="N464" s="73"/>
      <c r="O464" s="87" t="s">
        <v>6382</v>
      </c>
      <c r="P464" s="75">
        <v>40994</v>
      </c>
      <c r="Q464" s="102" t="s">
        <v>3205</v>
      </c>
      <c r="R464" s="88" t="s">
        <v>3205</v>
      </c>
      <c r="S464" s="102" t="s">
        <v>3205</v>
      </c>
      <c r="T464" s="57" t="s">
        <v>3205</v>
      </c>
      <c r="U464" s="57"/>
      <c r="V464" s="101">
        <v>383276.99000000022</v>
      </c>
      <c r="W464" s="101"/>
      <c r="X464" s="73"/>
    </row>
    <row r="465" spans="2:24">
      <c r="B465" s="26" t="s">
        <v>410</v>
      </c>
      <c r="C465" s="73" t="s">
        <v>3780</v>
      </c>
      <c r="D465" s="73" t="s">
        <v>6724</v>
      </c>
      <c r="E465" s="73"/>
      <c r="F465" s="73"/>
      <c r="G465" s="75">
        <v>39521</v>
      </c>
      <c r="H465" s="96">
        <v>1718278.53</v>
      </c>
      <c r="I465" s="57">
        <v>63.209749818616437</v>
      </c>
      <c r="J465" s="96">
        <v>1086119.56</v>
      </c>
      <c r="K465" s="57" t="s">
        <v>3284</v>
      </c>
      <c r="L465" s="73"/>
      <c r="M465" s="101">
        <v>829303.14</v>
      </c>
      <c r="N465" s="73"/>
      <c r="O465" s="87" t="s">
        <v>3156</v>
      </c>
      <c r="P465" s="75">
        <v>41050</v>
      </c>
      <c r="Q465" s="96">
        <v>1029983.63</v>
      </c>
      <c r="R465" s="57">
        <v>65.158076298746607</v>
      </c>
      <c r="S465" s="96">
        <v>671117.51950000005</v>
      </c>
      <c r="T465" s="57" t="s">
        <v>3263</v>
      </c>
      <c r="U465" s="57"/>
      <c r="V465" s="101">
        <v>414301.09950000001</v>
      </c>
      <c r="W465" s="101"/>
      <c r="X465" s="73"/>
    </row>
    <row r="466" spans="2:24">
      <c r="B466" s="26" t="s">
        <v>1063</v>
      </c>
      <c r="C466" s="73" t="s">
        <v>3781</v>
      </c>
      <c r="D466" s="73" t="s">
        <v>3157</v>
      </c>
      <c r="E466" s="73"/>
      <c r="F466" s="73"/>
      <c r="G466" s="75">
        <v>39521</v>
      </c>
      <c r="H466" s="96">
        <v>15133417.550000001</v>
      </c>
      <c r="I466" s="57">
        <v>59.19666665114913</v>
      </c>
      <c r="J466" s="96">
        <v>8958478.7400000002</v>
      </c>
      <c r="K466" s="57" t="s">
        <v>3284</v>
      </c>
      <c r="L466" s="73"/>
      <c r="M466" s="101">
        <v>2404296.1900000004</v>
      </c>
      <c r="N466" s="73"/>
      <c r="O466" s="87" t="s">
        <v>3156</v>
      </c>
      <c r="P466" s="75">
        <v>41172</v>
      </c>
      <c r="Q466" s="96">
        <v>0</v>
      </c>
      <c r="R466" s="57">
        <v>0</v>
      </c>
      <c r="S466" s="96">
        <v>1</v>
      </c>
      <c r="T466" s="57" t="s">
        <v>3263</v>
      </c>
      <c r="U466" s="57"/>
      <c r="V466" s="101">
        <v>-6554181.5499999998</v>
      </c>
      <c r="W466" s="101"/>
      <c r="X466" s="73"/>
    </row>
    <row r="467" spans="2:24">
      <c r="B467" s="26" t="s">
        <v>1943</v>
      </c>
      <c r="C467" s="73" t="s">
        <v>3782</v>
      </c>
      <c r="D467" s="73" t="s">
        <v>3157</v>
      </c>
      <c r="E467" s="73"/>
      <c r="F467" s="73"/>
      <c r="G467" s="75">
        <v>39521</v>
      </c>
      <c r="H467" s="96">
        <v>2103143</v>
      </c>
      <c r="I467" s="57">
        <v>80.02666675542271</v>
      </c>
      <c r="J467" s="96">
        <v>1683075.24</v>
      </c>
      <c r="K467" s="57" t="s">
        <v>3284</v>
      </c>
      <c r="L467" s="73"/>
      <c r="M467" s="101">
        <v>586666.52</v>
      </c>
      <c r="N467" s="73"/>
      <c r="O467" s="87" t="s">
        <v>3156</v>
      </c>
      <c r="P467" s="75">
        <v>41036</v>
      </c>
      <c r="Q467" s="96">
        <v>1837348.74</v>
      </c>
      <c r="R467" s="57">
        <v>11.100000068577073</v>
      </c>
      <c r="S467" s="96">
        <v>203945.7114</v>
      </c>
      <c r="T467" s="57" t="s">
        <v>3256</v>
      </c>
      <c r="U467" s="57"/>
      <c r="V467" s="101">
        <v>-892463.00859999994</v>
      </c>
      <c r="W467" s="101"/>
      <c r="X467" s="73"/>
    </row>
    <row r="468" spans="2:24">
      <c r="B468" s="26" t="s">
        <v>1944</v>
      </c>
      <c r="C468" s="73" t="s">
        <v>3783</v>
      </c>
      <c r="D468" s="73" t="s">
        <v>3157</v>
      </c>
      <c r="E468" s="73"/>
      <c r="F468" s="73"/>
      <c r="G468" s="75">
        <v>39521</v>
      </c>
      <c r="H468" s="96">
        <v>20473914.050000001</v>
      </c>
      <c r="I468" s="57">
        <v>2.3848472197723227</v>
      </c>
      <c r="J468" s="96">
        <v>488271.57</v>
      </c>
      <c r="K468" s="57" t="s">
        <v>3284</v>
      </c>
      <c r="L468" s="73"/>
      <c r="M468" s="101">
        <v>2565045.6800000002</v>
      </c>
      <c r="N468" s="73"/>
      <c r="O468" s="87" t="s">
        <v>3156</v>
      </c>
      <c r="P468" s="75">
        <v>40945</v>
      </c>
      <c r="Q468" s="96">
        <v>9304481.1899999995</v>
      </c>
      <c r="R468" s="57">
        <v>17.454985224738902</v>
      </c>
      <c r="S468" s="96">
        <v>1624095.81695311</v>
      </c>
      <c r="T468" s="57" t="s">
        <v>3250</v>
      </c>
      <c r="U468" s="57"/>
      <c r="V468" s="101">
        <v>3700869.9269531104</v>
      </c>
      <c r="W468" s="101"/>
      <c r="X468" s="73"/>
    </row>
    <row r="469" spans="2:24">
      <c r="B469" s="26" t="s">
        <v>1945</v>
      </c>
      <c r="C469" s="73" t="s">
        <v>3784</v>
      </c>
      <c r="D469" s="73" t="s">
        <v>3157</v>
      </c>
      <c r="E469" s="73"/>
      <c r="F469" s="73"/>
      <c r="G469" s="75">
        <v>39521</v>
      </c>
      <c r="H469" s="96">
        <v>29847000</v>
      </c>
      <c r="I469" s="57">
        <v>0.88402777498576068</v>
      </c>
      <c r="J469" s="96">
        <v>263855.77</v>
      </c>
      <c r="K469" s="57" t="s">
        <v>3284</v>
      </c>
      <c r="L469" s="73"/>
      <c r="M469" s="101">
        <v>248340.65999999997</v>
      </c>
      <c r="N469" s="73"/>
      <c r="O469" s="87" t="s">
        <v>3156</v>
      </c>
      <c r="P469" s="75">
        <v>41033</v>
      </c>
      <c r="Q469" s="96">
        <v>15386198.33</v>
      </c>
      <c r="R469" s="57">
        <v>1.1270832956466901</v>
      </c>
      <c r="S469" s="96">
        <v>173415.2712125</v>
      </c>
      <c r="T469" s="57" t="s">
        <v>3248</v>
      </c>
      <c r="U469" s="57"/>
      <c r="V469" s="101">
        <v>157900.16121249995</v>
      </c>
      <c r="W469" s="101"/>
      <c r="X469" s="73"/>
    </row>
    <row r="470" spans="2:24">
      <c r="B470" s="26" t="s">
        <v>638</v>
      </c>
      <c r="C470" s="73" t="s">
        <v>3785</v>
      </c>
      <c r="D470" s="73" t="s">
        <v>3157</v>
      </c>
      <c r="E470" s="73"/>
      <c r="F470" s="73"/>
      <c r="G470" s="75">
        <v>39521</v>
      </c>
      <c r="H470" s="96">
        <v>11066114.35</v>
      </c>
      <c r="I470" s="57">
        <v>90.216666701984693</v>
      </c>
      <c r="J470" s="96">
        <v>9983479.5</v>
      </c>
      <c r="K470" s="57" t="s">
        <v>3284</v>
      </c>
      <c r="L470" s="73"/>
      <c r="M470" s="101">
        <v>7798696.1700000027</v>
      </c>
      <c r="N470" s="73"/>
      <c r="O470" s="87" t="s">
        <v>3156</v>
      </c>
      <c r="P470" s="75">
        <v>41036</v>
      </c>
      <c r="Q470" s="96">
        <v>5363601.4400000004</v>
      </c>
      <c r="R470" s="57">
        <v>26.162500159594259</v>
      </c>
      <c r="S470" s="96">
        <v>1403252.2353000001</v>
      </c>
      <c r="T470" s="57" t="s">
        <v>3289</v>
      </c>
      <c r="U470" s="57"/>
      <c r="V470" s="101">
        <v>-781531.09469999745</v>
      </c>
      <c r="W470" s="101"/>
      <c r="X470" s="73"/>
    </row>
    <row r="471" spans="2:24">
      <c r="B471" s="26" t="s">
        <v>444</v>
      </c>
      <c r="C471" s="73" t="s">
        <v>3786</v>
      </c>
      <c r="D471" s="73" t="s">
        <v>3157</v>
      </c>
      <c r="E471" s="73"/>
      <c r="F471" s="73"/>
      <c r="G471" s="75">
        <v>39521</v>
      </c>
      <c r="H471" s="96">
        <v>3732986.67</v>
      </c>
      <c r="I471" s="57">
        <v>90.216666645637929</v>
      </c>
      <c r="J471" s="96">
        <v>3367776.14</v>
      </c>
      <c r="K471" s="57" t="s">
        <v>3284</v>
      </c>
      <c r="L471" s="73"/>
      <c r="M471" s="101">
        <v>2520476.3999999994</v>
      </c>
      <c r="N471" s="73"/>
      <c r="O471" s="87" t="s">
        <v>3156</v>
      </c>
      <c r="P471" s="75">
        <v>41036</v>
      </c>
      <c r="Q471" s="96">
        <v>1917126.82</v>
      </c>
      <c r="R471" s="57">
        <v>27.610000165873227</v>
      </c>
      <c r="S471" s="96">
        <v>529318.7181820001</v>
      </c>
      <c r="T471" s="57" t="s">
        <v>3256</v>
      </c>
      <c r="U471" s="57"/>
      <c r="V471" s="101">
        <v>-317981.02181800036</v>
      </c>
      <c r="W471" s="101"/>
      <c r="X471" s="73"/>
    </row>
    <row r="472" spans="2:24">
      <c r="B472" s="26" t="s">
        <v>650</v>
      </c>
      <c r="C472" s="73" t="s">
        <v>3787</v>
      </c>
      <c r="D472" s="73" t="s">
        <v>3157</v>
      </c>
      <c r="E472" s="73"/>
      <c r="F472" s="73"/>
      <c r="G472" s="75">
        <v>39521</v>
      </c>
      <c r="H472" s="96">
        <v>23798157.77</v>
      </c>
      <c r="I472" s="57">
        <v>93.234722218584565</v>
      </c>
      <c r="J472" s="96">
        <v>22188146.289999999</v>
      </c>
      <c r="K472" s="57" t="s">
        <v>3284</v>
      </c>
      <c r="L472" s="73"/>
      <c r="M472" s="101">
        <v>16242744.970000003</v>
      </c>
      <c r="N472" s="73"/>
      <c r="O472" s="87" t="s">
        <v>3156</v>
      </c>
      <c r="P472" s="75">
        <v>41036</v>
      </c>
      <c r="Q472" s="96">
        <v>6700525.0499999998</v>
      </c>
      <c r="R472" s="57">
        <v>5.2183333014328488</v>
      </c>
      <c r="S472" s="96">
        <v>349655.73005500005</v>
      </c>
      <c r="T472" s="57" t="s">
        <v>3256</v>
      </c>
      <c r="U472" s="57"/>
      <c r="V472" s="101">
        <v>-5595745.5899449959</v>
      </c>
      <c r="W472" s="101"/>
      <c r="X472" s="73"/>
    </row>
    <row r="473" spans="2:24">
      <c r="B473" s="26" t="s">
        <v>1946</v>
      </c>
      <c r="C473" s="73" t="s">
        <v>3788</v>
      </c>
      <c r="D473" s="73" t="s">
        <v>6725</v>
      </c>
      <c r="E473" s="73"/>
      <c r="F473" s="73"/>
      <c r="G473" s="75">
        <v>39521</v>
      </c>
      <c r="H473" s="96">
        <v>12200000</v>
      </c>
      <c r="I473" s="57">
        <v>79.477253442622953</v>
      </c>
      <c r="J473" s="96">
        <v>9696224.9199999999</v>
      </c>
      <c r="K473" s="57" t="s">
        <v>3284</v>
      </c>
      <c r="L473" s="73"/>
      <c r="M473" s="101">
        <v>1107833.8899999999</v>
      </c>
      <c r="N473" s="73"/>
      <c r="O473" s="87" t="s">
        <v>3156</v>
      </c>
      <c r="P473" s="75">
        <v>40947</v>
      </c>
      <c r="Q473" s="96">
        <v>12200000</v>
      </c>
      <c r="R473" s="57">
        <v>79.137104180327881</v>
      </c>
      <c r="S473" s="96">
        <v>9654726.7100000009</v>
      </c>
      <c r="T473" s="57" t="s">
        <v>3256</v>
      </c>
      <c r="U473" s="57"/>
      <c r="V473" s="101">
        <v>1066335.6800000016</v>
      </c>
      <c r="W473" s="101"/>
      <c r="X473" s="73"/>
    </row>
    <row r="474" spans="2:24">
      <c r="B474" s="26" t="s">
        <v>488</v>
      </c>
      <c r="C474" s="73" t="s">
        <v>3789</v>
      </c>
      <c r="D474" s="73" t="s">
        <v>6724</v>
      </c>
      <c r="E474" s="73"/>
      <c r="F474" s="73"/>
      <c r="G474" s="75">
        <v>39521</v>
      </c>
      <c r="H474" s="96">
        <v>5400945.71</v>
      </c>
      <c r="I474" s="57">
        <v>75.168638753082377</v>
      </c>
      <c r="J474" s="96">
        <v>4059817.3699999996</v>
      </c>
      <c r="K474" s="57" t="s">
        <v>3284</v>
      </c>
      <c r="L474" s="73"/>
      <c r="M474" s="101">
        <v>3017331.1500000004</v>
      </c>
      <c r="N474" s="73"/>
      <c r="O474" s="87" t="s">
        <v>3156</v>
      </c>
      <c r="P474" s="75">
        <v>41050</v>
      </c>
      <c r="Q474" s="96">
        <v>3216249.34</v>
      </c>
      <c r="R474" s="57">
        <v>57.759444437227614</v>
      </c>
      <c r="S474" s="96">
        <v>1857687.7504999996</v>
      </c>
      <c r="T474" s="57" t="s">
        <v>3263</v>
      </c>
      <c r="U474" s="57"/>
      <c r="V474" s="101">
        <v>815201.53049999988</v>
      </c>
      <c r="W474" s="101"/>
      <c r="X474" s="73"/>
    </row>
    <row r="475" spans="2:24">
      <c r="B475" s="26" t="s">
        <v>1947</v>
      </c>
      <c r="C475" s="73" t="s">
        <v>3790</v>
      </c>
      <c r="D475" s="73" t="s">
        <v>6724</v>
      </c>
      <c r="E475" s="73"/>
      <c r="F475" s="73"/>
      <c r="G475" s="75">
        <v>39521</v>
      </c>
      <c r="H475" s="96">
        <v>1575000</v>
      </c>
      <c r="I475" s="57">
        <v>0.30727809523809524</v>
      </c>
      <c r="J475" s="96">
        <v>4839.63</v>
      </c>
      <c r="K475" s="57" t="s">
        <v>3284</v>
      </c>
      <c r="L475" s="73"/>
      <c r="M475" s="101">
        <v>43312.53</v>
      </c>
      <c r="N475" s="73"/>
      <c r="O475" s="87" t="s">
        <v>3156</v>
      </c>
      <c r="P475" s="75">
        <v>41122</v>
      </c>
      <c r="Q475" s="96">
        <v>1575000</v>
      </c>
      <c r="R475" s="57">
        <v>6.5269999999999981E-2</v>
      </c>
      <c r="S475" s="96">
        <v>1028.0024999999998</v>
      </c>
      <c r="T475" s="57" t="s">
        <v>3245</v>
      </c>
      <c r="U475" s="57"/>
      <c r="V475" s="101">
        <v>39500.902500000004</v>
      </c>
      <c r="W475" s="101"/>
      <c r="X475" s="73"/>
    </row>
    <row r="476" spans="2:24">
      <c r="B476" s="26" t="s">
        <v>609</v>
      </c>
      <c r="C476" s="73" t="s">
        <v>3791</v>
      </c>
      <c r="D476" s="73" t="s">
        <v>6724</v>
      </c>
      <c r="E476" s="73"/>
      <c r="F476" s="73"/>
      <c r="G476" s="75">
        <v>39521</v>
      </c>
      <c r="H476" s="96">
        <v>58567834.590000004</v>
      </c>
      <c r="I476" s="57">
        <v>62.276250684923937</v>
      </c>
      <c r="J476" s="96">
        <v>36473851.489999995</v>
      </c>
      <c r="K476" s="57" t="s">
        <v>3284</v>
      </c>
      <c r="L476" s="73"/>
      <c r="M476" s="101">
        <v>28144096.829999998</v>
      </c>
      <c r="N476" s="73"/>
      <c r="O476" s="87" t="s">
        <v>3156</v>
      </c>
      <c r="P476" s="75">
        <v>41122</v>
      </c>
      <c r="Q476" s="96">
        <v>35998290.340000004</v>
      </c>
      <c r="R476" s="57">
        <v>0.67049111470664369</v>
      </c>
      <c r="S476" s="96">
        <v>241365.33817600005</v>
      </c>
      <c r="T476" s="57" t="s">
        <v>3248</v>
      </c>
      <c r="U476" s="57"/>
      <c r="V476" s="101">
        <v>-8088389.3218239956</v>
      </c>
      <c r="W476" s="101"/>
      <c r="X476" s="73"/>
    </row>
    <row r="477" spans="2:24">
      <c r="B477" s="26" t="s">
        <v>1515</v>
      </c>
      <c r="C477" s="73" t="s">
        <v>3792</v>
      </c>
      <c r="D477" s="73" t="s">
        <v>3157</v>
      </c>
      <c r="E477" s="73"/>
      <c r="F477" s="73"/>
      <c r="G477" s="75">
        <v>39521</v>
      </c>
      <c r="H477" s="96">
        <v>629838.56999999995</v>
      </c>
      <c r="I477" s="57">
        <v>96.843056150086198</v>
      </c>
      <c r="J477" s="96">
        <v>609954.91999999993</v>
      </c>
      <c r="K477" s="57" t="s">
        <v>3284</v>
      </c>
      <c r="L477" s="73"/>
      <c r="M477" s="101">
        <v>637454.02</v>
      </c>
      <c r="N477" s="73"/>
      <c r="O477" s="87" t="s">
        <v>6382</v>
      </c>
      <c r="P477" s="75">
        <v>39624</v>
      </c>
      <c r="Q477" s="102" t="s">
        <v>3205</v>
      </c>
      <c r="R477" s="88" t="s">
        <v>3205</v>
      </c>
      <c r="S477" s="102" t="s">
        <v>3205</v>
      </c>
      <c r="T477" s="57" t="s">
        <v>3205</v>
      </c>
      <c r="U477" s="57"/>
      <c r="V477" s="101">
        <v>27499.100000000093</v>
      </c>
      <c r="W477" s="101"/>
      <c r="X477" s="73"/>
    </row>
    <row r="478" spans="2:24">
      <c r="B478" s="26" t="s">
        <v>1521</v>
      </c>
      <c r="C478" s="73" t="s">
        <v>3793</v>
      </c>
      <c r="D478" s="73" t="s">
        <v>3157</v>
      </c>
      <c r="E478" s="73"/>
      <c r="F478" s="73"/>
      <c r="G478" s="75">
        <v>39521</v>
      </c>
      <c r="H478" s="96">
        <v>824728.41</v>
      </c>
      <c r="I478" s="57">
        <v>99.84305621289316</v>
      </c>
      <c r="J478" s="96">
        <v>823434.05</v>
      </c>
      <c r="K478" s="57" t="s">
        <v>3284</v>
      </c>
      <c r="L478" s="73"/>
      <c r="M478" s="101">
        <v>834953.17</v>
      </c>
      <c r="N478" s="73"/>
      <c r="O478" s="87" t="s">
        <v>6382</v>
      </c>
      <c r="P478" s="75">
        <v>39624</v>
      </c>
      <c r="Q478" s="102" t="s">
        <v>3205</v>
      </c>
      <c r="R478" s="88" t="s">
        <v>3205</v>
      </c>
      <c r="S478" s="102" t="s">
        <v>3205</v>
      </c>
      <c r="T478" s="57" t="s">
        <v>3205</v>
      </c>
      <c r="U478" s="57"/>
      <c r="V478" s="101">
        <v>11519.119999999995</v>
      </c>
      <c r="W478" s="101"/>
      <c r="X478" s="73"/>
    </row>
    <row r="479" spans="2:24">
      <c r="B479" s="26" t="s">
        <v>1511</v>
      </c>
      <c r="C479" s="73" t="s">
        <v>3794</v>
      </c>
      <c r="D479" s="73" t="s">
        <v>3157</v>
      </c>
      <c r="E479" s="73"/>
      <c r="F479" s="73"/>
      <c r="G479" s="75">
        <v>39521</v>
      </c>
      <c r="H479" s="96">
        <v>4170433.9</v>
      </c>
      <c r="I479" s="57">
        <v>90.316666570353746</v>
      </c>
      <c r="J479" s="96">
        <v>3766596.88</v>
      </c>
      <c r="K479" s="57" t="s">
        <v>3284</v>
      </c>
      <c r="L479" s="73"/>
      <c r="M479" s="101">
        <v>1637403.4000000001</v>
      </c>
      <c r="N479" s="73"/>
      <c r="O479" s="87" t="s">
        <v>3156</v>
      </c>
      <c r="P479" s="75">
        <v>41122</v>
      </c>
      <c r="Q479" s="96">
        <v>2734905.91</v>
      </c>
      <c r="R479" s="57">
        <v>0.73231000000000013</v>
      </c>
      <c r="S479" s="96">
        <v>20027.989469521002</v>
      </c>
      <c r="T479" s="57" t="s">
        <v>3245</v>
      </c>
      <c r="U479" s="57"/>
      <c r="V479" s="101">
        <v>-2109165.4905304788</v>
      </c>
      <c r="W479" s="101"/>
      <c r="X479" s="73"/>
    </row>
    <row r="480" spans="2:24">
      <c r="B480" s="26" t="s">
        <v>1948</v>
      </c>
      <c r="C480" s="73" t="s">
        <v>3795</v>
      </c>
      <c r="D480" s="73" t="s">
        <v>3157</v>
      </c>
      <c r="E480" s="73"/>
      <c r="F480" s="73"/>
      <c r="G480" s="75">
        <v>39521</v>
      </c>
      <c r="H480" s="96">
        <v>1700000</v>
      </c>
      <c r="I480" s="57">
        <v>75.316666470588245</v>
      </c>
      <c r="J480" s="96">
        <v>1280383.33</v>
      </c>
      <c r="K480" s="57" t="s">
        <v>3284</v>
      </c>
      <c r="L480" s="73"/>
      <c r="M480" s="101">
        <v>48144.2</v>
      </c>
      <c r="N480" s="73"/>
      <c r="O480" s="87" t="s">
        <v>3156</v>
      </c>
      <c r="P480" s="75">
        <v>41122</v>
      </c>
      <c r="Q480" s="96">
        <v>1700000</v>
      </c>
      <c r="R480" s="57">
        <v>3.1060000000000001E-2</v>
      </c>
      <c r="S480" s="96">
        <v>528.02</v>
      </c>
      <c r="T480" s="57" t="s">
        <v>3245</v>
      </c>
      <c r="U480" s="57"/>
      <c r="V480" s="101">
        <v>-1231711.1100000001</v>
      </c>
      <c r="W480" s="101"/>
      <c r="X480" s="73"/>
    </row>
    <row r="481" spans="2:24">
      <c r="B481" s="26" t="s">
        <v>575</v>
      </c>
      <c r="C481" s="73" t="s">
        <v>3796</v>
      </c>
      <c r="D481" s="73" t="s">
        <v>3157</v>
      </c>
      <c r="E481" s="73"/>
      <c r="F481" s="73"/>
      <c r="G481" s="75">
        <v>39521</v>
      </c>
      <c r="H481" s="96">
        <v>11639006.800000001</v>
      </c>
      <c r="I481" s="57">
        <v>99.239388879814044</v>
      </c>
      <c r="J481" s="96">
        <v>11550479.220000001</v>
      </c>
      <c r="K481" s="57" t="s">
        <v>3284</v>
      </c>
      <c r="L481" s="73"/>
      <c r="M481" s="101">
        <v>11435388.709999997</v>
      </c>
      <c r="N481" s="73"/>
      <c r="O481" s="87" t="s">
        <v>3156</v>
      </c>
      <c r="P481" s="75">
        <v>41033</v>
      </c>
      <c r="Q481" s="96">
        <v>921411.28</v>
      </c>
      <c r="R481" s="57">
        <v>80.068891945281848</v>
      </c>
      <c r="S481" s="96">
        <v>737763.80215483846</v>
      </c>
      <c r="T481" s="57" t="s">
        <v>3263</v>
      </c>
      <c r="U481" s="57"/>
      <c r="V481" s="101">
        <v>622673.29215483554</v>
      </c>
      <c r="W481" s="101"/>
      <c r="X481" s="73"/>
    </row>
    <row r="482" spans="2:24">
      <c r="B482" s="26" t="s">
        <v>1523</v>
      </c>
      <c r="C482" s="73" t="s">
        <v>3797</v>
      </c>
      <c r="D482" s="73" t="s">
        <v>3157</v>
      </c>
      <c r="E482" s="73"/>
      <c r="F482" s="73"/>
      <c r="G482" s="75">
        <v>39521</v>
      </c>
      <c r="H482" s="96">
        <v>226393.19</v>
      </c>
      <c r="I482" s="57">
        <v>98.843052655426618</v>
      </c>
      <c r="J482" s="96">
        <v>223773.94</v>
      </c>
      <c r="K482" s="57" t="s">
        <v>3284</v>
      </c>
      <c r="L482" s="73"/>
      <c r="M482" s="101">
        <v>227619.48</v>
      </c>
      <c r="N482" s="73"/>
      <c r="O482" s="87" t="s">
        <v>6382</v>
      </c>
      <c r="P482" s="75">
        <v>39534</v>
      </c>
      <c r="Q482" s="102" t="s">
        <v>3205</v>
      </c>
      <c r="R482" s="88" t="s">
        <v>3205</v>
      </c>
      <c r="S482" s="102" t="s">
        <v>3205</v>
      </c>
      <c r="T482" s="57" t="s">
        <v>3205</v>
      </c>
      <c r="U482" s="57"/>
      <c r="V482" s="101">
        <v>3845.5400000000081</v>
      </c>
      <c r="W482" s="101"/>
      <c r="X482" s="73"/>
    </row>
    <row r="483" spans="2:24">
      <c r="B483" s="26" t="s">
        <v>1503</v>
      </c>
      <c r="C483" s="73" t="s">
        <v>3798</v>
      </c>
      <c r="D483" s="73" t="s">
        <v>3157</v>
      </c>
      <c r="E483" s="73"/>
      <c r="F483" s="73"/>
      <c r="G483" s="75">
        <v>39521</v>
      </c>
      <c r="H483" s="96">
        <v>263376.36</v>
      </c>
      <c r="I483" s="57">
        <v>80.316669271304391</v>
      </c>
      <c r="J483" s="96">
        <v>211535.12</v>
      </c>
      <c r="K483" s="57" t="s">
        <v>3284</v>
      </c>
      <c r="L483" s="73"/>
      <c r="M483" s="101">
        <v>22753.149999999972</v>
      </c>
      <c r="N483" s="73"/>
      <c r="O483" s="87" t="s">
        <v>3156</v>
      </c>
      <c r="P483" s="75">
        <v>41232</v>
      </c>
      <c r="Q483" s="96">
        <v>256287.24</v>
      </c>
      <c r="R483" s="57">
        <v>0</v>
      </c>
      <c r="S483" s="96">
        <v>0</v>
      </c>
      <c r="T483" s="57" t="s">
        <v>3263</v>
      </c>
      <c r="U483" s="57"/>
      <c r="V483" s="101">
        <v>-188781.97000000003</v>
      </c>
      <c r="W483" s="101"/>
      <c r="X483" s="73"/>
    </row>
    <row r="484" spans="2:24">
      <c r="B484" s="26" t="s">
        <v>1949</v>
      </c>
      <c r="C484" s="73" t="s">
        <v>3799</v>
      </c>
      <c r="D484" s="73" t="s">
        <v>3157</v>
      </c>
      <c r="E484" s="73"/>
      <c r="F484" s="73"/>
      <c r="G484" s="75">
        <v>39521</v>
      </c>
      <c r="H484" s="96">
        <v>545000</v>
      </c>
      <c r="I484" s="57">
        <v>10.086666055045871</v>
      </c>
      <c r="J484" s="96">
        <v>54972.33</v>
      </c>
      <c r="K484" s="57" t="s">
        <v>3284</v>
      </c>
      <c r="L484" s="73"/>
      <c r="M484" s="101">
        <v>21484.649999999998</v>
      </c>
      <c r="N484" s="73"/>
      <c r="O484" s="87" t="s">
        <v>3156</v>
      </c>
      <c r="P484" s="75">
        <v>41232</v>
      </c>
      <c r="Q484" s="96">
        <v>545000</v>
      </c>
      <c r="R484" s="57">
        <v>1.8348623853211011E-6</v>
      </c>
      <c r="S484" s="96">
        <v>0.01</v>
      </c>
      <c r="T484" s="57" t="s">
        <v>3263</v>
      </c>
      <c r="U484" s="57"/>
      <c r="V484" s="101">
        <v>-33487.670000000006</v>
      </c>
      <c r="W484" s="101"/>
      <c r="X484" s="73"/>
    </row>
    <row r="485" spans="2:24">
      <c r="B485" s="26" t="s">
        <v>1501</v>
      </c>
      <c r="C485" s="73" t="s">
        <v>3800</v>
      </c>
      <c r="D485" s="73" t="s">
        <v>3157</v>
      </c>
      <c r="E485" s="73"/>
      <c r="F485" s="73"/>
      <c r="G485" s="75">
        <v>39521</v>
      </c>
      <c r="H485" s="96">
        <v>605460.22</v>
      </c>
      <c r="I485" s="57">
        <v>50.316666551602673</v>
      </c>
      <c r="J485" s="96">
        <v>304647.39999999997</v>
      </c>
      <c r="K485" s="57" t="s">
        <v>3284</v>
      </c>
      <c r="L485" s="73"/>
      <c r="M485" s="101">
        <v>109440.85999999999</v>
      </c>
      <c r="N485" s="73"/>
      <c r="O485" s="87" t="s">
        <v>3156</v>
      </c>
      <c r="P485" s="75">
        <v>41232</v>
      </c>
      <c r="Q485" s="96">
        <v>527451.25</v>
      </c>
      <c r="R485" s="57">
        <v>1.8959098115702635E-6</v>
      </c>
      <c r="S485" s="96">
        <v>0.01</v>
      </c>
      <c r="T485" s="57" t="s">
        <v>3263</v>
      </c>
      <c r="U485" s="57"/>
      <c r="V485" s="101">
        <v>-195206.52999999997</v>
      </c>
      <c r="W485" s="101"/>
      <c r="X485" s="73"/>
    </row>
    <row r="486" spans="2:24">
      <c r="B486" s="26" t="s">
        <v>1950</v>
      </c>
      <c r="C486" s="73" t="s">
        <v>3801</v>
      </c>
      <c r="D486" s="73" t="s">
        <v>3157</v>
      </c>
      <c r="E486" s="73"/>
      <c r="F486" s="73"/>
      <c r="G486" s="75">
        <v>39521</v>
      </c>
      <c r="H486" s="96">
        <v>4151325.95</v>
      </c>
      <c r="I486" s="57">
        <v>0.32666671235488021</v>
      </c>
      <c r="J486" s="96">
        <v>13561</v>
      </c>
      <c r="K486" s="57" t="s">
        <v>3284</v>
      </c>
      <c r="L486" s="73"/>
      <c r="M486" s="101">
        <v>148629.94999999998</v>
      </c>
      <c r="N486" s="73"/>
      <c r="O486" s="87" t="s">
        <v>3156</v>
      </c>
      <c r="P486" s="75">
        <v>41122</v>
      </c>
      <c r="Q486" s="96">
        <v>4151325.95</v>
      </c>
      <c r="R486" s="57">
        <v>2.4760000000000001E-2</v>
      </c>
      <c r="S486" s="96">
        <v>1027.8683052200001</v>
      </c>
      <c r="T486" s="57" t="s">
        <v>3245</v>
      </c>
      <c r="U486" s="57"/>
      <c r="V486" s="101">
        <v>136096.81830521999</v>
      </c>
      <c r="W486" s="101"/>
      <c r="X486" s="73"/>
    </row>
    <row r="487" spans="2:24">
      <c r="B487" s="26" t="s">
        <v>1951</v>
      </c>
      <c r="C487" s="73" t="s">
        <v>3802</v>
      </c>
      <c r="D487" s="73" t="s">
        <v>3157</v>
      </c>
      <c r="E487" s="73"/>
      <c r="F487" s="73"/>
      <c r="G487" s="75">
        <v>39521</v>
      </c>
      <c r="H487" s="96">
        <v>2025000</v>
      </c>
      <c r="I487" s="57">
        <v>6.4066666666666663</v>
      </c>
      <c r="J487" s="96">
        <v>129735</v>
      </c>
      <c r="K487" s="57" t="s">
        <v>3284</v>
      </c>
      <c r="L487" s="73"/>
      <c r="M487" s="101">
        <v>60750.01</v>
      </c>
      <c r="N487" s="73"/>
      <c r="O487" s="87" t="s">
        <v>3156</v>
      </c>
      <c r="P487" s="75">
        <v>41232</v>
      </c>
      <c r="Q487" s="96">
        <v>2025000</v>
      </c>
      <c r="R487" s="57">
        <v>9.8765432098765437E-7</v>
      </c>
      <c r="S487" s="96">
        <v>0.02</v>
      </c>
      <c r="T487" s="57" t="s">
        <v>3263</v>
      </c>
      <c r="U487" s="57"/>
      <c r="V487" s="101">
        <v>-68984.97</v>
      </c>
      <c r="W487" s="101"/>
      <c r="X487" s="73"/>
    </row>
    <row r="488" spans="2:24">
      <c r="B488" s="26" t="s">
        <v>675</v>
      </c>
      <c r="C488" s="73" t="s">
        <v>3803</v>
      </c>
      <c r="D488" s="73" t="s">
        <v>3157</v>
      </c>
      <c r="E488" s="73"/>
      <c r="F488" s="73"/>
      <c r="G488" s="75">
        <v>39521</v>
      </c>
      <c r="H488" s="96">
        <v>13970907.210000001</v>
      </c>
      <c r="I488" s="57">
        <v>90.239777778897718</v>
      </c>
      <c r="J488" s="96">
        <v>12607315.620000001</v>
      </c>
      <c r="K488" s="57" t="s">
        <v>3284</v>
      </c>
      <c r="L488" s="73"/>
      <c r="M488" s="101">
        <v>14790890.65</v>
      </c>
      <c r="N488" s="73"/>
      <c r="O488" s="87" t="s">
        <v>3156</v>
      </c>
      <c r="P488" s="75">
        <v>41172</v>
      </c>
      <c r="Q488" s="96">
        <v>0.01</v>
      </c>
      <c r="R488" s="57">
        <v>0</v>
      </c>
      <c r="S488" s="96">
        <v>0</v>
      </c>
      <c r="T488" s="57" t="s">
        <v>3263</v>
      </c>
      <c r="U488" s="57"/>
      <c r="V488" s="101">
        <v>2183575.0299999993</v>
      </c>
      <c r="W488" s="101"/>
      <c r="X488" s="73"/>
    </row>
    <row r="489" spans="2:24">
      <c r="B489" s="26" t="s">
        <v>1508</v>
      </c>
      <c r="C489" s="73" t="s">
        <v>3804</v>
      </c>
      <c r="D489" s="73" t="s">
        <v>3157</v>
      </c>
      <c r="E489" s="73"/>
      <c r="F489" s="73"/>
      <c r="G489" s="75">
        <v>39521</v>
      </c>
      <c r="H489" s="96">
        <v>3362808.61</v>
      </c>
      <c r="I489" s="57">
        <v>99.913055414711806</v>
      </c>
      <c r="J489" s="96">
        <v>3359884.8299999996</v>
      </c>
      <c r="K489" s="57" t="s">
        <v>3284</v>
      </c>
      <c r="L489" s="73"/>
      <c r="M489" s="101">
        <v>2246603.9399999995</v>
      </c>
      <c r="N489" s="73"/>
      <c r="O489" s="87" t="s">
        <v>3156</v>
      </c>
      <c r="P489" s="75">
        <v>41122</v>
      </c>
      <c r="Q489" s="96">
        <v>1201434.73</v>
      </c>
      <c r="R489" s="57">
        <v>0.10933297619089137</v>
      </c>
      <c r="S489" s="96">
        <v>1313.5643473</v>
      </c>
      <c r="T489" s="57" t="s">
        <v>3263</v>
      </c>
      <c r="U489" s="57"/>
      <c r="V489" s="101">
        <v>-1111967.3256526999</v>
      </c>
      <c r="W489" s="101"/>
      <c r="X489" s="73"/>
    </row>
    <row r="490" spans="2:24">
      <c r="B490" s="26" t="s">
        <v>1952</v>
      </c>
      <c r="C490" s="73" t="s">
        <v>3805</v>
      </c>
      <c r="D490" s="73" t="s">
        <v>3157</v>
      </c>
      <c r="E490" s="73"/>
      <c r="F490" s="73"/>
      <c r="G490" s="75">
        <v>39521</v>
      </c>
      <c r="H490" s="96">
        <v>4390000</v>
      </c>
      <c r="I490" s="57">
        <v>97.903055580865598</v>
      </c>
      <c r="J490" s="96">
        <v>4297944.1399999997</v>
      </c>
      <c r="K490" s="57" t="s">
        <v>3284</v>
      </c>
      <c r="L490" s="73"/>
      <c r="M490" s="101">
        <v>142675.01999999999</v>
      </c>
      <c r="N490" s="73"/>
      <c r="O490" s="87" t="s">
        <v>3156</v>
      </c>
      <c r="P490" s="75">
        <v>41232</v>
      </c>
      <c r="Q490" s="96">
        <v>4390000</v>
      </c>
      <c r="R490" s="57">
        <v>9.1116173120728923E-7</v>
      </c>
      <c r="S490" s="96">
        <v>0.04</v>
      </c>
      <c r="T490" s="57" t="s">
        <v>3263</v>
      </c>
      <c r="U490" s="57"/>
      <c r="V490" s="101">
        <v>-4155269.0799999996</v>
      </c>
      <c r="W490" s="101"/>
      <c r="X490" s="73"/>
    </row>
    <row r="491" spans="2:24">
      <c r="B491" s="26" t="s">
        <v>1512</v>
      </c>
      <c r="C491" s="73" t="s">
        <v>3806</v>
      </c>
      <c r="D491" s="73" t="s">
        <v>3157</v>
      </c>
      <c r="E491" s="73"/>
      <c r="F491" s="73"/>
      <c r="G491" s="75">
        <v>39521</v>
      </c>
      <c r="H491" s="96">
        <v>1569627.81</v>
      </c>
      <c r="I491" s="57">
        <v>91.702777615796677</v>
      </c>
      <c r="J491" s="96">
        <v>1439392.2999999998</v>
      </c>
      <c r="K491" s="57" t="s">
        <v>3284</v>
      </c>
      <c r="L491" s="73"/>
      <c r="M491" s="101">
        <v>676479.3</v>
      </c>
      <c r="N491" s="73"/>
      <c r="O491" s="87" t="s">
        <v>3156</v>
      </c>
      <c r="P491" s="75">
        <v>41122</v>
      </c>
      <c r="Q491" s="96">
        <v>943284.01</v>
      </c>
      <c r="R491" s="57">
        <v>0.10933322617225323</v>
      </c>
      <c r="S491" s="96">
        <v>1031.3228400999999</v>
      </c>
      <c r="T491" s="57" t="s">
        <v>3263</v>
      </c>
      <c r="U491" s="57"/>
      <c r="V491" s="101">
        <v>-761881.67715989973</v>
      </c>
      <c r="W491" s="101"/>
      <c r="X491" s="73"/>
    </row>
    <row r="492" spans="2:24">
      <c r="B492" s="26" t="s">
        <v>699</v>
      </c>
      <c r="C492" s="73" t="s">
        <v>3807</v>
      </c>
      <c r="D492" s="73" t="s">
        <v>3157</v>
      </c>
      <c r="E492" s="73"/>
      <c r="F492" s="73"/>
      <c r="G492" s="75">
        <v>39521</v>
      </c>
      <c r="H492" s="96">
        <v>15087020.32</v>
      </c>
      <c r="I492" s="57">
        <v>98.172722219810737</v>
      </c>
      <c r="J492" s="96">
        <v>14811338.550000001</v>
      </c>
      <c r="K492" s="57" t="s">
        <v>3284</v>
      </c>
      <c r="L492" s="73"/>
      <c r="M492" s="101">
        <v>15648618.600000001</v>
      </c>
      <c r="N492" s="73"/>
      <c r="O492" s="87" t="s">
        <v>6382</v>
      </c>
      <c r="P492" s="75">
        <v>40690</v>
      </c>
      <c r="Q492" s="102" t="s">
        <v>3205</v>
      </c>
      <c r="R492" s="88" t="s">
        <v>3205</v>
      </c>
      <c r="S492" s="102" t="s">
        <v>3205</v>
      </c>
      <c r="T492" s="57" t="s">
        <v>3205</v>
      </c>
      <c r="U492" s="57"/>
      <c r="V492" s="101">
        <v>837280.05000000075</v>
      </c>
      <c r="W492" s="101"/>
      <c r="X492" s="73"/>
    </row>
    <row r="493" spans="2:24">
      <c r="B493" s="26" t="s">
        <v>1000</v>
      </c>
      <c r="C493" s="73" t="s">
        <v>3808</v>
      </c>
      <c r="D493" s="73" t="s">
        <v>3157</v>
      </c>
      <c r="E493" s="73"/>
      <c r="F493" s="73"/>
      <c r="G493" s="75">
        <v>39521</v>
      </c>
      <c r="H493" s="96">
        <v>1800000</v>
      </c>
      <c r="I493" s="57">
        <v>98.739388888888897</v>
      </c>
      <c r="J493" s="96">
        <v>1777309</v>
      </c>
      <c r="K493" s="57" t="s">
        <v>3284</v>
      </c>
      <c r="L493" s="73"/>
      <c r="M493" s="101">
        <v>2014772.33</v>
      </c>
      <c r="N493" s="73"/>
      <c r="O493" s="87" t="s">
        <v>6382</v>
      </c>
      <c r="P493" s="75">
        <v>40875</v>
      </c>
      <c r="Q493" s="102" t="s">
        <v>3205</v>
      </c>
      <c r="R493" s="88" t="s">
        <v>3205</v>
      </c>
      <c r="S493" s="102" t="s">
        <v>3205</v>
      </c>
      <c r="T493" s="57" t="s">
        <v>3205</v>
      </c>
      <c r="U493" s="57"/>
      <c r="V493" s="101">
        <v>237463.33000000007</v>
      </c>
      <c r="W493" s="101"/>
      <c r="X493" s="73"/>
    </row>
    <row r="494" spans="2:24">
      <c r="B494" s="26" t="s">
        <v>1530</v>
      </c>
      <c r="C494" s="73" t="s">
        <v>3809</v>
      </c>
      <c r="D494" s="73" t="s">
        <v>3157</v>
      </c>
      <c r="E494" s="73"/>
      <c r="F494" s="73"/>
      <c r="G494" s="75">
        <v>39521</v>
      </c>
      <c r="H494" s="96">
        <v>2059969.44</v>
      </c>
      <c r="I494" s="57">
        <v>99.343055788245096</v>
      </c>
      <c r="J494" s="96">
        <v>2046436.59</v>
      </c>
      <c r="K494" s="57" t="s">
        <v>3284</v>
      </c>
      <c r="L494" s="73"/>
      <c r="M494" s="101">
        <v>2071127.6099999999</v>
      </c>
      <c r="N494" s="73"/>
      <c r="O494" s="87" t="s">
        <v>6382</v>
      </c>
      <c r="P494" s="75">
        <v>39532</v>
      </c>
      <c r="Q494" s="102" t="s">
        <v>3205</v>
      </c>
      <c r="R494" s="88" t="s">
        <v>3205</v>
      </c>
      <c r="S494" s="102" t="s">
        <v>3205</v>
      </c>
      <c r="T494" s="57" t="s">
        <v>3205</v>
      </c>
      <c r="U494" s="57"/>
      <c r="V494" s="101">
        <v>24691.019999999786</v>
      </c>
      <c r="W494" s="101"/>
      <c r="X494" s="73"/>
    </row>
    <row r="495" spans="2:24">
      <c r="B495" s="26" t="s">
        <v>1528</v>
      </c>
      <c r="C495" s="73" t="s">
        <v>3810</v>
      </c>
      <c r="D495" s="73" t="s">
        <v>3157</v>
      </c>
      <c r="E495" s="73"/>
      <c r="F495" s="73"/>
      <c r="G495" s="75">
        <v>39521</v>
      </c>
      <c r="H495" s="96">
        <v>2433842.58</v>
      </c>
      <c r="I495" s="57">
        <v>100.34305546581407</v>
      </c>
      <c r="J495" s="96">
        <v>2442192.0100000002</v>
      </c>
      <c r="K495" s="57" t="s">
        <v>3284</v>
      </c>
      <c r="L495" s="73"/>
      <c r="M495" s="101">
        <v>2460634.25</v>
      </c>
      <c r="N495" s="73"/>
      <c r="O495" s="87" t="s">
        <v>6382</v>
      </c>
      <c r="P495" s="75">
        <v>39593</v>
      </c>
      <c r="Q495" s="102" t="s">
        <v>3205</v>
      </c>
      <c r="R495" s="88" t="s">
        <v>3205</v>
      </c>
      <c r="S495" s="102" t="s">
        <v>3205</v>
      </c>
      <c r="T495" s="57" t="s">
        <v>3205</v>
      </c>
      <c r="U495" s="57"/>
      <c r="V495" s="101">
        <v>18442.239999999758</v>
      </c>
      <c r="W495" s="101"/>
      <c r="X495" s="73"/>
    </row>
    <row r="496" spans="2:24">
      <c r="B496" s="26" t="s">
        <v>1518</v>
      </c>
      <c r="C496" s="73" t="s">
        <v>3811</v>
      </c>
      <c r="D496" s="73" t="s">
        <v>3157</v>
      </c>
      <c r="E496" s="73"/>
      <c r="F496" s="73"/>
      <c r="G496" s="75">
        <v>39521</v>
      </c>
      <c r="H496" s="96">
        <v>1907000</v>
      </c>
      <c r="I496" s="57">
        <v>93.873055584688004</v>
      </c>
      <c r="J496" s="96">
        <v>1790159.1700000002</v>
      </c>
      <c r="K496" s="57" t="s">
        <v>3284</v>
      </c>
      <c r="L496" s="73"/>
      <c r="M496" s="101">
        <v>1957407.49</v>
      </c>
      <c r="N496" s="73"/>
      <c r="O496" s="87" t="s">
        <v>6382</v>
      </c>
      <c r="P496" s="75">
        <v>39716</v>
      </c>
      <c r="Q496" s="102" t="s">
        <v>3205</v>
      </c>
      <c r="R496" s="88" t="s">
        <v>3205</v>
      </c>
      <c r="S496" s="102" t="s">
        <v>3205</v>
      </c>
      <c r="T496" s="57" t="s">
        <v>3205</v>
      </c>
      <c r="U496" s="57"/>
      <c r="V496" s="101">
        <v>167248.31999999983</v>
      </c>
      <c r="W496" s="101"/>
      <c r="X496" s="73"/>
    </row>
    <row r="497" spans="2:24">
      <c r="B497" s="26" t="s">
        <v>1504</v>
      </c>
      <c r="C497" s="73" t="s">
        <v>3812</v>
      </c>
      <c r="D497" s="73" t="s">
        <v>3157</v>
      </c>
      <c r="E497" s="73"/>
      <c r="F497" s="73"/>
      <c r="G497" s="75">
        <v>39521</v>
      </c>
      <c r="H497" s="96">
        <v>4216000</v>
      </c>
      <c r="I497" s="57">
        <v>7.816666745730549</v>
      </c>
      <c r="J497" s="96">
        <v>329550.67</v>
      </c>
      <c r="K497" s="57" t="s">
        <v>3284</v>
      </c>
      <c r="L497" s="73"/>
      <c r="M497" s="101">
        <v>4369796.95</v>
      </c>
      <c r="N497" s="73"/>
      <c r="O497" s="87" t="s">
        <v>6382</v>
      </c>
      <c r="P497" s="75">
        <v>39777</v>
      </c>
      <c r="Q497" s="102" t="s">
        <v>3205</v>
      </c>
      <c r="R497" s="88" t="s">
        <v>3205</v>
      </c>
      <c r="S497" s="102" t="s">
        <v>3205</v>
      </c>
      <c r="T497" s="57" t="s">
        <v>3205</v>
      </c>
      <c r="U497" s="57"/>
      <c r="V497" s="101">
        <v>4040246.2800000003</v>
      </c>
      <c r="W497" s="101"/>
      <c r="X497" s="73"/>
    </row>
    <row r="498" spans="2:24">
      <c r="B498" s="26" t="s">
        <v>1953</v>
      </c>
      <c r="C498" s="73" t="s">
        <v>3813</v>
      </c>
      <c r="D498" s="73" t="s">
        <v>6724</v>
      </c>
      <c r="E498" s="73"/>
      <c r="F498" s="73"/>
      <c r="G498" s="75">
        <v>39521</v>
      </c>
      <c r="H498" s="96">
        <v>58668001</v>
      </c>
      <c r="I498" s="57">
        <v>74.306347901644031</v>
      </c>
      <c r="J498" s="96">
        <v>43594048.93</v>
      </c>
      <c r="K498" s="57" t="s">
        <v>3284</v>
      </c>
      <c r="L498" s="73"/>
      <c r="M498" s="101">
        <v>13670716.07</v>
      </c>
      <c r="N498" s="73"/>
      <c r="O498" s="87" t="s">
        <v>3156</v>
      </c>
      <c r="P498" s="75">
        <v>41122</v>
      </c>
      <c r="Q498" s="96">
        <v>47489860.009999998</v>
      </c>
      <c r="R498" s="57">
        <v>4.5625000000000009</v>
      </c>
      <c r="S498" s="96">
        <v>2166724.8629562501</v>
      </c>
      <c r="T498" s="57" t="s">
        <v>3255</v>
      </c>
      <c r="U498" s="57"/>
      <c r="V498" s="101">
        <v>-27756607.997043751</v>
      </c>
      <c r="W498" s="101"/>
      <c r="X498" s="73"/>
    </row>
    <row r="499" spans="2:24">
      <c r="B499" s="26" t="s">
        <v>341</v>
      </c>
      <c r="C499" s="73" t="s">
        <v>3814</v>
      </c>
      <c r="D499" s="73" t="s">
        <v>6724</v>
      </c>
      <c r="E499" s="73"/>
      <c r="F499" s="73"/>
      <c r="G499" s="75">
        <v>39521</v>
      </c>
      <c r="H499" s="96">
        <v>42572648.229999997</v>
      </c>
      <c r="I499" s="57">
        <v>65.348858261524228</v>
      </c>
      <c r="J499" s="96">
        <v>27820739.549999997</v>
      </c>
      <c r="K499" s="57" t="s">
        <v>3284</v>
      </c>
      <c r="L499" s="73"/>
      <c r="M499" s="101">
        <v>7121170.1699999981</v>
      </c>
      <c r="N499" s="73"/>
      <c r="O499" s="87" t="s">
        <v>3156</v>
      </c>
      <c r="P499" s="75">
        <v>41123</v>
      </c>
      <c r="Q499" s="96">
        <v>10196029</v>
      </c>
      <c r="R499" s="57">
        <v>2.2782321422389047</v>
      </c>
      <c r="S499" s="96">
        <v>232289.20990999998</v>
      </c>
      <c r="T499" s="57" t="s">
        <v>3248</v>
      </c>
      <c r="U499" s="57"/>
      <c r="V499" s="101">
        <v>-20467280.170089997</v>
      </c>
      <c r="W499" s="101"/>
      <c r="X499" s="73"/>
    </row>
    <row r="500" spans="2:24">
      <c r="B500" s="26" t="s">
        <v>557</v>
      </c>
      <c r="C500" s="73" t="s">
        <v>3815</v>
      </c>
      <c r="D500" s="73" t="s">
        <v>6724</v>
      </c>
      <c r="E500" s="73"/>
      <c r="F500" s="73"/>
      <c r="G500" s="75">
        <v>39521</v>
      </c>
      <c r="H500" s="96">
        <v>8248264</v>
      </c>
      <c r="I500" s="57">
        <v>68.0000361288145</v>
      </c>
      <c r="J500" s="96">
        <v>5608822.5</v>
      </c>
      <c r="K500" s="57" t="s">
        <v>3284</v>
      </c>
      <c r="L500" s="73"/>
      <c r="M500" s="101">
        <v>488316.06999999995</v>
      </c>
      <c r="N500" s="73"/>
      <c r="O500" s="87" t="s">
        <v>3156</v>
      </c>
      <c r="P500" s="75">
        <v>41123</v>
      </c>
      <c r="Q500" s="96">
        <v>8068291.9699999988</v>
      </c>
      <c r="R500" s="57">
        <v>15.001216899442477</v>
      </c>
      <c r="S500" s="96">
        <v>1210341.9785000002</v>
      </c>
      <c r="T500" s="57" t="s">
        <v>3263</v>
      </c>
      <c r="U500" s="57"/>
      <c r="V500" s="101">
        <v>-3910164.4515</v>
      </c>
      <c r="W500" s="101"/>
      <c r="X500" s="73"/>
    </row>
    <row r="501" spans="2:24">
      <c r="B501" s="26" t="s">
        <v>1363</v>
      </c>
      <c r="C501" s="73" t="s">
        <v>3816</v>
      </c>
      <c r="D501" s="73" t="s">
        <v>6725</v>
      </c>
      <c r="E501" s="73"/>
      <c r="F501" s="73"/>
      <c r="G501" s="75">
        <v>39521</v>
      </c>
      <c r="H501" s="96">
        <v>38500000</v>
      </c>
      <c r="I501" s="57">
        <v>70.366187999999994</v>
      </c>
      <c r="J501" s="96">
        <v>27090982.379999999</v>
      </c>
      <c r="K501" s="57" t="s">
        <v>3284</v>
      </c>
      <c r="L501" s="73"/>
      <c r="M501" s="101">
        <v>11785766.23</v>
      </c>
      <c r="N501" s="73"/>
      <c r="O501" s="87" t="s">
        <v>3156</v>
      </c>
      <c r="P501" s="75">
        <v>43272</v>
      </c>
      <c r="Q501" s="96">
        <v>28146669.359999999</v>
      </c>
      <c r="R501" s="57">
        <v>0</v>
      </c>
      <c r="S501" s="96">
        <v>0</v>
      </c>
      <c r="T501" s="57" t="s">
        <v>3245</v>
      </c>
      <c r="U501" s="57"/>
      <c r="V501" s="101">
        <v>-15305216.149999999</v>
      </c>
      <c r="W501" s="101"/>
      <c r="X501" s="73"/>
    </row>
    <row r="502" spans="2:24">
      <c r="B502" s="26" t="s">
        <v>1954</v>
      </c>
      <c r="C502" s="73" t="s">
        <v>3817</v>
      </c>
      <c r="D502" s="73" t="s">
        <v>6725</v>
      </c>
      <c r="E502" s="73"/>
      <c r="F502" s="73"/>
      <c r="G502" s="75">
        <v>39521</v>
      </c>
      <c r="H502" s="96">
        <v>27500000</v>
      </c>
      <c r="I502" s="57">
        <v>11.350188000000001</v>
      </c>
      <c r="J502" s="96">
        <v>3121301.7</v>
      </c>
      <c r="K502" s="57" t="s">
        <v>3284</v>
      </c>
      <c r="L502" s="73"/>
      <c r="M502" s="101">
        <v>1117849.75</v>
      </c>
      <c r="N502" s="73"/>
      <c r="O502" s="87" t="s">
        <v>3156</v>
      </c>
      <c r="P502" s="75">
        <v>43272</v>
      </c>
      <c r="Q502" s="96">
        <v>27500000</v>
      </c>
      <c r="R502" s="57">
        <v>9.9999999999999991E-6</v>
      </c>
      <c r="S502" s="96">
        <v>2.75</v>
      </c>
      <c r="T502" s="57" t="s">
        <v>3245</v>
      </c>
      <c r="U502" s="57"/>
      <c r="V502" s="101">
        <v>-2003449.2000000002</v>
      </c>
      <c r="W502" s="101"/>
      <c r="X502" s="73"/>
    </row>
    <row r="503" spans="2:24">
      <c r="B503" s="26" t="s">
        <v>1955</v>
      </c>
      <c r="C503" s="73" t="s">
        <v>3818</v>
      </c>
      <c r="D503" s="73" t="s">
        <v>3157</v>
      </c>
      <c r="E503" s="73"/>
      <c r="F503" s="73"/>
      <c r="G503" s="75">
        <v>39521</v>
      </c>
      <c r="H503" s="96">
        <v>7742000</v>
      </c>
      <c r="I503" s="57">
        <v>48.167249935417203</v>
      </c>
      <c r="J503" s="96">
        <v>3729108.49</v>
      </c>
      <c r="K503" s="57" t="s">
        <v>3284</v>
      </c>
      <c r="L503" s="73"/>
      <c r="M503" s="101">
        <v>404666.33</v>
      </c>
      <c r="N503" s="73"/>
      <c r="O503" s="87" t="s">
        <v>3156</v>
      </c>
      <c r="P503" s="75">
        <v>41122</v>
      </c>
      <c r="Q503" s="96">
        <v>6073117.6900000004</v>
      </c>
      <c r="R503" s="57">
        <v>0.70103719855213276</v>
      </c>
      <c r="S503" s="96">
        <v>42574.81411875</v>
      </c>
      <c r="T503" s="57" t="s">
        <v>3245</v>
      </c>
      <c r="U503" s="57"/>
      <c r="V503" s="101">
        <v>-3281867.3458812502</v>
      </c>
      <c r="W503" s="101"/>
      <c r="X503" s="73"/>
    </row>
    <row r="504" spans="2:24">
      <c r="B504" s="26" t="s">
        <v>1956</v>
      </c>
      <c r="C504" s="73" t="s">
        <v>3819</v>
      </c>
      <c r="D504" s="73" t="s">
        <v>6724</v>
      </c>
      <c r="E504" s="73"/>
      <c r="F504" s="73"/>
      <c r="G504" s="75">
        <v>39521</v>
      </c>
      <c r="H504" s="96">
        <v>7200000</v>
      </c>
      <c r="I504" s="57">
        <v>54.170749999999998</v>
      </c>
      <c r="J504" s="96">
        <v>3900294</v>
      </c>
      <c r="K504" s="57" t="s">
        <v>3284</v>
      </c>
      <c r="L504" s="73"/>
      <c r="M504" s="101">
        <v>318160.01</v>
      </c>
      <c r="N504" s="73"/>
      <c r="O504" s="87" t="s">
        <v>3156</v>
      </c>
      <c r="P504" s="75">
        <v>40596</v>
      </c>
      <c r="Q504" s="96">
        <v>7200000</v>
      </c>
      <c r="R504" s="57">
        <v>18.060666666666666</v>
      </c>
      <c r="S504" s="96">
        <v>1300368</v>
      </c>
      <c r="T504" s="57" t="s">
        <v>3248</v>
      </c>
      <c r="U504" s="57"/>
      <c r="V504" s="101">
        <v>-2281765.9900000002</v>
      </c>
      <c r="W504" s="101"/>
      <c r="X504" s="73"/>
    </row>
    <row r="505" spans="2:24">
      <c r="B505" s="26" t="s">
        <v>1957</v>
      </c>
      <c r="C505" s="73" t="s">
        <v>3820</v>
      </c>
      <c r="D505" s="73" t="s">
        <v>6724</v>
      </c>
      <c r="E505" s="73"/>
      <c r="F505" s="73"/>
      <c r="G505" s="75">
        <v>39521</v>
      </c>
      <c r="H505" s="96">
        <v>146000</v>
      </c>
      <c r="I505" s="57">
        <v>1.1707534246575342</v>
      </c>
      <c r="J505" s="96">
        <v>1709.3</v>
      </c>
      <c r="K505" s="57" t="s">
        <v>3284</v>
      </c>
      <c r="L505" s="73"/>
      <c r="M505" s="101">
        <v>8194.9</v>
      </c>
      <c r="N505" s="73"/>
      <c r="O505" s="87" t="s">
        <v>3156</v>
      </c>
      <c r="P505" s="75">
        <v>41122</v>
      </c>
      <c r="Q505" s="96">
        <v>146000</v>
      </c>
      <c r="R505" s="57">
        <v>1.5778972602739725</v>
      </c>
      <c r="S505" s="96">
        <v>2303.73</v>
      </c>
      <c r="T505" s="57" t="s">
        <v>3255</v>
      </c>
      <c r="U505" s="57"/>
      <c r="V505" s="101">
        <v>8789.33</v>
      </c>
      <c r="W505" s="101"/>
      <c r="X505" s="73"/>
    </row>
    <row r="506" spans="2:24">
      <c r="B506" s="26" t="s">
        <v>1958</v>
      </c>
      <c r="C506" s="73" t="s">
        <v>3821</v>
      </c>
      <c r="D506" s="73" t="s">
        <v>6724</v>
      </c>
      <c r="E506" s="73"/>
      <c r="F506" s="73"/>
      <c r="G506" s="75">
        <v>39521</v>
      </c>
      <c r="H506" s="96">
        <v>5000000</v>
      </c>
      <c r="I506" s="57">
        <v>48.164749999999998</v>
      </c>
      <c r="J506" s="96">
        <v>2408237.5</v>
      </c>
      <c r="K506" s="57" t="s">
        <v>3284</v>
      </c>
      <c r="L506" s="73"/>
      <c r="M506" s="101">
        <v>464649.07</v>
      </c>
      <c r="N506" s="73"/>
      <c r="O506" s="87" t="s">
        <v>3156</v>
      </c>
      <c r="P506" s="75">
        <v>43083</v>
      </c>
      <c r="Q506" s="96">
        <v>5000000</v>
      </c>
      <c r="R506" s="57">
        <v>96.628504199999995</v>
      </c>
      <c r="S506" s="96">
        <v>4831425.21</v>
      </c>
      <c r="T506" s="57" t="s">
        <v>3289</v>
      </c>
      <c r="U506" s="57"/>
      <c r="V506" s="101">
        <v>2887836.7800000003</v>
      </c>
      <c r="W506" s="101"/>
      <c r="X506" s="73"/>
    </row>
    <row r="507" spans="2:24">
      <c r="B507" s="26" t="s">
        <v>1959</v>
      </c>
      <c r="C507" s="73" t="s">
        <v>3822</v>
      </c>
      <c r="D507" s="73" t="s">
        <v>6724</v>
      </c>
      <c r="E507" s="73"/>
      <c r="F507" s="73"/>
      <c r="G507" s="75">
        <v>39521</v>
      </c>
      <c r="H507" s="96">
        <v>5000000</v>
      </c>
      <c r="I507" s="57">
        <v>48.163250000000005</v>
      </c>
      <c r="J507" s="96">
        <v>2408162.5</v>
      </c>
      <c r="K507" s="57" t="s">
        <v>3284</v>
      </c>
      <c r="L507" s="73"/>
      <c r="M507" s="101">
        <v>198757.37999999998</v>
      </c>
      <c r="N507" s="73"/>
      <c r="O507" s="87" t="s">
        <v>3156</v>
      </c>
      <c r="P507" s="75">
        <v>40596</v>
      </c>
      <c r="Q507" s="96">
        <v>5000000</v>
      </c>
      <c r="R507" s="57">
        <v>20.048999999999999</v>
      </c>
      <c r="S507" s="96">
        <v>1002450</v>
      </c>
      <c r="T507" s="57" t="s">
        <v>3248</v>
      </c>
      <c r="U507" s="57"/>
      <c r="V507" s="101">
        <v>-1206955.1200000001</v>
      </c>
      <c r="W507" s="101"/>
      <c r="X507" s="73"/>
    </row>
    <row r="508" spans="2:24">
      <c r="B508" s="26" t="s">
        <v>1960</v>
      </c>
      <c r="C508" s="73" t="s">
        <v>3823</v>
      </c>
      <c r="D508" s="73" t="s">
        <v>6724</v>
      </c>
      <c r="E508" s="73"/>
      <c r="F508" s="73"/>
      <c r="G508" s="75">
        <v>39521</v>
      </c>
      <c r="H508" s="96">
        <v>3000000</v>
      </c>
      <c r="I508" s="57">
        <v>19.376750000000001</v>
      </c>
      <c r="J508" s="96">
        <v>581302.5</v>
      </c>
      <c r="K508" s="57" t="s">
        <v>3284</v>
      </c>
      <c r="L508" s="73"/>
      <c r="M508" s="101">
        <v>174907.39</v>
      </c>
      <c r="N508" s="73"/>
      <c r="O508" s="87" t="s">
        <v>3156</v>
      </c>
      <c r="P508" s="75">
        <v>41122</v>
      </c>
      <c r="Q508" s="96">
        <v>2179425.44</v>
      </c>
      <c r="R508" s="57">
        <v>0.23481478448741977</v>
      </c>
      <c r="S508" s="96">
        <v>5117.6131500000001</v>
      </c>
      <c r="T508" s="57" t="s">
        <v>3245</v>
      </c>
      <c r="U508" s="57"/>
      <c r="V508" s="101">
        <v>-401277.49685</v>
      </c>
      <c r="W508" s="101"/>
      <c r="X508" s="73"/>
    </row>
    <row r="509" spans="2:24">
      <c r="B509" s="26" t="s">
        <v>1056</v>
      </c>
      <c r="C509" s="73" t="s">
        <v>3824</v>
      </c>
      <c r="D509" s="73" t="s">
        <v>6724</v>
      </c>
      <c r="E509" s="73"/>
      <c r="F509" s="73"/>
      <c r="G509" s="75">
        <v>39521</v>
      </c>
      <c r="H509" s="96">
        <v>644959.46</v>
      </c>
      <c r="I509" s="57">
        <v>88.30446955534228</v>
      </c>
      <c r="J509" s="96">
        <v>569528.02999999991</v>
      </c>
      <c r="K509" s="57" t="s">
        <v>3284</v>
      </c>
      <c r="L509" s="73"/>
      <c r="M509" s="101">
        <v>422869.20000000007</v>
      </c>
      <c r="N509" s="73"/>
      <c r="O509" s="87" t="s">
        <v>3156</v>
      </c>
      <c r="P509" s="75">
        <v>41123</v>
      </c>
      <c r="Q509" s="96">
        <v>307416.71999999997</v>
      </c>
      <c r="R509" s="57">
        <v>76.39003496621784</v>
      </c>
      <c r="S509" s="96">
        <v>234835.73989999999</v>
      </c>
      <c r="T509" s="57" t="s">
        <v>3266</v>
      </c>
      <c r="U509" s="57"/>
      <c r="V509" s="101">
        <v>88176.909900000202</v>
      </c>
      <c r="W509" s="101"/>
      <c r="X509" s="73"/>
    </row>
    <row r="510" spans="2:24">
      <c r="B510" s="26" t="s">
        <v>1467</v>
      </c>
      <c r="C510" s="73" t="s">
        <v>3825</v>
      </c>
      <c r="D510" s="73" t="s">
        <v>6724</v>
      </c>
      <c r="E510" s="73"/>
      <c r="F510" s="73"/>
      <c r="G510" s="75">
        <v>39521</v>
      </c>
      <c r="H510" s="96">
        <v>1577761.76</v>
      </c>
      <c r="I510" s="57">
        <v>62.21725008723751</v>
      </c>
      <c r="J510" s="96">
        <v>981639.98</v>
      </c>
      <c r="K510" s="57" t="s">
        <v>3284</v>
      </c>
      <c r="L510" s="73"/>
      <c r="M510" s="101">
        <v>322778.68000000005</v>
      </c>
      <c r="N510" s="73"/>
      <c r="O510" s="87" t="s">
        <v>3156</v>
      </c>
      <c r="P510" s="75">
        <v>41050</v>
      </c>
      <c r="Q510" s="96">
        <v>1387351.8</v>
      </c>
      <c r="R510" s="57">
        <v>48.881965459662069</v>
      </c>
      <c r="S510" s="96">
        <v>678164.82767999999</v>
      </c>
      <c r="T510" s="57" t="s">
        <v>3263</v>
      </c>
      <c r="U510" s="57"/>
      <c r="V510" s="101">
        <v>19303.527680000057</v>
      </c>
      <c r="W510" s="101"/>
      <c r="X510" s="73"/>
    </row>
    <row r="511" spans="2:24">
      <c r="B511" s="26" t="s">
        <v>657</v>
      </c>
      <c r="C511" s="73" t="s">
        <v>3826</v>
      </c>
      <c r="D511" s="73" t="s">
        <v>3157</v>
      </c>
      <c r="E511" s="73"/>
      <c r="F511" s="73"/>
      <c r="G511" s="75">
        <v>39521</v>
      </c>
      <c r="H511" s="96">
        <v>15605790.140000001</v>
      </c>
      <c r="I511" s="57">
        <v>85.046666723918918</v>
      </c>
      <c r="J511" s="96">
        <v>13272204.33</v>
      </c>
      <c r="K511" s="57" t="s">
        <v>3284</v>
      </c>
      <c r="L511" s="73"/>
      <c r="M511" s="101">
        <v>11435737.319999997</v>
      </c>
      <c r="N511" s="73"/>
      <c r="O511" s="87" t="s">
        <v>3156</v>
      </c>
      <c r="P511" s="75">
        <v>41036</v>
      </c>
      <c r="Q511" s="96">
        <v>6859626.5700000003</v>
      </c>
      <c r="R511" s="57">
        <v>89.140000050002726</v>
      </c>
      <c r="S511" s="96">
        <v>6114671.1279280009</v>
      </c>
      <c r="T511" s="57" t="s">
        <v>3253</v>
      </c>
      <c r="U511" s="57"/>
      <c r="V511" s="101">
        <v>4278204.1179279964</v>
      </c>
      <c r="W511" s="101"/>
      <c r="X511" s="73"/>
    </row>
    <row r="512" spans="2:24">
      <c r="B512" s="26" t="s">
        <v>1961</v>
      </c>
      <c r="C512" s="73" t="s">
        <v>3827</v>
      </c>
      <c r="D512" s="73" t="s">
        <v>3157</v>
      </c>
      <c r="E512" s="73"/>
      <c r="F512" s="73"/>
      <c r="G512" s="75">
        <v>39521</v>
      </c>
      <c r="H512" s="96">
        <v>12820964.34</v>
      </c>
      <c r="I512" s="57">
        <v>2.6005416687712271</v>
      </c>
      <c r="J512" s="96">
        <v>333414.51999999996</v>
      </c>
      <c r="K512" s="57" t="s">
        <v>3284</v>
      </c>
      <c r="L512" s="73"/>
      <c r="M512" s="101">
        <v>1353652.58</v>
      </c>
      <c r="N512" s="73"/>
      <c r="O512" s="87" t="s">
        <v>3156</v>
      </c>
      <c r="P512" s="75">
        <v>40945</v>
      </c>
      <c r="Q512" s="96">
        <v>5539607.25</v>
      </c>
      <c r="R512" s="57">
        <v>13.169424239633596</v>
      </c>
      <c r="S512" s="96">
        <v>729534.37996199995</v>
      </c>
      <c r="T512" s="57" t="s">
        <v>3289</v>
      </c>
      <c r="U512" s="57"/>
      <c r="V512" s="101">
        <v>1749772.4399620001</v>
      </c>
      <c r="W512" s="101"/>
      <c r="X512" s="73"/>
    </row>
    <row r="513" spans="2:24">
      <c r="B513" s="26" t="s">
        <v>1962</v>
      </c>
      <c r="C513" s="73" t="s">
        <v>3828</v>
      </c>
      <c r="D513" s="73" t="s">
        <v>3157</v>
      </c>
      <c r="E513" s="73"/>
      <c r="F513" s="73"/>
      <c r="G513" s="75">
        <v>39521</v>
      </c>
      <c r="H513" s="96">
        <v>243094937.52000001</v>
      </c>
      <c r="I513" s="57">
        <v>3.9043745117971138</v>
      </c>
      <c r="J513" s="96">
        <v>9491336.7799999993</v>
      </c>
      <c r="K513" s="57" t="s">
        <v>3284</v>
      </c>
      <c r="L513" s="73"/>
      <c r="M513" s="101">
        <v>22515346.640000004</v>
      </c>
      <c r="N513" s="73"/>
      <c r="O513" s="87" t="s">
        <v>3156</v>
      </c>
      <c r="P513" s="75">
        <v>41033</v>
      </c>
      <c r="Q513" s="96">
        <v>143261070.06</v>
      </c>
      <c r="R513" s="57">
        <v>7.5816439986995849</v>
      </c>
      <c r="S513" s="96">
        <v>10861544.320676798</v>
      </c>
      <c r="T513" s="57" t="s">
        <v>3248</v>
      </c>
      <c r="U513" s="57"/>
      <c r="V513" s="101">
        <v>23885554.180676803</v>
      </c>
      <c r="W513" s="101"/>
      <c r="X513" s="73"/>
    </row>
    <row r="514" spans="2:24">
      <c r="B514" s="26" t="s">
        <v>1104</v>
      </c>
      <c r="C514" s="73" t="s">
        <v>3829</v>
      </c>
      <c r="D514" s="73" t="s">
        <v>3157</v>
      </c>
      <c r="E514" s="73"/>
      <c r="F514" s="73"/>
      <c r="G514" s="75">
        <v>39521</v>
      </c>
      <c r="H514" s="96">
        <v>3915000</v>
      </c>
      <c r="I514" s="57">
        <v>27.099749936143034</v>
      </c>
      <c r="J514" s="96">
        <v>1060955.21</v>
      </c>
      <c r="K514" s="57" t="s">
        <v>3284</v>
      </c>
      <c r="L514" s="73"/>
      <c r="M514" s="101">
        <v>219472.08</v>
      </c>
      <c r="N514" s="73"/>
      <c r="O514" s="87" t="s">
        <v>3156</v>
      </c>
      <c r="P514" s="75">
        <v>41172</v>
      </c>
      <c r="Q514" s="96">
        <v>0.01</v>
      </c>
      <c r="R514" s="57">
        <v>0</v>
      </c>
      <c r="S514" s="96">
        <v>0</v>
      </c>
      <c r="T514" s="57" t="s">
        <v>3263</v>
      </c>
      <c r="U514" s="57"/>
      <c r="V514" s="101">
        <v>-841483.13</v>
      </c>
      <c r="W514" s="101"/>
      <c r="X514" s="73"/>
    </row>
    <row r="515" spans="2:24">
      <c r="B515" s="26" t="s">
        <v>1015</v>
      </c>
      <c r="C515" s="73" t="s">
        <v>3830</v>
      </c>
      <c r="D515" s="73" t="s">
        <v>6724</v>
      </c>
      <c r="E515" s="73"/>
      <c r="F515" s="73"/>
      <c r="G515" s="75">
        <v>39923</v>
      </c>
      <c r="H515" s="96">
        <v>485111.13</v>
      </c>
      <c r="I515" s="57">
        <v>0</v>
      </c>
      <c r="J515" s="96">
        <v>0</v>
      </c>
      <c r="K515" s="57" t="s">
        <v>3245</v>
      </c>
      <c r="L515" s="73"/>
      <c r="M515" s="101">
        <v>459992.52000000008</v>
      </c>
      <c r="N515" s="73"/>
      <c r="O515" s="87" t="s">
        <v>3156</v>
      </c>
      <c r="P515" s="75">
        <v>41172</v>
      </c>
      <c r="Q515" s="96">
        <v>0.01</v>
      </c>
      <c r="R515" s="57">
        <v>90000000</v>
      </c>
      <c r="S515" s="96">
        <v>9000</v>
      </c>
      <c r="T515" s="57" t="s">
        <v>3263</v>
      </c>
      <c r="U515" s="57"/>
      <c r="V515" s="101">
        <v>468992.52000000008</v>
      </c>
      <c r="W515" s="101"/>
      <c r="X515" s="73"/>
    </row>
    <row r="516" spans="2:24">
      <c r="B516" s="26" t="s">
        <v>239</v>
      </c>
      <c r="C516" s="73" t="s">
        <v>3831</v>
      </c>
      <c r="D516" s="73" t="s">
        <v>6724</v>
      </c>
      <c r="E516" s="73"/>
      <c r="F516" s="73"/>
      <c r="G516" s="75">
        <v>39521</v>
      </c>
      <c r="H516" s="96">
        <v>8000000</v>
      </c>
      <c r="I516" s="57">
        <v>71.952638875000005</v>
      </c>
      <c r="J516" s="96">
        <v>5756211.1100000003</v>
      </c>
      <c r="K516" s="57" t="s">
        <v>3284</v>
      </c>
      <c r="L516" s="73"/>
      <c r="M516" s="101">
        <v>3243040.569999998</v>
      </c>
      <c r="N516" s="73"/>
      <c r="O516" s="87" t="s">
        <v>3156</v>
      </c>
      <c r="P516" s="75">
        <v>41010</v>
      </c>
      <c r="Q516" s="96">
        <v>4038188.14</v>
      </c>
      <c r="R516" s="57">
        <v>80.659721127260767</v>
      </c>
      <c r="S516" s="96">
        <v>3257191.2923181187</v>
      </c>
      <c r="T516" s="57" t="s">
        <v>3263</v>
      </c>
      <c r="U516" s="57"/>
      <c r="V516" s="101">
        <v>744020.75231811684</v>
      </c>
      <c r="W516" s="101"/>
      <c r="X516" s="73"/>
    </row>
    <row r="517" spans="2:24">
      <c r="B517" s="26" t="s">
        <v>1963</v>
      </c>
      <c r="C517" s="73" t="s">
        <v>3832</v>
      </c>
      <c r="D517" s="73" t="s">
        <v>3157</v>
      </c>
      <c r="E517" s="73"/>
      <c r="F517" s="73"/>
      <c r="G517" s="75">
        <v>39521</v>
      </c>
      <c r="H517" s="96">
        <v>4033046.88</v>
      </c>
      <c r="I517" s="57">
        <v>40.198611080861028</v>
      </c>
      <c r="J517" s="96">
        <v>1621228.83</v>
      </c>
      <c r="K517" s="57" t="s">
        <v>3284</v>
      </c>
      <c r="L517" s="73"/>
      <c r="M517" s="101">
        <v>5.0000000032014214E-2</v>
      </c>
      <c r="N517" s="73"/>
      <c r="O517" s="87" t="s">
        <v>3156</v>
      </c>
      <c r="P517" s="75">
        <v>41036</v>
      </c>
      <c r="Q517" s="96">
        <v>5070548.72</v>
      </c>
      <c r="R517" s="57">
        <v>78.201666607632944</v>
      </c>
      <c r="S517" s="96">
        <v>3965253.6051919996</v>
      </c>
      <c r="T517" s="57" t="s">
        <v>3256</v>
      </c>
      <c r="U517" s="57"/>
      <c r="V517" s="101">
        <v>2344024.8251919993</v>
      </c>
      <c r="W517" s="101"/>
      <c r="X517" s="73"/>
    </row>
    <row r="518" spans="2:24">
      <c r="B518" s="26" t="s">
        <v>1964</v>
      </c>
      <c r="C518" s="73" t="s">
        <v>3833</v>
      </c>
      <c r="D518" s="73" t="s">
        <v>3157</v>
      </c>
      <c r="E518" s="73"/>
      <c r="F518" s="73"/>
      <c r="G518" s="75">
        <v>39521</v>
      </c>
      <c r="H518" s="96">
        <v>671763464.05999994</v>
      </c>
      <c r="I518" s="57">
        <v>4.0036316931338529</v>
      </c>
      <c r="J518" s="96">
        <v>26894934.949999999</v>
      </c>
      <c r="K518" s="57" t="s">
        <v>3284</v>
      </c>
      <c r="L518" s="73"/>
      <c r="M518" s="101">
        <v>59985450.399999991</v>
      </c>
      <c r="N518" s="73"/>
      <c r="O518" s="87" t="s">
        <v>3156</v>
      </c>
      <c r="P518" s="75">
        <v>40961</v>
      </c>
      <c r="Q518" s="96">
        <v>415280819.5</v>
      </c>
      <c r="R518" s="57">
        <v>6.2009349175317503</v>
      </c>
      <c r="S518" s="96">
        <v>25751293.342187501</v>
      </c>
      <c r="T518" s="57" t="s">
        <v>3289</v>
      </c>
      <c r="U518" s="57"/>
      <c r="V518" s="101">
        <v>58841808.792187497</v>
      </c>
      <c r="W518" s="101"/>
      <c r="X518" s="73"/>
    </row>
    <row r="519" spans="2:24">
      <c r="B519" s="26" t="s">
        <v>232</v>
      </c>
      <c r="C519" s="73" t="s">
        <v>3834</v>
      </c>
      <c r="D519" s="73" t="s">
        <v>3157</v>
      </c>
      <c r="E519" s="73"/>
      <c r="F519" s="73"/>
      <c r="G519" s="75">
        <v>39521</v>
      </c>
      <c r="H519" s="96">
        <v>23044.6</v>
      </c>
      <c r="I519" s="57">
        <v>64.683309755864713</v>
      </c>
      <c r="J519" s="96">
        <v>14906.01</v>
      </c>
      <c r="K519" s="57" t="s">
        <v>3284</v>
      </c>
      <c r="L519" s="73"/>
      <c r="M519" s="101">
        <v>12583.24</v>
      </c>
      <c r="N519" s="73"/>
      <c r="O519" s="87" t="s">
        <v>3156</v>
      </c>
      <c r="P519" s="75">
        <v>41122</v>
      </c>
      <c r="Q519" s="96">
        <v>12169.15</v>
      </c>
      <c r="R519" s="57">
        <v>54.99997900000001</v>
      </c>
      <c r="S519" s="96">
        <v>6693.0299444785005</v>
      </c>
      <c r="T519" s="57" t="s">
        <v>3245</v>
      </c>
      <c r="U519" s="57"/>
      <c r="V519" s="101">
        <v>4370.2599444784992</v>
      </c>
      <c r="W519" s="101"/>
      <c r="X519" s="73"/>
    </row>
    <row r="520" spans="2:24">
      <c r="B520" s="26" t="s">
        <v>224</v>
      </c>
      <c r="C520" s="73" t="s">
        <v>3835</v>
      </c>
      <c r="D520" s="73" t="s">
        <v>3157</v>
      </c>
      <c r="E520" s="73"/>
      <c r="F520" s="73"/>
      <c r="G520" s="75">
        <v>39521</v>
      </c>
      <c r="H520" s="96">
        <v>3005809.51</v>
      </c>
      <c r="I520" s="57">
        <v>73.776868514864759</v>
      </c>
      <c r="J520" s="96">
        <v>2217592.1300000004</v>
      </c>
      <c r="K520" s="57" t="s">
        <v>3284</v>
      </c>
      <c r="L520" s="73"/>
      <c r="M520" s="101">
        <v>1212673.0099999995</v>
      </c>
      <c r="N520" s="73"/>
      <c r="O520" s="87" t="s">
        <v>3156</v>
      </c>
      <c r="P520" s="75">
        <v>41172</v>
      </c>
      <c r="Q520" s="96">
        <v>0.01</v>
      </c>
      <c r="R520" s="57">
        <v>0</v>
      </c>
      <c r="S520" s="96">
        <v>0</v>
      </c>
      <c r="T520" s="57" t="s">
        <v>3263</v>
      </c>
      <c r="U520" s="57"/>
      <c r="V520" s="101">
        <v>-1004919.1200000008</v>
      </c>
      <c r="W520" s="101"/>
      <c r="X520" s="73"/>
    </row>
    <row r="521" spans="2:24">
      <c r="B521" s="26" t="s">
        <v>579</v>
      </c>
      <c r="C521" s="73" t="s">
        <v>3836</v>
      </c>
      <c r="D521" s="73" t="s">
        <v>3157</v>
      </c>
      <c r="E521" s="73"/>
      <c r="F521" s="73"/>
      <c r="G521" s="75">
        <v>39521</v>
      </c>
      <c r="H521" s="96">
        <v>16561813.689999999</v>
      </c>
      <c r="I521" s="57">
        <v>82.271391739101261</v>
      </c>
      <c r="J521" s="96">
        <v>13625634.620000001</v>
      </c>
      <c r="K521" s="57" t="s">
        <v>3284</v>
      </c>
      <c r="L521" s="73"/>
      <c r="M521" s="101">
        <v>12320661.650000004</v>
      </c>
      <c r="N521" s="73"/>
      <c r="O521" s="87" t="s">
        <v>3156</v>
      </c>
      <c r="P521" s="75">
        <v>41040</v>
      </c>
      <c r="Q521" s="96">
        <v>7035924.8099999996</v>
      </c>
      <c r="R521" s="57">
        <v>59.124958839632612</v>
      </c>
      <c r="S521" s="96">
        <v>4159987.6478999993</v>
      </c>
      <c r="T521" s="57" t="s">
        <v>3289</v>
      </c>
      <c r="U521" s="57"/>
      <c r="V521" s="101">
        <v>2855014.6779000014</v>
      </c>
      <c r="W521" s="101"/>
      <c r="X521" s="73"/>
    </row>
    <row r="522" spans="2:24">
      <c r="B522" s="26" t="s">
        <v>1284</v>
      </c>
      <c r="C522" s="73" t="s">
        <v>3837</v>
      </c>
      <c r="D522" s="73" t="s">
        <v>3157</v>
      </c>
      <c r="E522" s="73"/>
      <c r="F522" s="73"/>
      <c r="G522" s="75">
        <v>39521</v>
      </c>
      <c r="H522" s="96">
        <v>14419472.789999999</v>
      </c>
      <c r="I522" s="57">
        <v>19.719798784682197</v>
      </c>
      <c r="J522" s="96">
        <v>2843491.02</v>
      </c>
      <c r="K522" s="57" t="s">
        <v>3284</v>
      </c>
      <c r="L522" s="73"/>
      <c r="M522" s="101">
        <v>1550263.040000001</v>
      </c>
      <c r="N522" s="73"/>
      <c r="O522" s="87" t="s">
        <v>3156</v>
      </c>
      <c r="P522" s="75">
        <v>41172</v>
      </c>
      <c r="Q522" s="96">
        <v>0.01</v>
      </c>
      <c r="R522" s="57">
        <v>0</v>
      </c>
      <c r="S522" s="96">
        <v>0</v>
      </c>
      <c r="T522" s="57" t="s">
        <v>3263</v>
      </c>
      <c r="U522" s="57"/>
      <c r="V522" s="101">
        <v>-1293227.9799999991</v>
      </c>
      <c r="W522" s="101"/>
      <c r="X522" s="73"/>
    </row>
    <row r="523" spans="2:24">
      <c r="B523" s="26" t="s">
        <v>1965</v>
      </c>
      <c r="C523" s="73" t="s">
        <v>3838</v>
      </c>
      <c r="D523" s="73" t="s">
        <v>3157</v>
      </c>
      <c r="E523" s="73"/>
      <c r="F523" s="73"/>
      <c r="G523" s="75">
        <v>39521</v>
      </c>
      <c r="H523" s="96">
        <v>295401294</v>
      </c>
      <c r="I523" s="57">
        <v>3.6037083337894917</v>
      </c>
      <c r="J523" s="96">
        <v>10645401.049999999</v>
      </c>
      <c r="K523" s="57" t="s">
        <v>3284</v>
      </c>
      <c r="L523" s="73"/>
      <c r="M523" s="101">
        <v>33830037.93999999</v>
      </c>
      <c r="N523" s="73"/>
      <c r="O523" s="87" t="s">
        <v>3156</v>
      </c>
      <c r="P523" s="75">
        <v>40940</v>
      </c>
      <c r="Q523" s="96">
        <v>157096765.30000001</v>
      </c>
      <c r="R523" s="57">
        <v>16.642894997159114</v>
      </c>
      <c r="S523" s="96">
        <v>26145449.692812502</v>
      </c>
      <c r="T523" s="57" t="s">
        <v>3255</v>
      </c>
      <c r="U523" s="57"/>
      <c r="V523" s="101">
        <v>49330086.582812496</v>
      </c>
      <c r="W523" s="101"/>
      <c r="X523" s="73"/>
    </row>
    <row r="524" spans="2:24">
      <c r="B524" s="26" t="s">
        <v>1285</v>
      </c>
      <c r="C524" s="73" t="s">
        <v>3839</v>
      </c>
      <c r="D524" s="73" t="s">
        <v>3157</v>
      </c>
      <c r="E524" s="73"/>
      <c r="F524" s="73"/>
      <c r="G524" s="75">
        <v>39521</v>
      </c>
      <c r="H524" s="96">
        <v>16118216.26</v>
      </c>
      <c r="I524" s="57">
        <v>14.701307711576764</v>
      </c>
      <c r="J524" s="96">
        <v>2369588.5699999998</v>
      </c>
      <c r="K524" s="57" t="s">
        <v>3284</v>
      </c>
      <c r="L524" s="73"/>
      <c r="M524" s="101">
        <v>1806004.5599999998</v>
      </c>
      <c r="N524" s="73"/>
      <c r="O524" s="87" t="s">
        <v>3156</v>
      </c>
      <c r="P524" s="75">
        <v>41172</v>
      </c>
      <c r="Q524" s="96">
        <v>0.01</v>
      </c>
      <c r="R524" s="57">
        <v>0</v>
      </c>
      <c r="S524" s="96">
        <v>0</v>
      </c>
      <c r="T524" s="57" t="s">
        <v>3263</v>
      </c>
      <c r="U524" s="57"/>
      <c r="V524" s="101">
        <v>-563584.01</v>
      </c>
      <c r="W524" s="101"/>
      <c r="X524" s="73"/>
    </row>
    <row r="525" spans="2:24">
      <c r="B525" s="26" t="s">
        <v>401</v>
      </c>
      <c r="C525" s="73" t="s">
        <v>3840</v>
      </c>
      <c r="D525" s="73" t="s">
        <v>6724</v>
      </c>
      <c r="E525" s="73"/>
      <c r="F525" s="73"/>
      <c r="G525" s="75">
        <v>39521</v>
      </c>
      <c r="H525" s="96">
        <v>1814240.35</v>
      </c>
      <c r="I525" s="57">
        <v>94.499625146138982</v>
      </c>
      <c r="J525" s="96">
        <v>1714450.33</v>
      </c>
      <c r="K525" s="57" t="s">
        <v>3284</v>
      </c>
      <c r="L525" s="73"/>
      <c r="M525" s="101">
        <v>1857803.1599999997</v>
      </c>
      <c r="N525" s="73"/>
      <c r="O525" s="87" t="s">
        <v>6382</v>
      </c>
      <c r="P525" s="75">
        <v>41115</v>
      </c>
      <c r="Q525" s="102" t="s">
        <v>3205</v>
      </c>
      <c r="R525" s="88" t="s">
        <v>3205</v>
      </c>
      <c r="S525" s="102" t="s">
        <v>3205</v>
      </c>
      <c r="T525" s="57" t="s">
        <v>3205</v>
      </c>
      <c r="U525" s="57"/>
      <c r="V525" s="101">
        <v>143352.82999999961</v>
      </c>
      <c r="W525" s="101"/>
      <c r="X525" s="73"/>
    </row>
    <row r="526" spans="2:24">
      <c r="B526" s="26" t="s">
        <v>1966</v>
      </c>
      <c r="C526" s="73" t="s">
        <v>3841</v>
      </c>
      <c r="D526" s="73" t="s">
        <v>3157</v>
      </c>
      <c r="E526" s="73"/>
      <c r="F526" s="73"/>
      <c r="G526" s="75">
        <v>39521</v>
      </c>
      <c r="H526" s="96">
        <v>44660979.950000003</v>
      </c>
      <c r="I526" s="57">
        <v>5.5834847618474601</v>
      </c>
      <c r="J526" s="96">
        <v>2493639.0099999998</v>
      </c>
      <c r="K526" s="57" t="s">
        <v>3284</v>
      </c>
      <c r="L526" s="73"/>
      <c r="M526" s="101">
        <v>4597552.05</v>
      </c>
      <c r="N526" s="73"/>
      <c r="O526" s="87" t="s">
        <v>3156</v>
      </c>
      <c r="P526" s="75">
        <v>41033</v>
      </c>
      <c r="Q526" s="96">
        <v>25299334.199999999</v>
      </c>
      <c r="R526" s="57">
        <v>6.9589676677406702</v>
      </c>
      <c r="S526" s="96">
        <v>1760572.4871316578</v>
      </c>
      <c r="T526" s="57" t="s">
        <v>3248</v>
      </c>
      <c r="U526" s="57"/>
      <c r="V526" s="101">
        <v>3864485.527131658</v>
      </c>
      <c r="W526" s="101"/>
      <c r="X526" s="73"/>
    </row>
    <row r="527" spans="2:24">
      <c r="B527" s="26" t="s">
        <v>412</v>
      </c>
      <c r="C527" s="73" t="s">
        <v>3842</v>
      </c>
      <c r="D527" s="73" t="s">
        <v>3157</v>
      </c>
      <c r="E527" s="73"/>
      <c r="F527" s="73"/>
      <c r="G527" s="75">
        <v>39521</v>
      </c>
      <c r="H527" s="96">
        <v>4636555.71</v>
      </c>
      <c r="I527" s="57">
        <v>84.178170265099652</v>
      </c>
      <c r="J527" s="96">
        <v>3902967.76</v>
      </c>
      <c r="K527" s="57" t="s">
        <v>3284</v>
      </c>
      <c r="L527" s="73"/>
      <c r="M527" s="101">
        <v>1397425.8400000003</v>
      </c>
      <c r="N527" s="73"/>
      <c r="O527" s="87" t="s">
        <v>3156</v>
      </c>
      <c r="P527" s="75">
        <v>41040</v>
      </c>
      <c r="Q527" s="96">
        <v>3428008.41</v>
      </c>
      <c r="R527" s="57">
        <v>18.032068766132344</v>
      </c>
      <c r="S527" s="96">
        <v>618140.83380000002</v>
      </c>
      <c r="T527" s="57" t="s">
        <v>3289</v>
      </c>
      <c r="U527" s="57"/>
      <c r="V527" s="101">
        <v>-1887401.0861999993</v>
      </c>
      <c r="W527" s="101"/>
      <c r="X527" s="73"/>
    </row>
    <row r="528" spans="2:24">
      <c r="B528" s="26" t="s">
        <v>1029</v>
      </c>
      <c r="C528" s="73" t="s">
        <v>3843</v>
      </c>
      <c r="D528" s="73" t="s">
        <v>3157</v>
      </c>
      <c r="E528" s="73"/>
      <c r="F528" s="73"/>
      <c r="G528" s="75">
        <v>39521</v>
      </c>
      <c r="H528" s="96">
        <v>2845853.59</v>
      </c>
      <c r="I528" s="57">
        <v>15.21666685600646</v>
      </c>
      <c r="J528" s="96">
        <v>433044.06</v>
      </c>
      <c r="K528" s="57" t="s">
        <v>3284</v>
      </c>
      <c r="L528" s="73"/>
      <c r="M528" s="101">
        <v>381577.35999999993</v>
      </c>
      <c r="N528" s="73"/>
      <c r="O528" s="87" t="s">
        <v>3156</v>
      </c>
      <c r="P528" s="75">
        <v>41172</v>
      </c>
      <c r="Q528" s="96">
        <v>0.01</v>
      </c>
      <c r="R528" s="57">
        <v>0</v>
      </c>
      <c r="S528" s="96">
        <v>0</v>
      </c>
      <c r="T528" s="57" t="s">
        <v>3263</v>
      </c>
      <c r="U528" s="57"/>
      <c r="V528" s="101">
        <v>-51466.70000000007</v>
      </c>
      <c r="W528" s="101"/>
      <c r="X528" s="73"/>
    </row>
    <row r="529" spans="2:24">
      <c r="B529" s="26" t="s">
        <v>1447</v>
      </c>
      <c r="C529" s="73" t="s">
        <v>3844</v>
      </c>
      <c r="D529" s="73" t="s">
        <v>3157</v>
      </c>
      <c r="E529" s="73"/>
      <c r="F529" s="73"/>
      <c r="G529" s="75">
        <v>39521</v>
      </c>
      <c r="H529" s="96">
        <v>81781.19</v>
      </c>
      <c r="I529" s="57">
        <v>65.212037144482736</v>
      </c>
      <c r="J529" s="96">
        <v>53331.18</v>
      </c>
      <c r="K529" s="57" t="s">
        <v>3284</v>
      </c>
      <c r="L529" s="73"/>
      <c r="M529" s="101">
        <v>0</v>
      </c>
      <c r="N529" s="73"/>
      <c r="O529" s="87" t="s">
        <v>3156</v>
      </c>
      <c r="P529" s="75">
        <v>39527</v>
      </c>
      <c r="Q529" s="96">
        <v>81781.19</v>
      </c>
      <c r="R529" s="57">
        <v>65.296127385771712</v>
      </c>
      <c r="S529" s="96">
        <v>53399.95</v>
      </c>
      <c r="T529" s="57" t="s">
        <v>3284</v>
      </c>
      <c r="U529" s="57"/>
      <c r="V529" s="101">
        <v>68.769999999996799</v>
      </c>
      <c r="W529" s="101"/>
      <c r="X529" s="73"/>
    </row>
    <row r="530" spans="2:24">
      <c r="B530" s="26" t="s">
        <v>632</v>
      </c>
      <c r="C530" s="73" t="s">
        <v>3845</v>
      </c>
      <c r="D530" s="73" t="s">
        <v>3157</v>
      </c>
      <c r="E530" s="73"/>
      <c r="F530" s="73"/>
      <c r="G530" s="75">
        <v>39521</v>
      </c>
      <c r="H530" s="96">
        <v>11683180.869999999</v>
      </c>
      <c r="I530" s="57">
        <v>101.57405069771895</v>
      </c>
      <c r="J530" s="96">
        <v>11867080.060000001</v>
      </c>
      <c r="K530" s="57" t="s">
        <v>3284</v>
      </c>
      <c r="L530" s="73"/>
      <c r="M530" s="101">
        <v>12419839.539999999</v>
      </c>
      <c r="N530" s="73"/>
      <c r="O530" s="87" t="s">
        <v>3156</v>
      </c>
      <c r="P530" s="75">
        <v>41036</v>
      </c>
      <c r="Q530" s="96">
        <v>5526148.2999999998</v>
      </c>
      <c r="R530" s="57">
        <v>120.63728332927141</v>
      </c>
      <c r="S530" s="96">
        <v>6666595.1818667157</v>
      </c>
      <c r="T530" s="57" t="s">
        <v>3248</v>
      </c>
      <c r="U530" s="57"/>
      <c r="V530" s="101">
        <v>7219354.6618667152</v>
      </c>
      <c r="W530" s="101"/>
      <c r="X530" s="73"/>
    </row>
    <row r="531" spans="2:24">
      <c r="B531" s="26" t="s">
        <v>1967</v>
      </c>
      <c r="C531" s="73" t="s">
        <v>3846</v>
      </c>
      <c r="D531" s="73" t="s">
        <v>3157</v>
      </c>
      <c r="E531" s="73"/>
      <c r="F531" s="73"/>
      <c r="G531" s="75">
        <v>39521</v>
      </c>
      <c r="H531" s="96">
        <v>31000000</v>
      </c>
      <c r="I531" s="57">
        <v>1.1990277741935484</v>
      </c>
      <c r="J531" s="96">
        <v>371698.61</v>
      </c>
      <c r="K531" s="57" t="s">
        <v>3284</v>
      </c>
      <c r="L531" s="73"/>
      <c r="M531" s="101">
        <v>263196.52</v>
      </c>
      <c r="N531" s="73"/>
      <c r="O531" s="87" t="s">
        <v>3156</v>
      </c>
      <c r="P531" s="75">
        <v>41033</v>
      </c>
      <c r="Q531" s="96">
        <v>18221831.93</v>
      </c>
      <c r="R531" s="57">
        <v>0.75208332510945297</v>
      </c>
      <c r="S531" s="96">
        <v>137043.359475</v>
      </c>
      <c r="T531" s="57" t="s">
        <v>3248</v>
      </c>
      <c r="U531" s="57"/>
      <c r="V531" s="101">
        <v>28541.269475000037</v>
      </c>
      <c r="W531" s="101"/>
      <c r="X531" s="73"/>
    </row>
    <row r="532" spans="2:24">
      <c r="B532" s="26" t="s">
        <v>1968</v>
      </c>
      <c r="C532" s="73" t="s">
        <v>3847</v>
      </c>
      <c r="D532" s="73" t="s">
        <v>3157</v>
      </c>
      <c r="E532" s="73"/>
      <c r="F532" s="73"/>
      <c r="G532" s="75">
        <v>39521</v>
      </c>
      <c r="H532" s="96">
        <v>6832000</v>
      </c>
      <c r="I532" s="57">
        <v>0.31722218969555033</v>
      </c>
      <c r="J532" s="96">
        <v>21672.62</v>
      </c>
      <c r="K532" s="57" t="s">
        <v>3284</v>
      </c>
      <c r="L532" s="73"/>
      <c r="M532" s="101">
        <v>41802.810000000005</v>
      </c>
      <c r="N532" s="73"/>
      <c r="O532" s="87" t="s">
        <v>3156</v>
      </c>
      <c r="P532" s="75">
        <v>41015</v>
      </c>
      <c r="Q532" s="96">
        <v>1336000</v>
      </c>
      <c r="R532" s="57">
        <v>0.56833383233532941</v>
      </c>
      <c r="S532" s="96">
        <v>7592.9400000000014</v>
      </c>
      <c r="T532" s="57" t="s">
        <v>3245</v>
      </c>
      <c r="U532" s="57"/>
      <c r="V532" s="101">
        <v>27723.130000000008</v>
      </c>
      <c r="W532" s="101"/>
      <c r="X532" s="73"/>
    </row>
    <row r="533" spans="2:24">
      <c r="B533" s="26" t="s">
        <v>1969</v>
      </c>
      <c r="C533" s="73" t="s">
        <v>3848</v>
      </c>
      <c r="D533" s="73" t="s">
        <v>3157</v>
      </c>
      <c r="E533" s="73"/>
      <c r="F533" s="73"/>
      <c r="G533" s="75">
        <v>39521</v>
      </c>
      <c r="H533" s="96">
        <v>32268000</v>
      </c>
      <c r="I533" s="57">
        <v>1.2590277674476262</v>
      </c>
      <c r="J533" s="96">
        <v>406263.08</v>
      </c>
      <c r="K533" s="57" t="s">
        <v>3284</v>
      </c>
      <c r="L533" s="73"/>
      <c r="M533" s="101">
        <v>290641.82</v>
      </c>
      <c r="N533" s="73"/>
      <c r="O533" s="87" t="s">
        <v>3156</v>
      </c>
      <c r="P533" s="75">
        <v>41015</v>
      </c>
      <c r="Q533" s="96">
        <v>22867675.379999999</v>
      </c>
      <c r="R533" s="57">
        <v>0.71041666877116549</v>
      </c>
      <c r="S533" s="96">
        <v>162455.77765999996</v>
      </c>
      <c r="T533" s="57" t="s">
        <v>3245</v>
      </c>
      <c r="U533" s="57"/>
      <c r="V533" s="101">
        <v>46834.517659999954</v>
      </c>
      <c r="W533" s="101"/>
      <c r="X533" s="73"/>
    </row>
    <row r="534" spans="2:24">
      <c r="B534" s="26" t="s">
        <v>1970</v>
      </c>
      <c r="C534" s="73" t="s">
        <v>3849</v>
      </c>
      <c r="D534" s="73" t="s">
        <v>3157</v>
      </c>
      <c r="E534" s="73"/>
      <c r="F534" s="73"/>
      <c r="G534" s="75">
        <v>39521</v>
      </c>
      <c r="H534" s="96">
        <v>43860833.530000001</v>
      </c>
      <c r="I534" s="57">
        <v>1.0255028776239492</v>
      </c>
      <c r="J534" s="96">
        <v>449794.11</v>
      </c>
      <c r="K534" s="57" t="s">
        <v>3284</v>
      </c>
      <c r="L534" s="73"/>
      <c r="M534" s="101">
        <v>2638394.5499999998</v>
      </c>
      <c r="N534" s="73"/>
      <c r="O534" s="87" t="s">
        <v>3156</v>
      </c>
      <c r="P534" s="75">
        <v>41033</v>
      </c>
      <c r="Q534" s="96">
        <v>24228733.68</v>
      </c>
      <c r="R534" s="57">
        <v>4.7641335079465037</v>
      </c>
      <c r="S534" s="96">
        <v>1154289.2198000001</v>
      </c>
      <c r="T534" s="57" t="s">
        <v>3248</v>
      </c>
      <c r="U534" s="57"/>
      <c r="V534" s="101">
        <v>3342889.6598</v>
      </c>
      <c r="W534" s="101"/>
      <c r="X534" s="73"/>
    </row>
    <row r="535" spans="2:24">
      <c r="B535" s="26" t="s">
        <v>1971</v>
      </c>
      <c r="C535" s="73" t="s">
        <v>3850</v>
      </c>
      <c r="D535" s="73" t="s">
        <v>3157</v>
      </c>
      <c r="E535" s="73"/>
      <c r="F535" s="73"/>
      <c r="G535" s="75">
        <v>39521</v>
      </c>
      <c r="H535" s="96">
        <v>71581610.989999995</v>
      </c>
      <c r="I535" s="57">
        <v>0.34414940735884664</v>
      </c>
      <c r="J535" s="96">
        <v>246347.69</v>
      </c>
      <c r="K535" s="57" t="s">
        <v>3284</v>
      </c>
      <c r="L535" s="73"/>
      <c r="M535" s="101">
        <v>226693.91000000003</v>
      </c>
      <c r="N535" s="73"/>
      <c r="O535" s="87" t="s">
        <v>6382</v>
      </c>
      <c r="P535" s="75">
        <v>39685</v>
      </c>
      <c r="Q535" s="102" t="s">
        <v>3205</v>
      </c>
      <c r="R535" s="88" t="s">
        <v>3205</v>
      </c>
      <c r="S535" s="102" t="s">
        <v>3205</v>
      </c>
      <c r="T535" s="57" t="s">
        <v>3205</v>
      </c>
      <c r="U535" s="57"/>
      <c r="V535" s="101">
        <v>-19653.77999999997</v>
      </c>
      <c r="W535" s="101"/>
      <c r="X535" s="73"/>
    </row>
    <row r="536" spans="2:24">
      <c r="B536" s="26" t="s">
        <v>1972</v>
      </c>
      <c r="C536" s="73" t="s">
        <v>3851</v>
      </c>
      <c r="D536" s="73" t="s">
        <v>3157</v>
      </c>
      <c r="E536" s="73"/>
      <c r="F536" s="73"/>
      <c r="G536" s="75">
        <v>39521</v>
      </c>
      <c r="H536" s="96">
        <v>168481790.16999999</v>
      </c>
      <c r="I536" s="57">
        <v>0.49331708142545316</v>
      </c>
      <c r="J536" s="96">
        <v>831149.45</v>
      </c>
      <c r="K536" s="57" t="s">
        <v>3284</v>
      </c>
      <c r="L536" s="73"/>
      <c r="M536" s="101">
        <v>853674.1</v>
      </c>
      <c r="N536" s="73"/>
      <c r="O536" s="87" t="s">
        <v>6382</v>
      </c>
      <c r="P536" s="75">
        <v>40446</v>
      </c>
      <c r="Q536" s="102" t="s">
        <v>3205</v>
      </c>
      <c r="R536" s="88" t="s">
        <v>3205</v>
      </c>
      <c r="S536" s="102" t="s">
        <v>3205</v>
      </c>
      <c r="T536" s="57" t="s">
        <v>3205</v>
      </c>
      <c r="U536" s="57"/>
      <c r="V536" s="101">
        <v>22524.650000000023</v>
      </c>
      <c r="W536" s="101"/>
      <c r="X536" s="73"/>
    </row>
    <row r="537" spans="2:24">
      <c r="B537" s="26" t="s">
        <v>1973</v>
      </c>
      <c r="C537" s="73" t="s">
        <v>3852</v>
      </c>
      <c r="D537" s="73" t="s">
        <v>3157</v>
      </c>
      <c r="E537" s="73"/>
      <c r="F537" s="73"/>
      <c r="G537" s="75">
        <v>39521</v>
      </c>
      <c r="H537" s="96">
        <v>85852936.519999996</v>
      </c>
      <c r="I537" s="57">
        <v>0.22839444746810855</v>
      </c>
      <c r="J537" s="96">
        <v>196083.34</v>
      </c>
      <c r="K537" s="57" t="s">
        <v>3284</v>
      </c>
      <c r="L537" s="73"/>
      <c r="M537" s="101">
        <v>228570.50999999998</v>
      </c>
      <c r="N537" s="73"/>
      <c r="O537" s="87" t="s">
        <v>3156</v>
      </c>
      <c r="P537" s="75">
        <v>40991</v>
      </c>
      <c r="Q537" s="96">
        <v>37775090.119999997</v>
      </c>
      <c r="R537" s="57">
        <v>0.11594444691754981</v>
      </c>
      <c r="S537" s="96">
        <v>43798.11931224</v>
      </c>
      <c r="T537" s="57" t="s">
        <v>3248</v>
      </c>
      <c r="U537" s="57"/>
      <c r="V537" s="101">
        <v>76285.289312239998</v>
      </c>
      <c r="W537" s="101"/>
      <c r="X537" s="73"/>
    </row>
    <row r="538" spans="2:24">
      <c r="B538" s="26" t="s">
        <v>1974</v>
      </c>
      <c r="C538" s="73" t="s">
        <v>3853</v>
      </c>
      <c r="D538" s="73" t="s">
        <v>3157</v>
      </c>
      <c r="E538" s="73"/>
      <c r="F538" s="73"/>
      <c r="G538" s="75">
        <v>39521</v>
      </c>
      <c r="H538" s="96">
        <v>21546553.079999998</v>
      </c>
      <c r="I538" s="57">
        <v>1.0405833321345337</v>
      </c>
      <c r="J538" s="96">
        <v>224209.84</v>
      </c>
      <c r="K538" s="57" t="s">
        <v>3284</v>
      </c>
      <c r="L538" s="73"/>
      <c r="M538" s="101">
        <v>236435.52</v>
      </c>
      <c r="N538" s="73"/>
      <c r="O538" s="87" t="s">
        <v>6382</v>
      </c>
      <c r="P538" s="75">
        <v>40476</v>
      </c>
      <c r="Q538" s="102" t="s">
        <v>3205</v>
      </c>
      <c r="R538" s="88" t="s">
        <v>3205</v>
      </c>
      <c r="S538" s="102" t="s">
        <v>3205</v>
      </c>
      <c r="T538" s="57" t="s">
        <v>3205</v>
      </c>
      <c r="U538" s="57"/>
      <c r="V538" s="101">
        <v>12225.679999999993</v>
      </c>
      <c r="W538" s="101"/>
      <c r="X538" s="73"/>
    </row>
    <row r="539" spans="2:24">
      <c r="B539" s="26" t="s">
        <v>458</v>
      </c>
      <c r="C539" s="73" t="s">
        <v>3854</v>
      </c>
      <c r="D539" s="73" t="s">
        <v>3157</v>
      </c>
      <c r="E539" s="73"/>
      <c r="F539" s="73"/>
      <c r="G539" s="75">
        <v>39521</v>
      </c>
      <c r="H539" s="96">
        <v>26510205.030000001</v>
      </c>
      <c r="I539" s="57">
        <v>95.235103204330059</v>
      </c>
      <c r="J539" s="96">
        <v>25247021.120000001</v>
      </c>
      <c r="K539" s="57" t="s">
        <v>3284</v>
      </c>
      <c r="L539" s="73"/>
      <c r="M539" s="101">
        <v>13302893.400000004</v>
      </c>
      <c r="N539" s="73"/>
      <c r="O539" s="87" t="s">
        <v>3156</v>
      </c>
      <c r="P539" s="75">
        <v>41040</v>
      </c>
      <c r="Q539" s="96">
        <v>17070811.609999999</v>
      </c>
      <c r="R539" s="57">
        <v>70.726227758789619</v>
      </c>
      <c r="S539" s="96">
        <v>12073541.0995625</v>
      </c>
      <c r="T539" s="57" t="s">
        <v>3289</v>
      </c>
      <c r="U539" s="57"/>
      <c r="V539" s="101">
        <v>129413.37956250086</v>
      </c>
      <c r="W539" s="101"/>
      <c r="X539" s="73"/>
    </row>
    <row r="540" spans="2:24">
      <c r="B540" s="26" t="s">
        <v>1975</v>
      </c>
      <c r="C540" s="73" t="s">
        <v>3855</v>
      </c>
      <c r="D540" s="73" t="s">
        <v>3157</v>
      </c>
      <c r="E540" s="73"/>
      <c r="F540" s="73"/>
      <c r="G540" s="75">
        <v>39521</v>
      </c>
      <c r="H540" s="96">
        <v>12792421.460000001</v>
      </c>
      <c r="I540" s="57">
        <v>1.8077773682106311</v>
      </c>
      <c r="J540" s="96">
        <v>231258.5</v>
      </c>
      <c r="K540" s="57" t="s">
        <v>3284</v>
      </c>
      <c r="L540" s="73"/>
      <c r="M540" s="101">
        <v>695443.15000000014</v>
      </c>
      <c r="N540" s="73"/>
      <c r="O540" s="87" t="s">
        <v>3156</v>
      </c>
      <c r="P540" s="75">
        <v>41033</v>
      </c>
      <c r="Q540" s="96">
        <v>8444709.6199999992</v>
      </c>
      <c r="R540" s="57">
        <v>4.3843812053765303</v>
      </c>
      <c r="S540" s="96">
        <v>370248.26142790378</v>
      </c>
      <c r="T540" s="57" t="s">
        <v>3248</v>
      </c>
      <c r="U540" s="57"/>
      <c r="V540" s="101">
        <v>834432.91142790392</v>
      </c>
      <c r="W540" s="101"/>
      <c r="X540" s="73"/>
    </row>
    <row r="541" spans="2:24">
      <c r="B541" s="26" t="s">
        <v>327</v>
      </c>
      <c r="C541" s="73" t="s">
        <v>3856</v>
      </c>
      <c r="D541" s="73" t="s">
        <v>3157</v>
      </c>
      <c r="E541" s="73"/>
      <c r="F541" s="73"/>
      <c r="G541" s="75">
        <v>39521</v>
      </c>
      <c r="H541" s="96">
        <v>884372.34</v>
      </c>
      <c r="I541" s="57">
        <v>71.008610468301171</v>
      </c>
      <c r="J541" s="96">
        <v>627980.51</v>
      </c>
      <c r="K541" s="57" t="s">
        <v>3284</v>
      </c>
      <c r="L541" s="73"/>
      <c r="M541" s="101">
        <v>434610.63</v>
      </c>
      <c r="N541" s="73"/>
      <c r="O541" s="87" t="s">
        <v>3156</v>
      </c>
      <c r="P541" s="75">
        <v>41123</v>
      </c>
      <c r="Q541" s="96">
        <v>639082.06000000006</v>
      </c>
      <c r="R541" s="57">
        <v>25.015278163182991</v>
      </c>
      <c r="S541" s="96">
        <v>159868.15500000003</v>
      </c>
      <c r="T541" s="57" t="s">
        <v>3263</v>
      </c>
      <c r="U541" s="57"/>
      <c r="V541" s="101">
        <v>-33501.724999999977</v>
      </c>
      <c r="W541" s="101"/>
      <c r="X541" s="73"/>
    </row>
    <row r="542" spans="2:24">
      <c r="B542" s="26" t="s">
        <v>379</v>
      </c>
      <c r="C542" s="73" t="s">
        <v>3857</v>
      </c>
      <c r="D542" s="73" t="s">
        <v>3157</v>
      </c>
      <c r="E542" s="73"/>
      <c r="F542" s="73"/>
      <c r="G542" s="75">
        <v>39521</v>
      </c>
      <c r="H542" s="96">
        <v>9388511.2200000007</v>
      </c>
      <c r="I542" s="57">
        <v>95.236737545273982</v>
      </c>
      <c r="J542" s="96">
        <v>8941311.790000001</v>
      </c>
      <c r="K542" s="57" t="s">
        <v>3284</v>
      </c>
      <c r="L542" s="73"/>
      <c r="M542" s="101">
        <v>4487696.1399999997</v>
      </c>
      <c r="N542" s="73"/>
      <c r="O542" s="87" t="s">
        <v>3156</v>
      </c>
      <c r="P542" s="75">
        <v>41040</v>
      </c>
      <c r="Q542" s="96">
        <v>5943510.8300000001</v>
      </c>
      <c r="R542" s="57">
        <v>60.075906761839782</v>
      </c>
      <c r="S542" s="96">
        <v>3570618.0246106498</v>
      </c>
      <c r="T542" s="57" t="s">
        <v>3289</v>
      </c>
      <c r="U542" s="57"/>
      <c r="V542" s="101">
        <v>-882997.62538935151</v>
      </c>
      <c r="W542" s="101"/>
      <c r="X542" s="73"/>
    </row>
    <row r="543" spans="2:24">
      <c r="B543" s="26" t="s">
        <v>1466</v>
      </c>
      <c r="C543" s="73" t="s">
        <v>3858</v>
      </c>
      <c r="D543" s="73" t="s">
        <v>3157</v>
      </c>
      <c r="E543" s="73"/>
      <c r="F543" s="73"/>
      <c r="G543" s="75">
        <v>39521</v>
      </c>
      <c r="H543" s="96">
        <v>576008.30000000005</v>
      </c>
      <c r="I543" s="57">
        <v>75.177067761002732</v>
      </c>
      <c r="J543" s="96">
        <v>433026.14999999997</v>
      </c>
      <c r="K543" s="57" t="s">
        <v>3284</v>
      </c>
      <c r="L543" s="73"/>
      <c r="M543" s="101">
        <v>0</v>
      </c>
      <c r="N543" s="73"/>
      <c r="O543" s="87" t="s">
        <v>3156</v>
      </c>
      <c r="P543" s="75">
        <v>39527</v>
      </c>
      <c r="Q543" s="96">
        <v>576008.30000000005</v>
      </c>
      <c r="R543" s="57">
        <v>75.204339937462692</v>
      </c>
      <c r="S543" s="96">
        <v>433183.24</v>
      </c>
      <c r="T543" s="57" t="s">
        <v>3284</v>
      </c>
      <c r="U543" s="57"/>
      <c r="V543" s="101">
        <v>157.09000000002561</v>
      </c>
      <c r="W543" s="101"/>
      <c r="X543" s="73"/>
    </row>
    <row r="544" spans="2:24">
      <c r="B544" s="26" t="s">
        <v>1976</v>
      </c>
      <c r="C544" s="73" t="s">
        <v>3859</v>
      </c>
      <c r="D544" s="73" t="s">
        <v>6724</v>
      </c>
      <c r="E544" s="73"/>
      <c r="F544" s="73"/>
      <c r="G544" s="75">
        <v>39521</v>
      </c>
      <c r="H544" s="96">
        <v>335</v>
      </c>
      <c r="I544" s="57">
        <v>95.2</v>
      </c>
      <c r="J544" s="96">
        <v>318.92</v>
      </c>
      <c r="K544" s="57" t="s">
        <v>3284</v>
      </c>
      <c r="L544" s="73"/>
      <c r="M544" s="101">
        <v>84.4</v>
      </c>
      <c r="N544" s="73"/>
      <c r="O544" s="87" t="s">
        <v>3156</v>
      </c>
      <c r="P544" s="75">
        <v>41206</v>
      </c>
      <c r="Q544" s="96">
        <v>335</v>
      </c>
      <c r="R544" s="57">
        <v>97.352238805970146</v>
      </c>
      <c r="S544" s="96">
        <v>326.13</v>
      </c>
      <c r="T544" s="57" t="s">
        <v>3263</v>
      </c>
      <c r="U544" s="57"/>
      <c r="V544" s="101">
        <v>91.609999999999957</v>
      </c>
      <c r="W544" s="101"/>
      <c r="X544" s="73"/>
    </row>
    <row r="545" spans="2:24">
      <c r="B545" s="26" t="s">
        <v>355</v>
      </c>
      <c r="C545" s="73" t="s">
        <v>3860</v>
      </c>
      <c r="D545" s="73" t="s">
        <v>3157</v>
      </c>
      <c r="E545" s="73"/>
      <c r="F545" s="73"/>
      <c r="G545" s="75">
        <v>39521</v>
      </c>
      <c r="H545" s="96">
        <v>5385241.8200000003</v>
      </c>
      <c r="I545" s="57">
        <v>96.170678738434063</v>
      </c>
      <c r="J545" s="96">
        <v>5179023.6100000003</v>
      </c>
      <c r="K545" s="57" t="s">
        <v>3284</v>
      </c>
      <c r="L545" s="73"/>
      <c r="M545" s="101">
        <v>2787254.15</v>
      </c>
      <c r="N545" s="73"/>
      <c r="O545" s="87" t="s">
        <v>3156</v>
      </c>
      <c r="P545" s="75">
        <v>41040</v>
      </c>
      <c r="Q545" s="96">
        <v>3483738.37</v>
      </c>
      <c r="R545" s="57">
        <v>76.103615415872923</v>
      </c>
      <c r="S545" s="96">
        <v>2651250.8511999999</v>
      </c>
      <c r="T545" s="57" t="s">
        <v>3289</v>
      </c>
      <c r="U545" s="57"/>
      <c r="V545" s="101">
        <v>259481.39119999949</v>
      </c>
      <c r="W545" s="101"/>
      <c r="X545" s="73"/>
    </row>
    <row r="546" spans="2:24">
      <c r="B546" s="26" t="s">
        <v>1977</v>
      </c>
      <c r="C546" s="73" t="s">
        <v>3861</v>
      </c>
      <c r="D546" s="73" t="s">
        <v>3157</v>
      </c>
      <c r="E546" s="73"/>
      <c r="F546" s="73"/>
      <c r="G546" s="75">
        <v>39521</v>
      </c>
      <c r="H546" s="96">
        <v>43304246.020000003</v>
      </c>
      <c r="I546" s="57">
        <v>2.3300000409521044</v>
      </c>
      <c r="J546" s="96">
        <v>1008988.9500000001</v>
      </c>
      <c r="K546" s="57" t="s">
        <v>3284</v>
      </c>
      <c r="L546" s="73"/>
      <c r="M546" s="101">
        <v>2620652.02</v>
      </c>
      <c r="N546" s="73"/>
      <c r="O546" s="87" t="s">
        <v>3156</v>
      </c>
      <c r="P546" s="75">
        <v>40974</v>
      </c>
      <c r="Q546" s="96">
        <v>28466077.870000001</v>
      </c>
      <c r="R546" s="57">
        <v>5.7863680512442857</v>
      </c>
      <c r="S546" s="96">
        <v>1647152.035312</v>
      </c>
      <c r="T546" s="57" t="s">
        <v>3248</v>
      </c>
      <c r="U546" s="57"/>
      <c r="V546" s="101">
        <v>3258815.105312</v>
      </c>
      <c r="W546" s="101"/>
      <c r="X546" s="73"/>
    </row>
    <row r="547" spans="2:24">
      <c r="B547" s="26" t="s">
        <v>489</v>
      </c>
      <c r="C547" s="73" t="s">
        <v>3862</v>
      </c>
      <c r="D547" s="73" t="s">
        <v>3157</v>
      </c>
      <c r="E547" s="73"/>
      <c r="F547" s="73"/>
      <c r="G547" s="75">
        <v>39521</v>
      </c>
      <c r="H547" s="96">
        <v>5633019.9800000004</v>
      </c>
      <c r="I547" s="57">
        <v>88.474650146722894</v>
      </c>
      <c r="J547" s="96">
        <v>4983794.72</v>
      </c>
      <c r="K547" s="57" t="s">
        <v>3284</v>
      </c>
      <c r="L547" s="73"/>
      <c r="M547" s="101">
        <v>2194970.2000000002</v>
      </c>
      <c r="N547" s="73"/>
      <c r="O547" s="87" t="s">
        <v>3156</v>
      </c>
      <c r="P547" s="75">
        <v>41040</v>
      </c>
      <c r="Q547" s="96">
        <v>3664266.63</v>
      </c>
      <c r="R547" s="57">
        <v>65.027055618493577</v>
      </c>
      <c r="S547" s="96">
        <v>2382764.6995000001</v>
      </c>
      <c r="T547" s="57" t="s">
        <v>3289</v>
      </c>
      <c r="U547" s="57"/>
      <c r="V547" s="101">
        <v>-406059.82049999945</v>
      </c>
      <c r="W547" s="101"/>
      <c r="X547" s="73"/>
    </row>
    <row r="548" spans="2:24">
      <c r="B548" s="26" t="s">
        <v>1978</v>
      </c>
      <c r="C548" s="73" t="s">
        <v>3863</v>
      </c>
      <c r="D548" s="73" t="s">
        <v>3157</v>
      </c>
      <c r="E548" s="73"/>
      <c r="F548" s="73"/>
      <c r="G548" s="75">
        <v>39521</v>
      </c>
      <c r="H548" s="96">
        <v>13667736.449999999</v>
      </c>
      <c r="I548" s="57">
        <v>2.3707128915263804</v>
      </c>
      <c r="J548" s="96">
        <v>324022.79000000004</v>
      </c>
      <c r="K548" s="57" t="s">
        <v>3284</v>
      </c>
      <c r="L548" s="73"/>
      <c r="M548" s="101">
        <v>1143922.45</v>
      </c>
      <c r="N548" s="73"/>
      <c r="O548" s="87" t="s">
        <v>3156</v>
      </c>
      <c r="P548" s="75">
        <v>40974</v>
      </c>
      <c r="Q548" s="96">
        <v>9198944.0199999996</v>
      </c>
      <c r="R548" s="57">
        <v>6.2950547540455624</v>
      </c>
      <c r="S548" s="96">
        <v>579078.56285299989</v>
      </c>
      <c r="T548" s="57" t="s">
        <v>3248</v>
      </c>
      <c r="U548" s="57"/>
      <c r="V548" s="101">
        <v>1398978.2228529998</v>
      </c>
      <c r="W548" s="101"/>
      <c r="X548" s="73"/>
    </row>
    <row r="549" spans="2:24">
      <c r="B549" s="26" t="s">
        <v>371</v>
      </c>
      <c r="C549" s="73" t="s">
        <v>3864</v>
      </c>
      <c r="D549" s="73" t="s">
        <v>3157</v>
      </c>
      <c r="E549" s="73"/>
      <c r="F549" s="73"/>
      <c r="G549" s="75">
        <v>39521</v>
      </c>
      <c r="H549" s="96">
        <v>12466841.539999999</v>
      </c>
      <c r="I549" s="57">
        <v>95.240885607662918</v>
      </c>
      <c r="J549" s="96">
        <v>11873530.290000001</v>
      </c>
      <c r="K549" s="57" t="s">
        <v>3284</v>
      </c>
      <c r="L549" s="73"/>
      <c r="M549" s="101">
        <v>7316121.1900000004</v>
      </c>
      <c r="N549" s="73"/>
      <c r="O549" s="87" t="s">
        <v>3156</v>
      </c>
      <c r="P549" s="75">
        <v>41040</v>
      </c>
      <c r="Q549" s="96">
        <v>6849714.2599999998</v>
      </c>
      <c r="R549" s="57">
        <v>67.104315008316846</v>
      </c>
      <c r="S549" s="96">
        <v>4596453.8341999995</v>
      </c>
      <c r="T549" s="57" t="s">
        <v>3289</v>
      </c>
      <c r="U549" s="57"/>
      <c r="V549" s="101">
        <v>39044.7341999989</v>
      </c>
      <c r="W549" s="101"/>
      <c r="X549" s="73"/>
    </row>
    <row r="550" spans="2:24">
      <c r="B550" s="26" t="s">
        <v>1037</v>
      </c>
      <c r="C550" s="73" t="s">
        <v>3865</v>
      </c>
      <c r="D550" s="73" t="s">
        <v>3157</v>
      </c>
      <c r="E550" s="73"/>
      <c r="F550" s="73"/>
      <c r="G550" s="75">
        <v>39521</v>
      </c>
      <c r="H550" s="96">
        <v>44621.120000000003</v>
      </c>
      <c r="I550" s="57">
        <v>75.921245365423374</v>
      </c>
      <c r="J550" s="96">
        <v>33876.910000000003</v>
      </c>
      <c r="K550" s="57" t="s">
        <v>3284</v>
      </c>
      <c r="L550" s="73"/>
      <c r="M550" s="101">
        <v>4700.7200000000012</v>
      </c>
      <c r="N550" s="73"/>
      <c r="O550" s="87" t="s">
        <v>3156</v>
      </c>
      <c r="P550" s="75">
        <v>40563</v>
      </c>
      <c r="Q550" s="96">
        <v>41825.53</v>
      </c>
      <c r="R550" s="57">
        <v>9.0527244962586249</v>
      </c>
      <c r="S550" s="96">
        <v>3786.35</v>
      </c>
      <c r="T550" s="57" t="s">
        <v>3269</v>
      </c>
      <c r="U550" s="57"/>
      <c r="V550" s="101">
        <v>-25389.840000000004</v>
      </c>
      <c r="W550" s="101"/>
      <c r="X550" s="73"/>
    </row>
    <row r="551" spans="2:24">
      <c r="B551" s="26" t="s">
        <v>1979</v>
      </c>
      <c r="C551" s="73" t="s">
        <v>3866</v>
      </c>
      <c r="D551" s="73" t="s">
        <v>3157</v>
      </c>
      <c r="E551" s="73"/>
      <c r="F551" s="73"/>
      <c r="G551" s="75">
        <v>39521</v>
      </c>
      <c r="H551" s="96">
        <v>88254025.650000006</v>
      </c>
      <c r="I551" s="57">
        <v>2.564100032075987</v>
      </c>
      <c r="J551" s="96">
        <v>2262921.5</v>
      </c>
      <c r="K551" s="57" t="s">
        <v>3284</v>
      </c>
      <c r="L551" s="73"/>
      <c r="M551" s="101">
        <v>5569083.1400000006</v>
      </c>
      <c r="N551" s="73"/>
      <c r="O551" s="87" t="s">
        <v>3156</v>
      </c>
      <c r="P551" s="75">
        <v>41033</v>
      </c>
      <c r="Q551" s="96">
        <v>58277544.920000002</v>
      </c>
      <c r="R551" s="57">
        <v>5.8594325068944579</v>
      </c>
      <c r="S551" s="96">
        <v>3414733.4112625001</v>
      </c>
      <c r="T551" s="57" t="s">
        <v>3248</v>
      </c>
      <c r="U551" s="57"/>
      <c r="V551" s="101">
        <v>6720895.0512625016</v>
      </c>
      <c r="W551" s="101"/>
      <c r="X551" s="73"/>
    </row>
    <row r="552" spans="2:24">
      <c r="B552" s="26" t="s">
        <v>1980</v>
      </c>
      <c r="C552" s="73" t="s">
        <v>3867</v>
      </c>
      <c r="D552" s="73" t="s">
        <v>3157</v>
      </c>
      <c r="E552" s="73"/>
      <c r="F552" s="73"/>
      <c r="G552" s="75">
        <v>39521</v>
      </c>
      <c r="H552" s="96">
        <v>474329.46</v>
      </c>
      <c r="I552" s="57">
        <v>3.0999550396890799E-2</v>
      </c>
      <c r="J552" s="96">
        <v>147.04</v>
      </c>
      <c r="K552" s="57" t="s">
        <v>3284</v>
      </c>
      <c r="L552" s="73"/>
      <c r="M552" s="101">
        <v>31458.070000000003</v>
      </c>
      <c r="N552" s="73"/>
      <c r="O552" s="87" t="s">
        <v>3156</v>
      </c>
      <c r="P552" s="75">
        <v>41033</v>
      </c>
      <c r="Q552" s="96">
        <v>299868.46000000002</v>
      </c>
      <c r="R552" s="57">
        <v>4.0179755479067722</v>
      </c>
      <c r="S552" s="96">
        <v>12048.6413986846</v>
      </c>
      <c r="T552" s="57" t="s">
        <v>3248</v>
      </c>
      <c r="U552" s="57"/>
      <c r="V552" s="101">
        <v>43359.671398684601</v>
      </c>
      <c r="W552" s="101"/>
      <c r="X552" s="73"/>
    </row>
    <row r="553" spans="2:24">
      <c r="B553" s="26" t="s">
        <v>1321</v>
      </c>
      <c r="C553" s="73" t="s">
        <v>3868</v>
      </c>
      <c r="D553" s="73" t="s">
        <v>6727</v>
      </c>
      <c r="E553" s="73"/>
      <c r="F553" s="73"/>
      <c r="G553" s="75">
        <v>39521</v>
      </c>
      <c r="H553" s="96">
        <v>1500000</v>
      </c>
      <c r="I553" s="57">
        <v>102.08938866666668</v>
      </c>
      <c r="J553" s="96">
        <v>1531340.83</v>
      </c>
      <c r="K553" s="57" t="s">
        <v>3284</v>
      </c>
      <c r="L553" s="73"/>
      <c r="M553" s="101">
        <v>1602436.0200000003</v>
      </c>
      <c r="N553" s="73"/>
      <c r="O553" s="87" t="s">
        <v>6382</v>
      </c>
      <c r="P553" s="75">
        <v>40101</v>
      </c>
      <c r="Q553" s="102" t="s">
        <v>3205</v>
      </c>
      <c r="R553" s="88" t="s">
        <v>3205</v>
      </c>
      <c r="S553" s="102" t="s">
        <v>3205</v>
      </c>
      <c r="T553" s="57" t="s">
        <v>3205</v>
      </c>
      <c r="U553" s="57"/>
      <c r="V553" s="101">
        <v>71095.190000000177</v>
      </c>
      <c r="W553" s="101"/>
      <c r="X553" s="73"/>
    </row>
    <row r="554" spans="2:24">
      <c r="B554" s="26" t="s">
        <v>1116</v>
      </c>
      <c r="C554" s="73" t="s">
        <v>3869</v>
      </c>
      <c r="D554" s="73" t="s">
        <v>6727</v>
      </c>
      <c r="E554" s="73"/>
      <c r="F554" s="73"/>
      <c r="G554" s="75">
        <v>39521</v>
      </c>
      <c r="H554" s="96">
        <v>7505000</v>
      </c>
      <c r="I554" s="57">
        <v>98.550573084610264</v>
      </c>
      <c r="J554" s="96">
        <v>7396220.5099999998</v>
      </c>
      <c r="K554" s="57" t="s">
        <v>3284</v>
      </c>
      <c r="L554" s="73"/>
      <c r="M554" s="101">
        <v>7741665.3900000006</v>
      </c>
      <c r="N554" s="73"/>
      <c r="O554" s="87" t="s">
        <v>6382</v>
      </c>
      <c r="P554" s="75">
        <v>40436</v>
      </c>
      <c r="Q554" s="102" t="s">
        <v>3205</v>
      </c>
      <c r="R554" s="88" t="s">
        <v>3205</v>
      </c>
      <c r="S554" s="102" t="s">
        <v>3205</v>
      </c>
      <c r="T554" s="57" t="s">
        <v>3205</v>
      </c>
      <c r="U554" s="57"/>
      <c r="V554" s="101">
        <v>345444.88000000082</v>
      </c>
      <c r="W554" s="101"/>
      <c r="X554" s="73"/>
    </row>
    <row r="555" spans="2:24">
      <c r="B555" s="26" t="s">
        <v>1342</v>
      </c>
      <c r="C555" s="73" t="s">
        <v>3870</v>
      </c>
      <c r="D555" s="73" t="s">
        <v>6726</v>
      </c>
      <c r="E555" s="73"/>
      <c r="F555" s="73"/>
      <c r="G555" s="75">
        <v>39521</v>
      </c>
      <c r="H555" s="96">
        <v>2000000</v>
      </c>
      <c r="I555" s="57">
        <v>99.870462000000003</v>
      </c>
      <c r="J555" s="96">
        <v>1997409.24</v>
      </c>
      <c r="K555" s="57" t="s">
        <v>3284</v>
      </c>
      <c r="L555" s="73"/>
      <c r="M555" s="101">
        <v>2055027.92</v>
      </c>
      <c r="N555" s="73"/>
      <c r="O555" s="87" t="s">
        <v>6382</v>
      </c>
      <c r="P555" s="75">
        <v>39828</v>
      </c>
      <c r="Q555" s="102" t="s">
        <v>3205</v>
      </c>
      <c r="R555" s="88" t="s">
        <v>3205</v>
      </c>
      <c r="S555" s="102" t="s">
        <v>3205</v>
      </c>
      <c r="T555" s="57" t="s">
        <v>3205</v>
      </c>
      <c r="U555" s="57"/>
      <c r="V555" s="101">
        <v>57618.679999999935</v>
      </c>
      <c r="W555" s="101"/>
      <c r="X555" s="73"/>
    </row>
    <row r="556" spans="2:24">
      <c r="B556" s="26" t="s">
        <v>1981</v>
      </c>
      <c r="C556" s="73" t="s">
        <v>3871</v>
      </c>
      <c r="D556" s="73" t="s">
        <v>6725</v>
      </c>
      <c r="E556" s="73"/>
      <c r="F556" s="73"/>
      <c r="G556" s="75">
        <v>39521</v>
      </c>
      <c r="H556" s="96">
        <v>25750000</v>
      </c>
      <c r="I556" s="57">
        <v>75.575999999999993</v>
      </c>
      <c r="J556" s="96">
        <v>19460820</v>
      </c>
      <c r="K556" s="57" t="s">
        <v>3284</v>
      </c>
      <c r="L556" s="73"/>
      <c r="M556" s="101">
        <v>2376184.7099999995</v>
      </c>
      <c r="N556" s="73"/>
      <c r="O556" s="87" t="s">
        <v>3156</v>
      </c>
      <c r="P556" s="75">
        <v>40952</v>
      </c>
      <c r="Q556" s="96">
        <v>25750000</v>
      </c>
      <c r="R556" s="57">
        <v>94.370059999999995</v>
      </c>
      <c r="S556" s="96">
        <v>24300290.449999999</v>
      </c>
      <c r="T556" s="57" t="s">
        <v>3248</v>
      </c>
      <c r="U556" s="57"/>
      <c r="V556" s="101">
        <v>7215655.1600000001</v>
      </c>
      <c r="W556" s="101"/>
      <c r="X556" s="73"/>
    </row>
    <row r="557" spans="2:24">
      <c r="B557" s="26" t="s">
        <v>911</v>
      </c>
      <c r="C557" s="73" t="s">
        <v>3872</v>
      </c>
      <c r="D557" s="73" t="s">
        <v>6725</v>
      </c>
      <c r="E557" s="73"/>
      <c r="F557" s="73"/>
      <c r="G557" s="75">
        <v>39521</v>
      </c>
      <c r="H557" s="96">
        <v>12500000</v>
      </c>
      <c r="I557" s="57">
        <v>91.699972239999994</v>
      </c>
      <c r="J557" s="96">
        <v>11462496.529999999</v>
      </c>
      <c r="K557" s="57" t="s">
        <v>3284</v>
      </c>
      <c r="L557" s="73"/>
      <c r="M557" s="101">
        <v>12957122.399999999</v>
      </c>
      <c r="N557" s="73"/>
      <c r="O557" s="87" t="s">
        <v>6382</v>
      </c>
      <c r="P557" s="75">
        <v>40683</v>
      </c>
      <c r="Q557" s="102" t="s">
        <v>3205</v>
      </c>
      <c r="R557" s="88" t="s">
        <v>3205</v>
      </c>
      <c r="S557" s="102" t="s">
        <v>3205</v>
      </c>
      <c r="T557" s="57" t="s">
        <v>3205</v>
      </c>
      <c r="U557" s="57"/>
      <c r="V557" s="101">
        <v>1494625.8699999992</v>
      </c>
      <c r="W557" s="101"/>
      <c r="X557" s="73"/>
    </row>
    <row r="558" spans="2:24">
      <c r="B558" s="26" t="s">
        <v>1003</v>
      </c>
      <c r="C558" s="73" t="s">
        <v>3873</v>
      </c>
      <c r="D558" s="73" t="s">
        <v>6725</v>
      </c>
      <c r="E558" s="73"/>
      <c r="F558" s="73"/>
      <c r="G558" s="75">
        <v>39521</v>
      </c>
      <c r="H558" s="96">
        <v>10000000</v>
      </c>
      <c r="I558" s="57">
        <v>85.707638900000006</v>
      </c>
      <c r="J558" s="96">
        <v>8570763.8900000006</v>
      </c>
      <c r="K558" s="57" t="s">
        <v>3284</v>
      </c>
      <c r="L558" s="73"/>
      <c r="M558" s="101">
        <v>7740405.21</v>
      </c>
      <c r="N558" s="73"/>
      <c r="O558" s="87" t="s">
        <v>3156</v>
      </c>
      <c r="P558" s="75">
        <v>41121</v>
      </c>
      <c r="Q558" s="96">
        <v>2758957.05</v>
      </c>
      <c r="R558" s="57">
        <v>94.321289566649838</v>
      </c>
      <c r="S558" s="96">
        <v>2602283.86815</v>
      </c>
      <c r="T558" s="57" t="s">
        <v>3256</v>
      </c>
      <c r="U558" s="57"/>
      <c r="V558" s="101">
        <v>1771925.1881499998</v>
      </c>
      <c r="W558" s="101"/>
      <c r="X558" s="73"/>
    </row>
    <row r="559" spans="2:24">
      <c r="B559" s="26" t="s">
        <v>1289</v>
      </c>
      <c r="C559" s="73" t="s">
        <v>3874</v>
      </c>
      <c r="D559" s="73" t="s">
        <v>9187</v>
      </c>
      <c r="E559" s="73"/>
      <c r="F559" s="73"/>
      <c r="G559" s="75">
        <v>39521</v>
      </c>
      <c r="H559" s="96">
        <v>6360324.1500000004</v>
      </c>
      <c r="I559" s="57">
        <v>60.918777700976143</v>
      </c>
      <c r="J559" s="96">
        <v>3874631.7300000004</v>
      </c>
      <c r="K559" s="57" t="s">
        <v>3284</v>
      </c>
      <c r="L559" s="73"/>
      <c r="M559" s="101">
        <v>7186613.1100000003</v>
      </c>
      <c r="N559" s="73"/>
      <c r="O559" s="87" t="s">
        <v>6382</v>
      </c>
      <c r="P559" s="75">
        <v>40147</v>
      </c>
      <c r="Q559" s="102" t="s">
        <v>3205</v>
      </c>
      <c r="R559" s="88" t="s">
        <v>3205</v>
      </c>
      <c r="S559" s="102" t="s">
        <v>3205</v>
      </c>
      <c r="T559" s="57" t="s">
        <v>3205</v>
      </c>
      <c r="U559" s="57"/>
      <c r="V559" s="101">
        <v>3311981.38</v>
      </c>
      <c r="W559" s="101"/>
      <c r="X559" s="73"/>
    </row>
    <row r="560" spans="2:24">
      <c r="B560" s="26" t="s">
        <v>959</v>
      </c>
      <c r="C560" s="73" t="s">
        <v>3875</v>
      </c>
      <c r="D560" s="73" t="s">
        <v>6724</v>
      </c>
      <c r="E560" s="73"/>
      <c r="F560" s="73"/>
      <c r="G560" s="75">
        <v>39923</v>
      </c>
      <c r="H560" s="96">
        <v>4508800</v>
      </c>
      <c r="I560" s="57">
        <v>0</v>
      </c>
      <c r="J560" s="96">
        <v>0</v>
      </c>
      <c r="K560" s="57" t="s">
        <v>3245</v>
      </c>
      <c r="L560" s="73"/>
      <c r="M560" s="101">
        <v>1315167.7100000002</v>
      </c>
      <c r="N560" s="73"/>
      <c r="O560" s="87" t="s">
        <v>3156</v>
      </c>
      <c r="P560" s="75">
        <v>41075</v>
      </c>
      <c r="Q560" s="96">
        <v>3244103.89</v>
      </c>
      <c r="R560" s="57">
        <v>65.769760464576237</v>
      </c>
      <c r="S560" s="96">
        <v>2133639.3576750001</v>
      </c>
      <c r="T560" s="57" t="s">
        <v>3245</v>
      </c>
      <c r="U560" s="57"/>
      <c r="V560" s="101">
        <v>3448807.0676750001</v>
      </c>
      <c r="W560" s="101"/>
      <c r="X560" s="73"/>
    </row>
    <row r="561" spans="2:24">
      <c r="B561" s="26" t="s">
        <v>1255</v>
      </c>
      <c r="C561" s="73" t="s">
        <v>3876</v>
      </c>
      <c r="D561" s="73" t="s">
        <v>6724</v>
      </c>
      <c r="E561" s="73"/>
      <c r="F561" s="73"/>
      <c r="G561" s="75">
        <v>39521</v>
      </c>
      <c r="H561" s="96">
        <v>502208.43</v>
      </c>
      <c r="I561" s="57">
        <v>91.234721010159063</v>
      </c>
      <c r="J561" s="96">
        <v>458188.45999999996</v>
      </c>
      <c r="K561" s="57" t="s">
        <v>3284</v>
      </c>
      <c r="L561" s="73"/>
      <c r="M561" s="101">
        <v>516731.36000000004</v>
      </c>
      <c r="N561" s="73"/>
      <c r="O561" s="87" t="s">
        <v>6382</v>
      </c>
      <c r="P561" s="75">
        <v>39989</v>
      </c>
      <c r="Q561" s="102" t="s">
        <v>3205</v>
      </c>
      <c r="R561" s="88" t="s">
        <v>3205</v>
      </c>
      <c r="S561" s="102" t="s">
        <v>3205</v>
      </c>
      <c r="T561" s="57" t="s">
        <v>3205</v>
      </c>
      <c r="U561" s="57"/>
      <c r="V561" s="101">
        <v>58542.900000000081</v>
      </c>
      <c r="W561" s="101"/>
      <c r="X561" s="73"/>
    </row>
    <row r="562" spans="2:24">
      <c r="B562" s="26" t="s">
        <v>1982</v>
      </c>
      <c r="C562" s="73" t="s">
        <v>3877</v>
      </c>
      <c r="D562" s="73" t="s">
        <v>6725</v>
      </c>
      <c r="E562" s="73"/>
      <c r="F562" s="73"/>
      <c r="G562" s="75">
        <v>39521</v>
      </c>
      <c r="H562" s="96">
        <v>1000000</v>
      </c>
      <c r="I562" s="57">
        <v>95.938706999999994</v>
      </c>
      <c r="J562" s="96">
        <v>959387.07</v>
      </c>
      <c r="K562" s="57" t="s">
        <v>3284</v>
      </c>
      <c r="L562" s="73"/>
      <c r="M562" s="101">
        <v>100064.34999999999</v>
      </c>
      <c r="N562" s="73"/>
      <c r="O562" s="87" t="s">
        <v>3156</v>
      </c>
      <c r="P562" s="75">
        <v>40952</v>
      </c>
      <c r="Q562" s="96">
        <v>1000000</v>
      </c>
      <c r="R562" s="57">
        <v>66.840024999999997</v>
      </c>
      <c r="S562" s="96">
        <v>668400.25</v>
      </c>
      <c r="T562" s="57" t="s">
        <v>3250</v>
      </c>
      <c r="U562" s="57"/>
      <c r="V562" s="101">
        <v>-190922.46999999997</v>
      </c>
      <c r="W562" s="101"/>
      <c r="X562" s="73"/>
    </row>
    <row r="563" spans="2:24">
      <c r="B563" s="26" t="s">
        <v>1983</v>
      </c>
      <c r="C563" s="73" t="s">
        <v>3878</v>
      </c>
      <c r="D563" s="73" t="s">
        <v>6724</v>
      </c>
      <c r="E563" s="73"/>
      <c r="F563" s="73"/>
      <c r="G563" s="75">
        <v>39521</v>
      </c>
      <c r="H563" s="96">
        <v>2000000</v>
      </c>
      <c r="I563" s="57">
        <v>85.167749999999998</v>
      </c>
      <c r="J563" s="96">
        <v>1703355</v>
      </c>
      <c r="K563" s="57" t="s">
        <v>3284</v>
      </c>
      <c r="L563" s="73"/>
      <c r="M563" s="101">
        <v>104862.43000000001</v>
      </c>
      <c r="N563" s="73"/>
      <c r="O563" s="87" t="s">
        <v>3156</v>
      </c>
      <c r="P563" s="75">
        <v>41114</v>
      </c>
      <c r="Q563" s="96">
        <v>2000000</v>
      </c>
      <c r="R563" s="57">
        <v>69.056812000000008</v>
      </c>
      <c r="S563" s="96">
        <v>1381136.24</v>
      </c>
      <c r="T563" s="57" t="s">
        <v>3266</v>
      </c>
      <c r="U563" s="57"/>
      <c r="V563" s="101">
        <v>-217356.33000000007</v>
      </c>
      <c r="W563" s="101"/>
      <c r="X563" s="73"/>
    </row>
    <row r="564" spans="2:24">
      <c r="B564" s="26" t="s">
        <v>1984</v>
      </c>
      <c r="C564" s="73" t="s">
        <v>3879</v>
      </c>
      <c r="D564" s="73" t="s">
        <v>6725</v>
      </c>
      <c r="E564" s="73"/>
      <c r="F564" s="73"/>
      <c r="G564" s="75">
        <v>39521</v>
      </c>
      <c r="H564" s="96">
        <v>15000000</v>
      </c>
      <c r="I564" s="57">
        <v>85.922520799999987</v>
      </c>
      <c r="J564" s="96">
        <v>12888378.119999999</v>
      </c>
      <c r="K564" s="57" t="s">
        <v>3284</v>
      </c>
      <c r="L564" s="73"/>
      <c r="M564" s="101">
        <v>904988.15</v>
      </c>
      <c r="N564" s="73"/>
      <c r="O564" s="87" t="s">
        <v>3156</v>
      </c>
      <c r="P564" s="75">
        <v>40947</v>
      </c>
      <c r="Q564" s="96">
        <v>15000000</v>
      </c>
      <c r="R564" s="57">
        <v>95.849927800000003</v>
      </c>
      <c r="S564" s="96">
        <v>14377489.17</v>
      </c>
      <c r="T564" s="57" t="s">
        <v>3250</v>
      </c>
      <c r="U564" s="57"/>
      <c r="V564" s="101">
        <v>2394099.2000000011</v>
      </c>
      <c r="W564" s="101"/>
      <c r="X564" s="73"/>
    </row>
    <row r="565" spans="2:24">
      <c r="B565" s="26" t="s">
        <v>1985</v>
      </c>
      <c r="C565" s="73" t="s">
        <v>3880</v>
      </c>
      <c r="D565" s="73" t="s">
        <v>3157</v>
      </c>
      <c r="E565" s="73"/>
      <c r="F565" s="73"/>
      <c r="G565" s="75">
        <v>39521</v>
      </c>
      <c r="H565" s="96">
        <v>3550316.53</v>
      </c>
      <c r="I565" s="57">
        <v>5.9904027768476187</v>
      </c>
      <c r="J565" s="96">
        <v>212678.26</v>
      </c>
      <c r="K565" s="57" t="s">
        <v>3284</v>
      </c>
      <c r="L565" s="73"/>
      <c r="M565" s="101">
        <v>534513.43000000005</v>
      </c>
      <c r="N565" s="73"/>
      <c r="O565" s="87" t="s">
        <v>3156</v>
      </c>
      <c r="P565" s="75">
        <v>40945</v>
      </c>
      <c r="Q565" s="96">
        <v>1018329.7</v>
      </c>
      <c r="R565" s="57">
        <v>16.516071199423429</v>
      </c>
      <c r="S565" s="96">
        <v>168188.05829687501</v>
      </c>
      <c r="T565" s="57" t="s">
        <v>3250</v>
      </c>
      <c r="U565" s="57"/>
      <c r="V565" s="101">
        <v>490023.22829687502</v>
      </c>
      <c r="W565" s="101"/>
      <c r="X565" s="73"/>
    </row>
    <row r="566" spans="2:24">
      <c r="B566" s="26" t="s">
        <v>15</v>
      </c>
      <c r="C566" s="73" t="s">
        <v>3881</v>
      </c>
      <c r="D566" s="73" t="s">
        <v>3157</v>
      </c>
      <c r="E566" s="73"/>
      <c r="F566" s="73"/>
      <c r="G566" s="75">
        <v>39521</v>
      </c>
      <c r="H566" s="96">
        <v>3019703.63</v>
      </c>
      <c r="I566" s="57">
        <v>66.959999978540935</v>
      </c>
      <c r="J566" s="96">
        <v>2021993.55</v>
      </c>
      <c r="K566" s="57" t="s">
        <v>3284</v>
      </c>
      <c r="L566" s="73"/>
      <c r="M566" s="101">
        <v>2052517.5599999998</v>
      </c>
      <c r="N566" s="73"/>
      <c r="O566" s="87" t="s">
        <v>3156</v>
      </c>
      <c r="P566" s="75">
        <v>41001</v>
      </c>
      <c r="Q566" s="96">
        <v>967186.07</v>
      </c>
      <c r="R566" s="57">
        <v>84.312499999999986</v>
      </c>
      <c r="S566" s="96">
        <v>815458.7552687499</v>
      </c>
      <c r="T566" s="57" t="s">
        <v>3256</v>
      </c>
      <c r="U566" s="57"/>
      <c r="V566" s="101">
        <v>845982.76526874979</v>
      </c>
      <c r="W566" s="101"/>
      <c r="X566" s="73"/>
    </row>
    <row r="567" spans="2:24">
      <c r="B567" s="26" t="s">
        <v>226</v>
      </c>
      <c r="C567" s="73" t="s">
        <v>3882</v>
      </c>
      <c r="D567" s="73" t="s">
        <v>6724</v>
      </c>
      <c r="E567" s="73"/>
      <c r="F567" s="73"/>
      <c r="G567" s="75">
        <v>39521</v>
      </c>
      <c r="H567" s="96">
        <v>19022.38</v>
      </c>
      <c r="I567" s="57">
        <v>100.44021831127337</v>
      </c>
      <c r="J567" s="96">
        <v>19106.120000000003</v>
      </c>
      <c r="K567" s="57" t="s">
        <v>3284</v>
      </c>
      <c r="L567" s="73"/>
      <c r="M567" s="101">
        <v>12910.869999999999</v>
      </c>
      <c r="N567" s="73"/>
      <c r="O567" s="87" t="s">
        <v>3156</v>
      </c>
      <c r="P567" s="75">
        <v>41122</v>
      </c>
      <c r="Q567" s="96">
        <v>6889.76</v>
      </c>
      <c r="R567" s="57">
        <v>67.516139865980819</v>
      </c>
      <c r="S567" s="96">
        <v>4651.6999980303999</v>
      </c>
      <c r="T567" s="57" t="s">
        <v>3289</v>
      </c>
      <c r="U567" s="57"/>
      <c r="V567" s="101">
        <v>-1543.5500019696046</v>
      </c>
      <c r="W567" s="101"/>
      <c r="X567" s="73"/>
    </row>
    <row r="568" spans="2:24">
      <c r="B568" s="26" t="s">
        <v>1278</v>
      </c>
      <c r="C568" s="73" t="s">
        <v>3883</v>
      </c>
      <c r="D568" s="73" t="s">
        <v>3157</v>
      </c>
      <c r="E568" s="73"/>
      <c r="F568" s="73"/>
      <c r="G568" s="75">
        <v>39521</v>
      </c>
      <c r="H568" s="96">
        <v>2981214.09</v>
      </c>
      <c r="I568" s="57">
        <v>73.878587833992142</v>
      </c>
      <c r="J568" s="96">
        <v>2202478.8699999996</v>
      </c>
      <c r="K568" s="57" t="s">
        <v>3284</v>
      </c>
      <c r="L568" s="73"/>
      <c r="M568" s="101">
        <v>276545.86999999936</v>
      </c>
      <c r="N568" s="73"/>
      <c r="O568" s="87" t="s">
        <v>6382</v>
      </c>
      <c r="P568" s="75">
        <v>40118</v>
      </c>
      <c r="Q568" s="102" t="s">
        <v>3205</v>
      </c>
      <c r="R568" s="88" t="s">
        <v>3205</v>
      </c>
      <c r="S568" s="102" t="s">
        <v>3205</v>
      </c>
      <c r="T568" s="57" t="s">
        <v>3205</v>
      </c>
      <c r="U568" s="57"/>
      <c r="V568" s="101">
        <v>-1925933.0000000002</v>
      </c>
      <c r="W568" s="101"/>
      <c r="X568" s="73"/>
    </row>
    <row r="569" spans="2:24">
      <c r="B569" s="26" t="s">
        <v>1986</v>
      </c>
      <c r="C569" s="73" t="s">
        <v>3884</v>
      </c>
      <c r="D569" s="73" t="s">
        <v>3157</v>
      </c>
      <c r="E569" s="73"/>
      <c r="F569" s="73"/>
      <c r="G569" s="75">
        <v>39521</v>
      </c>
      <c r="H569" s="96">
        <v>1568865.87</v>
      </c>
      <c r="I569" s="57">
        <v>40.216666833347574</v>
      </c>
      <c r="J569" s="96">
        <v>630945.55999999994</v>
      </c>
      <c r="K569" s="57" t="s">
        <v>3284</v>
      </c>
      <c r="L569" s="73"/>
      <c r="M569" s="101">
        <v>120479.93</v>
      </c>
      <c r="N569" s="73"/>
      <c r="O569" s="87" t="s">
        <v>3156</v>
      </c>
      <c r="P569" s="75">
        <v>41036</v>
      </c>
      <c r="Q569" s="96">
        <v>1888312.2</v>
      </c>
      <c r="R569" s="57">
        <v>81.599999883493837</v>
      </c>
      <c r="S569" s="96">
        <v>1540862.7529999998</v>
      </c>
      <c r="T569" s="57" t="s">
        <v>3245</v>
      </c>
      <c r="U569" s="57"/>
      <c r="V569" s="101">
        <v>1030397.1229999998</v>
      </c>
      <c r="W569" s="101"/>
      <c r="X569" s="73"/>
    </row>
    <row r="570" spans="2:24">
      <c r="B570" s="26" t="s">
        <v>1987</v>
      </c>
      <c r="C570" s="73" t="s">
        <v>3885</v>
      </c>
      <c r="D570" s="73" t="s">
        <v>3157</v>
      </c>
      <c r="E570" s="73"/>
      <c r="F570" s="73"/>
      <c r="G570" s="75">
        <v>39521</v>
      </c>
      <c r="H570" s="96">
        <v>59378889.619999997</v>
      </c>
      <c r="I570" s="57">
        <v>1.882208335575811</v>
      </c>
      <c r="J570" s="96">
        <v>1117634.4099999999</v>
      </c>
      <c r="K570" s="57" t="s">
        <v>3284</v>
      </c>
      <c r="L570" s="73"/>
      <c r="M570" s="101">
        <v>7100577.3900000006</v>
      </c>
      <c r="N570" s="73"/>
      <c r="O570" s="87" t="s">
        <v>3156</v>
      </c>
      <c r="P570" s="75">
        <v>40945</v>
      </c>
      <c r="Q570" s="96">
        <v>24007354.789999999</v>
      </c>
      <c r="R570" s="57">
        <v>17.703432481358401</v>
      </c>
      <c r="S570" s="96">
        <v>4250125.8458078122</v>
      </c>
      <c r="T570" s="57" t="s">
        <v>3250</v>
      </c>
      <c r="U570" s="57"/>
      <c r="V570" s="101">
        <v>10233068.825807814</v>
      </c>
      <c r="W570" s="101"/>
      <c r="X570" s="73"/>
    </row>
    <row r="571" spans="2:24">
      <c r="B571" s="26" t="s">
        <v>1988</v>
      </c>
      <c r="C571" s="73" t="s">
        <v>3886</v>
      </c>
      <c r="D571" s="73" t="s">
        <v>3157</v>
      </c>
      <c r="E571" s="73"/>
      <c r="F571" s="73"/>
      <c r="G571" s="75">
        <v>39521</v>
      </c>
      <c r="H571" s="96">
        <v>290000</v>
      </c>
      <c r="I571" s="57">
        <v>80.216665517241367</v>
      </c>
      <c r="J571" s="96">
        <v>232628.33</v>
      </c>
      <c r="K571" s="57" t="s">
        <v>3284</v>
      </c>
      <c r="L571" s="73"/>
      <c r="M571" s="101">
        <v>85633.61</v>
      </c>
      <c r="N571" s="73"/>
      <c r="O571" s="87" t="s">
        <v>3156</v>
      </c>
      <c r="P571" s="75">
        <v>41036</v>
      </c>
      <c r="Q571" s="96">
        <v>268991.08</v>
      </c>
      <c r="R571" s="57">
        <v>26.100003316095087</v>
      </c>
      <c r="S571" s="96">
        <v>70206.680800000002</v>
      </c>
      <c r="T571" s="57" t="s">
        <v>3263</v>
      </c>
      <c r="U571" s="57"/>
      <c r="V571" s="101">
        <v>-76788.03919999997</v>
      </c>
      <c r="W571" s="101"/>
      <c r="X571" s="73"/>
    </row>
    <row r="572" spans="2:24">
      <c r="B572" s="26" t="s">
        <v>1989</v>
      </c>
      <c r="C572" s="73" t="s">
        <v>3887</v>
      </c>
      <c r="D572" s="73" t="s">
        <v>3157</v>
      </c>
      <c r="E572" s="73"/>
      <c r="F572" s="73"/>
      <c r="G572" s="75">
        <v>39521</v>
      </c>
      <c r="H572" s="96">
        <v>10459.11</v>
      </c>
      <c r="I572" s="57">
        <v>80.216576745057651</v>
      </c>
      <c r="J572" s="96">
        <v>8389.94</v>
      </c>
      <c r="K572" s="57" t="s">
        <v>3284</v>
      </c>
      <c r="L572" s="73"/>
      <c r="M572" s="101">
        <v>0</v>
      </c>
      <c r="N572" s="73"/>
      <c r="O572" s="87" t="s">
        <v>3156</v>
      </c>
      <c r="P572" s="75">
        <v>41206</v>
      </c>
      <c r="Q572" s="96">
        <v>11509.93</v>
      </c>
      <c r="R572" s="57">
        <v>82.383298595213006</v>
      </c>
      <c r="S572" s="96">
        <v>9482.26</v>
      </c>
      <c r="T572" s="57" t="s">
        <v>3263</v>
      </c>
      <c r="U572" s="57"/>
      <c r="V572" s="101">
        <v>1092.3199999999997</v>
      </c>
      <c r="W572" s="101"/>
      <c r="X572" s="73"/>
    </row>
    <row r="573" spans="2:24">
      <c r="B573" s="26" t="s">
        <v>1990</v>
      </c>
      <c r="C573" s="73" t="s">
        <v>3888</v>
      </c>
      <c r="D573" s="73" t="s">
        <v>3157</v>
      </c>
      <c r="E573" s="73"/>
      <c r="F573" s="73"/>
      <c r="G573" s="75">
        <v>39521</v>
      </c>
      <c r="H573" s="96">
        <v>1423000</v>
      </c>
      <c r="I573" s="57">
        <v>80.216666900913552</v>
      </c>
      <c r="J573" s="96">
        <v>1141483.17</v>
      </c>
      <c r="K573" s="57" t="s">
        <v>3284</v>
      </c>
      <c r="L573" s="73"/>
      <c r="M573" s="101">
        <v>419025.56999999995</v>
      </c>
      <c r="N573" s="73"/>
      <c r="O573" s="87" t="s">
        <v>3156</v>
      </c>
      <c r="P573" s="75">
        <v>41036</v>
      </c>
      <c r="Q573" s="96">
        <v>1250814.93</v>
      </c>
      <c r="R573" s="57">
        <v>10.610000405335745</v>
      </c>
      <c r="S573" s="96">
        <v>132711.46914299999</v>
      </c>
      <c r="T573" s="57" t="s">
        <v>3256</v>
      </c>
      <c r="U573" s="57"/>
      <c r="V573" s="101">
        <v>-589746.13085700001</v>
      </c>
      <c r="W573" s="101"/>
      <c r="X573" s="73"/>
    </row>
    <row r="574" spans="2:24">
      <c r="B574" s="26" t="s">
        <v>1129</v>
      </c>
      <c r="C574" s="73" t="s">
        <v>3889</v>
      </c>
      <c r="D574" s="73" t="s">
        <v>3157</v>
      </c>
      <c r="E574" s="73"/>
      <c r="F574" s="73"/>
      <c r="G574" s="75">
        <v>39521</v>
      </c>
      <c r="H574" s="96">
        <v>5071933.76</v>
      </c>
      <c r="I574" s="57">
        <v>90.124899225813223</v>
      </c>
      <c r="J574" s="96">
        <v>4571075.1899999995</v>
      </c>
      <c r="K574" s="57" t="s">
        <v>3284</v>
      </c>
      <c r="L574" s="73"/>
      <c r="M574" s="101">
        <v>5253450</v>
      </c>
      <c r="N574" s="73"/>
      <c r="O574" s="87" t="s">
        <v>6382</v>
      </c>
      <c r="P574" s="75">
        <v>40269</v>
      </c>
      <c r="Q574" s="102" t="s">
        <v>3205</v>
      </c>
      <c r="R574" s="88" t="s">
        <v>3205</v>
      </c>
      <c r="S574" s="102" t="s">
        <v>3205</v>
      </c>
      <c r="T574" s="57" t="s">
        <v>3205</v>
      </c>
      <c r="U574" s="57"/>
      <c r="V574" s="101">
        <v>682374.81000000052</v>
      </c>
      <c r="W574" s="101"/>
      <c r="X574" s="73"/>
    </row>
    <row r="575" spans="2:24">
      <c r="B575" s="26" t="s">
        <v>16</v>
      </c>
      <c r="C575" s="73" t="s">
        <v>3890</v>
      </c>
      <c r="D575" s="73" t="s">
        <v>3157</v>
      </c>
      <c r="E575" s="73"/>
      <c r="F575" s="73"/>
      <c r="G575" s="75">
        <v>39521</v>
      </c>
      <c r="H575" s="96">
        <v>10196325.960000001</v>
      </c>
      <c r="I575" s="57">
        <v>64.750000008826703</v>
      </c>
      <c r="J575" s="96">
        <v>6602121.0599999996</v>
      </c>
      <c r="K575" s="57" t="s">
        <v>3284</v>
      </c>
      <c r="L575" s="73"/>
      <c r="M575" s="101">
        <v>7087115.0099999988</v>
      </c>
      <c r="N575" s="73"/>
      <c r="O575" s="87" t="s">
        <v>3156</v>
      </c>
      <c r="P575" s="75">
        <v>41001</v>
      </c>
      <c r="Q575" s="96">
        <v>3109210.93</v>
      </c>
      <c r="R575" s="57">
        <v>82.125000000000014</v>
      </c>
      <c r="S575" s="96">
        <v>2553439.4762625005</v>
      </c>
      <c r="T575" s="57" t="s">
        <v>3256</v>
      </c>
      <c r="U575" s="57"/>
      <c r="V575" s="101">
        <v>3038433.4262625007</v>
      </c>
      <c r="W575" s="101"/>
      <c r="X575" s="73"/>
    </row>
    <row r="576" spans="2:24">
      <c r="B576" s="26" t="s">
        <v>1279</v>
      </c>
      <c r="C576" s="73" t="s">
        <v>3891</v>
      </c>
      <c r="D576" s="73" t="s">
        <v>3157</v>
      </c>
      <c r="E576" s="73"/>
      <c r="F576" s="73"/>
      <c r="G576" s="75">
        <v>39521</v>
      </c>
      <c r="H576" s="96">
        <v>6007482.3600000003</v>
      </c>
      <c r="I576" s="57">
        <v>31.06268879664259</v>
      </c>
      <c r="J576" s="96">
        <v>1866085.55</v>
      </c>
      <c r="K576" s="57" t="s">
        <v>3284</v>
      </c>
      <c r="L576" s="73"/>
      <c r="M576" s="101">
        <v>534883.99999999953</v>
      </c>
      <c r="N576" s="73"/>
      <c r="O576" s="87" t="s">
        <v>3156</v>
      </c>
      <c r="P576" s="75">
        <v>41172</v>
      </c>
      <c r="Q576" s="96">
        <v>0.01</v>
      </c>
      <c r="R576" s="57">
        <v>0</v>
      </c>
      <c r="S576" s="96">
        <v>0</v>
      </c>
      <c r="T576" s="57" t="s">
        <v>3263</v>
      </c>
      <c r="U576" s="57"/>
      <c r="V576" s="101">
        <v>-1331201.5500000005</v>
      </c>
      <c r="W576" s="101"/>
      <c r="X576" s="73"/>
    </row>
    <row r="577" spans="2:24">
      <c r="B577" s="26" t="s">
        <v>1538</v>
      </c>
      <c r="C577" s="73" t="s">
        <v>3892</v>
      </c>
      <c r="D577" s="73" t="s">
        <v>6726</v>
      </c>
      <c r="E577" s="73"/>
      <c r="F577" s="73"/>
      <c r="G577" s="75">
        <v>39521</v>
      </c>
      <c r="H577" s="96">
        <v>600000</v>
      </c>
      <c r="I577" s="57">
        <v>103.52500000000001</v>
      </c>
      <c r="J577" s="96">
        <v>621150</v>
      </c>
      <c r="K577" s="57" t="s">
        <v>3284</v>
      </c>
      <c r="L577" s="73"/>
      <c r="M577" s="101">
        <v>629700</v>
      </c>
      <c r="N577" s="73"/>
      <c r="O577" s="87" t="s">
        <v>6382</v>
      </c>
      <c r="P577" s="75">
        <v>39745</v>
      </c>
      <c r="Q577" s="102" t="s">
        <v>3205</v>
      </c>
      <c r="R577" s="88" t="s">
        <v>3205</v>
      </c>
      <c r="S577" s="102" t="s">
        <v>3205</v>
      </c>
      <c r="T577" s="57" t="s">
        <v>3205</v>
      </c>
      <c r="U577" s="57"/>
      <c r="V577" s="101">
        <v>8550</v>
      </c>
      <c r="W577" s="101"/>
      <c r="X577" s="73"/>
    </row>
    <row r="578" spans="2:24">
      <c r="B578" s="26" t="s">
        <v>328</v>
      </c>
      <c r="C578" s="73" t="s">
        <v>3893</v>
      </c>
      <c r="D578" s="73" t="s">
        <v>3157</v>
      </c>
      <c r="E578" s="73"/>
      <c r="F578" s="73"/>
      <c r="G578" s="75">
        <v>39521</v>
      </c>
      <c r="H578" s="96">
        <v>4498514.37</v>
      </c>
      <c r="I578" s="57">
        <v>84.688356125002215</v>
      </c>
      <c r="J578" s="96">
        <v>3809717.87</v>
      </c>
      <c r="K578" s="57" t="s">
        <v>3284</v>
      </c>
      <c r="L578" s="73"/>
      <c r="M578" s="101">
        <v>2083650.8100000005</v>
      </c>
      <c r="N578" s="73"/>
      <c r="O578" s="87" t="s">
        <v>3156</v>
      </c>
      <c r="P578" s="75">
        <v>41050</v>
      </c>
      <c r="Q578" s="96">
        <v>2950607.23</v>
      </c>
      <c r="R578" s="57">
        <v>35.15670504860546</v>
      </c>
      <c r="S578" s="96">
        <v>1037336.2809939277</v>
      </c>
      <c r="T578" s="57" t="s">
        <v>3255</v>
      </c>
      <c r="U578" s="57"/>
      <c r="V578" s="101">
        <v>-688730.77900607185</v>
      </c>
      <c r="W578" s="101"/>
      <c r="X578" s="73"/>
    </row>
    <row r="579" spans="2:24">
      <c r="B579" s="26" t="s">
        <v>259</v>
      </c>
      <c r="C579" s="73" t="s">
        <v>3894</v>
      </c>
      <c r="D579" s="73" t="s">
        <v>6724</v>
      </c>
      <c r="E579" s="73"/>
      <c r="F579" s="73"/>
      <c r="G579" s="75">
        <v>39521</v>
      </c>
      <c r="H579" s="96">
        <v>16998.669999999998</v>
      </c>
      <c r="I579" s="57">
        <v>92.162798618950788</v>
      </c>
      <c r="J579" s="96">
        <v>15666.45</v>
      </c>
      <c r="K579" s="57" t="s">
        <v>3284</v>
      </c>
      <c r="L579" s="73"/>
      <c r="M579" s="101">
        <v>8648.23</v>
      </c>
      <c r="N579" s="73"/>
      <c r="O579" s="87" t="s">
        <v>3156</v>
      </c>
      <c r="P579" s="75">
        <v>41122</v>
      </c>
      <c r="Q579" s="96">
        <v>9117.57</v>
      </c>
      <c r="R579" s="57">
        <v>95.011735583055582</v>
      </c>
      <c r="S579" s="96">
        <v>8662.7615000000005</v>
      </c>
      <c r="T579" s="57" t="s">
        <v>3255</v>
      </c>
      <c r="U579" s="57"/>
      <c r="V579" s="101">
        <v>1644.5414999999994</v>
      </c>
      <c r="W579" s="101"/>
      <c r="X579" s="73"/>
    </row>
    <row r="580" spans="2:24">
      <c r="B580" s="26" t="s">
        <v>1991</v>
      </c>
      <c r="C580" s="73" t="s">
        <v>3895</v>
      </c>
      <c r="D580" s="73" t="s">
        <v>6724</v>
      </c>
      <c r="E580" s="73"/>
      <c r="F580" s="73"/>
      <c r="G580" s="75">
        <v>39521</v>
      </c>
      <c r="H580" s="96">
        <v>9191405.0299999993</v>
      </c>
      <c r="I580" s="57">
        <v>88.177250089043241</v>
      </c>
      <c r="J580" s="96">
        <v>8104728.1999999993</v>
      </c>
      <c r="K580" s="57" t="s">
        <v>3284</v>
      </c>
      <c r="L580" s="73"/>
      <c r="M580" s="101">
        <v>660984.4</v>
      </c>
      <c r="N580" s="73"/>
      <c r="O580" s="87" t="s">
        <v>3156</v>
      </c>
      <c r="P580" s="75">
        <v>41050</v>
      </c>
      <c r="Q580" s="96">
        <v>9191405.0299999993</v>
      </c>
      <c r="R580" s="57">
        <v>77.097659720942573</v>
      </c>
      <c r="S580" s="96">
        <v>7086358.1736029992</v>
      </c>
      <c r="T580" s="57" t="s">
        <v>3249</v>
      </c>
      <c r="U580" s="57"/>
      <c r="V580" s="101">
        <v>-357385.62639699969</v>
      </c>
      <c r="W580" s="101"/>
      <c r="X580" s="73"/>
    </row>
    <row r="581" spans="2:24">
      <c r="B581" s="26" t="s">
        <v>1992</v>
      </c>
      <c r="C581" s="73" t="s">
        <v>3896</v>
      </c>
      <c r="D581" s="73" t="s">
        <v>6724</v>
      </c>
      <c r="E581" s="73"/>
      <c r="F581" s="73"/>
      <c r="G581" s="75">
        <v>39521</v>
      </c>
      <c r="H581" s="96">
        <v>8618000</v>
      </c>
      <c r="I581" s="57">
        <v>87.178249941981903</v>
      </c>
      <c r="J581" s="96">
        <v>7513021.5800000001</v>
      </c>
      <c r="K581" s="57" t="s">
        <v>3284</v>
      </c>
      <c r="L581" s="73"/>
      <c r="M581" s="101">
        <v>1113151.6499999999</v>
      </c>
      <c r="N581" s="73"/>
      <c r="O581" s="87" t="s">
        <v>3156</v>
      </c>
      <c r="P581" s="75">
        <v>41050</v>
      </c>
      <c r="Q581" s="96">
        <v>8020345.8099999996</v>
      </c>
      <c r="R581" s="57">
        <v>72.596881958081369</v>
      </c>
      <c r="S581" s="96">
        <v>5822520.9803156247</v>
      </c>
      <c r="T581" s="57" t="s">
        <v>3263</v>
      </c>
      <c r="U581" s="57"/>
      <c r="V581" s="101">
        <v>-577348.9496843759</v>
      </c>
      <c r="W581" s="101"/>
      <c r="X581" s="73"/>
    </row>
    <row r="582" spans="2:24">
      <c r="B582" s="26" t="s">
        <v>1088</v>
      </c>
      <c r="C582" s="73" t="s">
        <v>3897</v>
      </c>
      <c r="D582" s="73" t="s">
        <v>3157</v>
      </c>
      <c r="E582" s="73"/>
      <c r="F582" s="73"/>
      <c r="G582" s="75">
        <v>39521</v>
      </c>
      <c r="H582" s="96">
        <v>3893569.9</v>
      </c>
      <c r="I582" s="57">
        <v>87.7690501973523</v>
      </c>
      <c r="J582" s="96">
        <v>3417349.32</v>
      </c>
      <c r="K582" s="57" t="s">
        <v>3284</v>
      </c>
      <c r="L582" s="73"/>
      <c r="M582" s="101">
        <v>3980527.58</v>
      </c>
      <c r="N582" s="73"/>
      <c r="O582" s="87" t="s">
        <v>6382</v>
      </c>
      <c r="P582" s="75">
        <v>40507</v>
      </c>
      <c r="Q582" s="102" t="s">
        <v>3205</v>
      </c>
      <c r="R582" s="88" t="s">
        <v>3205</v>
      </c>
      <c r="S582" s="102" t="s">
        <v>3205</v>
      </c>
      <c r="T582" s="57" t="s">
        <v>3205</v>
      </c>
      <c r="U582" s="57"/>
      <c r="V582" s="101">
        <v>563178.26000000024</v>
      </c>
      <c r="W582" s="101"/>
      <c r="X582" s="73"/>
    </row>
    <row r="583" spans="2:24">
      <c r="B583" s="26" t="s">
        <v>1412</v>
      </c>
      <c r="C583" s="73" t="s">
        <v>3898</v>
      </c>
      <c r="D583" s="73" t="s">
        <v>3157</v>
      </c>
      <c r="E583" s="73"/>
      <c r="F583" s="73"/>
      <c r="G583" s="75">
        <v>39521</v>
      </c>
      <c r="H583" s="96">
        <v>23991072.09</v>
      </c>
      <c r="I583" s="57">
        <v>30.571517948366932</v>
      </c>
      <c r="J583" s="96">
        <v>7334434.9099999992</v>
      </c>
      <c r="K583" s="57" t="s">
        <v>3284</v>
      </c>
      <c r="L583" s="73"/>
      <c r="M583" s="101">
        <v>2178092.129999999</v>
      </c>
      <c r="N583" s="73"/>
      <c r="O583" s="87" t="s">
        <v>3156</v>
      </c>
      <c r="P583" s="75">
        <v>41172</v>
      </c>
      <c r="Q583" s="96">
        <v>0.01</v>
      </c>
      <c r="R583" s="57">
        <v>0</v>
      </c>
      <c r="S583" s="96">
        <v>0</v>
      </c>
      <c r="T583" s="57" t="s">
        <v>3263</v>
      </c>
      <c r="U583" s="57"/>
      <c r="V583" s="101">
        <v>-5156342.78</v>
      </c>
      <c r="W583" s="101"/>
      <c r="X583" s="73"/>
    </row>
    <row r="584" spans="2:24">
      <c r="B584" s="26" t="s">
        <v>195</v>
      </c>
      <c r="C584" s="73" t="s">
        <v>3899</v>
      </c>
      <c r="D584" s="73" t="s">
        <v>6724</v>
      </c>
      <c r="E584" s="73"/>
      <c r="F584" s="73"/>
      <c r="G584" s="75">
        <v>39521</v>
      </c>
      <c r="H584" s="96">
        <v>36.97</v>
      </c>
      <c r="I584" s="57">
        <v>99.567216662158515</v>
      </c>
      <c r="J584" s="96">
        <v>36.81</v>
      </c>
      <c r="K584" s="57" t="s">
        <v>3284</v>
      </c>
      <c r="L584" s="73"/>
      <c r="M584" s="101">
        <v>32.579999999999991</v>
      </c>
      <c r="N584" s="73"/>
      <c r="O584" s="87" t="s">
        <v>3156</v>
      </c>
      <c r="P584" s="75">
        <v>41010</v>
      </c>
      <c r="Q584" s="96">
        <v>12.21</v>
      </c>
      <c r="R584" s="57">
        <v>100.32760024570024</v>
      </c>
      <c r="S584" s="96">
        <v>12.249999990000001</v>
      </c>
      <c r="T584" s="57" t="s">
        <v>3289</v>
      </c>
      <c r="U584" s="57"/>
      <c r="V584" s="101">
        <v>8.0199999899999881</v>
      </c>
      <c r="W584" s="101"/>
      <c r="X584" s="73"/>
    </row>
    <row r="585" spans="2:24">
      <c r="B585" s="26" t="s">
        <v>1507</v>
      </c>
      <c r="C585" s="73" t="s">
        <v>3900</v>
      </c>
      <c r="D585" s="73" t="s">
        <v>6724</v>
      </c>
      <c r="E585" s="73"/>
      <c r="F585" s="73"/>
      <c r="G585" s="75">
        <v>39521</v>
      </c>
      <c r="H585" s="96">
        <v>349802.23</v>
      </c>
      <c r="I585" s="57">
        <v>93.34305558886804</v>
      </c>
      <c r="J585" s="96">
        <v>326516.09000000003</v>
      </c>
      <c r="K585" s="57" t="s">
        <v>3284</v>
      </c>
      <c r="L585" s="73"/>
      <c r="M585" s="101">
        <v>107638.79000000001</v>
      </c>
      <c r="N585" s="73"/>
      <c r="O585" s="87" t="s">
        <v>3156</v>
      </c>
      <c r="P585" s="75">
        <v>41122</v>
      </c>
      <c r="Q585" s="96">
        <v>252713.54</v>
      </c>
      <c r="R585" s="57">
        <v>0.10933314555895976</v>
      </c>
      <c r="S585" s="96">
        <v>276.29966253539999</v>
      </c>
      <c r="T585" s="57" t="s">
        <v>3263</v>
      </c>
      <c r="U585" s="57"/>
      <c r="V585" s="101">
        <v>-218601.00033746462</v>
      </c>
      <c r="W585" s="101"/>
      <c r="X585" s="73"/>
    </row>
    <row r="586" spans="2:24">
      <c r="B586" s="26" t="s">
        <v>1993</v>
      </c>
      <c r="C586" s="73" t="s">
        <v>3901</v>
      </c>
      <c r="D586" s="73" t="s">
        <v>6724</v>
      </c>
      <c r="E586" s="73"/>
      <c r="F586" s="73"/>
      <c r="G586" s="75">
        <v>39521</v>
      </c>
      <c r="H586" s="96">
        <v>869235.96</v>
      </c>
      <c r="I586" s="57">
        <v>3.8166667656041287</v>
      </c>
      <c r="J586" s="96">
        <v>33175.839999999997</v>
      </c>
      <c r="K586" s="57" t="s">
        <v>3284</v>
      </c>
      <c r="L586" s="73"/>
      <c r="M586" s="101">
        <v>32309.680000000008</v>
      </c>
      <c r="N586" s="73"/>
      <c r="O586" s="87" t="s">
        <v>3156</v>
      </c>
      <c r="P586" s="75">
        <v>41232</v>
      </c>
      <c r="Q586" s="96">
        <v>869235.96</v>
      </c>
      <c r="R586" s="57">
        <v>1.1504356078411667E-6</v>
      </c>
      <c r="S586" s="96">
        <v>0.01</v>
      </c>
      <c r="T586" s="57" t="s">
        <v>3263</v>
      </c>
      <c r="U586" s="57"/>
      <c r="V586" s="101">
        <v>-866.14999999999054</v>
      </c>
      <c r="W586" s="101"/>
      <c r="X586" s="73"/>
    </row>
    <row r="587" spans="2:24">
      <c r="B587" s="26" t="s">
        <v>1525</v>
      </c>
      <c r="C587" s="73" t="s">
        <v>3902</v>
      </c>
      <c r="D587" s="73" t="s">
        <v>6724</v>
      </c>
      <c r="E587" s="73"/>
      <c r="F587" s="73"/>
      <c r="G587" s="75">
        <v>39521</v>
      </c>
      <c r="H587" s="96">
        <v>2575964.7599999998</v>
      </c>
      <c r="I587" s="57">
        <v>90.316666443837534</v>
      </c>
      <c r="J587" s="96">
        <v>2326525.5</v>
      </c>
      <c r="K587" s="57" t="s">
        <v>3284</v>
      </c>
      <c r="L587" s="73"/>
      <c r="M587" s="101">
        <v>500886.18</v>
      </c>
      <c r="N587" s="73"/>
      <c r="O587" s="87" t="s">
        <v>3156</v>
      </c>
      <c r="P587" s="75">
        <v>41122</v>
      </c>
      <c r="Q587" s="96">
        <v>2186538.31</v>
      </c>
      <c r="R587" s="57">
        <v>0.22994999999999999</v>
      </c>
      <c r="S587" s="96">
        <v>5027.9448438449999</v>
      </c>
      <c r="T587" s="57" t="s">
        <v>3245</v>
      </c>
      <c r="U587" s="57"/>
      <c r="V587" s="101">
        <v>-1820611.3751561551</v>
      </c>
      <c r="W587" s="101"/>
      <c r="X587" s="73"/>
    </row>
    <row r="588" spans="2:24">
      <c r="B588" s="26" t="s">
        <v>1994</v>
      </c>
      <c r="C588" s="73" t="s">
        <v>3903</v>
      </c>
      <c r="D588" s="73" t="s">
        <v>6724</v>
      </c>
      <c r="E588" s="73"/>
      <c r="F588" s="73"/>
      <c r="G588" s="75">
        <v>39521</v>
      </c>
      <c r="H588" s="96">
        <v>2230000</v>
      </c>
      <c r="I588" s="57">
        <v>70.316666816143496</v>
      </c>
      <c r="J588" s="96">
        <v>1568061.67</v>
      </c>
      <c r="K588" s="57" t="s">
        <v>3284</v>
      </c>
      <c r="L588" s="73"/>
      <c r="M588" s="101">
        <v>96834.199999999983</v>
      </c>
      <c r="N588" s="73"/>
      <c r="O588" s="87" t="s">
        <v>3156</v>
      </c>
      <c r="P588" s="75">
        <v>41232</v>
      </c>
      <c r="Q588" s="96">
        <v>2230000</v>
      </c>
      <c r="R588" s="57">
        <v>8.9686098654708532E-7</v>
      </c>
      <c r="S588" s="96">
        <v>0.02</v>
      </c>
      <c r="T588" s="57" t="s">
        <v>3263</v>
      </c>
      <c r="U588" s="57"/>
      <c r="V588" s="101">
        <v>-1471227.45</v>
      </c>
      <c r="W588" s="101"/>
      <c r="X588" s="73"/>
    </row>
    <row r="589" spans="2:24">
      <c r="B589" s="26" t="s">
        <v>1505</v>
      </c>
      <c r="C589" s="73" t="s">
        <v>3904</v>
      </c>
      <c r="D589" s="73" t="s">
        <v>6724</v>
      </c>
      <c r="E589" s="73"/>
      <c r="F589" s="73"/>
      <c r="G589" s="75">
        <v>39521</v>
      </c>
      <c r="H589" s="96">
        <v>325393.13</v>
      </c>
      <c r="I589" s="57">
        <v>85.343055644721204</v>
      </c>
      <c r="J589" s="96">
        <v>277700.44</v>
      </c>
      <c r="K589" s="57" t="s">
        <v>3284</v>
      </c>
      <c r="L589" s="73"/>
      <c r="M589" s="101">
        <v>328032.93999999994</v>
      </c>
      <c r="N589" s="73"/>
      <c r="O589" s="87" t="s">
        <v>6382</v>
      </c>
      <c r="P589" s="75">
        <v>39626</v>
      </c>
      <c r="Q589" s="102" t="s">
        <v>3205</v>
      </c>
      <c r="R589" s="88" t="s">
        <v>3205</v>
      </c>
      <c r="S589" s="102" t="s">
        <v>3205</v>
      </c>
      <c r="T589" s="57" t="s">
        <v>3205</v>
      </c>
      <c r="U589" s="57"/>
      <c r="V589" s="101">
        <v>50332.499999999942</v>
      </c>
      <c r="W589" s="101"/>
      <c r="X589" s="73"/>
    </row>
    <row r="590" spans="2:24">
      <c r="B590" s="26" t="s">
        <v>1513</v>
      </c>
      <c r="C590" s="73" t="s">
        <v>3905</v>
      </c>
      <c r="D590" s="73" t="s">
        <v>6724</v>
      </c>
      <c r="E590" s="73"/>
      <c r="F590" s="73"/>
      <c r="G590" s="75">
        <v>39521</v>
      </c>
      <c r="H590" s="96">
        <v>289319</v>
      </c>
      <c r="I590" s="57">
        <v>99.968052564816006</v>
      </c>
      <c r="J590" s="96">
        <v>289226.57</v>
      </c>
      <c r="K590" s="57" t="s">
        <v>3284</v>
      </c>
      <c r="L590" s="73"/>
      <c r="M590" s="101">
        <v>245809.63999999998</v>
      </c>
      <c r="N590" s="73"/>
      <c r="O590" s="87" t="s">
        <v>3156</v>
      </c>
      <c r="P590" s="75">
        <v>41232</v>
      </c>
      <c r="Q590" s="96">
        <v>52966.79</v>
      </c>
      <c r="R590" s="57">
        <v>0</v>
      </c>
      <c r="S590" s="96">
        <v>0</v>
      </c>
      <c r="T590" s="57" t="s">
        <v>3263</v>
      </c>
      <c r="U590" s="57"/>
      <c r="V590" s="101">
        <v>-43416.930000000022</v>
      </c>
      <c r="W590" s="101"/>
      <c r="X590" s="73"/>
    </row>
    <row r="591" spans="2:24">
      <c r="B591" s="26" t="s">
        <v>1509</v>
      </c>
      <c r="C591" s="73" t="s">
        <v>3906</v>
      </c>
      <c r="D591" s="73" t="s">
        <v>6724</v>
      </c>
      <c r="E591" s="73"/>
      <c r="F591" s="73"/>
      <c r="G591" s="75">
        <v>39521</v>
      </c>
      <c r="H591" s="96">
        <v>34447.56</v>
      </c>
      <c r="I591" s="57">
        <v>97.968041858407389</v>
      </c>
      <c r="J591" s="96">
        <v>33747.599999999999</v>
      </c>
      <c r="K591" s="57" t="s">
        <v>3284</v>
      </c>
      <c r="L591" s="73"/>
      <c r="M591" s="101">
        <v>34634.15</v>
      </c>
      <c r="N591" s="73"/>
      <c r="O591" s="87" t="s">
        <v>6382</v>
      </c>
      <c r="P591" s="75">
        <v>39534</v>
      </c>
      <c r="Q591" s="102" t="s">
        <v>3205</v>
      </c>
      <c r="R591" s="88" t="s">
        <v>3205</v>
      </c>
      <c r="S591" s="102" t="s">
        <v>3205</v>
      </c>
      <c r="T591" s="57" t="s">
        <v>3205</v>
      </c>
      <c r="U591" s="57"/>
      <c r="V591" s="101">
        <v>886.55000000000291</v>
      </c>
      <c r="W591" s="101"/>
      <c r="X591" s="73"/>
    </row>
    <row r="592" spans="2:24">
      <c r="B592" s="26" t="s">
        <v>1506</v>
      </c>
      <c r="C592" s="73" t="s">
        <v>3907</v>
      </c>
      <c r="D592" s="73" t="s">
        <v>6724</v>
      </c>
      <c r="E592" s="73"/>
      <c r="F592" s="73"/>
      <c r="G592" s="75">
        <v>39521</v>
      </c>
      <c r="H592" s="96">
        <v>430435</v>
      </c>
      <c r="I592" s="57">
        <v>91.343055281285217</v>
      </c>
      <c r="J592" s="96">
        <v>393172.47999999998</v>
      </c>
      <c r="K592" s="57" t="s">
        <v>3284</v>
      </c>
      <c r="L592" s="73"/>
      <c r="M592" s="101">
        <v>196008.12</v>
      </c>
      <c r="N592" s="73"/>
      <c r="O592" s="87" t="s">
        <v>3156</v>
      </c>
      <c r="P592" s="75">
        <v>41232</v>
      </c>
      <c r="Q592" s="96">
        <v>248895.69</v>
      </c>
      <c r="R592" s="57">
        <v>0</v>
      </c>
      <c r="S592" s="96">
        <v>0</v>
      </c>
      <c r="T592" s="57" t="s">
        <v>3263</v>
      </c>
      <c r="U592" s="57"/>
      <c r="V592" s="101">
        <v>-197164.36</v>
      </c>
      <c r="W592" s="101"/>
      <c r="X592" s="73"/>
    </row>
    <row r="593" spans="2:24">
      <c r="B593" s="26" t="s">
        <v>1522</v>
      </c>
      <c r="C593" s="73" t="s">
        <v>3908</v>
      </c>
      <c r="D593" s="73" t="s">
        <v>6724</v>
      </c>
      <c r="E593" s="73"/>
      <c r="F593" s="73"/>
      <c r="G593" s="75">
        <v>39521</v>
      </c>
      <c r="H593" s="96">
        <v>165203.04999999999</v>
      </c>
      <c r="I593" s="57">
        <v>99.96805749046402</v>
      </c>
      <c r="J593" s="96">
        <v>165150.28</v>
      </c>
      <c r="K593" s="57" t="s">
        <v>3284</v>
      </c>
      <c r="L593" s="73"/>
      <c r="M593" s="101">
        <v>166097.9</v>
      </c>
      <c r="N593" s="73"/>
      <c r="O593" s="87" t="s">
        <v>6382</v>
      </c>
      <c r="P593" s="75">
        <v>39534</v>
      </c>
      <c r="Q593" s="102" t="s">
        <v>3205</v>
      </c>
      <c r="R593" s="88" t="s">
        <v>3205</v>
      </c>
      <c r="S593" s="102" t="s">
        <v>3205</v>
      </c>
      <c r="T593" s="57" t="s">
        <v>3205</v>
      </c>
      <c r="U593" s="57"/>
      <c r="V593" s="101">
        <v>947.61999999999534</v>
      </c>
      <c r="W593" s="101"/>
      <c r="X593" s="73"/>
    </row>
    <row r="594" spans="2:24">
      <c r="B594" s="26" t="s">
        <v>1517</v>
      </c>
      <c r="C594" s="73" t="s">
        <v>3909</v>
      </c>
      <c r="D594" s="73" t="s">
        <v>3157</v>
      </c>
      <c r="E594" s="73"/>
      <c r="F594" s="73"/>
      <c r="G594" s="75">
        <v>39521</v>
      </c>
      <c r="H594" s="96">
        <v>571696.43000000005</v>
      </c>
      <c r="I594" s="57">
        <v>87.59305528635187</v>
      </c>
      <c r="J594" s="96">
        <v>500766.37</v>
      </c>
      <c r="K594" s="57" t="s">
        <v>3284</v>
      </c>
      <c r="L594" s="73"/>
      <c r="M594" s="101">
        <v>579009.88</v>
      </c>
      <c r="N594" s="73"/>
      <c r="O594" s="87" t="s">
        <v>6382</v>
      </c>
      <c r="P594" s="75">
        <v>39626</v>
      </c>
      <c r="Q594" s="102" t="s">
        <v>3205</v>
      </c>
      <c r="R594" s="88" t="s">
        <v>3205</v>
      </c>
      <c r="S594" s="102" t="s">
        <v>3205</v>
      </c>
      <c r="T594" s="57" t="s">
        <v>3205</v>
      </c>
      <c r="U594" s="57"/>
      <c r="V594" s="101">
        <v>78243.510000000009</v>
      </c>
      <c r="W594" s="101"/>
      <c r="X594" s="73"/>
    </row>
    <row r="595" spans="2:24">
      <c r="B595" s="26" t="s">
        <v>1498</v>
      </c>
      <c r="C595" s="73" t="s">
        <v>3910</v>
      </c>
      <c r="D595" s="73" t="s">
        <v>3157</v>
      </c>
      <c r="E595" s="73"/>
      <c r="F595" s="73"/>
      <c r="G595" s="75">
        <v>39521</v>
      </c>
      <c r="H595" s="96">
        <v>406937.94</v>
      </c>
      <c r="I595" s="57">
        <v>0.32666651824108611</v>
      </c>
      <c r="J595" s="96">
        <v>1329.3300000000002</v>
      </c>
      <c r="K595" s="57" t="s">
        <v>3284</v>
      </c>
      <c r="L595" s="73"/>
      <c r="M595" s="101">
        <v>41290.71</v>
      </c>
      <c r="N595" s="73"/>
      <c r="O595" s="87" t="s">
        <v>3156</v>
      </c>
      <c r="P595" s="75">
        <v>41122</v>
      </c>
      <c r="Q595" s="96">
        <v>385385.93</v>
      </c>
      <c r="R595" s="57">
        <v>0.13701099999999999</v>
      </c>
      <c r="S595" s="96">
        <v>528.02111655229999</v>
      </c>
      <c r="T595" s="57" t="s">
        <v>3245</v>
      </c>
      <c r="U595" s="57"/>
      <c r="V595" s="101">
        <v>40489.401116552297</v>
      </c>
      <c r="W595" s="101"/>
      <c r="X595" s="73"/>
    </row>
    <row r="596" spans="2:24">
      <c r="B596" s="26" t="s">
        <v>1995</v>
      </c>
      <c r="C596" s="73" t="s">
        <v>3911</v>
      </c>
      <c r="D596" s="73" t="s">
        <v>6759</v>
      </c>
      <c r="E596" s="73"/>
      <c r="F596" s="73"/>
      <c r="G596" s="75">
        <v>39521</v>
      </c>
      <c r="H596" s="96">
        <v>10000000</v>
      </c>
      <c r="I596" s="57">
        <v>88.45113529999999</v>
      </c>
      <c r="J596" s="96">
        <v>8845113.5299999993</v>
      </c>
      <c r="K596" s="57" t="s">
        <v>3284</v>
      </c>
      <c r="L596" s="73"/>
      <c r="M596" s="101">
        <v>12822344.289999999</v>
      </c>
      <c r="N596" s="73"/>
      <c r="O596" s="87" t="s">
        <v>6382</v>
      </c>
      <c r="P596" s="75">
        <v>41338</v>
      </c>
      <c r="Q596" s="102" t="s">
        <v>3205</v>
      </c>
      <c r="R596" s="88" t="s">
        <v>3205</v>
      </c>
      <c r="S596" s="102" t="s">
        <v>3205</v>
      </c>
      <c r="T596" s="57" t="s">
        <v>3205</v>
      </c>
      <c r="U596" s="57"/>
      <c r="V596" s="101">
        <v>3977230.76</v>
      </c>
      <c r="W596" s="101"/>
      <c r="X596" s="73"/>
    </row>
    <row r="597" spans="2:24">
      <c r="B597" s="73" t="s">
        <v>3163</v>
      </c>
      <c r="C597" s="73" t="s">
        <v>3912</v>
      </c>
      <c r="D597" s="73" t="s">
        <v>6759</v>
      </c>
      <c r="E597" s="73"/>
      <c r="F597" s="73"/>
      <c r="G597" s="75">
        <v>40905</v>
      </c>
      <c r="H597" s="96">
        <v>2446797.9</v>
      </c>
      <c r="I597" s="57">
        <v>62.557197715430448</v>
      </c>
      <c r="J597" s="96">
        <v>1530648.2</v>
      </c>
      <c r="K597" s="57" t="s">
        <v>9185</v>
      </c>
      <c r="L597" s="90"/>
      <c r="M597" s="101">
        <v>2418753.0500000003</v>
      </c>
      <c r="N597" s="90"/>
      <c r="O597" s="89" t="s">
        <v>3156</v>
      </c>
      <c r="P597" s="75">
        <v>43353</v>
      </c>
      <c r="Q597" s="96">
        <v>0</v>
      </c>
      <c r="R597" s="57">
        <v>0</v>
      </c>
      <c r="S597" s="96">
        <v>1</v>
      </c>
      <c r="T597" s="57" t="s">
        <v>3263</v>
      </c>
      <c r="U597" s="57"/>
      <c r="V597" s="101">
        <v>888105.85000000033</v>
      </c>
      <c r="W597" s="101"/>
      <c r="X597" s="73"/>
    </row>
    <row r="598" spans="2:24" ht="15">
      <c r="B598" s="73" t="s">
        <v>418</v>
      </c>
      <c r="C598" s="73" t="s">
        <v>3913</v>
      </c>
      <c r="D598" s="73" t="s">
        <v>6759</v>
      </c>
      <c r="E598" s="73"/>
      <c r="F598" s="73"/>
      <c r="G598" s="75">
        <v>39521</v>
      </c>
      <c r="H598" s="96">
        <v>17949505.260000002</v>
      </c>
      <c r="I598" s="57">
        <v>73.355713426499193</v>
      </c>
      <c r="J598" s="96">
        <v>13166987.640000001</v>
      </c>
      <c r="K598" s="57" t="s">
        <v>3284</v>
      </c>
      <c r="L598"/>
      <c r="M598" s="101">
        <v>2691486.4299999997</v>
      </c>
      <c r="N598"/>
      <c r="O598" s="89" t="s">
        <v>3156</v>
      </c>
      <c r="P598" s="75">
        <v>40905</v>
      </c>
      <c r="Q598" s="96">
        <v>16373058.68</v>
      </c>
      <c r="R598" s="57">
        <v>123.82895948919914</v>
      </c>
      <c r="S598" s="96">
        <v>20274588.200000003</v>
      </c>
      <c r="T598" s="57" t="s">
        <v>3310</v>
      </c>
      <c r="U598" s="57"/>
      <c r="V598" s="101">
        <v>9799086.9900000021</v>
      </c>
      <c r="W598" s="101"/>
      <c r="X598" s="177">
        <v>1</v>
      </c>
    </row>
    <row r="599" spans="2:24">
      <c r="B599" s="73" t="s">
        <v>1996</v>
      </c>
      <c r="C599" s="73" t="s">
        <v>3914</v>
      </c>
      <c r="D599" s="73" t="s">
        <v>6725</v>
      </c>
      <c r="E599" s="73"/>
      <c r="F599" s="73"/>
      <c r="G599" s="75">
        <v>39521</v>
      </c>
      <c r="H599" s="96">
        <v>40000000</v>
      </c>
      <c r="I599" s="57">
        <v>86.642750000000007</v>
      </c>
      <c r="J599" s="96">
        <v>34657100</v>
      </c>
      <c r="K599" s="57" t="s">
        <v>3284</v>
      </c>
      <c r="L599" s="73"/>
      <c r="M599" s="101">
        <v>9153861.6699999999</v>
      </c>
      <c r="N599" s="73"/>
      <c r="O599" s="87" t="s">
        <v>3156</v>
      </c>
      <c r="P599" s="75">
        <v>41001</v>
      </c>
      <c r="Q599" s="96">
        <v>32543066.800000001</v>
      </c>
      <c r="R599" s="57">
        <v>86.135145140961328</v>
      </c>
      <c r="S599" s="96">
        <v>28031017.8215</v>
      </c>
      <c r="T599" s="57" t="s">
        <v>3289</v>
      </c>
      <c r="U599" s="57"/>
      <c r="V599" s="101">
        <v>2527779.4914999977</v>
      </c>
      <c r="W599" s="101"/>
      <c r="X599" s="73"/>
    </row>
    <row r="600" spans="2:24">
      <c r="B600" s="73" t="s">
        <v>1997</v>
      </c>
      <c r="C600" s="73" t="s">
        <v>3915</v>
      </c>
      <c r="D600" s="73" t="s">
        <v>6724</v>
      </c>
      <c r="E600" s="73"/>
      <c r="F600" s="73"/>
      <c r="G600" s="75">
        <v>39521</v>
      </c>
      <c r="H600" s="96">
        <v>66338722</v>
      </c>
      <c r="I600" s="57">
        <v>0.63800000548699143</v>
      </c>
      <c r="J600" s="96">
        <v>423241.05</v>
      </c>
      <c r="K600" s="57" t="s">
        <v>3284</v>
      </c>
      <c r="L600" s="73"/>
      <c r="M600" s="101">
        <v>569.05000000004657</v>
      </c>
      <c r="N600" s="73"/>
      <c r="O600" s="87" t="s">
        <v>3156</v>
      </c>
      <c r="P600" s="75">
        <v>41015</v>
      </c>
      <c r="Q600" s="96">
        <v>91569444.379999995</v>
      </c>
      <c r="R600" s="57">
        <v>1.0000000000000001E-5</v>
      </c>
      <c r="S600" s="96">
        <v>9.156944438</v>
      </c>
      <c r="T600" s="57" t="s">
        <v>3245</v>
      </c>
      <c r="U600" s="57"/>
      <c r="V600" s="101">
        <v>-422662.84305556194</v>
      </c>
      <c r="W600" s="101"/>
      <c r="X600" s="73"/>
    </row>
    <row r="601" spans="2:24">
      <c r="B601" s="26" t="s">
        <v>1998</v>
      </c>
      <c r="C601" s="73" t="s">
        <v>3916</v>
      </c>
      <c r="D601" s="73" t="s">
        <v>6759</v>
      </c>
      <c r="E601" s="73"/>
      <c r="F601" s="73"/>
      <c r="G601" s="75">
        <v>39521</v>
      </c>
      <c r="H601" s="96">
        <v>131228630.38</v>
      </c>
      <c r="I601" s="57">
        <v>2.22912344777914</v>
      </c>
      <c r="J601" s="96">
        <v>2925248.17</v>
      </c>
      <c r="K601" s="57" t="s">
        <v>3284</v>
      </c>
      <c r="L601" s="73"/>
      <c r="M601" s="101">
        <v>3122409.9099999997</v>
      </c>
      <c r="N601" s="73"/>
      <c r="O601" s="87" t="s">
        <v>3156</v>
      </c>
      <c r="P601" s="75">
        <v>41361</v>
      </c>
      <c r="Q601" s="96">
        <v>25215859.23</v>
      </c>
      <c r="R601" s="57">
        <v>6.0015072109839025</v>
      </c>
      <c r="S601" s="96">
        <v>1513331.61</v>
      </c>
      <c r="T601" s="57" t="s">
        <v>3263</v>
      </c>
      <c r="U601" s="57"/>
      <c r="V601" s="101">
        <v>1710493.3499999996</v>
      </c>
      <c r="W601" s="101"/>
      <c r="X601" s="73"/>
    </row>
    <row r="602" spans="2:24">
      <c r="B602" s="26" t="s">
        <v>1451</v>
      </c>
      <c r="C602" s="73" t="s">
        <v>3917</v>
      </c>
      <c r="D602" s="73" t="s">
        <v>3157</v>
      </c>
      <c r="E602" s="73"/>
      <c r="F602" s="73"/>
      <c r="G602" s="75">
        <v>39521</v>
      </c>
      <c r="H602" s="96">
        <v>64066.8</v>
      </c>
      <c r="I602" s="57">
        <v>100.13704445984504</v>
      </c>
      <c r="J602" s="96">
        <v>64154.600000000006</v>
      </c>
      <c r="K602" s="57" t="s">
        <v>3284</v>
      </c>
      <c r="L602" s="73"/>
      <c r="M602" s="101">
        <v>111.29</v>
      </c>
      <c r="N602" s="73"/>
      <c r="O602" s="87" t="s">
        <v>3156</v>
      </c>
      <c r="P602" s="75">
        <v>39549</v>
      </c>
      <c r="Q602" s="96">
        <v>64066.8</v>
      </c>
      <c r="R602" s="57">
        <v>100.0578926994949</v>
      </c>
      <c r="S602" s="96">
        <v>64103.89</v>
      </c>
      <c r="T602" s="57" t="s">
        <v>3284</v>
      </c>
      <c r="U602" s="57"/>
      <c r="V602" s="101">
        <v>60.57999999999447</v>
      </c>
      <c r="W602" s="101"/>
      <c r="X602" s="73"/>
    </row>
    <row r="603" spans="2:24">
      <c r="B603" s="26" t="s">
        <v>478</v>
      </c>
      <c r="C603" s="73" t="s">
        <v>3918</v>
      </c>
      <c r="D603" s="73" t="s">
        <v>6724</v>
      </c>
      <c r="E603" s="73"/>
      <c r="F603" s="73"/>
      <c r="G603" s="75">
        <v>39521</v>
      </c>
      <c r="H603" s="96">
        <v>15667013.6</v>
      </c>
      <c r="I603" s="57">
        <v>73.719750010301894</v>
      </c>
      <c r="J603" s="96">
        <v>11549683.26</v>
      </c>
      <c r="K603" s="57" t="s">
        <v>3284</v>
      </c>
      <c r="L603" s="73"/>
      <c r="M603" s="101">
        <v>6748661.6100000013</v>
      </c>
      <c r="N603" s="73"/>
      <c r="O603" s="87" t="s">
        <v>3156</v>
      </c>
      <c r="P603" s="75">
        <v>41050</v>
      </c>
      <c r="Q603" s="96">
        <v>10177671.92</v>
      </c>
      <c r="R603" s="57">
        <v>79.625576360688981</v>
      </c>
      <c r="S603" s="96">
        <v>8104029.9264000002</v>
      </c>
      <c r="T603" s="57" t="s">
        <v>3248</v>
      </c>
      <c r="U603" s="57"/>
      <c r="V603" s="101">
        <v>3303008.2764000017</v>
      </c>
      <c r="W603" s="101"/>
      <c r="X603" s="73"/>
    </row>
    <row r="604" spans="2:24">
      <c r="B604" s="26" t="s">
        <v>587</v>
      </c>
      <c r="C604" s="73" t="s">
        <v>3919</v>
      </c>
      <c r="D604" s="73" t="s">
        <v>3157</v>
      </c>
      <c r="E604" s="73"/>
      <c r="F604" s="73"/>
      <c r="G604" s="75">
        <v>39521</v>
      </c>
      <c r="H604" s="96">
        <v>7579985.2000000002</v>
      </c>
      <c r="I604" s="57">
        <v>90.016666655233053</v>
      </c>
      <c r="J604" s="96">
        <v>6823250.0099999998</v>
      </c>
      <c r="K604" s="57" t="s">
        <v>3284</v>
      </c>
      <c r="L604" s="73"/>
      <c r="M604" s="101">
        <v>4494791.3199999994</v>
      </c>
      <c r="N604" s="73"/>
      <c r="O604" s="87" t="s">
        <v>3156</v>
      </c>
      <c r="P604" s="75">
        <v>41036</v>
      </c>
      <c r="Q604" s="96">
        <v>4579959.4400000004</v>
      </c>
      <c r="R604" s="57">
        <v>101.44374979388466</v>
      </c>
      <c r="S604" s="96">
        <v>4646082.5949750012</v>
      </c>
      <c r="T604" s="57" t="s">
        <v>3248</v>
      </c>
      <c r="U604" s="57"/>
      <c r="V604" s="101">
        <v>2317623.9049750008</v>
      </c>
      <c r="W604" s="101"/>
      <c r="X604" s="73"/>
    </row>
    <row r="605" spans="2:24">
      <c r="B605" s="26" t="s">
        <v>471</v>
      </c>
      <c r="C605" s="73" t="s">
        <v>3920</v>
      </c>
      <c r="D605" s="73" t="s">
        <v>6759</v>
      </c>
      <c r="E605" s="73"/>
      <c r="F605" s="73"/>
      <c r="G605" s="75">
        <v>39521</v>
      </c>
      <c r="H605" s="96">
        <v>66000000</v>
      </c>
      <c r="I605" s="57">
        <v>89.255986106060604</v>
      </c>
      <c r="J605" s="96">
        <v>58908950.829999998</v>
      </c>
      <c r="K605" s="57" t="s">
        <v>3284</v>
      </c>
      <c r="L605" s="73"/>
      <c r="M605" s="101">
        <v>33692077.039999999</v>
      </c>
      <c r="N605" s="73"/>
      <c r="O605" s="87" t="s">
        <v>3156</v>
      </c>
      <c r="P605" s="75" t="s">
        <v>6355</v>
      </c>
      <c r="Q605" s="96">
        <v>34836979.369999997</v>
      </c>
      <c r="R605" s="57">
        <v>96.201518202983053</v>
      </c>
      <c r="S605" s="96">
        <v>33513703.049999997</v>
      </c>
      <c r="T605" s="57" t="s">
        <v>6359</v>
      </c>
      <c r="U605" s="57"/>
      <c r="V605" s="101">
        <v>8296829.2600000054</v>
      </c>
      <c r="W605" s="101"/>
      <c r="X605" s="73"/>
    </row>
    <row r="606" spans="2:24">
      <c r="B606" s="26" t="s">
        <v>1999</v>
      </c>
      <c r="C606" s="73" t="s">
        <v>3921</v>
      </c>
      <c r="D606" s="73" t="s">
        <v>6759</v>
      </c>
      <c r="E606" s="73"/>
      <c r="F606" s="73"/>
      <c r="G606" s="75">
        <v>39521</v>
      </c>
      <c r="H606" s="96">
        <v>4000000</v>
      </c>
      <c r="I606" s="57">
        <v>86.246239750000001</v>
      </c>
      <c r="J606" s="96">
        <v>3449849.59</v>
      </c>
      <c r="K606" s="57" t="s">
        <v>3284</v>
      </c>
      <c r="L606" s="73"/>
      <c r="M606" s="101">
        <v>184656.41999999998</v>
      </c>
      <c r="N606" s="73"/>
      <c r="O606" s="87" t="s">
        <v>3156</v>
      </c>
      <c r="P606" s="75">
        <v>40756</v>
      </c>
      <c r="Q606" s="96">
        <v>4000000</v>
      </c>
      <c r="R606" s="57">
        <v>84.030056999999985</v>
      </c>
      <c r="S606" s="96">
        <v>3361202.28</v>
      </c>
      <c r="T606" s="57" t="s">
        <v>3255</v>
      </c>
      <c r="U606" s="57"/>
      <c r="V606" s="101">
        <v>96009.10999999987</v>
      </c>
      <c r="W606" s="101"/>
      <c r="X606" s="73"/>
    </row>
    <row r="607" spans="2:24">
      <c r="B607" s="26" t="s">
        <v>2000</v>
      </c>
      <c r="C607" s="73" t="s">
        <v>3922</v>
      </c>
      <c r="D607" s="73" t="s">
        <v>6725</v>
      </c>
      <c r="E607" s="73"/>
      <c r="F607" s="73"/>
      <c r="G607" s="75">
        <v>39521</v>
      </c>
      <c r="H607" s="96">
        <v>8650000</v>
      </c>
      <c r="I607" s="57">
        <v>91.509563930635835</v>
      </c>
      <c r="J607" s="96">
        <v>7915577.2800000003</v>
      </c>
      <c r="K607" s="57" t="s">
        <v>3284</v>
      </c>
      <c r="L607" s="73"/>
      <c r="M607" s="101">
        <v>2050887.3</v>
      </c>
      <c r="N607" s="73"/>
      <c r="O607" s="87" t="s">
        <v>3156</v>
      </c>
      <c r="P607" s="75">
        <v>41121</v>
      </c>
      <c r="Q607" s="96">
        <v>8650000</v>
      </c>
      <c r="R607" s="57">
        <v>101.51841664739882</v>
      </c>
      <c r="S607" s="96">
        <v>8781343.0399999991</v>
      </c>
      <c r="T607" s="57" t="s">
        <v>3255</v>
      </c>
      <c r="U607" s="57"/>
      <c r="V607" s="101">
        <v>2916653.0599999996</v>
      </c>
      <c r="W607" s="101"/>
      <c r="X607" s="73"/>
    </row>
    <row r="608" spans="2:24">
      <c r="B608" s="26" t="s">
        <v>2001</v>
      </c>
      <c r="C608" s="73" t="s">
        <v>3923</v>
      </c>
      <c r="D608" s="73" t="s">
        <v>6725</v>
      </c>
      <c r="E608" s="73"/>
      <c r="F608" s="73"/>
      <c r="G608" s="75">
        <v>39521</v>
      </c>
      <c r="H608" s="96">
        <v>6825000</v>
      </c>
      <c r="I608" s="57">
        <v>83.088055531135524</v>
      </c>
      <c r="J608" s="96">
        <v>5670759.79</v>
      </c>
      <c r="K608" s="57" t="s">
        <v>3284</v>
      </c>
      <c r="L608" s="73"/>
      <c r="M608" s="101">
        <v>1745089.97</v>
      </c>
      <c r="N608" s="73"/>
      <c r="O608" s="87" t="s">
        <v>3156</v>
      </c>
      <c r="P608" s="75">
        <v>41121</v>
      </c>
      <c r="Q608" s="96">
        <v>6825000</v>
      </c>
      <c r="R608" s="57">
        <v>95.522916666666674</v>
      </c>
      <c r="S608" s="96">
        <v>6519439.0625</v>
      </c>
      <c r="T608" s="57" t="s">
        <v>3255</v>
      </c>
      <c r="U608" s="57"/>
      <c r="V608" s="101">
        <v>2593769.2424999997</v>
      </c>
      <c r="W608" s="101"/>
      <c r="X608" s="73"/>
    </row>
    <row r="609" spans="2:24">
      <c r="B609" s="26" t="s">
        <v>1005</v>
      </c>
      <c r="C609" s="73" t="s">
        <v>3924</v>
      </c>
      <c r="D609" s="73" t="s">
        <v>3157</v>
      </c>
      <c r="E609" s="73"/>
      <c r="F609" s="73"/>
      <c r="G609" s="75">
        <v>39521</v>
      </c>
      <c r="H609" s="96">
        <v>10000000</v>
      </c>
      <c r="I609" s="57">
        <v>85.216666700000005</v>
      </c>
      <c r="J609" s="96">
        <v>8521666.6699999999</v>
      </c>
      <c r="K609" s="57" t="s">
        <v>3284</v>
      </c>
      <c r="L609" s="73"/>
      <c r="M609" s="101">
        <v>3370557.15</v>
      </c>
      <c r="N609" s="73"/>
      <c r="O609" s="87" t="s">
        <v>3156</v>
      </c>
      <c r="P609" s="75">
        <v>41036</v>
      </c>
      <c r="Q609" s="96">
        <v>8489594.0800000001</v>
      </c>
      <c r="R609" s="57">
        <v>67.099999951941157</v>
      </c>
      <c r="S609" s="96">
        <v>5696517.6235999996</v>
      </c>
      <c r="T609" s="57" t="s">
        <v>3248</v>
      </c>
      <c r="U609" s="57"/>
      <c r="V609" s="101">
        <v>545408.1035999991</v>
      </c>
      <c r="W609" s="101"/>
      <c r="X609" s="73"/>
    </row>
    <row r="610" spans="2:24">
      <c r="B610" s="26" t="s">
        <v>1006</v>
      </c>
      <c r="C610" s="73" t="s">
        <v>3925</v>
      </c>
      <c r="D610" s="73" t="s">
        <v>3157</v>
      </c>
      <c r="E610" s="73"/>
      <c r="F610" s="73"/>
      <c r="G610" s="75">
        <v>39521</v>
      </c>
      <c r="H610" s="96">
        <v>8500000</v>
      </c>
      <c r="I610" s="57">
        <v>85.216666705882346</v>
      </c>
      <c r="J610" s="96">
        <v>7243416.6699999999</v>
      </c>
      <c r="K610" s="57" t="s">
        <v>3284</v>
      </c>
      <c r="L610" s="73"/>
      <c r="M610" s="101">
        <v>2864973.3899999997</v>
      </c>
      <c r="N610" s="73"/>
      <c r="O610" s="87" t="s">
        <v>3156</v>
      </c>
      <c r="P610" s="75">
        <v>41036</v>
      </c>
      <c r="Q610" s="96">
        <v>7216154.9699999997</v>
      </c>
      <c r="R610" s="57">
        <v>69.850000069704706</v>
      </c>
      <c r="S610" s="96">
        <v>5040484.2515749997</v>
      </c>
      <c r="T610" s="57" t="s">
        <v>3248</v>
      </c>
      <c r="U610" s="57"/>
      <c r="V610" s="101">
        <v>662040.97157499939</v>
      </c>
      <c r="W610" s="101"/>
      <c r="X610" s="73"/>
    </row>
    <row r="611" spans="2:24">
      <c r="B611" s="26" t="s">
        <v>2002</v>
      </c>
      <c r="C611" s="73" t="s">
        <v>3926</v>
      </c>
      <c r="D611" s="73" t="s">
        <v>6724</v>
      </c>
      <c r="E611" s="73"/>
      <c r="F611" s="73"/>
      <c r="G611" s="75">
        <v>39521</v>
      </c>
      <c r="H611" s="96">
        <v>3000000</v>
      </c>
      <c r="I611" s="57">
        <v>25.052249999999997</v>
      </c>
      <c r="J611" s="96">
        <v>751567.5</v>
      </c>
      <c r="K611" s="57" t="s">
        <v>3284</v>
      </c>
      <c r="L611" s="73"/>
      <c r="M611" s="101">
        <v>141592.32999999999</v>
      </c>
      <c r="N611" s="73"/>
      <c r="O611" s="87" t="s">
        <v>3156</v>
      </c>
      <c r="P611" s="75">
        <v>41122</v>
      </c>
      <c r="Q611" s="96">
        <v>3000000</v>
      </c>
      <c r="R611" s="57">
        <v>0.41120400000000001</v>
      </c>
      <c r="S611" s="96">
        <v>12336.12</v>
      </c>
      <c r="T611" s="57" t="s">
        <v>3255</v>
      </c>
      <c r="U611" s="57"/>
      <c r="V611" s="101">
        <v>-597639.05000000005</v>
      </c>
      <c r="W611" s="101"/>
      <c r="X611" s="73"/>
    </row>
    <row r="612" spans="2:24">
      <c r="B612" s="26" t="s">
        <v>1087</v>
      </c>
      <c r="C612" s="73" t="s">
        <v>3927</v>
      </c>
      <c r="D612" s="73" t="s">
        <v>6724</v>
      </c>
      <c r="E612" s="73"/>
      <c r="F612" s="73"/>
      <c r="G612" s="75">
        <v>39521</v>
      </c>
      <c r="H612" s="96">
        <v>2812747.28</v>
      </c>
      <c r="I612" s="57">
        <v>97.209249812162284</v>
      </c>
      <c r="J612" s="96">
        <v>2734250.53</v>
      </c>
      <c r="K612" s="57" t="s">
        <v>3284</v>
      </c>
      <c r="L612" s="73"/>
      <c r="M612" s="101">
        <v>2866006.4399999995</v>
      </c>
      <c r="N612" s="73"/>
      <c r="O612" s="87" t="s">
        <v>6382</v>
      </c>
      <c r="P612" s="75">
        <v>40262</v>
      </c>
      <c r="Q612" s="102" t="s">
        <v>3205</v>
      </c>
      <c r="R612" s="88" t="s">
        <v>3205</v>
      </c>
      <c r="S612" s="102" t="s">
        <v>3205</v>
      </c>
      <c r="T612" s="57" t="s">
        <v>3205</v>
      </c>
      <c r="U612" s="57"/>
      <c r="V612" s="101">
        <v>131755.90999999968</v>
      </c>
      <c r="W612" s="101"/>
      <c r="X612" s="73"/>
    </row>
    <row r="613" spans="2:24">
      <c r="B613" s="26" t="s">
        <v>2003</v>
      </c>
      <c r="C613" s="73" t="s">
        <v>3928</v>
      </c>
      <c r="D613" s="73" t="s">
        <v>3157</v>
      </c>
      <c r="E613" s="73"/>
      <c r="F613" s="73"/>
      <c r="G613" s="75">
        <v>39521</v>
      </c>
      <c r="H613" s="96">
        <v>23900185.960000001</v>
      </c>
      <c r="I613" s="57">
        <v>5.8300000356984665</v>
      </c>
      <c r="J613" s="96">
        <v>1393380.85</v>
      </c>
      <c r="K613" s="57" t="s">
        <v>3284</v>
      </c>
      <c r="L613" s="73"/>
      <c r="M613" s="101">
        <v>2498867.8699999996</v>
      </c>
      <c r="N613" s="73"/>
      <c r="O613" s="87" t="s">
        <v>3156</v>
      </c>
      <c r="P613" s="75">
        <v>41033</v>
      </c>
      <c r="Q613" s="96">
        <v>14916304.18</v>
      </c>
      <c r="R613" s="57">
        <v>7.0842057788640513</v>
      </c>
      <c r="S613" s="96">
        <v>1056701.6827125</v>
      </c>
      <c r="T613" s="57" t="s">
        <v>3248</v>
      </c>
      <c r="U613" s="57"/>
      <c r="V613" s="101">
        <v>2162188.7027124995</v>
      </c>
      <c r="W613" s="101"/>
      <c r="X613" s="73"/>
    </row>
    <row r="614" spans="2:24">
      <c r="B614" s="26" t="s">
        <v>2004</v>
      </c>
      <c r="C614" s="73" t="s">
        <v>3929</v>
      </c>
      <c r="D614" s="73" t="s">
        <v>3157</v>
      </c>
      <c r="E614" s="73"/>
      <c r="F614" s="73"/>
      <c r="G614" s="75">
        <v>39521</v>
      </c>
      <c r="H614" s="96">
        <v>3655000</v>
      </c>
      <c r="I614" s="57">
        <v>18.683333242134061</v>
      </c>
      <c r="J614" s="96">
        <v>682875.83</v>
      </c>
      <c r="K614" s="57" t="s">
        <v>3284</v>
      </c>
      <c r="L614" s="73"/>
      <c r="M614" s="101">
        <v>160790.34999999998</v>
      </c>
      <c r="N614" s="73"/>
      <c r="O614" s="87" t="s">
        <v>3156</v>
      </c>
      <c r="P614" s="75">
        <v>41172</v>
      </c>
      <c r="Q614" s="96">
        <v>0.01</v>
      </c>
      <c r="R614" s="57">
        <v>0</v>
      </c>
      <c r="S614" s="96">
        <v>0</v>
      </c>
      <c r="T614" s="57" t="s">
        <v>3263</v>
      </c>
      <c r="U614" s="57"/>
      <c r="V614" s="101">
        <v>-522085.48</v>
      </c>
      <c r="W614" s="101"/>
      <c r="X614" s="73"/>
    </row>
    <row r="615" spans="2:24">
      <c r="B615" s="26" t="s">
        <v>1062</v>
      </c>
      <c r="C615" s="73" t="s">
        <v>3930</v>
      </c>
      <c r="D615" s="73" t="s">
        <v>3157</v>
      </c>
      <c r="E615" s="73"/>
      <c r="F615" s="73"/>
      <c r="G615" s="75">
        <v>39521</v>
      </c>
      <c r="H615" s="96">
        <v>10000000</v>
      </c>
      <c r="I615" s="57">
        <v>22.669750000000001</v>
      </c>
      <c r="J615" s="96">
        <v>2266975</v>
      </c>
      <c r="K615" s="57" t="s">
        <v>3284</v>
      </c>
      <c r="L615" s="73"/>
      <c r="M615" s="101">
        <v>575258.22</v>
      </c>
      <c r="N615" s="73"/>
      <c r="O615" s="87" t="s">
        <v>3156</v>
      </c>
      <c r="P615" s="75">
        <v>41172</v>
      </c>
      <c r="Q615" s="96">
        <v>0.01</v>
      </c>
      <c r="R615" s="57">
        <v>0</v>
      </c>
      <c r="S615" s="96">
        <v>0</v>
      </c>
      <c r="T615" s="57" t="s">
        <v>3263</v>
      </c>
      <c r="U615" s="57"/>
      <c r="V615" s="101">
        <v>-1691716.78</v>
      </c>
      <c r="W615" s="101"/>
      <c r="X615" s="73"/>
    </row>
    <row r="616" spans="2:24">
      <c r="B616" s="26" t="s">
        <v>1072</v>
      </c>
      <c r="C616" s="73" t="s">
        <v>3931</v>
      </c>
      <c r="D616" s="73" t="s">
        <v>3157</v>
      </c>
      <c r="E616" s="73"/>
      <c r="F616" s="73"/>
      <c r="G616" s="75">
        <v>39521</v>
      </c>
      <c r="H616" s="96">
        <v>10000000</v>
      </c>
      <c r="I616" s="57">
        <v>23.17475</v>
      </c>
      <c r="J616" s="96">
        <v>2317475</v>
      </c>
      <c r="K616" s="57" t="s">
        <v>3284</v>
      </c>
      <c r="L616" s="73"/>
      <c r="M616" s="101">
        <v>599226.84000000008</v>
      </c>
      <c r="N616" s="73"/>
      <c r="O616" s="87" t="s">
        <v>3156</v>
      </c>
      <c r="P616" s="75">
        <v>41172</v>
      </c>
      <c r="Q616" s="96">
        <v>0.01</v>
      </c>
      <c r="R616" s="57">
        <v>0</v>
      </c>
      <c r="S616" s="96">
        <v>0</v>
      </c>
      <c r="T616" s="57" t="s">
        <v>3263</v>
      </c>
      <c r="U616" s="57"/>
      <c r="V616" s="101">
        <v>-1718248.16</v>
      </c>
      <c r="W616" s="101"/>
      <c r="X616" s="73"/>
    </row>
    <row r="617" spans="2:24">
      <c r="B617" s="26" t="s">
        <v>1438</v>
      </c>
      <c r="C617" s="73" t="s">
        <v>3932</v>
      </c>
      <c r="D617" s="73" t="s">
        <v>3157</v>
      </c>
      <c r="E617" s="73"/>
      <c r="F617" s="73"/>
      <c r="G617" s="75">
        <v>39521</v>
      </c>
      <c r="H617" s="96">
        <v>1393215.23</v>
      </c>
      <c r="I617" s="57">
        <v>82.586694806659565</v>
      </c>
      <c r="J617" s="96">
        <v>1150610.4100000001</v>
      </c>
      <c r="K617" s="57" t="s">
        <v>3284</v>
      </c>
      <c r="L617" s="73"/>
      <c r="M617" s="101">
        <v>319631.83</v>
      </c>
      <c r="N617" s="73"/>
      <c r="O617" s="87" t="s">
        <v>3156</v>
      </c>
      <c r="P617" s="75">
        <v>41050</v>
      </c>
      <c r="Q617" s="96">
        <v>1369244.12</v>
      </c>
      <c r="R617" s="57">
        <v>35.287222974705287</v>
      </c>
      <c r="S617" s="96">
        <v>483168.22569244128</v>
      </c>
      <c r="T617" s="57" t="s">
        <v>3263</v>
      </c>
      <c r="U617" s="57"/>
      <c r="V617" s="101">
        <v>-347810.35430755885</v>
      </c>
      <c r="W617" s="101"/>
      <c r="X617" s="73"/>
    </row>
    <row r="618" spans="2:24">
      <c r="B618" s="26" t="s">
        <v>2005</v>
      </c>
      <c r="C618" s="73" t="s">
        <v>6356</v>
      </c>
      <c r="D618" s="73" t="s">
        <v>6725</v>
      </c>
      <c r="E618" s="73"/>
      <c r="F618" s="73"/>
      <c r="G618" s="75">
        <v>39521</v>
      </c>
      <c r="H618" s="96">
        <v>12407588.439999999</v>
      </c>
      <c r="I618" s="57">
        <v>15.744666656593262</v>
      </c>
      <c r="J618" s="96">
        <v>1953533.44</v>
      </c>
      <c r="K618" s="57" t="s">
        <v>3284</v>
      </c>
      <c r="L618" s="73"/>
      <c r="M618" s="101">
        <v>1467928.8900000001</v>
      </c>
      <c r="N618" s="73"/>
      <c r="O618" s="87" t="s">
        <v>3156</v>
      </c>
      <c r="P618" s="75">
        <v>39590</v>
      </c>
      <c r="Q618" s="96">
        <v>11354073</v>
      </c>
      <c r="R618" s="57">
        <v>17.205574070203706</v>
      </c>
      <c r="S618" s="96">
        <v>1953533.44</v>
      </c>
      <c r="T618" s="57" t="s">
        <v>3284</v>
      </c>
      <c r="U618" s="57"/>
      <c r="V618" s="101">
        <v>1467928.8900000001</v>
      </c>
      <c r="W618" s="101"/>
      <c r="X618" s="73"/>
    </row>
    <row r="619" spans="2:24">
      <c r="B619" s="26" t="s">
        <v>1249</v>
      </c>
      <c r="C619" s="73" t="s">
        <v>3933</v>
      </c>
      <c r="D619" s="73" t="s">
        <v>6726</v>
      </c>
      <c r="E619" s="73"/>
      <c r="F619" s="73"/>
      <c r="G619" s="75">
        <v>39521</v>
      </c>
      <c r="H619" s="96">
        <v>8000000</v>
      </c>
      <c r="I619" s="57">
        <v>97.244684250000006</v>
      </c>
      <c r="J619" s="96">
        <v>7779574.7400000002</v>
      </c>
      <c r="K619" s="57" t="s">
        <v>3284</v>
      </c>
      <c r="L619" s="73"/>
      <c r="M619" s="101">
        <v>8333306.2400000002</v>
      </c>
      <c r="N619" s="73"/>
      <c r="O619" s="87" t="s">
        <v>6382</v>
      </c>
      <c r="P619" s="75">
        <v>40527</v>
      </c>
      <c r="Q619" s="102" t="s">
        <v>3205</v>
      </c>
      <c r="R619" s="88" t="s">
        <v>3205</v>
      </c>
      <c r="S619" s="102" t="s">
        <v>3205</v>
      </c>
      <c r="T619" s="57" t="s">
        <v>3205</v>
      </c>
      <c r="U619" s="57"/>
      <c r="V619" s="101">
        <v>553731.5</v>
      </c>
      <c r="W619" s="101"/>
      <c r="X619" s="73"/>
    </row>
    <row r="620" spans="2:24">
      <c r="B620" s="26" t="s">
        <v>1367</v>
      </c>
      <c r="C620" s="73" t="s">
        <v>3934</v>
      </c>
      <c r="D620" s="73" t="s">
        <v>6759</v>
      </c>
      <c r="E620" s="73"/>
      <c r="F620" s="73"/>
      <c r="G620" s="75">
        <v>39521</v>
      </c>
      <c r="H620" s="96">
        <v>50000</v>
      </c>
      <c r="I620" s="57">
        <v>53.314660000000003</v>
      </c>
      <c r="J620" s="96">
        <v>26657.33</v>
      </c>
      <c r="K620" s="57" t="s">
        <v>3284</v>
      </c>
      <c r="L620" s="73"/>
      <c r="M620" s="101">
        <v>55084.99</v>
      </c>
      <c r="N620" s="73"/>
      <c r="O620" s="87" t="s">
        <v>6382</v>
      </c>
      <c r="P620" s="75">
        <v>39890</v>
      </c>
      <c r="Q620" s="102" t="s">
        <v>3205</v>
      </c>
      <c r="R620" s="88" t="s">
        <v>3205</v>
      </c>
      <c r="S620" s="102" t="s">
        <v>3205</v>
      </c>
      <c r="T620" s="57" t="s">
        <v>3205</v>
      </c>
      <c r="U620" s="57"/>
      <c r="V620" s="101">
        <v>28427.659999999996</v>
      </c>
      <c r="W620" s="101"/>
      <c r="X620" s="73"/>
    </row>
    <row r="621" spans="2:24">
      <c r="B621" s="26" t="s">
        <v>973</v>
      </c>
      <c r="C621" s="73" t="s">
        <v>3935</v>
      </c>
      <c r="D621" s="73" t="s">
        <v>6725</v>
      </c>
      <c r="E621" s="73"/>
      <c r="F621" s="73"/>
      <c r="G621" s="75">
        <v>39521</v>
      </c>
      <c r="H621" s="96">
        <v>3000000</v>
      </c>
      <c r="I621" s="57">
        <v>97.920709666666667</v>
      </c>
      <c r="J621" s="96">
        <v>2937621.29</v>
      </c>
      <c r="K621" s="57" t="s">
        <v>3284</v>
      </c>
      <c r="L621" s="73"/>
      <c r="M621" s="101">
        <v>3167979.22</v>
      </c>
      <c r="N621" s="73"/>
      <c r="O621" s="87" t="s">
        <v>6382</v>
      </c>
      <c r="P621" s="75">
        <v>40896</v>
      </c>
      <c r="Q621" s="102" t="s">
        <v>3205</v>
      </c>
      <c r="R621" s="88" t="s">
        <v>3205</v>
      </c>
      <c r="S621" s="102" t="s">
        <v>3205</v>
      </c>
      <c r="T621" s="57" t="s">
        <v>3205</v>
      </c>
      <c r="U621" s="57"/>
      <c r="V621" s="101">
        <v>230357.93000000017</v>
      </c>
      <c r="W621" s="101"/>
      <c r="X621" s="73"/>
    </row>
    <row r="622" spans="2:24">
      <c r="B622" s="26" t="s">
        <v>2006</v>
      </c>
      <c r="C622" s="73" t="s">
        <v>3936</v>
      </c>
      <c r="D622" s="73" t="s">
        <v>6725</v>
      </c>
      <c r="E622" s="73"/>
      <c r="F622" s="73"/>
      <c r="G622" s="75">
        <v>39521</v>
      </c>
      <c r="H622" s="96">
        <v>5000000</v>
      </c>
      <c r="I622" s="57">
        <v>91.692555600000006</v>
      </c>
      <c r="J622" s="96">
        <v>4584627.78</v>
      </c>
      <c r="K622" s="57" t="s">
        <v>3284</v>
      </c>
      <c r="L622" s="73"/>
      <c r="M622" s="101">
        <v>513502.16999999993</v>
      </c>
      <c r="N622" s="73"/>
      <c r="O622" s="87" t="s">
        <v>3156</v>
      </c>
      <c r="P622" s="75">
        <v>40952</v>
      </c>
      <c r="Q622" s="96">
        <v>5000000</v>
      </c>
      <c r="R622" s="57">
        <v>72.496869400000008</v>
      </c>
      <c r="S622" s="96">
        <v>3624843.47</v>
      </c>
      <c r="T622" s="57" t="s">
        <v>3255</v>
      </c>
      <c r="U622" s="57"/>
      <c r="V622" s="101">
        <v>-446282.14000000013</v>
      </c>
      <c r="W622" s="101"/>
      <c r="X622" s="73"/>
    </row>
    <row r="623" spans="2:24">
      <c r="B623" s="26" t="s">
        <v>977</v>
      </c>
      <c r="C623" s="73" t="s">
        <v>3937</v>
      </c>
      <c r="D623" s="73" t="s">
        <v>6725</v>
      </c>
      <c r="E623" s="73"/>
      <c r="F623" s="73"/>
      <c r="G623" s="75">
        <v>39521</v>
      </c>
      <c r="H623" s="96">
        <v>13500000</v>
      </c>
      <c r="I623" s="57">
        <v>75.040999999999997</v>
      </c>
      <c r="J623" s="96">
        <v>10130535</v>
      </c>
      <c r="K623" s="57" t="s">
        <v>3284</v>
      </c>
      <c r="L623" s="73"/>
      <c r="M623" s="101">
        <v>7758824.46</v>
      </c>
      <c r="N623" s="73"/>
      <c r="O623" s="87" t="s">
        <v>3156</v>
      </c>
      <c r="P623" s="75">
        <v>41038</v>
      </c>
      <c r="Q623" s="96">
        <v>6555475.3799999999</v>
      </c>
      <c r="R623" s="57">
        <v>75.199020959483803</v>
      </c>
      <c r="S623" s="96">
        <v>4929653.3049999997</v>
      </c>
      <c r="T623" s="57" t="s">
        <v>3270</v>
      </c>
      <c r="U623" s="57"/>
      <c r="V623" s="101">
        <v>2557942.7650000006</v>
      </c>
      <c r="W623" s="101"/>
      <c r="X623" s="73"/>
    </row>
    <row r="624" spans="2:24">
      <c r="B624" s="26" t="s">
        <v>2007</v>
      </c>
      <c r="C624" s="73" t="s">
        <v>3938</v>
      </c>
      <c r="D624" s="73" t="s">
        <v>6725</v>
      </c>
      <c r="E624" s="73"/>
      <c r="F624" s="73"/>
      <c r="G624" s="75">
        <v>39521</v>
      </c>
      <c r="H624" s="96">
        <v>83000000</v>
      </c>
      <c r="I624" s="57">
        <v>35.038222216867467</v>
      </c>
      <c r="J624" s="96">
        <v>29081724.440000001</v>
      </c>
      <c r="K624" s="57" t="s">
        <v>3284</v>
      </c>
      <c r="L624" s="73"/>
      <c r="M624" s="101">
        <v>3543150.8600000003</v>
      </c>
      <c r="N624" s="73"/>
      <c r="O624" s="87" t="s">
        <v>3156</v>
      </c>
      <c r="P624" s="75">
        <v>41038</v>
      </c>
      <c r="Q624" s="96">
        <v>83000000</v>
      </c>
      <c r="R624" s="57">
        <v>0.125</v>
      </c>
      <c r="S624" s="96">
        <v>103750</v>
      </c>
      <c r="T624" s="57" t="s">
        <v>3270</v>
      </c>
      <c r="U624" s="57"/>
      <c r="V624" s="101">
        <v>-25434823.580000002</v>
      </c>
      <c r="W624" s="101"/>
      <c r="X624" s="73"/>
    </row>
    <row r="625" spans="2:24">
      <c r="B625" s="26" t="s">
        <v>2008</v>
      </c>
      <c r="C625" s="73" t="s">
        <v>3939</v>
      </c>
      <c r="D625" s="73" t="s">
        <v>6725</v>
      </c>
      <c r="E625" s="73"/>
      <c r="F625" s="73"/>
      <c r="G625" s="75">
        <v>39521</v>
      </c>
      <c r="H625" s="96">
        <v>12000000</v>
      </c>
      <c r="I625" s="57">
        <v>8.0393333333333334</v>
      </c>
      <c r="J625" s="96">
        <v>964720</v>
      </c>
      <c r="K625" s="57" t="s">
        <v>3284</v>
      </c>
      <c r="L625" s="73"/>
      <c r="M625" s="101">
        <v>510186.47999999992</v>
      </c>
      <c r="N625" s="73"/>
      <c r="O625" s="87" t="s">
        <v>3156</v>
      </c>
      <c r="P625" s="75">
        <v>41038</v>
      </c>
      <c r="Q625" s="96">
        <v>12000000</v>
      </c>
      <c r="R625" s="57">
        <v>0.02</v>
      </c>
      <c r="S625" s="96">
        <v>2400</v>
      </c>
      <c r="T625" s="57" t="s">
        <v>3270</v>
      </c>
      <c r="U625" s="57"/>
      <c r="V625" s="101">
        <v>-452133.52000000008</v>
      </c>
      <c r="W625" s="101"/>
      <c r="X625" s="73"/>
    </row>
    <row r="626" spans="2:24">
      <c r="B626" s="26" t="s">
        <v>2009</v>
      </c>
      <c r="C626" s="73" t="s">
        <v>3940</v>
      </c>
      <c r="D626" s="73" t="s">
        <v>6725</v>
      </c>
      <c r="E626" s="73"/>
      <c r="F626" s="73"/>
      <c r="G626" s="75">
        <v>39521</v>
      </c>
      <c r="H626" s="96">
        <v>25000000</v>
      </c>
      <c r="I626" s="57">
        <v>16.27444444</v>
      </c>
      <c r="J626" s="96">
        <v>4068611.11</v>
      </c>
      <c r="K626" s="57" t="s">
        <v>3284</v>
      </c>
      <c r="L626" s="73"/>
      <c r="M626" s="101">
        <v>1062429.6100000001</v>
      </c>
      <c r="N626" s="73"/>
      <c r="O626" s="87" t="s">
        <v>3156</v>
      </c>
      <c r="P626" s="75">
        <v>41038</v>
      </c>
      <c r="Q626" s="96">
        <v>25000000</v>
      </c>
      <c r="R626" s="57">
        <v>0.02</v>
      </c>
      <c r="S626" s="96">
        <v>5000</v>
      </c>
      <c r="T626" s="57" t="s">
        <v>3270</v>
      </c>
      <c r="U626" s="57"/>
      <c r="V626" s="101">
        <v>-3001181.5</v>
      </c>
      <c r="W626" s="101"/>
      <c r="X626" s="73"/>
    </row>
    <row r="627" spans="2:24">
      <c r="B627" s="26" t="s">
        <v>256</v>
      </c>
      <c r="C627" s="73" t="s">
        <v>3941</v>
      </c>
      <c r="D627" s="73" t="s">
        <v>3157</v>
      </c>
      <c r="E627" s="73"/>
      <c r="F627" s="73"/>
      <c r="G627" s="75">
        <v>39521</v>
      </c>
      <c r="H627" s="96">
        <v>36322.76</v>
      </c>
      <c r="I627" s="57">
        <v>100.33430829595548</v>
      </c>
      <c r="J627" s="96">
        <v>36444.19</v>
      </c>
      <c r="K627" s="57" t="s">
        <v>3284</v>
      </c>
      <c r="L627" s="73"/>
      <c r="M627" s="101">
        <v>32799.039999999994</v>
      </c>
      <c r="N627" s="73"/>
      <c r="O627" s="87" t="s">
        <v>3156</v>
      </c>
      <c r="P627" s="75">
        <v>41122</v>
      </c>
      <c r="Q627" s="96">
        <v>5365.18</v>
      </c>
      <c r="R627" s="57">
        <v>90.020092412895721</v>
      </c>
      <c r="S627" s="96">
        <v>4829.7399941181993</v>
      </c>
      <c r="T627" s="57" t="s">
        <v>3289</v>
      </c>
      <c r="U627" s="57"/>
      <c r="V627" s="101">
        <v>1184.5899941181924</v>
      </c>
      <c r="W627" s="101"/>
      <c r="X627" s="73"/>
    </row>
    <row r="628" spans="2:24">
      <c r="B628" s="26" t="s">
        <v>2010</v>
      </c>
      <c r="C628" s="73" t="s">
        <v>3942</v>
      </c>
      <c r="D628" s="73" t="s">
        <v>6725</v>
      </c>
      <c r="E628" s="73"/>
      <c r="F628" s="73"/>
      <c r="G628" s="75">
        <v>39521</v>
      </c>
      <c r="H628" s="96">
        <v>5000000</v>
      </c>
      <c r="I628" s="57">
        <v>93.491624999999999</v>
      </c>
      <c r="J628" s="96">
        <v>4674581.25</v>
      </c>
      <c r="K628" s="57" t="s">
        <v>3284</v>
      </c>
      <c r="L628" s="73"/>
      <c r="M628" s="101">
        <v>539564.11</v>
      </c>
      <c r="N628" s="73"/>
      <c r="O628" s="87" t="s">
        <v>3156</v>
      </c>
      <c r="P628" s="75">
        <v>40989</v>
      </c>
      <c r="Q628" s="96">
        <v>5000000</v>
      </c>
      <c r="R628" s="57">
        <v>73.739258800000002</v>
      </c>
      <c r="S628" s="96">
        <v>3686962.94</v>
      </c>
      <c r="T628" s="57" t="s">
        <v>3248</v>
      </c>
      <c r="U628" s="57"/>
      <c r="V628" s="101">
        <v>-448054.20000000019</v>
      </c>
      <c r="W628" s="101"/>
      <c r="X628" s="73"/>
    </row>
    <row r="629" spans="2:24">
      <c r="B629" s="26" t="s">
        <v>877</v>
      </c>
      <c r="C629" s="73" t="s">
        <v>3943</v>
      </c>
      <c r="D629" s="73" t="s">
        <v>9190</v>
      </c>
      <c r="E629" s="73"/>
      <c r="F629" s="73"/>
      <c r="G629" s="75">
        <v>39521</v>
      </c>
      <c r="H629" s="96">
        <v>25328169.030000001</v>
      </c>
      <c r="I629" s="57">
        <v>97.913225668330099</v>
      </c>
      <c r="J629" s="96">
        <v>24799627.299999997</v>
      </c>
      <c r="K629" s="57" t="s">
        <v>3284</v>
      </c>
      <c r="L629" s="73"/>
      <c r="M629" s="101">
        <v>26225959.890000001</v>
      </c>
      <c r="N629" s="73"/>
      <c r="O629" s="87" t="s">
        <v>6382</v>
      </c>
      <c r="P629" s="75">
        <v>40933</v>
      </c>
      <c r="Q629" s="102" t="s">
        <v>3205</v>
      </c>
      <c r="R629" s="88" t="s">
        <v>3205</v>
      </c>
      <c r="S629" s="102" t="s">
        <v>3205</v>
      </c>
      <c r="T629" s="57" t="s">
        <v>3205</v>
      </c>
      <c r="U629" s="57"/>
      <c r="V629" s="101">
        <v>1426332.5900000036</v>
      </c>
      <c r="W629" s="101"/>
      <c r="X629" s="73"/>
    </row>
    <row r="630" spans="2:24">
      <c r="B630" s="26" t="s">
        <v>956</v>
      </c>
      <c r="C630" s="73" t="s">
        <v>3944</v>
      </c>
      <c r="D630" s="73" t="s">
        <v>6725</v>
      </c>
      <c r="E630" s="73"/>
      <c r="F630" s="73"/>
      <c r="G630" s="75">
        <v>39521</v>
      </c>
      <c r="H630" s="96">
        <v>2000000</v>
      </c>
      <c r="I630" s="57">
        <v>65.306583499999988</v>
      </c>
      <c r="J630" s="96">
        <v>1306131.67</v>
      </c>
      <c r="K630" s="57" t="s">
        <v>3284</v>
      </c>
      <c r="L630" s="73"/>
      <c r="M630" s="101">
        <v>251990.04</v>
      </c>
      <c r="N630" s="73"/>
      <c r="O630" s="87" t="s">
        <v>3156</v>
      </c>
      <c r="P630" s="75">
        <v>40952</v>
      </c>
      <c r="Q630" s="96">
        <v>2000000</v>
      </c>
      <c r="R630" s="57">
        <v>71.431631499999995</v>
      </c>
      <c r="S630" s="96">
        <v>1428632.63</v>
      </c>
      <c r="T630" s="57" t="s">
        <v>3258</v>
      </c>
      <c r="U630" s="57"/>
      <c r="V630" s="101">
        <v>374491</v>
      </c>
      <c r="W630" s="101"/>
      <c r="X630" s="73"/>
    </row>
    <row r="631" spans="2:24">
      <c r="B631" s="26" t="s">
        <v>986</v>
      </c>
      <c r="C631" s="73" t="s">
        <v>3945</v>
      </c>
      <c r="D631" s="73" t="s">
        <v>6724</v>
      </c>
      <c r="E631" s="73"/>
      <c r="F631" s="73"/>
      <c r="G631" s="75">
        <v>39521</v>
      </c>
      <c r="H631" s="96">
        <v>2597734.6800000002</v>
      </c>
      <c r="I631" s="57">
        <v>60.204533282051727</v>
      </c>
      <c r="J631" s="96">
        <v>1563954.04</v>
      </c>
      <c r="K631" s="57" t="s">
        <v>3284</v>
      </c>
      <c r="L631" s="73"/>
      <c r="M631" s="101">
        <v>1367508.1400000001</v>
      </c>
      <c r="N631" s="73"/>
      <c r="O631" s="87" t="s">
        <v>3156</v>
      </c>
      <c r="P631" s="75">
        <v>41050</v>
      </c>
      <c r="Q631" s="96">
        <v>1752884.43</v>
      </c>
      <c r="R631" s="57">
        <v>57.814666495155073</v>
      </c>
      <c r="S631" s="96">
        <v>1013424.2872499999</v>
      </c>
      <c r="T631" s="57" t="s">
        <v>3263</v>
      </c>
      <c r="U631" s="57"/>
      <c r="V631" s="101">
        <v>816978.38725000015</v>
      </c>
      <c r="W631" s="101"/>
      <c r="X631" s="73"/>
    </row>
    <row r="632" spans="2:24">
      <c r="B632" s="26" t="s">
        <v>529</v>
      </c>
      <c r="C632" s="73" t="s">
        <v>3946</v>
      </c>
      <c r="D632" s="73" t="s">
        <v>6724</v>
      </c>
      <c r="E632" s="73"/>
      <c r="F632" s="73"/>
      <c r="G632" s="75">
        <v>39521</v>
      </c>
      <c r="H632" s="96">
        <v>8694027.2599999998</v>
      </c>
      <c r="I632" s="57">
        <v>81.191497207244794</v>
      </c>
      <c r="J632" s="96">
        <v>7058810.9000000004</v>
      </c>
      <c r="K632" s="57" t="s">
        <v>3284</v>
      </c>
      <c r="L632" s="73"/>
      <c r="M632" s="101">
        <v>5654312.870000001</v>
      </c>
      <c r="N632" s="73"/>
      <c r="O632" s="87" t="s">
        <v>3156</v>
      </c>
      <c r="P632" s="75">
        <v>41050</v>
      </c>
      <c r="Q632" s="96">
        <v>4500598.33</v>
      </c>
      <c r="R632" s="57">
        <v>85.322387912231605</v>
      </c>
      <c r="S632" s="96">
        <v>3840017.9654940171</v>
      </c>
      <c r="T632" s="57" t="s">
        <v>3253</v>
      </c>
      <c r="U632" s="57"/>
      <c r="V632" s="101">
        <v>2435519.9354940187</v>
      </c>
      <c r="W632" s="101"/>
      <c r="X632" s="73"/>
    </row>
    <row r="633" spans="2:24">
      <c r="B633" s="26" t="s">
        <v>243</v>
      </c>
      <c r="C633" s="73" t="s">
        <v>3947</v>
      </c>
      <c r="D633" s="73" t="s">
        <v>6724</v>
      </c>
      <c r="E633" s="73"/>
      <c r="F633" s="73"/>
      <c r="G633" s="75">
        <v>39521</v>
      </c>
      <c r="H633" s="96">
        <v>1044812.77</v>
      </c>
      <c r="I633" s="57">
        <v>10.228836502448186</v>
      </c>
      <c r="J633" s="96">
        <v>106872.19</v>
      </c>
      <c r="K633" s="57" t="s">
        <v>3284</v>
      </c>
      <c r="L633" s="73"/>
      <c r="M633" s="101">
        <v>549129.06000000006</v>
      </c>
      <c r="N633" s="73"/>
      <c r="O633" s="87" t="s">
        <v>3156</v>
      </c>
      <c r="P633" s="75">
        <v>41050</v>
      </c>
      <c r="Q633" s="96">
        <v>692062</v>
      </c>
      <c r="R633" s="57">
        <v>20.352055162687734</v>
      </c>
      <c r="S633" s="96">
        <v>140848.84</v>
      </c>
      <c r="T633" s="57" t="s">
        <v>3263</v>
      </c>
      <c r="U633" s="57"/>
      <c r="V633" s="101">
        <v>583105.71</v>
      </c>
      <c r="W633" s="101"/>
      <c r="X633" s="73"/>
    </row>
    <row r="634" spans="2:24">
      <c r="B634" s="26" t="s">
        <v>539</v>
      </c>
      <c r="C634" s="73" t="s">
        <v>3948</v>
      </c>
      <c r="D634" s="73" t="s">
        <v>6724</v>
      </c>
      <c r="E634" s="73"/>
      <c r="F634" s="73"/>
      <c r="G634" s="75">
        <v>39521</v>
      </c>
      <c r="H634" s="96">
        <v>7770116.54</v>
      </c>
      <c r="I634" s="57">
        <v>76.175499936581389</v>
      </c>
      <c r="J634" s="96">
        <v>5918925.1200000001</v>
      </c>
      <c r="K634" s="57" t="s">
        <v>3284</v>
      </c>
      <c r="L634" s="73"/>
      <c r="M634" s="101">
        <v>5687908.5700000012</v>
      </c>
      <c r="N634" s="73"/>
      <c r="O634" s="87" t="s">
        <v>3156</v>
      </c>
      <c r="P634" s="75">
        <v>41050</v>
      </c>
      <c r="Q634" s="96">
        <v>3111953.53</v>
      </c>
      <c r="R634" s="57">
        <v>75.30124985440014</v>
      </c>
      <c r="S634" s="96">
        <v>2343339.902978125</v>
      </c>
      <c r="T634" s="57" t="s">
        <v>3263</v>
      </c>
      <c r="U634" s="57"/>
      <c r="V634" s="101">
        <v>2112323.3529781261</v>
      </c>
      <c r="W634" s="101"/>
      <c r="X634" s="73"/>
    </row>
    <row r="635" spans="2:24">
      <c r="B635" s="26" t="s">
        <v>423</v>
      </c>
      <c r="C635" s="73" t="s">
        <v>3949</v>
      </c>
      <c r="D635" s="73" t="s">
        <v>6724</v>
      </c>
      <c r="E635" s="73"/>
      <c r="F635" s="73"/>
      <c r="G635" s="75">
        <v>39521</v>
      </c>
      <c r="H635" s="96">
        <v>2698118.72</v>
      </c>
      <c r="I635" s="57">
        <v>35.204316732215545</v>
      </c>
      <c r="J635" s="96">
        <v>949854.26</v>
      </c>
      <c r="K635" s="57" t="s">
        <v>3284</v>
      </c>
      <c r="L635" s="73"/>
      <c r="M635" s="101">
        <v>1620639.54</v>
      </c>
      <c r="N635" s="73"/>
      <c r="O635" s="87" t="s">
        <v>3156</v>
      </c>
      <c r="P635" s="75">
        <v>41050</v>
      </c>
      <c r="Q635" s="96">
        <v>1564773.69</v>
      </c>
      <c r="R635" s="57">
        <v>60.345583633766552</v>
      </c>
      <c r="S635" s="96">
        <v>944271.81577812496</v>
      </c>
      <c r="T635" s="57" t="s">
        <v>3263</v>
      </c>
      <c r="U635" s="57"/>
      <c r="V635" s="101">
        <v>1615057.0957781251</v>
      </c>
      <c r="W635" s="101"/>
      <c r="X635" s="73"/>
    </row>
    <row r="636" spans="2:24">
      <c r="B636" s="26" t="s">
        <v>459</v>
      </c>
      <c r="C636" s="73" t="s">
        <v>3950</v>
      </c>
      <c r="D636" s="73" t="s">
        <v>6724</v>
      </c>
      <c r="E636" s="73"/>
      <c r="F636" s="73"/>
      <c r="G636" s="75">
        <v>39521</v>
      </c>
      <c r="H636" s="96">
        <v>8838163.9100000001</v>
      </c>
      <c r="I636" s="57">
        <v>75.200777759732674</v>
      </c>
      <c r="J636" s="96">
        <v>6646368</v>
      </c>
      <c r="K636" s="57" t="s">
        <v>3284</v>
      </c>
      <c r="L636" s="73"/>
      <c r="M636" s="101">
        <v>6679170.370000001</v>
      </c>
      <c r="N636" s="73"/>
      <c r="O636" s="87" t="s">
        <v>3156</v>
      </c>
      <c r="P636" s="75">
        <v>41050</v>
      </c>
      <c r="Q636" s="96">
        <v>3126595.99</v>
      </c>
      <c r="R636" s="57">
        <v>30.308888965216124</v>
      </c>
      <c r="S636" s="96">
        <v>947636.50699999998</v>
      </c>
      <c r="T636" s="57" t="s">
        <v>3263</v>
      </c>
      <c r="U636" s="57"/>
      <c r="V636" s="101">
        <v>980438.87700000126</v>
      </c>
      <c r="W636" s="101"/>
      <c r="X636" s="73"/>
    </row>
    <row r="637" spans="2:24">
      <c r="B637" s="26" t="s">
        <v>1492</v>
      </c>
      <c r="C637" s="73" t="s">
        <v>3951</v>
      </c>
      <c r="D637" s="73" t="s">
        <v>6724</v>
      </c>
      <c r="E637" s="73"/>
      <c r="F637" s="73"/>
      <c r="G637" s="75">
        <v>39521</v>
      </c>
      <c r="H637" s="96">
        <v>1182204.92</v>
      </c>
      <c r="I637" s="57">
        <v>63.22684987641567</v>
      </c>
      <c r="J637" s="96">
        <v>747470.92999999993</v>
      </c>
      <c r="K637" s="57" t="s">
        <v>3284</v>
      </c>
      <c r="L637" s="73"/>
      <c r="M637" s="101">
        <v>518537.05999999994</v>
      </c>
      <c r="N637" s="73"/>
      <c r="O637" s="87" t="s">
        <v>3156</v>
      </c>
      <c r="P637" s="75">
        <v>41050</v>
      </c>
      <c r="Q637" s="96">
        <v>910440.9</v>
      </c>
      <c r="R637" s="57">
        <v>65.899003138284655</v>
      </c>
      <c r="S637" s="96">
        <v>599971.47726322699</v>
      </c>
      <c r="T637" s="57" t="s">
        <v>3289</v>
      </c>
      <c r="U637" s="57"/>
      <c r="V637" s="101">
        <v>371037.60726322699</v>
      </c>
      <c r="W637" s="101"/>
      <c r="X637" s="73"/>
    </row>
    <row r="638" spans="2:24">
      <c r="B638" s="26" t="s">
        <v>138</v>
      </c>
      <c r="C638" s="73" t="s">
        <v>5556</v>
      </c>
      <c r="D638" s="73" t="s">
        <v>3157</v>
      </c>
      <c r="E638" s="73"/>
      <c r="F638" s="73"/>
      <c r="G638" s="75">
        <v>39521</v>
      </c>
      <c r="H638" s="96">
        <v>3636.61</v>
      </c>
      <c r="I638" s="57">
        <v>82.290099845735455</v>
      </c>
      <c r="J638" s="96">
        <v>2992.57</v>
      </c>
      <c r="K638" s="57" t="s">
        <v>3284</v>
      </c>
      <c r="L638" s="73"/>
      <c r="M638" s="101">
        <v>3636.6</v>
      </c>
      <c r="N638" s="73"/>
      <c r="O638" s="87" t="s">
        <v>6382</v>
      </c>
      <c r="P638" s="75">
        <v>40269</v>
      </c>
      <c r="Q638" s="102" t="s">
        <v>3205</v>
      </c>
      <c r="R638" s="88" t="s">
        <v>3205</v>
      </c>
      <c r="S638" s="102" t="s">
        <v>3205</v>
      </c>
      <c r="T638" s="57" t="s">
        <v>3205</v>
      </c>
      <c r="U638" s="57"/>
      <c r="V638" s="101">
        <v>644.02999999999975</v>
      </c>
      <c r="W638" s="101"/>
      <c r="X638" s="73"/>
    </row>
    <row r="639" spans="2:24">
      <c r="B639" s="26" t="s">
        <v>2631</v>
      </c>
      <c r="C639" s="73" t="s">
        <v>5557</v>
      </c>
      <c r="D639" s="73" t="s">
        <v>6724</v>
      </c>
      <c r="E639" s="73"/>
      <c r="F639" s="73"/>
      <c r="G639" s="75">
        <v>39521</v>
      </c>
      <c r="H639" s="96">
        <v>261000</v>
      </c>
      <c r="I639" s="57">
        <v>94.729249042145597</v>
      </c>
      <c r="J639" s="96">
        <v>247243.34</v>
      </c>
      <c r="K639" s="57" t="s">
        <v>3284</v>
      </c>
      <c r="L639" s="73"/>
      <c r="M639" s="101">
        <v>33339.82</v>
      </c>
      <c r="N639" s="73"/>
      <c r="O639" s="87" t="s">
        <v>3156</v>
      </c>
      <c r="P639" s="75">
        <v>41122</v>
      </c>
      <c r="Q639" s="96">
        <v>237823.87</v>
      </c>
      <c r="R639" s="57">
        <v>61.03870517966822</v>
      </c>
      <c r="S639" s="96">
        <v>145164.6108561774</v>
      </c>
      <c r="T639" s="57" t="s">
        <v>3255</v>
      </c>
      <c r="U639" s="57"/>
      <c r="V639" s="101">
        <v>-68738.909143822588</v>
      </c>
      <c r="W639" s="101"/>
      <c r="X639" s="73"/>
    </row>
    <row r="640" spans="2:24">
      <c r="B640" s="26" t="s">
        <v>2632</v>
      </c>
      <c r="C640" s="73" t="s">
        <v>5558</v>
      </c>
      <c r="D640" s="73" t="s">
        <v>3157</v>
      </c>
      <c r="E640" s="73"/>
      <c r="F640" s="73"/>
      <c r="G640" s="75">
        <v>39521</v>
      </c>
      <c r="H640" s="96">
        <v>16000000</v>
      </c>
      <c r="I640" s="57">
        <v>0.34451387499999997</v>
      </c>
      <c r="J640" s="96">
        <v>55122.22</v>
      </c>
      <c r="K640" s="57" t="s">
        <v>3284</v>
      </c>
      <c r="L640" s="73"/>
      <c r="M640" s="101">
        <v>35225.15</v>
      </c>
      <c r="N640" s="73"/>
      <c r="O640" s="87" t="s">
        <v>6382</v>
      </c>
      <c r="P640" s="75">
        <v>40513</v>
      </c>
      <c r="Q640" s="102" t="s">
        <v>3205</v>
      </c>
      <c r="R640" s="88" t="s">
        <v>3205</v>
      </c>
      <c r="S640" s="102" t="s">
        <v>3205</v>
      </c>
      <c r="T640" s="57" t="s">
        <v>3205</v>
      </c>
      <c r="U640" s="57"/>
      <c r="V640" s="101">
        <v>-19897.07</v>
      </c>
      <c r="W640" s="101"/>
      <c r="X640" s="73"/>
    </row>
    <row r="641" spans="2:24">
      <c r="B641" s="26" t="s">
        <v>2633</v>
      </c>
      <c r="C641" s="73" t="s">
        <v>5559</v>
      </c>
      <c r="D641" s="73" t="s">
        <v>3157</v>
      </c>
      <c r="E641" s="73"/>
      <c r="F641" s="73"/>
      <c r="G641" s="75">
        <v>39521</v>
      </c>
      <c r="H641" s="96">
        <v>23936634.34</v>
      </c>
      <c r="I641" s="57">
        <v>4.0036079692229609E-2</v>
      </c>
      <c r="J641" s="96">
        <v>9583.2899999999991</v>
      </c>
      <c r="K641" s="57" t="s">
        <v>3284</v>
      </c>
      <c r="L641" s="73"/>
      <c r="M641" s="101">
        <v>64354.87</v>
      </c>
      <c r="N641" s="73"/>
      <c r="O641" s="87" t="s">
        <v>3156</v>
      </c>
      <c r="P641" s="75">
        <v>41172</v>
      </c>
      <c r="Q641" s="96">
        <v>0.01</v>
      </c>
      <c r="R641" s="57">
        <v>0</v>
      </c>
      <c r="S641" s="96">
        <v>0</v>
      </c>
      <c r="T641" s="57" t="s">
        <v>3263</v>
      </c>
      <c r="U641" s="57"/>
      <c r="V641" s="101">
        <v>54771.58</v>
      </c>
      <c r="W641" s="101"/>
      <c r="X641" s="73"/>
    </row>
    <row r="642" spans="2:24">
      <c r="B642" s="26" t="s">
        <v>2634</v>
      </c>
      <c r="C642" s="73" t="s">
        <v>5560</v>
      </c>
      <c r="D642" s="73" t="s">
        <v>3157</v>
      </c>
      <c r="E642" s="73"/>
      <c r="F642" s="73"/>
      <c r="G642" s="75">
        <v>39521</v>
      </c>
      <c r="H642" s="96">
        <v>83100652.519999996</v>
      </c>
      <c r="I642" s="57">
        <v>0.75418889141593937</v>
      </c>
      <c r="J642" s="96">
        <v>626735.8899999999</v>
      </c>
      <c r="K642" s="57" t="s">
        <v>3284</v>
      </c>
      <c r="L642" s="73"/>
      <c r="M642" s="101">
        <v>736720.39000000013</v>
      </c>
      <c r="N642" s="73"/>
      <c r="O642" s="87" t="s">
        <v>3156</v>
      </c>
      <c r="P642" s="75">
        <v>41172</v>
      </c>
      <c r="Q642" s="96">
        <v>0.01</v>
      </c>
      <c r="R642" s="57">
        <v>0</v>
      </c>
      <c r="S642" s="96">
        <v>0</v>
      </c>
      <c r="T642" s="57" t="s">
        <v>3263</v>
      </c>
      <c r="U642" s="57"/>
      <c r="V642" s="101">
        <v>109984.50000000023</v>
      </c>
      <c r="W642" s="101"/>
      <c r="X642" s="73"/>
    </row>
    <row r="643" spans="2:24">
      <c r="B643" s="26" t="s">
        <v>2635</v>
      </c>
      <c r="C643" s="73" t="s">
        <v>5561</v>
      </c>
      <c r="D643" s="73" t="s">
        <v>3157</v>
      </c>
      <c r="E643" s="73"/>
      <c r="F643" s="73"/>
      <c r="G643" s="75">
        <v>39521</v>
      </c>
      <c r="H643" s="96">
        <v>58224171.350000001</v>
      </c>
      <c r="I643" s="57">
        <v>0.32073334093057904</v>
      </c>
      <c r="J643" s="96">
        <v>186744.33000000002</v>
      </c>
      <c r="K643" s="57" t="s">
        <v>3284</v>
      </c>
      <c r="L643" s="73"/>
      <c r="M643" s="101">
        <v>268769.98000000004</v>
      </c>
      <c r="N643" s="73"/>
      <c r="O643" s="87" t="s">
        <v>3156</v>
      </c>
      <c r="P643" s="75">
        <v>41015</v>
      </c>
      <c r="Q643" s="96">
        <v>41540804.439999998</v>
      </c>
      <c r="R643" s="57">
        <v>1.0000000000000001E-5</v>
      </c>
      <c r="S643" s="96">
        <v>4.1540804439999999</v>
      </c>
      <c r="T643" s="57" t="s">
        <v>3245</v>
      </c>
      <c r="U643" s="57"/>
      <c r="V643" s="101">
        <v>82029.804080444039</v>
      </c>
      <c r="W643" s="101"/>
      <c r="X643" s="73"/>
    </row>
    <row r="644" spans="2:24">
      <c r="B644" s="26" t="s">
        <v>1254</v>
      </c>
      <c r="C644" s="73" t="s">
        <v>5562</v>
      </c>
      <c r="D644" s="73" t="s">
        <v>3157</v>
      </c>
      <c r="E644" s="73"/>
      <c r="F644" s="73"/>
      <c r="G644" s="75">
        <v>39521</v>
      </c>
      <c r="H644" s="96">
        <v>443611.58</v>
      </c>
      <c r="I644" s="57">
        <v>44.722491238844576</v>
      </c>
      <c r="J644" s="96">
        <v>198394.15</v>
      </c>
      <c r="K644" s="57" t="s">
        <v>3284</v>
      </c>
      <c r="L644" s="73"/>
      <c r="M644" s="101">
        <v>35720.84000000004</v>
      </c>
      <c r="N644" s="73"/>
      <c r="O644" s="87" t="s">
        <v>3156</v>
      </c>
      <c r="P644" s="75">
        <v>41172</v>
      </c>
      <c r="Q644" s="96">
        <v>0.01</v>
      </c>
      <c r="R644" s="57">
        <v>0</v>
      </c>
      <c r="S644" s="96">
        <v>0</v>
      </c>
      <c r="T644" s="57" t="s">
        <v>3263</v>
      </c>
      <c r="U644" s="57"/>
      <c r="V644" s="101">
        <v>-162673.30999999994</v>
      </c>
      <c r="W644" s="101"/>
      <c r="X644" s="73"/>
    </row>
    <row r="645" spans="2:24">
      <c r="B645" s="26" t="s">
        <v>2636</v>
      </c>
      <c r="C645" s="73" t="s">
        <v>5563</v>
      </c>
      <c r="D645" s="73" t="s">
        <v>3157</v>
      </c>
      <c r="E645" s="73"/>
      <c r="F645" s="73"/>
      <c r="G645" s="75">
        <v>39521</v>
      </c>
      <c r="H645" s="96">
        <v>169286451.22999999</v>
      </c>
      <c r="I645" s="57">
        <v>0.88233778258522477</v>
      </c>
      <c r="J645" s="96">
        <v>1493678.32</v>
      </c>
      <c r="K645" s="57" t="s">
        <v>3284</v>
      </c>
      <c r="L645" s="73"/>
      <c r="M645" s="101">
        <v>2071815.0299999998</v>
      </c>
      <c r="N645" s="73"/>
      <c r="O645" s="87" t="s">
        <v>3156</v>
      </c>
      <c r="P645" s="75">
        <v>41015</v>
      </c>
      <c r="Q645" s="96">
        <v>77975586.599999994</v>
      </c>
      <c r="R645" s="57">
        <v>3.7466672062201577E-2</v>
      </c>
      <c r="S645" s="96">
        <v>29214.857319999996</v>
      </c>
      <c r="T645" s="57" t="s">
        <v>3245</v>
      </c>
      <c r="U645" s="57"/>
      <c r="V645" s="101">
        <v>607351.56731999968</v>
      </c>
      <c r="W645" s="101"/>
      <c r="X645" s="73"/>
    </row>
    <row r="646" spans="2:24">
      <c r="B646" s="26" t="s">
        <v>2637</v>
      </c>
      <c r="C646" s="73" t="s">
        <v>5564</v>
      </c>
      <c r="D646" s="73" t="s">
        <v>3157</v>
      </c>
      <c r="E646" s="73"/>
      <c r="F646" s="73"/>
      <c r="G646" s="75">
        <v>39521</v>
      </c>
      <c r="H646" s="96">
        <v>17022611.289999999</v>
      </c>
      <c r="I646" s="57">
        <v>2.5047749886086956</v>
      </c>
      <c r="J646" s="96">
        <v>426378.11</v>
      </c>
      <c r="K646" s="57" t="s">
        <v>3284</v>
      </c>
      <c r="L646" s="73"/>
      <c r="M646" s="101">
        <v>433200.01</v>
      </c>
      <c r="N646" s="73"/>
      <c r="O646" s="87" t="s">
        <v>3156</v>
      </c>
      <c r="P646" s="75">
        <v>41015</v>
      </c>
      <c r="Q646" s="96">
        <v>6117171.4400000004</v>
      </c>
      <c r="R646" s="57">
        <v>1.9001249176040749</v>
      </c>
      <c r="S646" s="96">
        <v>116233.898784</v>
      </c>
      <c r="T646" s="57" t="s">
        <v>3245</v>
      </c>
      <c r="U646" s="57"/>
      <c r="V646" s="101">
        <v>123055.79878399998</v>
      </c>
      <c r="W646" s="101"/>
      <c r="X646" s="73"/>
    </row>
    <row r="647" spans="2:24">
      <c r="B647" s="26" t="s">
        <v>1277</v>
      </c>
      <c r="C647" s="73" t="s">
        <v>5565</v>
      </c>
      <c r="D647" s="73" t="s">
        <v>3157</v>
      </c>
      <c r="E647" s="73"/>
      <c r="F647" s="73"/>
      <c r="G647" s="75">
        <v>39521</v>
      </c>
      <c r="H647" s="96">
        <v>3945019.34</v>
      </c>
      <c r="I647" s="57">
        <v>56.605459125581881</v>
      </c>
      <c r="J647" s="96">
        <v>2233096.31</v>
      </c>
      <c r="K647" s="57" t="s">
        <v>3284</v>
      </c>
      <c r="L647" s="73"/>
      <c r="M647" s="101">
        <v>360474.88000000041</v>
      </c>
      <c r="N647" s="73"/>
      <c r="O647" s="87" t="s">
        <v>3156</v>
      </c>
      <c r="P647" s="75">
        <v>41172</v>
      </c>
      <c r="Q647" s="96">
        <v>0.01</v>
      </c>
      <c r="R647" s="57">
        <v>0</v>
      </c>
      <c r="S647" s="96">
        <v>0</v>
      </c>
      <c r="T647" s="57" t="s">
        <v>3263</v>
      </c>
      <c r="U647" s="57"/>
      <c r="V647" s="101">
        <v>-1872621.4299999997</v>
      </c>
      <c r="W647" s="101"/>
      <c r="X647" s="73"/>
    </row>
    <row r="648" spans="2:24">
      <c r="B648" s="26" t="s">
        <v>1267</v>
      </c>
      <c r="C648" s="73" t="s">
        <v>5566</v>
      </c>
      <c r="D648" s="73" t="s">
        <v>3157</v>
      </c>
      <c r="E648" s="73"/>
      <c r="F648" s="73"/>
      <c r="G648" s="75">
        <v>39521</v>
      </c>
      <c r="H648" s="96">
        <v>2414503.4900000002</v>
      </c>
      <c r="I648" s="57">
        <v>36.545459290265924</v>
      </c>
      <c r="J648" s="96">
        <v>882391.39</v>
      </c>
      <c r="K648" s="57" t="s">
        <v>3284</v>
      </c>
      <c r="L648" s="73"/>
      <c r="M648" s="101">
        <v>178539.40999999997</v>
      </c>
      <c r="N648" s="73"/>
      <c r="O648" s="87" t="s">
        <v>3156</v>
      </c>
      <c r="P648" s="75">
        <v>41172</v>
      </c>
      <c r="Q648" s="96">
        <v>0.01</v>
      </c>
      <c r="R648" s="57">
        <v>0</v>
      </c>
      <c r="S648" s="96">
        <v>0</v>
      </c>
      <c r="T648" s="57" t="s">
        <v>3263</v>
      </c>
      <c r="U648" s="57"/>
      <c r="V648" s="101">
        <v>-703851.98</v>
      </c>
      <c r="W648" s="101"/>
      <c r="X648" s="73"/>
    </row>
    <row r="649" spans="2:24">
      <c r="B649" s="26" t="s">
        <v>235</v>
      </c>
      <c r="C649" s="73" t="s">
        <v>5567</v>
      </c>
      <c r="D649" s="73" t="s">
        <v>3157</v>
      </c>
      <c r="E649" s="73"/>
      <c r="F649" s="73"/>
      <c r="G649" s="75">
        <v>39521</v>
      </c>
      <c r="H649" s="96">
        <v>42508427.659999996</v>
      </c>
      <c r="I649" s="57">
        <v>85.168625006724156</v>
      </c>
      <c r="J649" s="96">
        <v>36203843.350000001</v>
      </c>
      <c r="K649" s="57" t="s">
        <v>3284</v>
      </c>
      <c r="L649" s="73"/>
      <c r="M649" s="101">
        <v>17707572.890000004</v>
      </c>
      <c r="N649" s="73"/>
      <c r="O649" s="87" t="s">
        <v>3156</v>
      </c>
      <c r="P649" s="75">
        <v>41033</v>
      </c>
      <c r="Q649" s="96">
        <v>23481109.879999999</v>
      </c>
      <c r="R649" s="57">
        <v>46.263468741538041</v>
      </c>
      <c r="S649" s="96">
        <v>10863175.929500001</v>
      </c>
      <c r="T649" s="57" t="s">
        <v>3263</v>
      </c>
      <c r="U649" s="57"/>
      <c r="V649" s="101">
        <v>-7633094.5304999948</v>
      </c>
      <c r="W649" s="101"/>
      <c r="X649" s="73"/>
    </row>
    <row r="650" spans="2:24">
      <c r="B650" s="26" t="s">
        <v>2638</v>
      </c>
      <c r="C650" s="73" t="s">
        <v>5568</v>
      </c>
      <c r="D650" s="73" t="s">
        <v>3157</v>
      </c>
      <c r="E650" s="73"/>
      <c r="F650" s="73"/>
      <c r="G650" s="75">
        <v>39521</v>
      </c>
      <c r="H650" s="96">
        <v>63700759.880000003</v>
      </c>
      <c r="I650" s="57">
        <v>9.2008194424069387</v>
      </c>
      <c r="J650" s="96">
        <v>5860991.8999999994</v>
      </c>
      <c r="K650" s="57" t="s">
        <v>3284</v>
      </c>
      <c r="L650" s="73"/>
      <c r="M650" s="101">
        <v>11252798.770000001</v>
      </c>
      <c r="N650" s="73"/>
      <c r="O650" s="87" t="s">
        <v>3156</v>
      </c>
      <c r="P650" s="75">
        <v>40940</v>
      </c>
      <c r="Q650" s="96">
        <v>36716179.43</v>
      </c>
      <c r="R650" s="57">
        <v>24.388311656768899</v>
      </c>
      <c r="S650" s="96">
        <v>8954456.2678468749</v>
      </c>
      <c r="T650" s="57" t="s">
        <v>3255</v>
      </c>
      <c r="U650" s="57"/>
      <c r="V650" s="101">
        <v>14346263.13784688</v>
      </c>
      <c r="W650" s="101"/>
      <c r="X650" s="73"/>
    </row>
    <row r="651" spans="2:24">
      <c r="B651" s="26" t="s">
        <v>1446</v>
      </c>
      <c r="C651" s="73" t="s">
        <v>5569</v>
      </c>
      <c r="D651" s="73" t="s">
        <v>3157</v>
      </c>
      <c r="E651" s="73"/>
      <c r="F651" s="73"/>
      <c r="G651" s="75">
        <v>39521</v>
      </c>
      <c r="H651" s="96">
        <v>19203.2</v>
      </c>
      <c r="I651" s="57">
        <v>97.027005915680718</v>
      </c>
      <c r="J651" s="96">
        <v>18632.29</v>
      </c>
      <c r="K651" s="57" t="s">
        <v>3284</v>
      </c>
      <c r="L651" s="73"/>
      <c r="M651" s="101">
        <v>45.15</v>
      </c>
      <c r="N651" s="73"/>
      <c r="O651" s="87" t="s">
        <v>3156</v>
      </c>
      <c r="P651" s="75">
        <v>39531</v>
      </c>
      <c r="Q651" s="96">
        <v>19203.2</v>
      </c>
      <c r="R651" s="57">
        <v>96.850524912514572</v>
      </c>
      <c r="S651" s="96">
        <v>18598.400000000001</v>
      </c>
      <c r="T651" s="57" t="s">
        <v>3284</v>
      </c>
      <c r="U651" s="57"/>
      <c r="V651" s="101">
        <v>11.260000000002037</v>
      </c>
      <c r="W651" s="101"/>
      <c r="X651" s="73"/>
    </row>
    <row r="652" spans="2:24">
      <c r="B652" s="26" t="s">
        <v>2639</v>
      </c>
      <c r="C652" s="73" t="s">
        <v>5570</v>
      </c>
      <c r="D652" s="73" t="s">
        <v>6759</v>
      </c>
      <c r="E652" s="73"/>
      <c r="F652" s="73"/>
      <c r="G652" s="75">
        <v>39521</v>
      </c>
      <c r="H652" s="96">
        <v>13042000</v>
      </c>
      <c r="I652" s="57">
        <v>88.002777794816751</v>
      </c>
      <c r="J652" s="96">
        <v>11477322.279999999</v>
      </c>
      <c r="K652" s="57" t="s">
        <v>3284</v>
      </c>
      <c r="L652" s="73"/>
      <c r="M652" s="101">
        <v>4184307.67</v>
      </c>
      <c r="N652" s="73"/>
      <c r="O652" s="87" t="s">
        <v>3156</v>
      </c>
      <c r="P652" s="75">
        <v>41205</v>
      </c>
      <c r="Q652" s="96">
        <v>13042000</v>
      </c>
      <c r="R652" s="57">
        <v>109.59965281398559</v>
      </c>
      <c r="S652" s="96">
        <v>14293986.720000001</v>
      </c>
      <c r="T652" s="57" t="s">
        <v>3248</v>
      </c>
      <c r="U652" s="57"/>
      <c r="V652" s="101">
        <v>7000972.1100000013</v>
      </c>
      <c r="W652" s="101"/>
      <c r="X652" s="73"/>
    </row>
    <row r="653" spans="2:24">
      <c r="B653" s="26" t="s">
        <v>713</v>
      </c>
      <c r="C653" s="73" t="s">
        <v>5571</v>
      </c>
      <c r="D653" s="73" t="s">
        <v>6759</v>
      </c>
      <c r="E653" s="73"/>
      <c r="F653" s="73"/>
      <c r="G653" s="75">
        <v>39521</v>
      </c>
      <c r="H653" s="96">
        <v>2400000</v>
      </c>
      <c r="I653" s="57">
        <v>100.41921958333333</v>
      </c>
      <c r="J653" s="96">
        <v>2410061.27</v>
      </c>
      <c r="K653" s="57" t="s">
        <v>3284</v>
      </c>
      <c r="L653" s="73"/>
      <c r="M653" s="101">
        <v>2851398.8800000004</v>
      </c>
      <c r="N653" s="73"/>
      <c r="O653" s="87" t="s">
        <v>6382</v>
      </c>
      <c r="P653" s="75">
        <v>40664</v>
      </c>
      <c r="Q653" s="102" t="s">
        <v>3205</v>
      </c>
      <c r="R653" s="88" t="s">
        <v>3205</v>
      </c>
      <c r="S653" s="102" t="s">
        <v>3205</v>
      </c>
      <c r="T653" s="57" t="s">
        <v>3205</v>
      </c>
      <c r="U653" s="57"/>
      <c r="V653" s="101">
        <v>441337.61000000034</v>
      </c>
      <c r="W653" s="101"/>
      <c r="X653" s="73"/>
    </row>
    <row r="654" spans="2:24">
      <c r="B654" s="26" t="s">
        <v>2640</v>
      </c>
      <c r="C654" s="73" t="s">
        <v>5572</v>
      </c>
      <c r="D654" s="73" t="s">
        <v>6759</v>
      </c>
      <c r="E654" s="73"/>
      <c r="F654" s="73"/>
      <c r="G654" s="75">
        <v>39521</v>
      </c>
      <c r="H654" s="96">
        <v>2125000</v>
      </c>
      <c r="I654" s="57">
        <v>96.926077647058818</v>
      </c>
      <c r="J654" s="96">
        <v>2059679.15</v>
      </c>
      <c r="K654" s="57" t="s">
        <v>3284</v>
      </c>
      <c r="L654" s="73"/>
      <c r="M654" s="101">
        <v>2685681.09</v>
      </c>
      <c r="N654" s="73"/>
      <c r="O654" s="87" t="s">
        <v>6382</v>
      </c>
      <c r="P654" s="75">
        <v>40889</v>
      </c>
      <c r="Q654" s="102" t="s">
        <v>3205</v>
      </c>
      <c r="R654" s="88" t="s">
        <v>3205</v>
      </c>
      <c r="S654" s="102" t="s">
        <v>3205</v>
      </c>
      <c r="T654" s="57" t="s">
        <v>3205</v>
      </c>
      <c r="U654" s="57"/>
      <c r="V654" s="101">
        <v>626001.93999999994</v>
      </c>
      <c r="W654" s="101"/>
      <c r="X654" s="73"/>
    </row>
    <row r="655" spans="2:24">
      <c r="B655" s="26" t="s">
        <v>1011</v>
      </c>
      <c r="C655" s="73" t="s">
        <v>5573</v>
      </c>
      <c r="D655" s="73" t="s">
        <v>6727</v>
      </c>
      <c r="E655" s="73"/>
      <c r="F655" s="73"/>
      <c r="G655" s="75">
        <v>39521</v>
      </c>
      <c r="H655" s="96">
        <v>725000</v>
      </c>
      <c r="I655" s="57">
        <v>82.754017931034483</v>
      </c>
      <c r="J655" s="96">
        <v>599966.63</v>
      </c>
      <c r="K655" s="57" t="s">
        <v>3284</v>
      </c>
      <c r="L655" s="73"/>
      <c r="M655" s="101">
        <v>760608.8</v>
      </c>
      <c r="N655" s="73"/>
      <c r="O655" s="87" t="s">
        <v>6382</v>
      </c>
      <c r="P655" s="75">
        <v>40709</v>
      </c>
      <c r="Q655" s="102" t="s">
        <v>3205</v>
      </c>
      <c r="R655" s="88" t="s">
        <v>3205</v>
      </c>
      <c r="S655" s="102" t="s">
        <v>3205</v>
      </c>
      <c r="T655" s="57" t="s">
        <v>3205</v>
      </c>
      <c r="U655" s="57"/>
      <c r="V655" s="101">
        <v>160642.17000000004</v>
      </c>
      <c r="W655" s="101"/>
      <c r="X655" s="73"/>
    </row>
    <row r="656" spans="2:24">
      <c r="B656" s="26" t="s">
        <v>1197</v>
      </c>
      <c r="C656" s="73" t="s">
        <v>5574</v>
      </c>
      <c r="D656" s="73" t="s">
        <v>6725</v>
      </c>
      <c r="E656" s="73"/>
      <c r="F656" s="73"/>
      <c r="G656" s="75">
        <v>39521</v>
      </c>
      <c r="H656" s="96">
        <v>4152265.44</v>
      </c>
      <c r="I656" s="57">
        <v>89.549173667471521</v>
      </c>
      <c r="J656" s="96">
        <v>3718319.39</v>
      </c>
      <c r="K656" s="57" t="s">
        <v>3284</v>
      </c>
      <c r="L656" s="73"/>
      <c r="M656" s="101">
        <v>2071302.98</v>
      </c>
      <c r="N656" s="73"/>
      <c r="O656" s="87" t="s">
        <v>3156</v>
      </c>
      <c r="P656" s="75">
        <v>40527</v>
      </c>
      <c r="Q656" s="96">
        <v>2234922.4900000002</v>
      </c>
      <c r="R656" s="57">
        <v>23.771146085697133</v>
      </c>
      <c r="S656" s="96">
        <v>531266.68999999994</v>
      </c>
      <c r="T656" s="57" t="s">
        <v>3279</v>
      </c>
      <c r="U656" s="57"/>
      <c r="V656" s="101">
        <v>-1115749.7200000002</v>
      </c>
      <c r="W656" s="101"/>
      <c r="X656" s="73"/>
    </row>
    <row r="657" spans="2:24">
      <c r="B657" s="26" t="s">
        <v>1406</v>
      </c>
      <c r="C657" s="73" t="s">
        <v>5575</v>
      </c>
      <c r="D657" s="73" t="s">
        <v>6725</v>
      </c>
      <c r="E657" s="73"/>
      <c r="F657" s="73"/>
      <c r="G657" s="75">
        <v>39521</v>
      </c>
      <c r="H657" s="96">
        <v>900000</v>
      </c>
      <c r="I657" s="57">
        <v>72.178861111111118</v>
      </c>
      <c r="J657" s="96">
        <v>649609.75</v>
      </c>
      <c r="K657" s="57" t="s">
        <v>3284</v>
      </c>
      <c r="L657" s="73"/>
      <c r="M657" s="101">
        <v>179803.87</v>
      </c>
      <c r="N657" s="73"/>
      <c r="O657" s="87" t="s">
        <v>3156</v>
      </c>
      <c r="P657" s="75">
        <v>40990</v>
      </c>
      <c r="Q657" s="96">
        <v>828221.97</v>
      </c>
      <c r="R657" s="57">
        <v>70.897432103859785</v>
      </c>
      <c r="S657" s="96">
        <v>587188.10884999996</v>
      </c>
      <c r="T657" s="57" t="s">
        <v>3255</v>
      </c>
      <c r="U657" s="57"/>
      <c r="V657" s="101">
        <v>117382.22884999996</v>
      </c>
      <c r="W657" s="101"/>
      <c r="X657" s="73"/>
    </row>
    <row r="658" spans="2:24">
      <c r="B658" s="26" t="s">
        <v>2641</v>
      </c>
      <c r="C658" s="73" t="s">
        <v>5576</v>
      </c>
      <c r="D658" s="73" t="s">
        <v>6724</v>
      </c>
      <c r="E658" s="73"/>
      <c r="F658" s="73"/>
      <c r="G658" s="75">
        <v>39521</v>
      </c>
      <c r="H658" s="96">
        <v>51937000</v>
      </c>
      <c r="I658" s="57">
        <v>83.521763887016959</v>
      </c>
      <c r="J658" s="96">
        <v>43378698.509999998</v>
      </c>
      <c r="K658" s="57" t="s">
        <v>3284</v>
      </c>
      <c r="L658" s="73"/>
      <c r="M658" s="101">
        <v>55969465.440000005</v>
      </c>
      <c r="N658" s="73"/>
      <c r="O658" s="87" t="s">
        <v>3156</v>
      </c>
      <c r="P658" s="75">
        <v>43353</v>
      </c>
      <c r="Q658" s="96">
        <v>0</v>
      </c>
      <c r="R658" s="57">
        <v>0</v>
      </c>
      <c r="S658" s="96">
        <v>1</v>
      </c>
      <c r="T658" s="57" t="s">
        <v>3263</v>
      </c>
      <c r="U658" s="57"/>
      <c r="V658" s="101">
        <v>12590767.930000007</v>
      </c>
      <c r="W658" s="101"/>
      <c r="X658" s="73"/>
    </row>
    <row r="659" spans="2:24">
      <c r="B659" s="26" t="s">
        <v>995</v>
      </c>
      <c r="C659" s="73" t="s">
        <v>5577</v>
      </c>
      <c r="D659" s="73" t="s">
        <v>3157</v>
      </c>
      <c r="E659" s="73"/>
      <c r="F659" s="73"/>
      <c r="G659" s="75">
        <v>39521</v>
      </c>
      <c r="H659" s="96">
        <v>2880657.18</v>
      </c>
      <c r="I659" s="57">
        <v>82.543000135823164</v>
      </c>
      <c r="J659" s="96">
        <v>2377780.86</v>
      </c>
      <c r="K659" s="57" t="s">
        <v>3284</v>
      </c>
      <c r="L659" s="73"/>
      <c r="M659" s="101">
        <v>1098219.31</v>
      </c>
      <c r="N659" s="73"/>
      <c r="O659" s="87" t="s">
        <v>3156</v>
      </c>
      <c r="P659" s="75">
        <v>41050</v>
      </c>
      <c r="Q659" s="96">
        <v>2037876.41</v>
      </c>
      <c r="R659" s="57">
        <v>21.173076559540966</v>
      </c>
      <c r="S659" s="96">
        <v>431481.13247812493</v>
      </c>
      <c r="T659" s="57" t="s">
        <v>3263</v>
      </c>
      <c r="U659" s="57"/>
      <c r="V659" s="101">
        <v>-848080.41752187489</v>
      </c>
      <c r="W659" s="101"/>
      <c r="X659" s="73"/>
    </row>
    <row r="660" spans="2:24">
      <c r="B660" s="26" t="s">
        <v>2642</v>
      </c>
      <c r="C660" s="73" t="s">
        <v>5578</v>
      </c>
      <c r="D660" s="73" t="s">
        <v>6724</v>
      </c>
      <c r="E660" s="73"/>
      <c r="F660" s="73"/>
      <c r="G660" s="75">
        <v>39521</v>
      </c>
      <c r="H660" s="96">
        <v>15000000</v>
      </c>
      <c r="I660" s="57">
        <v>79.136625000000009</v>
      </c>
      <c r="J660" s="96">
        <v>11870493.75</v>
      </c>
      <c r="K660" s="57" t="s">
        <v>3284</v>
      </c>
      <c r="L660" s="73"/>
      <c r="M660" s="101">
        <v>680923.91</v>
      </c>
      <c r="N660" s="73"/>
      <c r="O660" s="87" t="s">
        <v>3156</v>
      </c>
      <c r="P660" s="75">
        <v>41075</v>
      </c>
      <c r="Q660" s="96">
        <v>15000000</v>
      </c>
      <c r="R660" s="57">
        <v>55.627510400000006</v>
      </c>
      <c r="S660" s="96">
        <v>8344126.5599999996</v>
      </c>
      <c r="T660" s="57" t="s">
        <v>3248</v>
      </c>
      <c r="U660" s="57"/>
      <c r="V660" s="101">
        <v>-2845443.2800000012</v>
      </c>
      <c r="W660" s="101"/>
      <c r="X660" s="73"/>
    </row>
    <row r="661" spans="2:24">
      <c r="B661" s="26" t="s">
        <v>2643</v>
      </c>
      <c r="C661" s="73" t="s">
        <v>5579</v>
      </c>
      <c r="D661" s="73" t="s">
        <v>6724</v>
      </c>
      <c r="E661" s="73"/>
      <c r="F661" s="73"/>
      <c r="G661" s="75">
        <v>39521</v>
      </c>
      <c r="H661" s="96">
        <v>3122000</v>
      </c>
      <c r="I661" s="57">
        <v>39.160750160153754</v>
      </c>
      <c r="J661" s="96">
        <v>1222598.6200000001</v>
      </c>
      <c r="K661" s="57" t="s">
        <v>3284</v>
      </c>
      <c r="L661" s="73"/>
      <c r="M661" s="101">
        <v>145952.43</v>
      </c>
      <c r="N661" s="73"/>
      <c r="O661" s="87" t="s">
        <v>3156</v>
      </c>
      <c r="P661" s="75">
        <v>41122</v>
      </c>
      <c r="Q661" s="96">
        <v>3122000</v>
      </c>
      <c r="R661" s="57">
        <v>2.771009288917361</v>
      </c>
      <c r="S661" s="96">
        <v>86510.91</v>
      </c>
      <c r="T661" s="57" t="s">
        <v>3256</v>
      </c>
      <c r="U661" s="57"/>
      <c r="V661" s="101">
        <v>-990135.28000000014</v>
      </c>
      <c r="W661" s="101"/>
      <c r="X661" s="73"/>
    </row>
    <row r="662" spans="2:24">
      <c r="B662" s="26" t="s">
        <v>2644</v>
      </c>
      <c r="C662" s="73" t="s">
        <v>5580</v>
      </c>
      <c r="D662" s="73" t="s">
        <v>6724</v>
      </c>
      <c r="E662" s="73"/>
      <c r="F662" s="73"/>
      <c r="G662" s="75">
        <v>39521</v>
      </c>
      <c r="H662" s="96">
        <v>5000000</v>
      </c>
      <c r="I662" s="57">
        <v>83.335349999999991</v>
      </c>
      <c r="J662" s="96">
        <v>4166767.5</v>
      </c>
      <c r="K662" s="57" t="s">
        <v>3284</v>
      </c>
      <c r="L662" s="73"/>
      <c r="M662" s="101">
        <v>493164.73000000004</v>
      </c>
      <c r="N662" s="73"/>
      <c r="O662" s="87" t="s">
        <v>3156</v>
      </c>
      <c r="P662" s="75">
        <v>41075</v>
      </c>
      <c r="Q662" s="96">
        <v>4697900.95</v>
      </c>
      <c r="R662" s="57">
        <v>26.273260388237858</v>
      </c>
      <c r="S662" s="96">
        <v>1234291.7493749999</v>
      </c>
      <c r="T662" s="57" t="s">
        <v>3248</v>
      </c>
      <c r="U662" s="57"/>
      <c r="V662" s="101">
        <v>-2439311.0206249999</v>
      </c>
      <c r="W662" s="101"/>
      <c r="X662" s="73"/>
    </row>
    <row r="663" spans="2:24" ht="15">
      <c r="B663" s="73" t="s">
        <v>187</v>
      </c>
      <c r="C663" s="73" t="s">
        <v>5581</v>
      </c>
      <c r="D663" s="73" t="s">
        <v>6725</v>
      </c>
      <c r="E663" s="73"/>
      <c r="F663" s="73"/>
      <c r="G663" s="75">
        <v>39521</v>
      </c>
      <c r="H663" s="96">
        <v>1500000</v>
      </c>
      <c r="I663" s="57">
        <v>35.546222</v>
      </c>
      <c r="J663" s="96">
        <v>533193.32999999996</v>
      </c>
      <c r="K663" s="57" t="s">
        <v>3284</v>
      </c>
      <c r="L663" s="73"/>
      <c r="M663" s="101">
        <v>162987.66</v>
      </c>
      <c r="N663" s="73"/>
      <c r="O663" s="89" t="s">
        <v>3156</v>
      </c>
      <c r="P663" s="75">
        <v>41121</v>
      </c>
      <c r="Q663" s="96">
        <v>1715007.47</v>
      </c>
      <c r="R663" s="57">
        <v>3.125E-2</v>
      </c>
      <c r="S663" s="96">
        <v>535.93983437500003</v>
      </c>
      <c r="T663" s="57" t="s">
        <v>3289</v>
      </c>
      <c r="U663" s="57"/>
      <c r="V663" s="101">
        <v>-369669.73016562499</v>
      </c>
      <c r="W663" s="101"/>
      <c r="X663" s="177">
        <v>2</v>
      </c>
    </row>
    <row r="664" spans="2:24">
      <c r="B664" s="26" t="s">
        <v>2645</v>
      </c>
      <c r="C664" s="73" t="s">
        <v>5582</v>
      </c>
      <c r="D664" s="73" t="s">
        <v>6759</v>
      </c>
      <c r="E664" s="73"/>
      <c r="F664" s="73"/>
      <c r="G664" s="75">
        <v>39521</v>
      </c>
      <c r="H664" s="96">
        <v>50782201.07</v>
      </c>
      <c r="I664" s="57">
        <v>5.4853899029705842</v>
      </c>
      <c r="J664" s="96">
        <v>2785601.73</v>
      </c>
      <c r="K664" s="57" t="s">
        <v>3284</v>
      </c>
      <c r="L664" s="73"/>
      <c r="M664" s="101">
        <v>2499972.7200000002</v>
      </c>
      <c r="N664" s="73"/>
      <c r="O664" s="87" t="s">
        <v>3156</v>
      </c>
      <c r="P664" s="75">
        <v>41361</v>
      </c>
      <c r="Q664" s="96">
        <v>21420254.640000001</v>
      </c>
      <c r="R664" s="57">
        <v>3.4781068316935748</v>
      </c>
      <c r="S664" s="96">
        <v>745019.34</v>
      </c>
      <c r="T664" s="57" t="s">
        <v>3249</v>
      </c>
      <c r="U664" s="57"/>
      <c r="V664" s="101">
        <v>459390.33000000007</v>
      </c>
      <c r="W664" s="101"/>
      <c r="X664" s="73"/>
    </row>
    <row r="665" spans="2:24">
      <c r="B665" s="26" t="s">
        <v>2646</v>
      </c>
      <c r="C665" s="73" t="s">
        <v>5583</v>
      </c>
      <c r="D665" s="73" t="s">
        <v>6759</v>
      </c>
      <c r="E665" s="73"/>
      <c r="F665" s="73"/>
      <c r="G665" s="75">
        <v>39521</v>
      </c>
      <c r="H665" s="96">
        <v>8500000</v>
      </c>
      <c r="I665" s="57">
        <v>99.086442000000005</v>
      </c>
      <c r="J665" s="96">
        <v>8422347.5700000003</v>
      </c>
      <c r="K665" s="57" t="s">
        <v>3284</v>
      </c>
      <c r="L665" s="73"/>
      <c r="M665" s="101">
        <v>2325096.8899999997</v>
      </c>
      <c r="N665" s="73"/>
      <c r="O665" s="87" t="s">
        <v>3156</v>
      </c>
      <c r="P665" s="75">
        <v>40945</v>
      </c>
      <c r="Q665" s="96">
        <v>8500000</v>
      </c>
      <c r="R665" s="57">
        <v>101.09655305882353</v>
      </c>
      <c r="S665" s="96">
        <v>8593207.0099999998</v>
      </c>
      <c r="T665" s="57" t="s">
        <v>3248</v>
      </c>
      <c r="U665" s="57"/>
      <c r="V665" s="101">
        <v>2495956.3299999982</v>
      </c>
      <c r="W665" s="101"/>
      <c r="X665" s="73"/>
    </row>
    <row r="666" spans="2:24">
      <c r="B666" s="26" t="s">
        <v>727</v>
      </c>
      <c r="C666" s="73" t="s">
        <v>5584</v>
      </c>
      <c r="D666" s="73" t="s">
        <v>6724</v>
      </c>
      <c r="E666" s="73"/>
      <c r="F666" s="73"/>
      <c r="G666" s="75">
        <v>39521</v>
      </c>
      <c r="H666" s="96">
        <v>19510000</v>
      </c>
      <c r="I666" s="57">
        <v>63.142638903126603</v>
      </c>
      <c r="J666" s="96">
        <v>12319128.85</v>
      </c>
      <c r="K666" s="57" t="s">
        <v>3284</v>
      </c>
      <c r="L666" s="73"/>
      <c r="M666" s="101">
        <v>17560690.710000001</v>
      </c>
      <c r="N666" s="73"/>
      <c r="O666" s="87" t="s">
        <v>3156</v>
      </c>
      <c r="P666" s="75">
        <v>41114</v>
      </c>
      <c r="Q666" s="96">
        <v>4622246.5599999996</v>
      </c>
      <c r="R666" s="57">
        <v>95.800277793921921</v>
      </c>
      <c r="S666" s="96">
        <v>4428125.0447999993</v>
      </c>
      <c r="T666" s="57" t="s">
        <v>3255</v>
      </c>
      <c r="U666" s="57"/>
      <c r="V666" s="101">
        <v>9669686.9047999997</v>
      </c>
      <c r="W666" s="101"/>
      <c r="X666" s="73"/>
    </row>
    <row r="667" spans="2:24">
      <c r="B667" s="26" t="s">
        <v>903</v>
      </c>
      <c r="C667" s="73" t="s">
        <v>5585</v>
      </c>
      <c r="D667" s="73" t="s">
        <v>6724</v>
      </c>
      <c r="E667" s="73"/>
      <c r="F667" s="73"/>
      <c r="G667" s="75">
        <v>39521</v>
      </c>
      <c r="H667" s="96">
        <v>260954006.72</v>
      </c>
      <c r="I667" s="57">
        <v>88.220350000993463</v>
      </c>
      <c r="J667" s="96">
        <v>230214538.06999999</v>
      </c>
      <c r="K667" s="57" t="s">
        <v>3284</v>
      </c>
      <c r="L667" s="73"/>
      <c r="M667" s="101">
        <v>156477948.52999994</v>
      </c>
      <c r="N667" s="73"/>
      <c r="O667" s="87" t="s">
        <v>3156</v>
      </c>
      <c r="P667" s="75">
        <v>41010</v>
      </c>
      <c r="Q667" s="96">
        <v>112966067.72</v>
      </c>
      <c r="R667" s="57">
        <v>73.898188892495511</v>
      </c>
      <c r="S667" s="96">
        <v>83479878.10814999</v>
      </c>
      <c r="T667" s="57" t="s">
        <v>3289</v>
      </c>
      <c r="U667" s="57"/>
      <c r="V667" s="101">
        <v>9743288.5681499243</v>
      </c>
      <c r="W667" s="101"/>
      <c r="X667" s="73"/>
    </row>
    <row r="668" spans="2:24">
      <c r="B668" s="26" t="s">
        <v>270</v>
      </c>
      <c r="C668" s="73" t="s">
        <v>5586</v>
      </c>
      <c r="D668" s="73" t="s">
        <v>6724</v>
      </c>
      <c r="E668" s="73"/>
      <c r="F668" s="73"/>
      <c r="G668" s="75">
        <v>39521</v>
      </c>
      <c r="H668" s="96">
        <v>45900000</v>
      </c>
      <c r="I668" s="57">
        <v>64.952250000000006</v>
      </c>
      <c r="J668" s="96">
        <v>29813082.75</v>
      </c>
      <c r="K668" s="57" t="s">
        <v>3284</v>
      </c>
      <c r="L668" s="73"/>
      <c r="M668" s="101">
        <v>20381746.380000003</v>
      </c>
      <c r="N668" s="73"/>
      <c r="O668" s="87" t="s">
        <v>3156</v>
      </c>
      <c r="P668" s="75">
        <v>41010</v>
      </c>
      <c r="Q668" s="96">
        <v>25070989.039999999</v>
      </c>
      <c r="R668" s="57">
        <v>71.771391178431159</v>
      </c>
      <c r="S668" s="96">
        <v>17993797.6162</v>
      </c>
      <c r="T668" s="57" t="s">
        <v>3263</v>
      </c>
      <c r="U668" s="57"/>
      <c r="V668" s="101">
        <v>8562461.2462000027</v>
      </c>
      <c r="W668" s="101"/>
      <c r="X668" s="73"/>
    </row>
    <row r="669" spans="2:24">
      <c r="B669" s="26" t="s">
        <v>2647</v>
      </c>
      <c r="C669" s="73" t="s">
        <v>5587</v>
      </c>
      <c r="D669" s="73" t="s">
        <v>3157</v>
      </c>
      <c r="E669" s="73"/>
      <c r="F669" s="73"/>
      <c r="G669" s="75">
        <v>39521</v>
      </c>
      <c r="H669" s="96">
        <v>125563274.93000001</v>
      </c>
      <c r="I669" s="57">
        <v>1.5158848405802727</v>
      </c>
      <c r="J669" s="96">
        <v>1903394.6500000001</v>
      </c>
      <c r="K669" s="57" t="s">
        <v>3284</v>
      </c>
      <c r="L669" s="73"/>
      <c r="M669" s="101">
        <v>1591442.0300000003</v>
      </c>
      <c r="N669" s="73"/>
      <c r="O669" s="87" t="s">
        <v>3156</v>
      </c>
      <c r="P669" s="75">
        <v>41015</v>
      </c>
      <c r="Q669" s="96">
        <v>69096264.760000005</v>
      </c>
      <c r="R669" s="57">
        <v>1.0153991681561341</v>
      </c>
      <c r="S669" s="96">
        <v>701602.89760000003</v>
      </c>
      <c r="T669" s="57" t="s">
        <v>3245</v>
      </c>
      <c r="U669" s="57"/>
      <c r="V669" s="101">
        <v>389650.27759999991</v>
      </c>
      <c r="W669" s="101"/>
      <c r="X669" s="73"/>
    </row>
    <row r="670" spans="2:24">
      <c r="B670" s="26" t="s">
        <v>2648</v>
      </c>
      <c r="C670" s="73" t="s">
        <v>5588</v>
      </c>
      <c r="D670" s="73" t="s">
        <v>3157</v>
      </c>
      <c r="E670" s="73"/>
      <c r="F670" s="73"/>
      <c r="G670" s="75">
        <v>39521</v>
      </c>
      <c r="H670" s="96">
        <v>291647870.33999997</v>
      </c>
      <c r="I670" s="57">
        <v>1.3556103891281377</v>
      </c>
      <c r="J670" s="96">
        <v>3953608.83</v>
      </c>
      <c r="K670" s="57" t="s">
        <v>3284</v>
      </c>
      <c r="L670" s="73"/>
      <c r="M670" s="101">
        <v>2877475.2600000002</v>
      </c>
      <c r="N670" s="73"/>
      <c r="O670" s="87" t="s">
        <v>3156</v>
      </c>
      <c r="P670" s="75">
        <v>40989</v>
      </c>
      <c r="Q670" s="96">
        <v>149256752.34999999</v>
      </c>
      <c r="R670" s="57">
        <v>1.0588556678269949</v>
      </c>
      <c r="S670" s="96">
        <v>1580413.5818724765</v>
      </c>
      <c r="T670" s="57" t="s">
        <v>3252</v>
      </c>
      <c r="U670" s="57"/>
      <c r="V670" s="101">
        <v>504280.0118724769</v>
      </c>
      <c r="W670" s="101"/>
      <c r="X670" s="73"/>
    </row>
    <row r="671" spans="2:24">
      <c r="B671" s="26" t="s">
        <v>139</v>
      </c>
      <c r="C671" s="73" t="s">
        <v>5589</v>
      </c>
      <c r="D671" s="73" t="s">
        <v>3157</v>
      </c>
      <c r="E671" s="73"/>
      <c r="F671" s="73"/>
      <c r="G671" s="75">
        <v>39521</v>
      </c>
      <c r="H671" s="96">
        <v>943644.33</v>
      </c>
      <c r="I671" s="57">
        <v>65.820000211308425</v>
      </c>
      <c r="J671" s="96">
        <v>621106.69999999995</v>
      </c>
      <c r="K671" s="57" t="s">
        <v>3284</v>
      </c>
      <c r="L671" s="73"/>
      <c r="M671" s="101">
        <v>596782.76</v>
      </c>
      <c r="N671" s="73"/>
      <c r="O671" s="87" t="s">
        <v>3156</v>
      </c>
      <c r="P671" s="75">
        <v>41001</v>
      </c>
      <c r="Q671" s="96">
        <v>345991.45</v>
      </c>
      <c r="R671" s="57">
        <v>75.999999000000003</v>
      </c>
      <c r="S671" s="96">
        <v>262953.49854008551</v>
      </c>
      <c r="T671" s="57" t="s">
        <v>3256</v>
      </c>
      <c r="U671" s="57"/>
      <c r="V671" s="101">
        <v>238629.55854008556</v>
      </c>
      <c r="W671" s="101"/>
      <c r="X671" s="73"/>
    </row>
    <row r="672" spans="2:24">
      <c r="B672" s="26" t="s">
        <v>2649</v>
      </c>
      <c r="C672" s="73" t="s">
        <v>5590</v>
      </c>
      <c r="D672" s="73" t="s">
        <v>3157</v>
      </c>
      <c r="E672" s="73"/>
      <c r="F672" s="73"/>
      <c r="G672" s="75">
        <v>39521</v>
      </c>
      <c r="H672" s="96">
        <v>317456481.63999999</v>
      </c>
      <c r="I672" s="57">
        <v>5.7375552409275422E-2</v>
      </c>
      <c r="J672" s="96">
        <v>182142.41</v>
      </c>
      <c r="K672" s="57" t="s">
        <v>3284</v>
      </c>
      <c r="L672" s="73"/>
      <c r="M672" s="101">
        <v>80496.05</v>
      </c>
      <c r="N672" s="73"/>
      <c r="O672" s="87" t="s">
        <v>3156</v>
      </c>
      <c r="P672" s="75">
        <v>41033</v>
      </c>
      <c r="Q672" s="96">
        <v>111641929.54000001</v>
      </c>
      <c r="R672" s="57">
        <v>3.0093289322774275E-2</v>
      </c>
      <c r="S672" s="96">
        <v>33596.728862000004</v>
      </c>
      <c r="T672" s="57" t="s">
        <v>3248</v>
      </c>
      <c r="U672" s="57"/>
      <c r="V672" s="101">
        <v>-68049.631137999997</v>
      </c>
      <c r="W672" s="101"/>
      <c r="X672" s="73"/>
    </row>
    <row r="673" spans="2:24">
      <c r="B673" s="26" t="s">
        <v>1365</v>
      </c>
      <c r="C673" s="73" t="s">
        <v>5591</v>
      </c>
      <c r="D673" s="73" t="s">
        <v>6724</v>
      </c>
      <c r="E673" s="73"/>
      <c r="F673" s="73"/>
      <c r="G673" s="75">
        <v>39521</v>
      </c>
      <c r="H673" s="96">
        <v>2160000</v>
      </c>
      <c r="I673" s="57">
        <v>29.85275</v>
      </c>
      <c r="J673" s="96">
        <v>644819.4</v>
      </c>
      <c r="K673" s="57" t="s">
        <v>3284</v>
      </c>
      <c r="L673" s="73"/>
      <c r="M673" s="101">
        <v>61703.45</v>
      </c>
      <c r="N673" s="73"/>
      <c r="O673" s="87" t="s">
        <v>3156</v>
      </c>
      <c r="P673" s="75">
        <v>41172</v>
      </c>
      <c r="Q673" s="96">
        <v>0.01</v>
      </c>
      <c r="R673" s="57">
        <v>0</v>
      </c>
      <c r="S673" s="96">
        <v>0</v>
      </c>
      <c r="T673" s="57" t="s">
        <v>3263</v>
      </c>
      <c r="U673" s="57"/>
      <c r="V673" s="101">
        <v>-583115.95000000007</v>
      </c>
      <c r="W673" s="101"/>
      <c r="X673" s="73"/>
    </row>
    <row r="674" spans="2:24">
      <c r="B674" s="26" t="s">
        <v>1380</v>
      </c>
      <c r="C674" s="73" t="s">
        <v>5592</v>
      </c>
      <c r="D674" s="73" t="s">
        <v>6724</v>
      </c>
      <c r="E674" s="73"/>
      <c r="F674" s="73"/>
      <c r="G674" s="75">
        <v>39521</v>
      </c>
      <c r="H674" s="96">
        <v>14522000</v>
      </c>
      <c r="I674" s="57">
        <v>44.66824996556948</v>
      </c>
      <c r="J674" s="96">
        <v>6486723.2599999998</v>
      </c>
      <c r="K674" s="57" t="s">
        <v>3284</v>
      </c>
      <c r="L674" s="73"/>
      <c r="M674" s="101">
        <v>441401.03</v>
      </c>
      <c r="N674" s="73"/>
      <c r="O674" s="87" t="s">
        <v>3156</v>
      </c>
      <c r="P674" s="75">
        <v>41172</v>
      </c>
      <c r="Q674" s="96">
        <v>0.01</v>
      </c>
      <c r="R674" s="57">
        <v>0</v>
      </c>
      <c r="S674" s="96">
        <v>0</v>
      </c>
      <c r="T674" s="57" t="s">
        <v>3263</v>
      </c>
      <c r="U674" s="57"/>
      <c r="V674" s="101">
        <v>-6045322.2299999995</v>
      </c>
      <c r="W674" s="101"/>
      <c r="X674" s="73"/>
    </row>
    <row r="675" spans="2:24">
      <c r="B675" s="26" t="s">
        <v>1379</v>
      </c>
      <c r="C675" s="73" t="s">
        <v>5593</v>
      </c>
      <c r="D675" s="73" t="s">
        <v>6724</v>
      </c>
      <c r="E675" s="73"/>
      <c r="F675" s="73"/>
      <c r="G675" s="75">
        <v>39521</v>
      </c>
      <c r="H675" s="96">
        <v>3475000</v>
      </c>
      <c r="I675" s="57">
        <v>31.788250071942443</v>
      </c>
      <c r="J675" s="96">
        <v>1104641.69</v>
      </c>
      <c r="K675" s="57" t="s">
        <v>3284</v>
      </c>
      <c r="L675" s="73"/>
      <c r="M675" s="101">
        <v>100025.2</v>
      </c>
      <c r="N675" s="73"/>
      <c r="O675" s="87" t="s">
        <v>3156</v>
      </c>
      <c r="P675" s="75">
        <v>41172</v>
      </c>
      <c r="Q675" s="96">
        <v>0.01</v>
      </c>
      <c r="R675" s="57">
        <v>0</v>
      </c>
      <c r="S675" s="96">
        <v>0</v>
      </c>
      <c r="T675" s="57" t="s">
        <v>3263</v>
      </c>
      <c r="U675" s="57"/>
      <c r="V675" s="101">
        <v>-1004616.49</v>
      </c>
      <c r="W675" s="101"/>
      <c r="X675" s="73"/>
    </row>
    <row r="676" spans="2:24">
      <c r="B676" s="26" t="s">
        <v>1493</v>
      </c>
      <c r="C676" s="73" t="s">
        <v>5594</v>
      </c>
      <c r="D676" s="73" t="s">
        <v>6759</v>
      </c>
      <c r="E676" s="73"/>
      <c r="F676" s="73"/>
      <c r="G676" s="75">
        <v>39521</v>
      </c>
      <c r="H676" s="96">
        <v>325000</v>
      </c>
      <c r="I676" s="57">
        <v>85.067639999999997</v>
      </c>
      <c r="J676" s="96">
        <v>276469.83</v>
      </c>
      <c r="K676" s="57" t="s">
        <v>3284</v>
      </c>
      <c r="L676" s="73"/>
      <c r="M676" s="101">
        <v>18427.849999999999</v>
      </c>
      <c r="N676" s="73"/>
      <c r="O676" s="87" t="s">
        <v>3156</v>
      </c>
      <c r="P676" s="75">
        <v>40778</v>
      </c>
      <c r="Q676" s="96">
        <v>325000</v>
      </c>
      <c r="R676" s="57">
        <v>96.839396923076919</v>
      </c>
      <c r="S676" s="96">
        <v>314728.03999999998</v>
      </c>
      <c r="T676" s="57" t="s">
        <v>3252</v>
      </c>
      <c r="U676" s="57"/>
      <c r="V676" s="101">
        <v>56686.059999999939</v>
      </c>
      <c r="W676" s="101"/>
      <c r="X676" s="73"/>
    </row>
    <row r="677" spans="2:24">
      <c r="B677" s="26" t="s">
        <v>2650</v>
      </c>
      <c r="C677" s="73" t="s">
        <v>5595</v>
      </c>
      <c r="D677" s="73" t="s">
        <v>6759</v>
      </c>
      <c r="E677" s="73"/>
      <c r="F677" s="73"/>
      <c r="G677" s="75">
        <v>39521</v>
      </c>
      <c r="H677" s="96">
        <v>34285000</v>
      </c>
      <c r="I677" s="57">
        <v>92.318750007291825</v>
      </c>
      <c r="J677" s="96">
        <v>31651483.440000001</v>
      </c>
      <c r="K677" s="57" t="s">
        <v>3284</v>
      </c>
      <c r="L677" s="73"/>
      <c r="M677" s="101">
        <v>2030092.2799999998</v>
      </c>
      <c r="N677" s="73"/>
      <c r="O677" s="87" t="s">
        <v>3156</v>
      </c>
      <c r="P677" s="75">
        <v>40778</v>
      </c>
      <c r="Q677" s="96">
        <v>34285000</v>
      </c>
      <c r="R677" s="57">
        <v>96.848481668368095</v>
      </c>
      <c r="S677" s="96">
        <v>33204501.940000001</v>
      </c>
      <c r="T677" s="57" t="s">
        <v>3252</v>
      </c>
      <c r="U677" s="57"/>
      <c r="V677" s="101">
        <v>3583110.7799999975</v>
      </c>
      <c r="W677" s="101"/>
      <c r="X677" s="73"/>
    </row>
    <row r="678" spans="2:24">
      <c r="B678" s="26" t="s">
        <v>2651</v>
      </c>
      <c r="C678" s="73" t="s">
        <v>5596</v>
      </c>
      <c r="D678" s="73" t="s">
        <v>6759</v>
      </c>
      <c r="E678" s="73"/>
      <c r="F678" s="73"/>
      <c r="G678" s="75">
        <v>39521</v>
      </c>
      <c r="H678" s="96">
        <v>5975000</v>
      </c>
      <c r="I678" s="57">
        <v>92.070305606694561</v>
      </c>
      <c r="J678" s="96">
        <v>5501200.7599999998</v>
      </c>
      <c r="K678" s="57" t="s">
        <v>3284</v>
      </c>
      <c r="L678" s="73"/>
      <c r="M678" s="101">
        <v>377117.36</v>
      </c>
      <c r="N678" s="73"/>
      <c r="O678" s="87" t="s">
        <v>3156</v>
      </c>
      <c r="P678" s="75">
        <v>40778</v>
      </c>
      <c r="Q678" s="96">
        <v>5975000</v>
      </c>
      <c r="R678" s="57">
        <v>96.861200836820089</v>
      </c>
      <c r="S678" s="96">
        <v>5787456.75</v>
      </c>
      <c r="T678" s="57" t="s">
        <v>3252</v>
      </c>
      <c r="U678" s="57"/>
      <c r="V678" s="101">
        <v>663373.35000000056</v>
      </c>
      <c r="W678" s="101"/>
      <c r="X678" s="73"/>
    </row>
    <row r="679" spans="2:24">
      <c r="B679" s="26" t="s">
        <v>2652</v>
      </c>
      <c r="C679" s="73" t="s">
        <v>5597</v>
      </c>
      <c r="D679" s="73" t="s">
        <v>6759</v>
      </c>
      <c r="E679" s="73"/>
      <c r="F679" s="73"/>
      <c r="G679" s="75">
        <v>39521</v>
      </c>
      <c r="H679" s="96">
        <v>2895000</v>
      </c>
      <c r="I679" s="57">
        <v>91.57119447322971</v>
      </c>
      <c r="J679" s="96">
        <v>2650986.08</v>
      </c>
      <c r="K679" s="57" t="s">
        <v>3284</v>
      </c>
      <c r="L679" s="73"/>
      <c r="M679" s="101">
        <v>189517.81</v>
      </c>
      <c r="N679" s="73"/>
      <c r="O679" s="87" t="s">
        <v>3156</v>
      </c>
      <c r="P679" s="75">
        <v>40778</v>
      </c>
      <c r="Q679" s="96">
        <v>2895000</v>
      </c>
      <c r="R679" s="57">
        <v>96.868469084628671</v>
      </c>
      <c r="S679" s="96">
        <v>2804342.18</v>
      </c>
      <c r="T679" s="57" t="s">
        <v>3252</v>
      </c>
      <c r="U679" s="57"/>
      <c r="V679" s="101">
        <v>342873.91000000015</v>
      </c>
      <c r="W679" s="101"/>
      <c r="X679" s="73"/>
    </row>
    <row r="680" spans="2:24">
      <c r="B680" s="26" t="s">
        <v>2653</v>
      </c>
      <c r="C680" s="73" t="s">
        <v>5598</v>
      </c>
      <c r="D680" s="73" t="s">
        <v>6759</v>
      </c>
      <c r="E680" s="73"/>
      <c r="F680" s="73"/>
      <c r="G680" s="75">
        <v>39521</v>
      </c>
      <c r="H680" s="96">
        <v>7435000</v>
      </c>
      <c r="I680" s="57">
        <v>92.103283389374582</v>
      </c>
      <c r="J680" s="96">
        <v>6847879.1200000001</v>
      </c>
      <c r="K680" s="57" t="s">
        <v>3284</v>
      </c>
      <c r="L680" s="73"/>
      <c r="M680" s="101">
        <v>503626.01</v>
      </c>
      <c r="N680" s="73"/>
      <c r="O680" s="87" t="s">
        <v>3156</v>
      </c>
      <c r="P680" s="75">
        <v>40778</v>
      </c>
      <c r="Q680" s="96">
        <v>7435000</v>
      </c>
      <c r="R680" s="57">
        <v>96.875737457969066</v>
      </c>
      <c r="S680" s="96">
        <v>7202711.0800000001</v>
      </c>
      <c r="T680" s="57" t="s">
        <v>3252</v>
      </c>
      <c r="U680" s="57"/>
      <c r="V680" s="101">
        <v>858457.96999999974</v>
      </c>
      <c r="W680" s="101"/>
      <c r="X680" s="73"/>
    </row>
    <row r="681" spans="2:24">
      <c r="B681" s="26" t="s">
        <v>2654</v>
      </c>
      <c r="C681" s="73" t="s">
        <v>5599</v>
      </c>
      <c r="D681" s="73" t="s">
        <v>6759</v>
      </c>
      <c r="E681" s="73"/>
      <c r="F681" s="73"/>
      <c r="G681" s="75">
        <v>39521</v>
      </c>
      <c r="H681" s="96">
        <v>7575000</v>
      </c>
      <c r="I681" s="57">
        <v>90.574972277227729</v>
      </c>
      <c r="J681" s="96">
        <v>6861054.1500000004</v>
      </c>
      <c r="K681" s="57" t="s">
        <v>3284</v>
      </c>
      <c r="L681" s="73"/>
      <c r="M681" s="101">
        <v>569075.41999999993</v>
      </c>
      <c r="N681" s="73"/>
      <c r="O681" s="87" t="s">
        <v>3156</v>
      </c>
      <c r="P681" s="75">
        <v>40778</v>
      </c>
      <c r="Q681" s="96">
        <v>7575000</v>
      </c>
      <c r="R681" s="57">
        <v>96.899359603960406</v>
      </c>
      <c r="S681" s="96">
        <v>7340126.4900000002</v>
      </c>
      <c r="T681" s="57" t="s">
        <v>3252</v>
      </c>
      <c r="U681" s="57"/>
      <c r="V681" s="101">
        <v>1048147.7599999998</v>
      </c>
      <c r="W681" s="101"/>
      <c r="X681" s="73"/>
    </row>
    <row r="682" spans="2:24">
      <c r="B682" s="26" t="s">
        <v>2655</v>
      </c>
      <c r="C682" s="73" t="s">
        <v>5600</v>
      </c>
      <c r="D682" s="73" t="s">
        <v>6759</v>
      </c>
      <c r="E682" s="73"/>
      <c r="F682" s="73"/>
      <c r="G682" s="75">
        <v>39521</v>
      </c>
      <c r="H682" s="96">
        <v>18700000</v>
      </c>
      <c r="I682" s="57">
        <v>90.079416684491989</v>
      </c>
      <c r="J682" s="96">
        <v>16844850.920000002</v>
      </c>
      <c r="K682" s="57" t="s">
        <v>3284</v>
      </c>
      <c r="L682" s="73"/>
      <c r="M682" s="101">
        <v>1617402.2399999998</v>
      </c>
      <c r="N682" s="73"/>
      <c r="O682" s="87" t="s">
        <v>3156</v>
      </c>
      <c r="P682" s="75">
        <v>40778</v>
      </c>
      <c r="Q682" s="96">
        <v>18700000</v>
      </c>
      <c r="R682" s="57">
        <v>96.935700855614968</v>
      </c>
      <c r="S682" s="96">
        <v>18126976.059999999</v>
      </c>
      <c r="T682" s="57" t="s">
        <v>3252</v>
      </c>
      <c r="U682" s="57"/>
      <c r="V682" s="101">
        <v>2899527.3799999952</v>
      </c>
      <c r="W682" s="101"/>
      <c r="X682" s="73"/>
    </row>
    <row r="683" spans="2:24">
      <c r="B683" s="26" t="s">
        <v>2656</v>
      </c>
      <c r="C683" s="73" t="s">
        <v>5601</v>
      </c>
      <c r="D683" s="73" t="s">
        <v>6759</v>
      </c>
      <c r="E683" s="73"/>
      <c r="F683" s="73"/>
      <c r="G683" s="75">
        <v>39521</v>
      </c>
      <c r="H683" s="96">
        <v>855529832.48000002</v>
      </c>
      <c r="I683" s="57">
        <v>1.5261556095566044E-2</v>
      </c>
      <c r="J683" s="96">
        <v>130567.16529823741</v>
      </c>
      <c r="K683" s="57" t="s">
        <v>3284</v>
      </c>
      <c r="L683" s="73"/>
      <c r="M683" s="101">
        <v>27422864.652564779</v>
      </c>
      <c r="N683" s="73"/>
      <c r="O683" s="87" t="s">
        <v>6382</v>
      </c>
      <c r="P683" s="75">
        <v>41614</v>
      </c>
      <c r="Q683" s="102" t="s">
        <v>3205</v>
      </c>
      <c r="R683" s="88" t="s">
        <v>3205</v>
      </c>
      <c r="S683" s="102" t="s">
        <v>3205</v>
      </c>
      <c r="T683" s="57" t="s">
        <v>3205</v>
      </c>
      <c r="U683" s="57"/>
      <c r="V683" s="101">
        <v>27292297.487266541</v>
      </c>
      <c r="W683" s="101"/>
      <c r="X683" s="73"/>
    </row>
    <row r="684" spans="2:24">
      <c r="B684" s="26" t="s">
        <v>2657</v>
      </c>
      <c r="C684" s="73" t="s">
        <v>5602</v>
      </c>
      <c r="D684" s="73" t="s">
        <v>6759</v>
      </c>
      <c r="E684" s="73"/>
      <c r="F684" s="73"/>
      <c r="G684" s="75">
        <v>39521</v>
      </c>
      <c r="H684" s="96">
        <v>5245336.3899999997</v>
      </c>
      <c r="I684" s="57">
        <v>2.265441359043133</v>
      </c>
      <c r="J684" s="96">
        <v>118830.02</v>
      </c>
      <c r="K684" s="57" t="s">
        <v>3284</v>
      </c>
      <c r="L684" s="73"/>
      <c r="M684" s="101">
        <v>136420.4</v>
      </c>
      <c r="N684" s="73"/>
      <c r="O684" s="87" t="s">
        <v>6382</v>
      </c>
      <c r="P684" s="75">
        <v>41070</v>
      </c>
      <c r="Q684" s="102" t="s">
        <v>3205</v>
      </c>
      <c r="R684" s="88" t="s">
        <v>3205</v>
      </c>
      <c r="S684" s="102" t="s">
        <v>3205</v>
      </c>
      <c r="T684" s="57" t="s">
        <v>3205</v>
      </c>
      <c r="U684" s="57"/>
      <c r="V684" s="101">
        <v>17590.37999999999</v>
      </c>
      <c r="W684" s="101"/>
      <c r="X684" s="73"/>
    </row>
    <row r="685" spans="2:24">
      <c r="B685" s="26" t="s">
        <v>963</v>
      </c>
      <c r="C685" s="73" t="s">
        <v>5603</v>
      </c>
      <c r="D685" s="73" t="s">
        <v>6724</v>
      </c>
      <c r="E685" s="73"/>
      <c r="F685" s="73"/>
      <c r="G685" s="75">
        <v>39521</v>
      </c>
      <c r="H685" s="96">
        <v>9427887.7799999993</v>
      </c>
      <c r="I685" s="57">
        <v>85.17225000317093</v>
      </c>
      <c r="J685" s="96">
        <v>8029944.1500000004</v>
      </c>
      <c r="K685" s="57" t="s">
        <v>3284</v>
      </c>
      <c r="L685" s="73"/>
      <c r="M685" s="101">
        <v>1322257.5899999999</v>
      </c>
      <c r="N685" s="73"/>
      <c r="O685" s="87" t="s">
        <v>3156</v>
      </c>
      <c r="P685" s="75">
        <v>41050</v>
      </c>
      <c r="Q685" s="96">
        <v>8682326.6300000008</v>
      </c>
      <c r="R685" s="57">
        <v>76.636826411678101</v>
      </c>
      <c r="S685" s="96">
        <v>6653859.5879280008</v>
      </c>
      <c r="T685" s="57" t="s">
        <v>3255</v>
      </c>
      <c r="U685" s="57"/>
      <c r="V685" s="101">
        <v>-53826.972071999684</v>
      </c>
      <c r="W685" s="101"/>
      <c r="X685" s="73"/>
    </row>
    <row r="686" spans="2:24">
      <c r="B686" s="26" t="s">
        <v>607</v>
      </c>
      <c r="C686" s="73" t="s">
        <v>5604</v>
      </c>
      <c r="D686" s="73" t="s">
        <v>6724</v>
      </c>
      <c r="E686" s="73"/>
      <c r="F686" s="73"/>
      <c r="G686" s="75">
        <v>39521</v>
      </c>
      <c r="H686" s="96">
        <v>8289000</v>
      </c>
      <c r="I686" s="57">
        <v>26.159750030160456</v>
      </c>
      <c r="J686" s="96">
        <v>2168381.6800000002</v>
      </c>
      <c r="K686" s="57" t="s">
        <v>3284</v>
      </c>
      <c r="L686" s="73"/>
      <c r="M686" s="101">
        <v>301407.08</v>
      </c>
      <c r="N686" s="73"/>
      <c r="O686" s="87" t="s">
        <v>3156</v>
      </c>
      <c r="P686" s="75">
        <v>41172</v>
      </c>
      <c r="Q686" s="96">
        <v>0.01</v>
      </c>
      <c r="R686" s="57">
        <v>0</v>
      </c>
      <c r="S686" s="96">
        <v>0</v>
      </c>
      <c r="T686" s="57" t="s">
        <v>3263</v>
      </c>
      <c r="U686" s="57"/>
      <c r="V686" s="101">
        <v>-1866974.6</v>
      </c>
      <c r="W686" s="101"/>
      <c r="X686" s="73"/>
    </row>
    <row r="687" spans="2:24">
      <c r="B687" s="26" t="s">
        <v>985</v>
      </c>
      <c r="C687" s="73" t="s">
        <v>5605</v>
      </c>
      <c r="D687" s="73" t="s">
        <v>6724</v>
      </c>
      <c r="E687" s="73"/>
      <c r="F687" s="73"/>
      <c r="G687" s="75">
        <v>39521</v>
      </c>
      <c r="H687" s="96">
        <v>1006000</v>
      </c>
      <c r="I687" s="57">
        <v>37.410750497017901</v>
      </c>
      <c r="J687" s="96">
        <v>376352.15</v>
      </c>
      <c r="K687" s="57" t="s">
        <v>3284</v>
      </c>
      <c r="L687" s="73"/>
      <c r="M687" s="101">
        <v>43056.55</v>
      </c>
      <c r="N687" s="73"/>
      <c r="O687" s="87" t="s">
        <v>3156</v>
      </c>
      <c r="P687" s="75">
        <v>41122</v>
      </c>
      <c r="Q687" s="96">
        <v>241106.7</v>
      </c>
      <c r="R687" s="57">
        <v>0.19850957465470681</v>
      </c>
      <c r="S687" s="96">
        <v>478.61988463400007</v>
      </c>
      <c r="T687" s="57" t="s">
        <v>3249</v>
      </c>
      <c r="U687" s="57"/>
      <c r="V687" s="101">
        <v>-332816.98011536605</v>
      </c>
      <c r="W687" s="101"/>
      <c r="X687" s="73"/>
    </row>
    <row r="688" spans="2:24">
      <c r="B688" s="26" t="s">
        <v>2658</v>
      </c>
      <c r="C688" s="73" t="s">
        <v>5606</v>
      </c>
      <c r="D688" s="73" t="s">
        <v>6724</v>
      </c>
      <c r="E688" s="73"/>
      <c r="F688" s="73"/>
      <c r="G688" s="75">
        <v>39521</v>
      </c>
      <c r="H688" s="96">
        <v>2948000</v>
      </c>
      <c r="I688" s="57">
        <v>25.15925</v>
      </c>
      <c r="J688" s="96">
        <v>741694.69</v>
      </c>
      <c r="K688" s="57" t="s">
        <v>3284</v>
      </c>
      <c r="L688" s="73"/>
      <c r="M688" s="101">
        <v>133467.62000000002</v>
      </c>
      <c r="N688" s="73"/>
      <c r="O688" s="87" t="s">
        <v>3156</v>
      </c>
      <c r="P688" s="75">
        <v>41122</v>
      </c>
      <c r="Q688" s="96">
        <v>2733453.01</v>
      </c>
      <c r="R688" s="57">
        <v>0.55042600692082144</v>
      </c>
      <c r="S688" s="96">
        <v>15045.636253999999</v>
      </c>
      <c r="T688" s="57" t="s">
        <v>3266</v>
      </c>
      <c r="U688" s="57"/>
      <c r="V688" s="101">
        <v>-593181.43374599994</v>
      </c>
      <c r="W688" s="101"/>
      <c r="X688" s="73"/>
    </row>
    <row r="689" spans="2:24">
      <c r="B689" s="26" t="s">
        <v>1427</v>
      </c>
      <c r="C689" s="73" t="s">
        <v>5607</v>
      </c>
      <c r="D689" s="73" t="s">
        <v>6725</v>
      </c>
      <c r="E689" s="73"/>
      <c r="F689" s="73"/>
      <c r="G689" s="75">
        <v>39521</v>
      </c>
      <c r="H689" s="96">
        <v>5000000</v>
      </c>
      <c r="I689" s="57">
        <v>67.5340834</v>
      </c>
      <c r="J689" s="96">
        <v>3376704.17</v>
      </c>
      <c r="K689" s="57" t="s">
        <v>3284</v>
      </c>
      <c r="L689" s="73"/>
      <c r="M689" s="101">
        <v>402222.24</v>
      </c>
      <c r="N689" s="73"/>
      <c r="O689" s="87" t="s">
        <v>3156</v>
      </c>
      <c r="P689" s="75">
        <v>40947</v>
      </c>
      <c r="Q689" s="96">
        <v>5000000</v>
      </c>
      <c r="R689" s="57">
        <v>90.612719999999996</v>
      </c>
      <c r="S689" s="96">
        <v>4530636</v>
      </c>
      <c r="T689" s="57" t="s">
        <v>3256</v>
      </c>
      <c r="U689" s="57"/>
      <c r="V689" s="101">
        <v>1556154.0700000003</v>
      </c>
      <c r="W689" s="101"/>
      <c r="X689" s="73"/>
    </row>
    <row r="690" spans="2:24">
      <c r="B690" s="26" t="s">
        <v>965</v>
      </c>
      <c r="C690" s="73" t="s">
        <v>5608</v>
      </c>
      <c r="D690" s="73" t="s">
        <v>6724</v>
      </c>
      <c r="E690" s="73"/>
      <c r="F690" s="73"/>
      <c r="G690" s="75">
        <v>39521</v>
      </c>
      <c r="H690" s="96">
        <v>1000000</v>
      </c>
      <c r="I690" s="57">
        <v>66.764250000000004</v>
      </c>
      <c r="J690" s="96">
        <v>667642.5</v>
      </c>
      <c r="K690" s="57" t="s">
        <v>3284</v>
      </c>
      <c r="L690" s="73"/>
      <c r="M690" s="101">
        <v>188189.16000000003</v>
      </c>
      <c r="N690" s="73"/>
      <c r="O690" s="87" t="s">
        <v>3156</v>
      </c>
      <c r="P690" s="75">
        <v>41075</v>
      </c>
      <c r="Q690" s="96">
        <v>849338.31</v>
      </c>
      <c r="R690" s="57">
        <v>29.116427451624077</v>
      </c>
      <c r="S690" s="96">
        <v>247296.97285000002</v>
      </c>
      <c r="T690" s="57" t="s">
        <v>3255</v>
      </c>
      <c r="U690" s="57"/>
      <c r="V690" s="101">
        <v>-232156.36714999995</v>
      </c>
      <c r="W690" s="101"/>
      <c r="X690" s="73"/>
    </row>
    <row r="691" spans="2:24">
      <c r="B691" s="26" t="s">
        <v>2659</v>
      </c>
      <c r="C691" s="73" t="s">
        <v>5609</v>
      </c>
      <c r="D691" s="73" t="s">
        <v>6724</v>
      </c>
      <c r="E691" s="73"/>
      <c r="F691" s="73"/>
      <c r="G691" s="75">
        <v>39521</v>
      </c>
      <c r="H691" s="96">
        <v>1</v>
      </c>
      <c r="I691" s="57">
        <v>1</v>
      </c>
      <c r="J691" s="96">
        <v>0.01</v>
      </c>
      <c r="K691" s="57" t="s">
        <v>3284</v>
      </c>
      <c r="L691" s="73"/>
      <c r="M691" s="101">
        <v>1.02</v>
      </c>
      <c r="N691" s="73"/>
      <c r="O691" s="87" t="s">
        <v>6382</v>
      </c>
      <c r="P691" s="75">
        <v>39654</v>
      </c>
      <c r="Q691" s="102" t="s">
        <v>3205</v>
      </c>
      <c r="R691" s="88" t="s">
        <v>3205</v>
      </c>
      <c r="S691" s="102" t="s">
        <v>3205</v>
      </c>
      <c r="T691" s="57" t="s">
        <v>3205</v>
      </c>
      <c r="U691" s="57"/>
      <c r="V691" s="101">
        <v>1.01</v>
      </c>
      <c r="W691" s="101"/>
      <c r="X691" s="73"/>
    </row>
    <row r="692" spans="2:24">
      <c r="B692" s="26" t="s">
        <v>2732</v>
      </c>
      <c r="C692" s="73" t="s">
        <v>5746</v>
      </c>
      <c r="D692" s="73" t="s">
        <v>6725</v>
      </c>
      <c r="E692" s="73"/>
      <c r="F692" s="73"/>
      <c r="G692" s="75">
        <v>39521</v>
      </c>
      <c r="H692" s="96">
        <v>10000000</v>
      </c>
      <c r="I692" s="57">
        <v>45.347277800000001</v>
      </c>
      <c r="J692" s="96">
        <v>4534727.78</v>
      </c>
      <c r="K692" s="57" t="s">
        <v>3284</v>
      </c>
      <c r="L692" s="73"/>
      <c r="M692" s="101">
        <v>325561.02</v>
      </c>
      <c r="N692" s="73"/>
      <c r="O692" s="87" t="s">
        <v>3156</v>
      </c>
      <c r="P692" s="75">
        <v>39819</v>
      </c>
      <c r="Q692" s="96">
        <v>10000000</v>
      </c>
      <c r="R692" s="57">
        <v>17.492881899999997</v>
      </c>
      <c r="S692" s="96">
        <v>1749288.19</v>
      </c>
      <c r="T692" s="57" t="s">
        <v>3280</v>
      </c>
      <c r="U692" s="57"/>
      <c r="V692" s="101">
        <v>-2459878.5700000003</v>
      </c>
      <c r="W692" s="101"/>
      <c r="X692" s="73"/>
    </row>
    <row r="693" spans="2:24">
      <c r="B693" s="26" t="s">
        <v>972</v>
      </c>
      <c r="C693" s="73" t="s">
        <v>5747</v>
      </c>
      <c r="D693" s="73" t="s">
        <v>9190</v>
      </c>
      <c r="E693" s="73"/>
      <c r="F693" s="73"/>
      <c r="G693" s="75">
        <v>39521</v>
      </c>
      <c r="H693" s="96">
        <v>32525000</v>
      </c>
      <c r="I693" s="57">
        <v>101.89197223674095</v>
      </c>
      <c r="J693" s="96">
        <v>33140363.969999999</v>
      </c>
      <c r="K693" s="57" t="s">
        <v>3284</v>
      </c>
      <c r="L693" s="73"/>
      <c r="M693" s="101">
        <v>11988057.57</v>
      </c>
      <c r="N693" s="73"/>
      <c r="O693" s="87" t="s">
        <v>3156</v>
      </c>
      <c r="P693" s="75">
        <v>40921</v>
      </c>
      <c r="Q693" s="96">
        <v>28734179.699999999</v>
      </c>
      <c r="R693" s="57">
        <v>107.48762500370988</v>
      </c>
      <c r="S693" s="96">
        <v>30885687.323828124</v>
      </c>
      <c r="T693" s="57" t="s">
        <v>3266</v>
      </c>
      <c r="U693" s="57"/>
      <c r="V693" s="101">
        <v>9733380.923828125</v>
      </c>
      <c r="W693" s="101"/>
      <c r="X693" s="73"/>
    </row>
    <row r="694" spans="2:24">
      <c r="B694" s="26" t="s">
        <v>2733</v>
      </c>
      <c r="C694" s="73" t="s">
        <v>5748</v>
      </c>
      <c r="D694" s="73" t="s">
        <v>3157</v>
      </c>
      <c r="E694" s="73"/>
      <c r="F694" s="73"/>
      <c r="G694" s="75">
        <v>39521</v>
      </c>
      <c r="H694" s="96">
        <v>324154.46999999997</v>
      </c>
      <c r="I694" s="57">
        <v>3.1037671638462987E-2</v>
      </c>
      <c r="J694" s="96">
        <v>100.61</v>
      </c>
      <c r="K694" s="57" t="s">
        <v>3284</v>
      </c>
      <c r="L694" s="73"/>
      <c r="M694" s="101">
        <v>26217.250000000004</v>
      </c>
      <c r="N694" s="73"/>
      <c r="O694" s="87" t="s">
        <v>3156</v>
      </c>
      <c r="P694" s="75">
        <v>41033</v>
      </c>
      <c r="Q694" s="96">
        <v>177099.55</v>
      </c>
      <c r="R694" s="57">
        <v>5.0208782647875161</v>
      </c>
      <c r="S694" s="96">
        <v>8891.9528129864993</v>
      </c>
      <c r="T694" s="57" t="s">
        <v>3248</v>
      </c>
      <c r="U694" s="57"/>
      <c r="V694" s="101">
        <v>35008.592812986506</v>
      </c>
      <c r="W694" s="101"/>
      <c r="X694" s="73"/>
    </row>
    <row r="695" spans="2:24">
      <c r="B695" s="26" t="s">
        <v>425</v>
      </c>
      <c r="C695" s="73" t="s">
        <v>5749</v>
      </c>
      <c r="D695" s="73" t="s">
        <v>3157</v>
      </c>
      <c r="E695" s="73"/>
      <c r="F695" s="73"/>
      <c r="G695" s="75">
        <v>39521</v>
      </c>
      <c r="H695" s="96">
        <v>3040512.6</v>
      </c>
      <c r="I695" s="57">
        <v>84.908225014426833</v>
      </c>
      <c r="J695" s="96">
        <v>2581645.2799999998</v>
      </c>
      <c r="K695" s="57" t="s">
        <v>3284</v>
      </c>
      <c r="L695" s="73"/>
      <c r="M695" s="101">
        <v>1614375.6600000004</v>
      </c>
      <c r="N695" s="73"/>
      <c r="O695" s="87" t="s">
        <v>3156</v>
      </c>
      <c r="P695" s="75">
        <v>41040</v>
      </c>
      <c r="Q695" s="96">
        <v>1470200.04</v>
      </c>
      <c r="R695" s="57">
        <v>20.027944496587011</v>
      </c>
      <c r="S695" s="96">
        <v>294450.84800000006</v>
      </c>
      <c r="T695" s="57" t="s">
        <v>3289</v>
      </c>
      <c r="U695" s="57"/>
      <c r="V695" s="101">
        <v>-672818.77199999942</v>
      </c>
      <c r="W695" s="101"/>
      <c r="X695" s="73"/>
    </row>
    <row r="696" spans="2:24">
      <c r="B696" s="26" t="s">
        <v>352</v>
      </c>
      <c r="C696" s="73" t="s">
        <v>5750</v>
      </c>
      <c r="D696" s="73" t="s">
        <v>3157</v>
      </c>
      <c r="E696" s="73"/>
      <c r="F696" s="73"/>
      <c r="G696" s="75">
        <v>39521</v>
      </c>
      <c r="H696" s="96">
        <v>4244111.95</v>
      </c>
      <c r="I696" s="57">
        <v>84.99352497051828</v>
      </c>
      <c r="J696" s="96">
        <v>3607220.35</v>
      </c>
      <c r="K696" s="57" t="s">
        <v>3284</v>
      </c>
      <c r="L696" s="73"/>
      <c r="M696" s="101">
        <v>1659775.2500000002</v>
      </c>
      <c r="N696" s="73"/>
      <c r="O696" s="87" t="s">
        <v>3156</v>
      </c>
      <c r="P696" s="75">
        <v>41040</v>
      </c>
      <c r="Q696" s="96">
        <v>881768.1</v>
      </c>
      <c r="R696" s="57">
        <v>2.0279449891643848</v>
      </c>
      <c r="S696" s="96">
        <v>17881.772000000001</v>
      </c>
      <c r="T696" s="57" t="s">
        <v>3289</v>
      </c>
      <c r="U696" s="57"/>
      <c r="V696" s="101">
        <v>-1929563.3279999997</v>
      </c>
      <c r="W696" s="101"/>
      <c r="X696" s="73"/>
    </row>
    <row r="697" spans="2:24">
      <c r="B697" s="26" t="s">
        <v>2734</v>
      </c>
      <c r="C697" s="73" t="s">
        <v>5751</v>
      </c>
      <c r="D697" s="73" t="s">
        <v>3157</v>
      </c>
      <c r="E697" s="73"/>
      <c r="F697" s="73"/>
      <c r="G697" s="75">
        <v>39521</v>
      </c>
      <c r="H697" s="96">
        <v>18632593.329999998</v>
      </c>
      <c r="I697" s="57">
        <v>4.1689470501635215</v>
      </c>
      <c r="J697" s="96">
        <v>776782.95</v>
      </c>
      <c r="K697" s="57" t="s">
        <v>3284</v>
      </c>
      <c r="L697" s="73"/>
      <c r="M697" s="101">
        <v>1829967.38</v>
      </c>
      <c r="N697" s="73"/>
      <c r="O697" s="87" t="s">
        <v>3156</v>
      </c>
      <c r="P697" s="75">
        <v>41033</v>
      </c>
      <c r="Q697" s="96">
        <v>10422063.699999999</v>
      </c>
      <c r="R697" s="57">
        <v>8.522193068915545</v>
      </c>
      <c r="S697" s="96">
        <v>888188.39027936291</v>
      </c>
      <c r="T697" s="57" t="s">
        <v>3248</v>
      </c>
      <c r="U697" s="57"/>
      <c r="V697" s="101">
        <v>1941372.8202793628</v>
      </c>
      <c r="W697" s="101"/>
      <c r="X697" s="73"/>
    </row>
    <row r="698" spans="2:24">
      <c r="B698" s="26" t="s">
        <v>385</v>
      </c>
      <c r="C698" s="73" t="s">
        <v>5752</v>
      </c>
      <c r="D698" s="73" t="s">
        <v>3157</v>
      </c>
      <c r="E698" s="73"/>
      <c r="F698" s="73"/>
      <c r="G698" s="75">
        <v>39521</v>
      </c>
      <c r="H698" s="96">
        <v>3803321.98</v>
      </c>
      <c r="I698" s="57">
        <v>84.989424955286069</v>
      </c>
      <c r="J698" s="96">
        <v>3232421.48</v>
      </c>
      <c r="K698" s="57" t="s">
        <v>3284</v>
      </c>
      <c r="L698" s="73"/>
      <c r="M698" s="101">
        <v>1717539.21</v>
      </c>
      <c r="N698" s="73"/>
      <c r="O698" s="87" t="s">
        <v>3156</v>
      </c>
      <c r="P698" s="75">
        <v>41040</v>
      </c>
      <c r="Q698" s="96">
        <v>2146131.37</v>
      </c>
      <c r="R698" s="57">
        <v>16.026611138907121</v>
      </c>
      <c r="S698" s="96">
        <v>343952.12920000002</v>
      </c>
      <c r="T698" s="57" t="s">
        <v>3289</v>
      </c>
      <c r="U698" s="57"/>
      <c r="V698" s="101">
        <v>-1170930.1407999999</v>
      </c>
      <c r="W698" s="101"/>
      <c r="X698" s="73"/>
    </row>
    <row r="699" spans="2:24">
      <c r="B699" s="26" t="s">
        <v>2735</v>
      </c>
      <c r="C699" s="73" t="s">
        <v>5753</v>
      </c>
      <c r="D699" s="73" t="s">
        <v>3157</v>
      </c>
      <c r="E699" s="73"/>
      <c r="F699" s="73"/>
      <c r="G699" s="75">
        <v>39521</v>
      </c>
      <c r="H699" s="96">
        <v>37055879.060000002</v>
      </c>
      <c r="I699" s="57">
        <v>3.5100304000182576</v>
      </c>
      <c r="J699" s="96">
        <v>1300672.6199999999</v>
      </c>
      <c r="K699" s="57" t="s">
        <v>3284</v>
      </c>
      <c r="L699" s="73"/>
      <c r="M699" s="101">
        <v>3177654.9399999995</v>
      </c>
      <c r="N699" s="73"/>
      <c r="O699" s="87" t="s">
        <v>3156</v>
      </c>
      <c r="P699" s="75">
        <v>41033</v>
      </c>
      <c r="Q699" s="96">
        <v>17240902.899999999</v>
      </c>
      <c r="R699" s="57">
        <v>7.5215966067531168</v>
      </c>
      <c r="S699" s="96">
        <v>1296791.1674999997</v>
      </c>
      <c r="T699" s="57" t="s">
        <v>3248</v>
      </c>
      <c r="U699" s="57"/>
      <c r="V699" s="101">
        <v>3173773.4874999989</v>
      </c>
      <c r="W699" s="101"/>
      <c r="X699" s="73"/>
    </row>
    <row r="700" spans="2:24">
      <c r="B700" s="26" t="s">
        <v>2736</v>
      </c>
      <c r="C700" s="73" t="s">
        <v>5754</v>
      </c>
      <c r="D700" s="73" t="s">
        <v>3157</v>
      </c>
      <c r="E700" s="73"/>
      <c r="F700" s="73"/>
      <c r="G700" s="75">
        <v>39521</v>
      </c>
      <c r="H700" s="96">
        <v>34251455.920000002</v>
      </c>
      <c r="I700" s="57">
        <v>4.3108571893956444</v>
      </c>
      <c r="J700" s="96">
        <v>1476531.35</v>
      </c>
      <c r="K700" s="57" t="s">
        <v>3284</v>
      </c>
      <c r="L700" s="73"/>
      <c r="M700" s="101">
        <v>3676797.2699999991</v>
      </c>
      <c r="N700" s="73"/>
      <c r="O700" s="87" t="s">
        <v>3156</v>
      </c>
      <c r="P700" s="75">
        <v>41033</v>
      </c>
      <c r="Q700" s="96">
        <v>20393362.190000001</v>
      </c>
      <c r="R700" s="57">
        <v>8.5230079765969187</v>
      </c>
      <c r="S700" s="96">
        <v>1738127.8861500002</v>
      </c>
      <c r="T700" s="57" t="s">
        <v>3248</v>
      </c>
      <c r="U700" s="57"/>
      <c r="V700" s="101">
        <v>3938393.8061499991</v>
      </c>
      <c r="W700" s="101"/>
      <c r="X700" s="73"/>
    </row>
    <row r="701" spans="2:24">
      <c r="B701" s="26" t="s">
        <v>2737</v>
      </c>
      <c r="C701" s="73" t="s">
        <v>5755</v>
      </c>
      <c r="D701" s="73" t="s">
        <v>3157</v>
      </c>
      <c r="E701" s="73"/>
      <c r="F701" s="73"/>
      <c r="G701" s="75">
        <v>39521</v>
      </c>
      <c r="H701" s="96">
        <v>23200286.600000001</v>
      </c>
      <c r="I701" s="57">
        <v>4.2274635090068244</v>
      </c>
      <c r="J701" s="96">
        <v>980783.65</v>
      </c>
      <c r="K701" s="57" t="s">
        <v>3284</v>
      </c>
      <c r="L701" s="73"/>
      <c r="M701" s="101">
        <v>2198983.71</v>
      </c>
      <c r="N701" s="73"/>
      <c r="O701" s="87" t="s">
        <v>3156</v>
      </c>
      <c r="P701" s="75">
        <v>41033</v>
      </c>
      <c r="Q701" s="96">
        <v>11485495.15</v>
      </c>
      <c r="R701" s="57">
        <v>5.7735676386973056</v>
      </c>
      <c r="S701" s="96">
        <v>663122.83112454857</v>
      </c>
      <c r="T701" s="57" t="s">
        <v>3248</v>
      </c>
      <c r="U701" s="57"/>
      <c r="V701" s="101">
        <v>1881322.8911245489</v>
      </c>
      <c r="W701" s="101"/>
      <c r="X701" s="73"/>
    </row>
    <row r="702" spans="2:24">
      <c r="B702" s="26" t="s">
        <v>2738</v>
      </c>
      <c r="C702" s="73" t="s">
        <v>5756</v>
      </c>
      <c r="D702" s="73" t="s">
        <v>3157</v>
      </c>
      <c r="E702" s="73"/>
      <c r="F702" s="73"/>
      <c r="G702" s="75">
        <v>39521</v>
      </c>
      <c r="H702" s="96">
        <v>115250312.40000001</v>
      </c>
      <c r="I702" s="57">
        <v>4.6729490426960441</v>
      </c>
      <c r="J702" s="96">
        <v>5385588.3700000001</v>
      </c>
      <c r="K702" s="57" t="s">
        <v>3284</v>
      </c>
      <c r="L702" s="73"/>
      <c r="M702" s="101">
        <v>11270959.279999999</v>
      </c>
      <c r="N702" s="73"/>
      <c r="O702" s="87" t="s">
        <v>3156</v>
      </c>
      <c r="P702" s="75">
        <v>40961</v>
      </c>
      <c r="Q702" s="96">
        <v>68149281.450000003</v>
      </c>
      <c r="R702" s="57">
        <v>7.5010504993143616</v>
      </c>
      <c r="S702" s="96">
        <v>5111912.0164843751</v>
      </c>
      <c r="T702" s="57" t="s">
        <v>3266</v>
      </c>
      <c r="U702" s="57"/>
      <c r="V702" s="101">
        <v>10997282.926484372</v>
      </c>
      <c r="W702" s="101"/>
      <c r="X702" s="73"/>
    </row>
    <row r="703" spans="2:24">
      <c r="B703" s="26" t="s">
        <v>2739</v>
      </c>
      <c r="C703" s="73" t="s">
        <v>5757</v>
      </c>
      <c r="D703" s="73" t="s">
        <v>3157</v>
      </c>
      <c r="E703" s="73"/>
      <c r="F703" s="73"/>
      <c r="G703" s="75">
        <v>39521</v>
      </c>
      <c r="H703" s="96">
        <v>44960671.270000003</v>
      </c>
      <c r="I703" s="57">
        <v>4.6872948078206038</v>
      </c>
      <c r="J703" s="96">
        <v>2107439.21</v>
      </c>
      <c r="K703" s="57" t="s">
        <v>3284</v>
      </c>
      <c r="L703" s="73"/>
      <c r="M703" s="101">
        <v>4495222.79</v>
      </c>
      <c r="N703" s="73"/>
      <c r="O703" s="87" t="s">
        <v>3156</v>
      </c>
      <c r="P703" s="75">
        <v>41033</v>
      </c>
      <c r="Q703" s="96">
        <v>26227841.289999999</v>
      </c>
      <c r="R703" s="57">
        <v>6.019708903766972</v>
      </c>
      <c r="S703" s="96">
        <v>1578839.6974000002</v>
      </c>
      <c r="T703" s="57" t="s">
        <v>3248</v>
      </c>
      <c r="U703" s="57"/>
      <c r="V703" s="101">
        <v>3966623.2774</v>
      </c>
      <c r="W703" s="101"/>
      <c r="X703" s="73"/>
    </row>
    <row r="704" spans="2:24">
      <c r="B704" s="26" t="s">
        <v>2740</v>
      </c>
      <c r="C704" s="73" t="s">
        <v>5758</v>
      </c>
      <c r="D704" s="73" t="s">
        <v>3157</v>
      </c>
      <c r="E704" s="73"/>
      <c r="F704" s="73"/>
      <c r="G704" s="75">
        <v>39521</v>
      </c>
      <c r="H704" s="96">
        <v>16269436.470000001</v>
      </c>
      <c r="I704" s="57">
        <v>1.6900000839426739</v>
      </c>
      <c r="J704" s="96">
        <v>274953.49</v>
      </c>
      <c r="K704" s="57" t="s">
        <v>3284</v>
      </c>
      <c r="L704" s="73"/>
      <c r="M704" s="101">
        <v>620398.43999999983</v>
      </c>
      <c r="N704" s="73"/>
      <c r="O704" s="87" t="s">
        <v>3156</v>
      </c>
      <c r="P704" s="75">
        <v>41033</v>
      </c>
      <c r="Q704" s="96">
        <v>10324257.73</v>
      </c>
      <c r="R704" s="57">
        <v>1.94462642031264</v>
      </c>
      <c r="S704" s="96">
        <v>200768.24351875001</v>
      </c>
      <c r="T704" s="57" t="s">
        <v>3248</v>
      </c>
      <c r="U704" s="57"/>
      <c r="V704" s="101">
        <v>546213.1935187499</v>
      </c>
      <c r="W704" s="101"/>
      <c r="X704" s="73"/>
    </row>
    <row r="705" spans="2:24">
      <c r="B705" s="26" t="s">
        <v>2741</v>
      </c>
      <c r="C705" s="73" t="s">
        <v>5759</v>
      </c>
      <c r="D705" s="73" t="s">
        <v>3157</v>
      </c>
      <c r="E705" s="73"/>
      <c r="F705" s="73"/>
      <c r="G705" s="75">
        <v>39521</v>
      </c>
      <c r="H705" s="96">
        <v>12194046.52</v>
      </c>
      <c r="I705" s="57">
        <v>1.4409999971035046</v>
      </c>
      <c r="J705" s="96">
        <v>175716.21</v>
      </c>
      <c r="K705" s="57" t="s">
        <v>3284</v>
      </c>
      <c r="L705" s="73"/>
      <c r="M705" s="101">
        <v>357793.24999999994</v>
      </c>
      <c r="N705" s="73"/>
      <c r="O705" s="87" t="s">
        <v>3156</v>
      </c>
      <c r="P705" s="75">
        <v>41033</v>
      </c>
      <c r="Q705" s="96">
        <v>6148339.6799999997</v>
      </c>
      <c r="R705" s="57">
        <v>0.70504396334849218</v>
      </c>
      <c r="S705" s="96">
        <v>43348.497759999998</v>
      </c>
      <c r="T705" s="57" t="s">
        <v>3248</v>
      </c>
      <c r="U705" s="57"/>
      <c r="V705" s="101">
        <v>225425.53775999995</v>
      </c>
      <c r="W705" s="101"/>
      <c r="X705" s="73"/>
    </row>
    <row r="706" spans="2:24">
      <c r="B706" s="26" t="s">
        <v>2742</v>
      </c>
      <c r="C706" s="73" t="s">
        <v>5760</v>
      </c>
      <c r="D706" s="73" t="s">
        <v>3157</v>
      </c>
      <c r="E706" s="73"/>
      <c r="F706" s="73"/>
      <c r="G706" s="75">
        <v>39521</v>
      </c>
      <c r="H706" s="96">
        <v>265942749.97</v>
      </c>
      <c r="I706" s="57">
        <v>2.0548111090136665</v>
      </c>
      <c r="J706" s="96">
        <v>5464621.1699999999</v>
      </c>
      <c r="K706" s="57" t="s">
        <v>3284</v>
      </c>
      <c r="L706" s="73"/>
      <c r="M706" s="101">
        <v>8094789.919999999</v>
      </c>
      <c r="N706" s="73"/>
      <c r="O706" s="87" t="s">
        <v>3156</v>
      </c>
      <c r="P706" s="75">
        <v>40927</v>
      </c>
      <c r="Q706" s="96">
        <v>168031499.84</v>
      </c>
      <c r="R706" s="57">
        <v>3.4250000000476106</v>
      </c>
      <c r="S706" s="96">
        <v>5755078.8696000008</v>
      </c>
      <c r="T706" s="57" t="s">
        <v>3248</v>
      </c>
      <c r="U706" s="57"/>
      <c r="V706" s="101">
        <v>8385247.6195999999</v>
      </c>
      <c r="W706" s="101"/>
      <c r="X706" s="73"/>
    </row>
    <row r="707" spans="2:24">
      <c r="B707" s="26" t="s">
        <v>1358</v>
      </c>
      <c r="C707" s="73" t="s">
        <v>5761</v>
      </c>
      <c r="D707" s="73" t="s">
        <v>3157</v>
      </c>
      <c r="E707" s="73"/>
      <c r="F707" s="73"/>
      <c r="G707" s="75">
        <v>39521</v>
      </c>
      <c r="H707" s="96">
        <v>5000000</v>
      </c>
      <c r="I707" s="57">
        <v>16.699749999999998</v>
      </c>
      <c r="J707" s="96">
        <v>834987.5</v>
      </c>
      <c r="K707" s="57" t="s">
        <v>3284</v>
      </c>
      <c r="L707" s="73"/>
      <c r="M707" s="101">
        <v>174516.71000000049</v>
      </c>
      <c r="N707" s="73"/>
      <c r="O707" s="87" t="s">
        <v>3156</v>
      </c>
      <c r="P707" s="75">
        <v>41172</v>
      </c>
      <c r="Q707" s="96">
        <v>0.01</v>
      </c>
      <c r="R707" s="57">
        <v>0</v>
      </c>
      <c r="S707" s="96">
        <v>0</v>
      </c>
      <c r="T707" s="57" t="s">
        <v>3263</v>
      </c>
      <c r="U707" s="57"/>
      <c r="V707" s="101">
        <v>-660470.78999999957</v>
      </c>
      <c r="W707" s="101"/>
      <c r="X707" s="73"/>
    </row>
    <row r="708" spans="2:24">
      <c r="B708" s="26" t="s">
        <v>1044</v>
      </c>
      <c r="C708" s="73" t="s">
        <v>5762</v>
      </c>
      <c r="D708" s="73" t="s">
        <v>6724</v>
      </c>
      <c r="E708" s="73"/>
      <c r="F708" s="73"/>
      <c r="G708" s="75">
        <v>39521</v>
      </c>
      <c r="H708" s="96">
        <v>8984259.2300000004</v>
      </c>
      <c r="I708" s="57">
        <v>59.97396526591541</v>
      </c>
      <c r="J708" s="96">
        <v>5388216.5099999998</v>
      </c>
      <c r="K708" s="57" t="s">
        <v>3284</v>
      </c>
      <c r="L708" s="73"/>
      <c r="M708" s="101">
        <v>2531971.84</v>
      </c>
      <c r="N708" s="73"/>
      <c r="O708" s="87" t="s">
        <v>3156</v>
      </c>
      <c r="P708" s="75">
        <v>40324</v>
      </c>
      <c r="Q708" s="96">
        <v>4023914.05</v>
      </c>
      <c r="R708" s="57">
        <v>56.017604302457698</v>
      </c>
      <c r="S708" s="96">
        <v>2254100.25</v>
      </c>
      <c r="T708" s="57" t="s">
        <v>3252</v>
      </c>
      <c r="U708" s="57"/>
      <c r="V708" s="101">
        <v>-602144.41999999993</v>
      </c>
      <c r="W708" s="101"/>
      <c r="X708" s="73"/>
    </row>
    <row r="709" spans="2:24">
      <c r="B709" s="26" t="s">
        <v>1431</v>
      </c>
      <c r="C709" s="73" t="s">
        <v>5763</v>
      </c>
      <c r="D709" s="73" t="s">
        <v>3157</v>
      </c>
      <c r="E709" s="73"/>
      <c r="F709" s="73"/>
      <c r="G709" s="75">
        <v>39521</v>
      </c>
      <c r="H709" s="96">
        <v>13155000</v>
      </c>
      <c r="I709" s="57">
        <v>45.666250019004181</v>
      </c>
      <c r="J709" s="96">
        <v>6007395.1900000004</v>
      </c>
      <c r="K709" s="57" t="s">
        <v>3284</v>
      </c>
      <c r="L709" s="73"/>
      <c r="M709" s="101">
        <v>436446.89</v>
      </c>
      <c r="N709" s="73"/>
      <c r="O709" s="87" t="s">
        <v>3156</v>
      </c>
      <c r="P709" s="75">
        <v>41172</v>
      </c>
      <c r="Q709" s="96">
        <v>0.01</v>
      </c>
      <c r="R709" s="57">
        <v>0</v>
      </c>
      <c r="S709" s="96">
        <v>0</v>
      </c>
      <c r="T709" s="57" t="s">
        <v>3263</v>
      </c>
      <c r="U709" s="57"/>
      <c r="V709" s="101">
        <v>-5570948.3000000007</v>
      </c>
      <c r="W709" s="101"/>
      <c r="X709" s="73"/>
    </row>
    <row r="710" spans="2:24">
      <c r="B710" s="26" t="s">
        <v>2743</v>
      </c>
      <c r="C710" s="73" t="s">
        <v>5764</v>
      </c>
      <c r="D710" s="73" t="s">
        <v>6725</v>
      </c>
      <c r="E710" s="73"/>
      <c r="F710" s="73"/>
      <c r="G710" s="75">
        <v>39521</v>
      </c>
      <c r="H710" s="96">
        <v>4981250</v>
      </c>
      <c r="I710" s="57">
        <v>13.892950363864493</v>
      </c>
      <c r="J710" s="96">
        <v>692042.59</v>
      </c>
      <c r="K710" s="57" t="s">
        <v>3284</v>
      </c>
      <c r="L710" s="73"/>
      <c r="M710" s="101">
        <v>170803.21000000002</v>
      </c>
      <c r="N710" s="73"/>
      <c r="O710" s="87" t="s">
        <v>3156</v>
      </c>
      <c r="P710" s="75">
        <v>40849</v>
      </c>
      <c r="Q710" s="96">
        <v>4981250</v>
      </c>
      <c r="R710" s="57">
        <v>9.9994981179422839E-4</v>
      </c>
      <c r="S710" s="96">
        <v>49.81</v>
      </c>
      <c r="T710" s="57" t="s">
        <v>3289</v>
      </c>
      <c r="U710" s="57"/>
      <c r="V710" s="101">
        <v>-521189.56999999995</v>
      </c>
      <c r="W710" s="101"/>
      <c r="X710" s="73"/>
    </row>
    <row r="711" spans="2:24">
      <c r="B711" s="26" t="s">
        <v>2744</v>
      </c>
      <c r="C711" s="73" t="s">
        <v>5765</v>
      </c>
      <c r="D711" s="73" t="s">
        <v>6724</v>
      </c>
      <c r="E711" s="73"/>
      <c r="F711" s="73"/>
      <c r="G711" s="75">
        <v>39521</v>
      </c>
      <c r="H711" s="96">
        <v>5000000</v>
      </c>
      <c r="I711" s="57">
        <v>72.198055600000004</v>
      </c>
      <c r="J711" s="96">
        <v>3609902.78</v>
      </c>
      <c r="K711" s="57" t="s">
        <v>3284</v>
      </c>
      <c r="L711" s="73"/>
      <c r="M711" s="101">
        <v>233058.72</v>
      </c>
      <c r="N711" s="73"/>
      <c r="O711" s="87" t="s">
        <v>3156</v>
      </c>
      <c r="P711" s="75">
        <v>41114</v>
      </c>
      <c r="Q711" s="96">
        <v>5000000</v>
      </c>
      <c r="R711" s="57">
        <v>70.537324999999996</v>
      </c>
      <c r="S711" s="96">
        <v>3526866.25</v>
      </c>
      <c r="T711" s="57" t="s">
        <v>3281</v>
      </c>
      <c r="U711" s="57"/>
      <c r="V711" s="101">
        <v>150022.19000000041</v>
      </c>
      <c r="W711" s="101"/>
      <c r="X711" s="73"/>
    </row>
    <row r="712" spans="2:24">
      <c r="B712" s="26" t="s">
        <v>2745</v>
      </c>
      <c r="C712" s="73" t="s">
        <v>5766</v>
      </c>
      <c r="D712" s="73" t="s">
        <v>3157</v>
      </c>
      <c r="E712" s="73"/>
      <c r="F712" s="73"/>
      <c r="G712" s="75">
        <v>39521</v>
      </c>
      <c r="H712" s="96">
        <v>28168595.890000001</v>
      </c>
      <c r="I712" s="57">
        <v>3.1751684872497208</v>
      </c>
      <c r="J712" s="96">
        <v>894400.38</v>
      </c>
      <c r="K712" s="57" t="s">
        <v>3284</v>
      </c>
      <c r="L712" s="73"/>
      <c r="M712" s="101">
        <v>2830447.6700000004</v>
      </c>
      <c r="N712" s="73"/>
      <c r="O712" s="87" t="s">
        <v>3156</v>
      </c>
      <c r="P712" s="75">
        <v>40991</v>
      </c>
      <c r="Q712" s="96">
        <v>19824907.620000001</v>
      </c>
      <c r="R712" s="57">
        <v>6.758384353424411</v>
      </c>
      <c r="S712" s="96">
        <v>1339843.454670924</v>
      </c>
      <c r="T712" s="57" t="s">
        <v>3266</v>
      </c>
      <c r="U712" s="57"/>
      <c r="V712" s="101">
        <v>3275890.7446709247</v>
      </c>
      <c r="W712" s="101"/>
      <c r="X712" s="73"/>
    </row>
    <row r="713" spans="2:24">
      <c r="B713" s="26" t="s">
        <v>147</v>
      </c>
      <c r="C713" s="73" t="s">
        <v>5767</v>
      </c>
      <c r="D713" s="73" t="s">
        <v>3157</v>
      </c>
      <c r="E713" s="73"/>
      <c r="F713" s="73"/>
      <c r="G713" s="75">
        <v>39521</v>
      </c>
      <c r="H713" s="96">
        <v>194</v>
      </c>
      <c r="I713" s="57">
        <v>0.25257731958762886</v>
      </c>
      <c r="J713" s="96">
        <v>0.49</v>
      </c>
      <c r="K713" s="57" t="s">
        <v>3284</v>
      </c>
      <c r="L713" s="73"/>
      <c r="M713" s="101">
        <v>0</v>
      </c>
      <c r="N713" s="73"/>
      <c r="O713" s="87" t="s">
        <v>3156</v>
      </c>
      <c r="P713" s="75">
        <v>40996</v>
      </c>
      <c r="Q713" s="96">
        <v>96445.28</v>
      </c>
      <c r="R713" s="57">
        <v>0.4</v>
      </c>
      <c r="S713" s="96">
        <v>385.78111999999999</v>
      </c>
      <c r="T713" s="57" t="s">
        <v>3256</v>
      </c>
      <c r="U713" s="57"/>
      <c r="V713" s="101">
        <v>385.29111999999998</v>
      </c>
      <c r="W713" s="101"/>
      <c r="X713" s="73"/>
    </row>
    <row r="714" spans="2:24">
      <c r="B714" s="26" t="s">
        <v>2746</v>
      </c>
      <c r="C714" s="73" t="s">
        <v>5768</v>
      </c>
      <c r="D714" s="73" t="s">
        <v>3157</v>
      </c>
      <c r="E714" s="73"/>
      <c r="F714" s="73"/>
      <c r="G714" s="75">
        <v>39521</v>
      </c>
      <c r="H714" s="96">
        <v>49268115.009999998</v>
      </c>
      <c r="I714" s="57">
        <v>0.80620003407757734</v>
      </c>
      <c r="J714" s="96">
        <v>397199.56</v>
      </c>
      <c r="K714" s="57" t="s">
        <v>3284</v>
      </c>
      <c r="L714" s="73"/>
      <c r="M714" s="101">
        <v>3119724.2461658698</v>
      </c>
      <c r="N714" s="73"/>
      <c r="O714" s="87" t="s">
        <v>3156</v>
      </c>
      <c r="P714" s="75">
        <v>40991</v>
      </c>
      <c r="Q714" s="96">
        <v>30467031.140000001</v>
      </c>
      <c r="R714" s="57">
        <v>4.3875578813976244</v>
      </c>
      <c r="S714" s="96">
        <v>1336758.6260109385</v>
      </c>
      <c r="T714" s="57" t="s">
        <v>3289</v>
      </c>
      <c r="U714" s="57"/>
      <c r="V714" s="101">
        <v>4059283.3121768082</v>
      </c>
      <c r="W714" s="101"/>
      <c r="X714" s="73"/>
    </row>
    <row r="715" spans="2:24">
      <c r="B715" s="26" t="s">
        <v>2747</v>
      </c>
      <c r="C715" s="73" t="s">
        <v>5769</v>
      </c>
      <c r="D715" s="73" t="s">
        <v>3157</v>
      </c>
      <c r="E715" s="73"/>
      <c r="F715" s="73"/>
      <c r="G715" s="75">
        <v>39521</v>
      </c>
      <c r="H715" s="96">
        <v>238352374.56999999</v>
      </c>
      <c r="I715" s="57">
        <v>1.5182012793152431</v>
      </c>
      <c r="J715" s="96">
        <v>3618668.8</v>
      </c>
      <c r="K715" s="57" t="s">
        <v>3284</v>
      </c>
      <c r="L715" s="73"/>
      <c r="M715" s="101">
        <v>6252311.9199999999</v>
      </c>
      <c r="N715" s="73"/>
      <c r="O715" s="87" t="s">
        <v>3156</v>
      </c>
      <c r="P715" s="75">
        <v>40991</v>
      </c>
      <c r="Q715" s="96">
        <v>179426087.97</v>
      </c>
      <c r="R715" s="57">
        <v>1.5714474987683698</v>
      </c>
      <c r="S715" s="96">
        <v>2819586.7715424998</v>
      </c>
      <c r="T715" s="57" t="s">
        <v>3289</v>
      </c>
      <c r="U715" s="57"/>
      <c r="V715" s="101">
        <v>5453229.891542499</v>
      </c>
      <c r="W715" s="101"/>
      <c r="X715" s="73"/>
    </row>
    <row r="716" spans="2:24">
      <c r="B716" s="26" t="s">
        <v>148</v>
      </c>
      <c r="C716" s="73" t="s">
        <v>5770</v>
      </c>
      <c r="D716" s="73" t="s">
        <v>3157</v>
      </c>
      <c r="E716" s="73"/>
      <c r="F716" s="73"/>
      <c r="G716" s="75">
        <v>39521</v>
      </c>
      <c r="H716" s="96">
        <v>40</v>
      </c>
      <c r="I716" s="57">
        <v>100</v>
      </c>
      <c r="J716" s="96">
        <v>40</v>
      </c>
      <c r="K716" s="57" t="s">
        <v>3284</v>
      </c>
      <c r="L716" s="73"/>
      <c r="M716" s="101">
        <v>0</v>
      </c>
      <c r="N716" s="73"/>
      <c r="O716" s="87" t="s">
        <v>3156</v>
      </c>
      <c r="P716" s="75">
        <v>41001</v>
      </c>
      <c r="Q716" s="96">
        <v>26073.69</v>
      </c>
      <c r="R716" s="57">
        <v>1.0010000000000002E-2</v>
      </c>
      <c r="S716" s="96">
        <v>2.609976369</v>
      </c>
      <c r="T716" s="57" t="s">
        <v>3256</v>
      </c>
      <c r="U716" s="57"/>
      <c r="V716" s="101">
        <v>-37.390023630999998</v>
      </c>
      <c r="W716" s="101"/>
      <c r="X716" s="73"/>
    </row>
    <row r="717" spans="2:24">
      <c r="B717" s="26" t="s">
        <v>1261</v>
      </c>
      <c r="C717" s="73" t="s">
        <v>5771</v>
      </c>
      <c r="D717" s="73" t="s">
        <v>3157</v>
      </c>
      <c r="E717" s="73"/>
      <c r="F717" s="73"/>
      <c r="G717" s="75">
        <v>39521</v>
      </c>
      <c r="H717" s="96">
        <v>2939845.06</v>
      </c>
      <c r="I717" s="57">
        <v>42.601220623511367</v>
      </c>
      <c r="J717" s="96">
        <v>1252409.8800000001</v>
      </c>
      <c r="K717" s="57" t="s">
        <v>3284</v>
      </c>
      <c r="L717" s="73"/>
      <c r="M717" s="101">
        <v>223056.3999999993</v>
      </c>
      <c r="N717" s="73"/>
      <c r="O717" s="87" t="s">
        <v>3156</v>
      </c>
      <c r="P717" s="75">
        <v>41172</v>
      </c>
      <c r="Q717" s="96">
        <v>0.01</v>
      </c>
      <c r="R717" s="57">
        <v>0</v>
      </c>
      <c r="S717" s="96">
        <v>0</v>
      </c>
      <c r="T717" s="57" t="s">
        <v>3263</v>
      </c>
      <c r="U717" s="57"/>
      <c r="V717" s="101">
        <v>-1029353.4800000008</v>
      </c>
      <c r="W717" s="101"/>
      <c r="X717" s="73"/>
    </row>
    <row r="718" spans="2:24">
      <c r="B718" s="26" t="s">
        <v>958</v>
      </c>
      <c r="C718" s="73" t="s">
        <v>5772</v>
      </c>
      <c r="D718" s="73" t="s">
        <v>3157</v>
      </c>
      <c r="E718" s="73"/>
      <c r="F718" s="73"/>
      <c r="G718" s="75">
        <v>39521</v>
      </c>
      <c r="H718" s="96">
        <v>17289000</v>
      </c>
      <c r="I718" s="57">
        <v>55.716666666666669</v>
      </c>
      <c r="J718" s="96">
        <v>9632854.5</v>
      </c>
      <c r="K718" s="57" t="s">
        <v>3284</v>
      </c>
      <c r="L718" s="73"/>
      <c r="M718" s="101">
        <v>755549.4099999991</v>
      </c>
      <c r="N718" s="73"/>
      <c r="O718" s="87" t="s">
        <v>3156</v>
      </c>
      <c r="P718" s="75">
        <v>41172</v>
      </c>
      <c r="Q718" s="96">
        <v>0.01</v>
      </c>
      <c r="R718" s="57">
        <v>0</v>
      </c>
      <c r="S718" s="96">
        <v>0</v>
      </c>
      <c r="T718" s="57" t="s">
        <v>3263</v>
      </c>
      <c r="U718" s="57"/>
      <c r="V718" s="101">
        <v>-8877305.0900000017</v>
      </c>
      <c r="W718" s="101"/>
      <c r="X718" s="73"/>
    </row>
    <row r="719" spans="2:24">
      <c r="B719" s="26" t="s">
        <v>2748</v>
      </c>
      <c r="C719" s="73" t="s">
        <v>5773</v>
      </c>
      <c r="D719" s="73" t="s">
        <v>6759</v>
      </c>
      <c r="E719" s="73"/>
      <c r="F719" s="73"/>
      <c r="G719" s="75">
        <v>39521</v>
      </c>
      <c r="H719" s="96">
        <v>5000000</v>
      </c>
      <c r="I719" s="57">
        <v>95.796722200000005</v>
      </c>
      <c r="J719" s="96">
        <v>4789836.1100000003</v>
      </c>
      <c r="K719" s="57" t="s">
        <v>3284</v>
      </c>
      <c r="L719" s="73"/>
      <c r="M719" s="101">
        <v>1272827.47</v>
      </c>
      <c r="N719" s="73"/>
      <c r="O719" s="87" t="s">
        <v>3156</v>
      </c>
      <c r="P719" s="75">
        <v>40945</v>
      </c>
      <c r="Q719" s="96">
        <v>5000000</v>
      </c>
      <c r="R719" s="57">
        <v>100.59027779999998</v>
      </c>
      <c r="S719" s="96">
        <v>5029513.8899999997</v>
      </c>
      <c r="T719" s="57" t="s">
        <v>3248</v>
      </c>
      <c r="U719" s="57"/>
      <c r="V719" s="101">
        <v>1512505.2499999991</v>
      </c>
      <c r="W719" s="101"/>
      <c r="X719" s="73"/>
    </row>
    <row r="720" spans="2:24">
      <c r="B720" s="26" t="s">
        <v>2749</v>
      </c>
      <c r="C720" s="73" t="s">
        <v>5774</v>
      </c>
      <c r="D720" s="73" t="s">
        <v>6725</v>
      </c>
      <c r="E720" s="73"/>
      <c r="F720" s="73"/>
      <c r="G720" s="75">
        <v>39521</v>
      </c>
      <c r="H720" s="96">
        <v>1265000</v>
      </c>
      <c r="I720" s="57">
        <v>21.294484584980243</v>
      </c>
      <c r="J720" s="96">
        <v>269375.23000000004</v>
      </c>
      <c r="K720" s="57" t="s">
        <v>3284</v>
      </c>
      <c r="L720" s="73"/>
      <c r="M720" s="101">
        <v>80866.240000000005</v>
      </c>
      <c r="N720" s="73"/>
      <c r="O720" s="87" t="s">
        <v>3156</v>
      </c>
      <c r="P720" s="75">
        <v>40896</v>
      </c>
      <c r="Q720" s="96">
        <v>1265000</v>
      </c>
      <c r="R720" s="57">
        <v>8.01</v>
      </c>
      <c r="S720" s="96">
        <v>101326.5</v>
      </c>
      <c r="T720" s="57" t="s">
        <v>3255</v>
      </c>
      <c r="U720" s="57"/>
      <c r="V720" s="101">
        <v>-87182.490000000049</v>
      </c>
      <c r="W720" s="101"/>
      <c r="X720" s="73"/>
    </row>
    <row r="721" spans="2:24">
      <c r="B721" s="26" t="s">
        <v>2750</v>
      </c>
      <c r="C721" s="73" t="s">
        <v>5775</v>
      </c>
      <c r="D721" s="73" t="s">
        <v>6725</v>
      </c>
      <c r="E721" s="73"/>
      <c r="F721" s="73"/>
      <c r="G721" s="75">
        <v>39521</v>
      </c>
      <c r="H721" s="96">
        <v>2530000</v>
      </c>
      <c r="I721" s="57">
        <v>20.297234782608694</v>
      </c>
      <c r="J721" s="96">
        <v>513520.04</v>
      </c>
      <c r="K721" s="57" t="s">
        <v>3284</v>
      </c>
      <c r="L721" s="73"/>
      <c r="M721" s="101">
        <v>206007.81</v>
      </c>
      <c r="N721" s="73"/>
      <c r="O721" s="87" t="s">
        <v>3156</v>
      </c>
      <c r="P721" s="75">
        <v>40896</v>
      </c>
      <c r="Q721" s="96">
        <v>2530000</v>
      </c>
      <c r="R721" s="57">
        <v>8.01</v>
      </c>
      <c r="S721" s="96">
        <v>202653</v>
      </c>
      <c r="T721" s="57" t="s">
        <v>3255</v>
      </c>
      <c r="U721" s="57"/>
      <c r="V721" s="101">
        <v>-104859.22999999998</v>
      </c>
      <c r="W721" s="101"/>
      <c r="X721" s="73"/>
    </row>
    <row r="722" spans="2:24">
      <c r="B722" s="26" t="s">
        <v>1519</v>
      </c>
      <c r="C722" s="73" t="s">
        <v>5776</v>
      </c>
      <c r="D722" s="73" t="s">
        <v>6725</v>
      </c>
      <c r="E722" s="73"/>
      <c r="F722" s="73"/>
      <c r="G722" s="75">
        <v>39521</v>
      </c>
      <c r="H722" s="96">
        <v>8679778.3100000005</v>
      </c>
      <c r="I722" s="57">
        <v>95.21124992880145</v>
      </c>
      <c r="J722" s="96">
        <v>8264125.4199999999</v>
      </c>
      <c r="K722" s="57" t="s">
        <v>3284</v>
      </c>
      <c r="L722" s="73"/>
      <c r="M722" s="101">
        <v>1157398.8099999998</v>
      </c>
      <c r="N722" s="73"/>
      <c r="O722" s="87" t="s">
        <v>3156</v>
      </c>
      <c r="P722" s="75">
        <v>40900</v>
      </c>
      <c r="Q722" s="96">
        <v>9390298.7200000007</v>
      </c>
      <c r="R722" s="57">
        <v>0.2078176699367025</v>
      </c>
      <c r="S722" s="96">
        <v>19514.7</v>
      </c>
      <c r="T722" s="57" t="s">
        <v>3282</v>
      </c>
      <c r="U722" s="57"/>
      <c r="V722" s="101">
        <v>-7087211.9100000001</v>
      </c>
      <c r="W722" s="101"/>
      <c r="X722" s="73"/>
    </row>
    <row r="723" spans="2:24">
      <c r="B723" s="26" t="s">
        <v>316</v>
      </c>
      <c r="C723" s="73" t="s">
        <v>5777</v>
      </c>
      <c r="D723" s="73" t="s">
        <v>6724</v>
      </c>
      <c r="E723" s="73"/>
      <c r="F723" s="73"/>
      <c r="G723" s="75">
        <v>39521</v>
      </c>
      <c r="H723" s="96">
        <v>100000</v>
      </c>
      <c r="I723" s="57">
        <v>78.217749999999995</v>
      </c>
      <c r="J723" s="96">
        <v>78217.75</v>
      </c>
      <c r="K723" s="57" t="s">
        <v>3284</v>
      </c>
      <c r="L723" s="73"/>
      <c r="M723" s="101">
        <v>116857.15000000002</v>
      </c>
      <c r="N723" s="73"/>
      <c r="O723" s="87" t="s">
        <v>6382</v>
      </c>
      <c r="P723" s="75">
        <v>40993</v>
      </c>
      <c r="Q723" s="102" t="s">
        <v>3205</v>
      </c>
      <c r="R723" s="88" t="s">
        <v>3205</v>
      </c>
      <c r="S723" s="102" t="s">
        <v>3205</v>
      </c>
      <c r="T723" s="57" t="s">
        <v>3205</v>
      </c>
      <c r="U723" s="57"/>
      <c r="V723" s="101">
        <v>38639.400000000023</v>
      </c>
      <c r="W723" s="101"/>
      <c r="X723" s="73"/>
    </row>
    <row r="724" spans="2:24">
      <c r="B724" s="26" t="s">
        <v>1480</v>
      </c>
      <c r="C724" s="73" t="s">
        <v>5778</v>
      </c>
      <c r="D724" s="73" t="s">
        <v>6724</v>
      </c>
      <c r="E724" s="73"/>
      <c r="F724" s="73"/>
      <c r="G724" s="75">
        <v>39521</v>
      </c>
      <c r="H724" s="96">
        <v>14933000</v>
      </c>
      <c r="I724" s="57">
        <v>45.169750016741446</v>
      </c>
      <c r="J724" s="96">
        <v>6745198.7699999996</v>
      </c>
      <c r="K724" s="57" t="s">
        <v>3284</v>
      </c>
      <c r="L724" s="73"/>
      <c r="M724" s="101">
        <v>817863.8899999999</v>
      </c>
      <c r="N724" s="73"/>
      <c r="O724" s="87" t="s">
        <v>3156</v>
      </c>
      <c r="P724" s="75">
        <v>41122</v>
      </c>
      <c r="Q724" s="96">
        <v>14933000</v>
      </c>
      <c r="R724" s="57">
        <v>5.6395094756579383</v>
      </c>
      <c r="S724" s="96">
        <v>842147.95</v>
      </c>
      <c r="T724" s="57" t="s">
        <v>3245</v>
      </c>
      <c r="U724" s="57"/>
      <c r="V724" s="101">
        <v>-5085186.93</v>
      </c>
      <c r="W724" s="101"/>
      <c r="X724" s="73"/>
    </row>
    <row r="725" spans="2:24">
      <c r="B725" s="26" t="s">
        <v>2751</v>
      </c>
      <c r="C725" s="73" t="s">
        <v>5779</v>
      </c>
      <c r="D725" s="73" t="s">
        <v>6724</v>
      </c>
      <c r="E725" s="73"/>
      <c r="F725" s="73"/>
      <c r="G725" s="75">
        <v>39521</v>
      </c>
      <c r="H725" s="96">
        <v>2000000</v>
      </c>
      <c r="I725" s="57">
        <v>69.768555500000005</v>
      </c>
      <c r="J725" s="96">
        <v>1395371.11</v>
      </c>
      <c r="K725" s="57" t="s">
        <v>3284</v>
      </c>
      <c r="L725" s="73"/>
      <c r="M725" s="101">
        <v>467133.19</v>
      </c>
      <c r="N725" s="73"/>
      <c r="O725" s="87" t="s">
        <v>3156</v>
      </c>
      <c r="P725" s="75">
        <v>41010</v>
      </c>
      <c r="Q725" s="96">
        <v>2000000</v>
      </c>
      <c r="R725" s="57">
        <v>53.158888999999995</v>
      </c>
      <c r="S725" s="96">
        <v>1063177.78</v>
      </c>
      <c r="T725" s="57" t="s">
        <v>3263</v>
      </c>
      <c r="U725" s="57"/>
      <c r="V725" s="101">
        <v>134939.85999999987</v>
      </c>
      <c r="W725" s="101"/>
      <c r="X725" s="73"/>
    </row>
    <row r="726" spans="2:24">
      <c r="B726" s="26" t="s">
        <v>321</v>
      </c>
      <c r="C726" s="73" t="s">
        <v>5780</v>
      </c>
      <c r="D726" s="73" t="s">
        <v>3157</v>
      </c>
      <c r="E726" s="73"/>
      <c r="F726" s="73"/>
      <c r="G726" s="75">
        <v>39521</v>
      </c>
      <c r="H726" s="96">
        <v>816223.35</v>
      </c>
      <c r="I726" s="57">
        <v>90.581542417280772</v>
      </c>
      <c r="J726" s="96">
        <v>739347.70000000007</v>
      </c>
      <c r="K726" s="57" t="s">
        <v>3284</v>
      </c>
      <c r="L726" s="73"/>
      <c r="M726" s="101">
        <v>355037.1100000001</v>
      </c>
      <c r="N726" s="73"/>
      <c r="O726" s="87" t="s">
        <v>3156</v>
      </c>
      <c r="P726" s="75">
        <v>41122</v>
      </c>
      <c r="Q726" s="96">
        <v>536375.80000000005</v>
      </c>
      <c r="R726" s="57">
        <v>10.541603293810049</v>
      </c>
      <c r="S726" s="96">
        <v>56542.609000000004</v>
      </c>
      <c r="T726" s="57" t="s">
        <v>3263</v>
      </c>
      <c r="U726" s="57"/>
      <c r="V726" s="101">
        <v>-327767.98099999997</v>
      </c>
      <c r="W726" s="101"/>
      <c r="X726" s="73"/>
    </row>
    <row r="727" spans="2:24">
      <c r="B727" s="26" t="s">
        <v>350</v>
      </c>
      <c r="C727" s="73" t="s">
        <v>5781</v>
      </c>
      <c r="D727" s="73" t="s">
        <v>3157</v>
      </c>
      <c r="E727" s="73"/>
      <c r="F727" s="73"/>
      <c r="G727" s="75">
        <v>39521</v>
      </c>
      <c r="H727" s="96">
        <v>3127878.63</v>
      </c>
      <c r="I727" s="57">
        <v>90.741541656301422</v>
      </c>
      <c r="J727" s="96">
        <v>2838285.29</v>
      </c>
      <c r="K727" s="57" t="s">
        <v>3284</v>
      </c>
      <c r="L727" s="73"/>
      <c r="M727" s="101">
        <v>1301244.5500000003</v>
      </c>
      <c r="N727" s="73"/>
      <c r="O727" s="87" t="s">
        <v>3156</v>
      </c>
      <c r="P727" s="75">
        <v>41122</v>
      </c>
      <c r="Q727" s="96">
        <v>1915159.26</v>
      </c>
      <c r="R727" s="57">
        <v>5.2916033285921085</v>
      </c>
      <c r="S727" s="96">
        <v>101342.63115</v>
      </c>
      <c r="T727" s="57" t="s">
        <v>3245</v>
      </c>
      <c r="U727" s="57"/>
      <c r="V727" s="101">
        <v>-1435698.1088499997</v>
      </c>
      <c r="W727" s="101"/>
      <c r="X727" s="73"/>
    </row>
    <row r="728" spans="2:24">
      <c r="B728" s="26" t="s">
        <v>386</v>
      </c>
      <c r="C728" s="73" t="s">
        <v>5782</v>
      </c>
      <c r="D728" s="73" t="s">
        <v>3157</v>
      </c>
      <c r="E728" s="73"/>
      <c r="F728" s="73"/>
      <c r="G728" s="75">
        <v>39521</v>
      </c>
      <c r="H728" s="96">
        <v>5733583.9900000002</v>
      </c>
      <c r="I728" s="57">
        <v>88.719749965675476</v>
      </c>
      <c r="J728" s="96">
        <v>5086821.38</v>
      </c>
      <c r="K728" s="57" t="s">
        <v>3284</v>
      </c>
      <c r="L728" s="73"/>
      <c r="M728" s="101">
        <v>2781133.1999999988</v>
      </c>
      <c r="N728" s="73"/>
      <c r="O728" s="87" t="s">
        <v>3156</v>
      </c>
      <c r="P728" s="75">
        <v>41050</v>
      </c>
      <c r="Q728" s="96">
        <v>3388070.61</v>
      </c>
      <c r="R728" s="57">
        <v>20.685576485550282</v>
      </c>
      <c r="S728" s="96">
        <v>700841.93741599994</v>
      </c>
      <c r="T728" s="57" t="s">
        <v>3263</v>
      </c>
      <c r="U728" s="57"/>
      <c r="V728" s="101">
        <v>-1604846.2425840013</v>
      </c>
      <c r="W728" s="101"/>
      <c r="X728" s="73"/>
    </row>
    <row r="729" spans="2:24">
      <c r="B729" s="26" t="s">
        <v>1378</v>
      </c>
      <c r="C729" s="73" t="s">
        <v>5783</v>
      </c>
      <c r="D729" s="73" t="s">
        <v>3157</v>
      </c>
      <c r="E729" s="73"/>
      <c r="F729" s="73"/>
      <c r="G729" s="75">
        <v>39521</v>
      </c>
      <c r="H729" s="96">
        <v>1760000</v>
      </c>
      <c r="I729" s="57">
        <v>65.924750000000003</v>
      </c>
      <c r="J729" s="96">
        <v>1160275.6000000001</v>
      </c>
      <c r="K729" s="57" t="s">
        <v>3284</v>
      </c>
      <c r="L729" s="73"/>
      <c r="M729" s="101">
        <v>821774.54999999993</v>
      </c>
      <c r="N729" s="73"/>
      <c r="O729" s="87" t="s">
        <v>3156</v>
      </c>
      <c r="P729" s="75">
        <v>41122</v>
      </c>
      <c r="Q729" s="96">
        <v>1080433</v>
      </c>
      <c r="R729" s="57">
        <v>7.2956225984082312</v>
      </c>
      <c r="S729" s="96">
        <v>78824.314108660008</v>
      </c>
      <c r="T729" s="57" t="s">
        <v>3245</v>
      </c>
      <c r="U729" s="57"/>
      <c r="V729" s="101">
        <v>-259676.73589134018</v>
      </c>
      <c r="W729" s="101"/>
      <c r="X729" s="73"/>
    </row>
    <row r="730" spans="2:24">
      <c r="B730" s="26" t="s">
        <v>1494</v>
      </c>
      <c r="C730" s="73" t="s">
        <v>5784</v>
      </c>
      <c r="D730" s="73" t="s">
        <v>3157</v>
      </c>
      <c r="E730" s="73"/>
      <c r="F730" s="73"/>
      <c r="G730" s="75">
        <v>39521</v>
      </c>
      <c r="H730" s="96">
        <v>1761000</v>
      </c>
      <c r="I730" s="57">
        <v>63.179750141964789</v>
      </c>
      <c r="J730" s="96">
        <v>1112595.3999999999</v>
      </c>
      <c r="K730" s="57" t="s">
        <v>3284</v>
      </c>
      <c r="L730" s="73"/>
      <c r="M730" s="101">
        <v>1048473.6900000001</v>
      </c>
      <c r="N730" s="73"/>
      <c r="O730" s="87" t="s">
        <v>3156</v>
      </c>
      <c r="P730" s="75">
        <v>41122</v>
      </c>
      <c r="Q730" s="96">
        <v>836923.6</v>
      </c>
      <c r="R730" s="57">
        <v>0.37270382266672852</v>
      </c>
      <c r="S730" s="96">
        <v>3119.2462500000001</v>
      </c>
      <c r="T730" s="57" t="s">
        <v>3245</v>
      </c>
      <c r="U730" s="57"/>
      <c r="V730" s="101">
        <v>-61002.463749999879</v>
      </c>
      <c r="W730" s="101"/>
      <c r="X730" s="73"/>
    </row>
    <row r="731" spans="2:24">
      <c r="B731" s="26" t="s">
        <v>2752</v>
      </c>
      <c r="C731" s="73" t="s">
        <v>5785</v>
      </c>
      <c r="D731" s="73" t="s">
        <v>3157</v>
      </c>
      <c r="E731" s="73"/>
      <c r="F731" s="73"/>
      <c r="G731" s="75">
        <v>39521</v>
      </c>
      <c r="H731" s="96">
        <v>7350000</v>
      </c>
      <c r="I731" s="57">
        <v>77.366250068027213</v>
      </c>
      <c r="J731" s="96">
        <v>5686419.3799999999</v>
      </c>
      <c r="K731" s="57" t="s">
        <v>3284</v>
      </c>
      <c r="L731" s="73"/>
      <c r="M731" s="101">
        <v>764968.09000000008</v>
      </c>
      <c r="N731" s="73"/>
      <c r="O731" s="87" t="s">
        <v>3156</v>
      </c>
      <c r="P731" s="75">
        <v>41122</v>
      </c>
      <c r="Q731" s="96">
        <v>7350000</v>
      </c>
      <c r="R731" s="57">
        <v>8.5387039455782308</v>
      </c>
      <c r="S731" s="96">
        <v>627594.74</v>
      </c>
      <c r="T731" s="57" t="s">
        <v>3263</v>
      </c>
      <c r="U731" s="57"/>
      <c r="V731" s="101">
        <v>-4293856.55</v>
      </c>
      <c r="W731" s="101"/>
      <c r="X731" s="73"/>
    </row>
    <row r="732" spans="2:24">
      <c r="B732" s="26" t="s">
        <v>2753</v>
      </c>
      <c r="C732" s="73" t="s">
        <v>5786</v>
      </c>
      <c r="D732" s="73" t="s">
        <v>3157</v>
      </c>
      <c r="E732" s="73"/>
      <c r="F732" s="73"/>
      <c r="G732" s="75">
        <v>39521</v>
      </c>
      <c r="H732" s="96">
        <v>11766300</v>
      </c>
      <c r="I732" s="57">
        <v>64.587250027621252</v>
      </c>
      <c r="J732" s="96">
        <v>7599529.5999999996</v>
      </c>
      <c r="K732" s="57" t="s">
        <v>3284</v>
      </c>
      <c r="L732" s="73"/>
      <c r="M732" s="101">
        <v>723937.89999999991</v>
      </c>
      <c r="N732" s="73"/>
      <c r="O732" s="87" t="s">
        <v>3156</v>
      </c>
      <c r="P732" s="75">
        <v>41122</v>
      </c>
      <c r="Q732" s="96">
        <v>11766300</v>
      </c>
      <c r="R732" s="57">
        <v>6.1736761237602309</v>
      </c>
      <c r="S732" s="96">
        <v>726413.25375000003</v>
      </c>
      <c r="T732" s="57" t="s">
        <v>3245</v>
      </c>
      <c r="U732" s="57"/>
      <c r="V732" s="101">
        <v>-6149178.4462499991</v>
      </c>
      <c r="W732" s="101"/>
      <c r="X732" s="73"/>
    </row>
    <row r="733" spans="2:24">
      <c r="B733" s="26" t="s">
        <v>2754</v>
      </c>
      <c r="C733" s="73" t="s">
        <v>5787</v>
      </c>
      <c r="D733" s="73" t="s">
        <v>3157</v>
      </c>
      <c r="E733" s="73"/>
      <c r="F733" s="73"/>
      <c r="G733" s="75">
        <v>39521</v>
      </c>
      <c r="H733" s="96">
        <v>13447200</v>
      </c>
      <c r="I733" s="57">
        <v>70.142249985127009</v>
      </c>
      <c r="J733" s="96">
        <v>9432168.6400000006</v>
      </c>
      <c r="K733" s="57" t="s">
        <v>3284</v>
      </c>
      <c r="L733" s="73"/>
      <c r="M733" s="101">
        <v>1142792.45</v>
      </c>
      <c r="N733" s="73"/>
      <c r="O733" s="87" t="s">
        <v>3156</v>
      </c>
      <c r="P733" s="75">
        <v>41122</v>
      </c>
      <c r="Q733" s="96">
        <v>13447200</v>
      </c>
      <c r="R733" s="57">
        <v>3.3396483282765184</v>
      </c>
      <c r="S733" s="96">
        <v>449089.19</v>
      </c>
      <c r="T733" s="57" t="s">
        <v>3245</v>
      </c>
      <c r="U733" s="57"/>
      <c r="V733" s="101">
        <v>-7840287.0000000009</v>
      </c>
      <c r="W733" s="101"/>
      <c r="X733" s="73"/>
    </row>
    <row r="734" spans="2:24">
      <c r="B734" s="26" t="s">
        <v>2755</v>
      </c>
      <c r="C734" s="73" t="s">
        <v>5788</v>
      </c>
      <c r="D734" s="73" t="s">
        <v>3157</v>
      </c>
      <c r="E734" s="73"/>
      <c r="F734" s="73"/>
      <c r="G734" s="75">
        <v>39521</v>
      </c>
      <c r="H734" s="96">
        <v>12326600</v>
      </c>
      <c r="I734" s="57">
        <v>64.189749971606119</v>
      </c>
      <c r="J734" s="96">
        <v>7912413.7199999997</v>
      </c>
      <c r="K734" s="57" t="s">
        <v>3284</v>
      </c>
      <c r="L734" s="73"/>
      <c r="M734" s="101">
        <v>1392013.7400000002</v>
      </c>
      <c r="N734" s="73"/>
      <c r="O734" s="87" t="s">
        <v>3156</v>
      </c>
      <c r="P734" s="75">
        <v>41122</v>
      </c>
      <c r="Q734" s="96">
        <v>12326600</v>
      </c>
      <c r="R734" s="57">
        <v>0.38937052796391541</v>
      </c>
      <c r="S734" s="96">
        <v>47996.147499999999</v>
      </c>
      <c r="T734" s="57" t="s">
        <v>3245</v>
      </c>
      <c r="U734" s="57"/>
      <c r="V734" s="101">
        <v>-6472403.8324999996</v>
      </c>
      <c r="W734" s="101"/>
      <c r="X734" s="73"/>
    </row>
    <row r="735" spans="2:24">
      <c r="B735" s="26" t="s">
        <v>2756</v>
      </c>
      <c r="C735" s="73" t="s">
        <v>5789</v>
      </c>
      <c r="D735" s="73" t="s">
        <v>3157</v>
      </c>
      <c r="E735" s="73"/>
      <c r="F735" s="73"/>
      <c r="G735" s="75">
        <v>39521</v>
      </c>
      <c r="H735" s="96">
        <v>11007900</v>
      </c>
      <c r="I735" s="57">
        <v>63.122250020439864</v>
      </c>
      <c r="J735" s="96">
        <v>6948434.1600000001</v>
      </c>
      <c r="K735" s="57" t="s">
        <v>3284</v>
      </c>
      <c r="L735" s="73"/>
      <c r="M735" s="101">
        <v>728333.37999999989</v>
      </c>
      <c r="N735" s="73"/>
      <c r="O735" s="87" t="s">
        <v>3156</v>
      </c>
      <c r="P735" s="75">
        <v>41122</v>
      </c>
      <c r="Q735" s="96">
        <v>11007900</v>
      </c>
      <c r="R735" s="57">
        <v>0.70687054297368246</v>
      </c>
      <c r="S735" s="96">
        <v>77811.602499999994</v>
      </c>
      <c r="T735" s="57" t="s">
        <v>3245</v>
      </c>
      <c r="U735" s="57"/>
      <c r="V735" s="101">
        <v>-6142289.1775000002</v>
      </c>
      <c r="W735" s="101"/>
      <c r="X735" s="73"/>
    </row>
    <row r="736" spans="2:24">
      <c r="B736" s="26" t="s">
        <v>2757</v>
      </c>
      <c r="C736" s="73" t="s">
        <v>5790</v>
      </c>
      <c r="D736" s="73" t="s">
        <v>3157</v>
      </c>
      <c r="E736" s="73"/>
      <c r="F736" s="73"/>
      <c r="G736" s="75">
        <v>39521</v>
      </c>
      <c r="H736" s="96">
        <v>13509700</v>
      </c>
      <c r="I736" s="57">
        <v>64.189750031458885</v>
      </c>
      <c r="J736" s="96">
        <v>8671842.6600000001</v>
      </c>
      <c r="K736" s="57" t="s">
        <v>3284</v>
      </c>
      <c r="L736" s="73"/>
      <c r="M736" s="101">
        <v>1561544.21</v>
      </c>
      <c r="N736" s="73"/>
      <c r="O736" s="87" t="s">
        <v>3156</v>
      </c>
      <c r="P736" s="75">
        <v>41122</v>
      </c>
      <c r="Q736" s="96">
        <v>13509700</v>
      </c>
      <c r="R736" s="57">
        <v>0.29562055412037275</v>
      </c>
      <c r="S736" s="96">
        <v>39937.449999999997</v>
      </c>
      <c r="T736" s="57" t="s">
        <v>3248</v>
      </c>
      <c r="U736" s="57"/>
      <c r="V736" s="101">
        <v>-7070361</v>
      </c>
      <c r="W736" s="101"/>
      <c r="X736" s="73"/>
    </row>
    <row r="737" spans="2:24">
      <c r="B737" s="26" t="s">
        <v>2758</v>
      </c>
      <c r="C737" s="73" t="s">
        <v>5791</v>
      </c>
      <c r="D737" s="73" t="s">
        <v>3157</v>
      </c>
      <c r="E737" s="73"/>
      <c r="F737" s="73"/>
      <c r="G737" s="75">
        <v>39521</v>
      </c>
      <c r="H737" s="96">
        <v>5003600</v>
      </c>
      <c r="I737" s="57">
        <v>52.18974998001439</v>
      </c>
      <c r="J737" s="96">
        <v>2611366.33</v>
      </c>
      <c r="K737" s="57" t="s">
        <v>3284</v>
      </c>
      <c r="L737" s="73"/>
      <c r="M737" s="101">
        <v>455825.81</v>
      </c>
      <c r="N737" s="73"/>
      <c r="O737" s="87" t="s">
        <v>3156</v>
      </c>
      <c r="P737" s="75">
        <v>41232</v>
      </c>
      <c r="Q737" s="96">
        <v>5003600</v>
      </c>
      <c r="R737" s="57">
        <v>9.9928051802702073E-7</v>
      </c>
      <c r="S737" s="96">
        <v>0.05</v>
      </c>
      <c r="T737" s="57" t="s">
        <v>3263</v>
      </c>
      <c r="U737" s="57"/>
      <c r="V737" s="101">
        <v>-2155540.4700000002</v>
      </c>
      <c r="W737" s="101"/>
      <c r="X737" s="73"/>
    </row>
    <row r="738" spans="2:24">
      <c r="B738" s="26" t="s">
        <v>1195</v>
      </c>
      <c r="C738" s="73" t="s">
        <v>5792</v>
      </c>
      <c r="D738" s="73" t="s">
        <v>3157</v>
      </c>
      <c r="E738" s="73"/>
      <c r="F738" s="73"/>
      <c r="G738" s="75">
        <v>39521</v>
      </c>
      <c r="H738" s="96">
        <v>5515868.1799999997</v>
      </c>
      <c r="I738" s="57">
        <v>80.110507825805229</v>
      </c>
      <c r="J738" s="96">
        <v>4418790.01</v>
      </c>
      <c r="K738" s="57" t="s">
        <v>3284</v>
      </c>
      <c r="L738" s="73"/>
      <c r="M738" s="101">
        <v>661869.07000000065</v>
      </c>
      <c r="N738" s="73"/>
      <c r="O738" s="87" t="s">
        <v>3156</v>
      </c>
      <c r="P738" s="75">
        <v>41172</v>
      </c>
      <c r="Q738" s="96">
        <v>0.01</v>
      </c>
      <c r="R738" s="57">
        <v>0</v>
      </c>
      <c r="S738" s="96">
        <v>0</v>
      </c>
      <c r="T738" s="57" t="s">
        <v>3263</v>
      </c>
      <c r="U738" s="57"/>
      <c r="V738" s="101">
        <v>-3756920.939999999</v>
      </c>
      <c r="W738" s="101"/>
      <c r="X738" s="73"/>
    </row>
    <row r="739" spans="2:24">
      <c r="B739" s="26" t="s">
        <v>1023</v>
      </c>
      <c r="C739" s="73" t="s">
        <v>5793</v>
      </c>
      <c r="D739" s="73" t="s">
        <v>3157</v>
      </c>
      <c r="E739" s="73"/>
      <c r="F739" s="73"/>
      <c r="G739" s="75">
        <v>39521</v>
      </c>
      <c r="H739" s="96">
        <v>4044170.16</v>
      </c>
      <c r="I739" s="57">
        <v>76.220507744412018</v>
      </c>
      <c r="J739" s="96">
        <v>3082487.03</v>
      </c>
      <c r="K739" s="57" t="s">
        <v>3284</v>
      </c>
      <c r="L739" s="73"/>
      <c r="M739" s="101">
        <v>395967.85999999975</v>
      </c>
      <c r="N739" s="73"/>
      <c r="O739" s="87" t="s">
        <v>3156</v>
      </c>
      <c r="P739" s="75">
        <v>41172</v>
      </c>
      <c r="Q739" s="96">
        <v>0.01</v>
      </c>
      <c r="R739" s="57">
        <v>0</v>
      </c>
      <c r="S739" s="96">
        <v>0</v>
      </c>
      <c r="T739" s="57" t="s">
        <v>3263</v>
      </c>
      <c r="U739" s="57"/>
      <c r="V739" s="101">
        <v>-2686519.17</v>
      </c>
      <c r="W739" s="101"/>
      <c r="X739" s="73"/>
    </row>
    <row r="740" spans="2:24">
      <c r="B740" s="26" t="s">
        <v>2759</v>
      </c>
      <c r="C740" s="73" t="s">
        <v>5794</v>
      </c>
      <c r="D740" s="73" t="s">
        <v>3157</v>
      </c>
      <c r="E740" s="73"/>
      <c r="F740" s="73"/>
      <c r="G740" s="75">
        <v>39521</v>
      </c>
      <c r="H740" s="96">
        <v>128815331.56</v>
      </c>
      <c r="I740" s="57">
        <v>1.1446083336075838</v>
      </c>
      <c r="J740" s="96">
        <v>1474431.02</v>
      </c>
      <c r="K740" s="57" t="s">
        <v>3284</v>
      </c>
      <c r="L740" s="73"/>
      <c r="M740" s="101">
        <v>2156277.04</v>
      </c>
      <c r="N740" s="73"/>
      <c r="O740" s="87" t="s">
        <v>3156</v>
      </c>
      <c r="P740" s="75">
        <v>41015</v>
      </c>
      <c r="Q740" s="96">
        <v>78555134.950000003</v>
      </c>
      <c r="R740" s="57">
        <v>1.0000000000000001E-5</v>
      </c>
      <c r="S740" s="96">
        <v>7.8555134950000012</v>
      </c>
      <c r="T740" s="57" t="s">
        <v>3245</v>
      </c>
      <c r="U740" s="57"/>
      <c r="V740" s="101">
        <v>681853.87551349495</v>
      </c>
      <c r="W740" s="101"/>
      <c r="X740" s="73"/>
    </row>
    <row r="741" spans="2:24">
      <c r="B741" s="26" t="s">
        <v>2760</v>
      </c>
      <c r="C741" s="73" t="s">
        <v>5795</v>
      </c>
      <c r="D741" s="73" t="s">
        <v>3157</v>
      </c>
      <c r="E741" s="73"/>
      <c r="F741" s="73"/>
      <c r="G741" s="75">
        <v>39521</v>
      </c>
      <c r="H741" s="96">
        <v>21716487.949999999</v>
      </c>
      <c r="I741" s="57">
        <v>0.19260001937836363</v>
      </c>
      <c r="J741" s="96">
        <v>41825.96</v>
      </c>
      <c r="K741" s="57" t="s">
        <v>3284</v>
      </c>
      <c r="L741" s="73"/>
      <c r="M741" s="101">
        <v>49521.200000000012</v>
      </c>
      <c r="N741" s="73"/>
      <c r="O741" s="87" t="s">
        <v>3156</v>
      </c>
      <c r="P741" s="75">
        <v>40991</v>
      </c>
      <c r="Q741" s="96">
        <v>12328493.58</v>
      </c>
      <c r="R741" s="57">
        <v>0.17959996984611318</v>
      </c>
      <c r="S741" s="96">
        <v>22141.970752159999</v>
      </c>
      <c r="T741" s="57" t="s">
        <v>3248</v>
      </c>
      <c r="U741" s="57"/>
      <c r="V741" s="101">
        <v>29837.210752160019</v>
      </c>
      <c r="W741" s="101"/>
      <c r="X741" s="73"/>
    </row>
    <row r="742" spans="2:24">
      <c r="B742" s="26" t="s">
        <v>2761</v>
      </c>
      <c r="C742" s="73" t="s">
        <v>5796</v>
      </c>
      <c r="D742" s="73" t="s">
        <v>3157</v>
      </c>
      <c r="E742" s="73"/>
      <c r="F742" s="73"/>
      <c r="G742" s="75">
        <v>39521</v>
      </c>
      <c r="H742" s="96">
        <v>3314000</v>
      </c>
      <c r="I742" s="57">
        <v>69.189750150875071</v>
      </c>
      <c r="J742" s="96">
        <v>2292948.3199999998</v>
      </c>
      <c r="K742" s="57" t="s">
        <v>3284</v>
      </c>
      <c r="L742" s="73"/>
      <c r="M742" s="101">
        <v>240995.6</v>
      </c>
      <c r="N742" s="73"/>
      <c r="O742" s="87" t="s">
        <v>3156</v>
      </c>
      <c r="P742" s="75">
        <v>41122</v>
      </c>
      <c r="Q742" s="96">
        <v>3314000</v>
      </c>
      <c r="R742" s="57">
        <v>16.272287266143632</v>
      </c>
      <c r="S742" s="96">
        <v>539263.6</v>
      </c>
      <c r="T742" s="57" t="s">
        <v>3245</v>
      </c>
      <c r="U742" s="57"/>
      <c r="V742" s="101">
        <v>-1512689.1199999999</v>
      </c>
      <c r="W742" s="101"/>
      <c r="X742" s="73"/>
    </row>
    <row r="743" spans="2:24">
      <c r="B743" s="26" t="s">
        <v>2762</v>
      </c>
      <c r="C743" s="73" t="s">
        <v>5797</v>
      </c>
      <c r="D743" s="73" t="s">
        <v>3157</v>
      </c>
      <c r="E743" s="73"/>
      <c r="F743" s="73"/>
      <c r="G743" s="75">
        <v>39521</v>
      </c>
      <c r="H743" s="96">
        <v>2246000</v>
      </c>
      <c r="I743" s="57">
        <v>66.944750222617984</v>
      </c>
      <c r="J743" s="96">
        <v>1503579.09</v>
      </c>
      <c r="K743" s="57" t="s">
        <v>3284</v>
      </c>
      <c r="L743" s="73"/>
      <c r="M743" s="101">
        <v>273315.53000000003</v>
      </c>
      <c r="N743" s="73"/>
      <c r="O743" s="87" t="s">
        <v>3156</v>
      </c>
      <c r="P743" s="75">
        <v>41122</v>
      </c>
      <c r="Q743" s="96">
        <v>1706982.68</v>
      </c>
      <c r="R743" s="57">
        <v>2.793675897168447</v>
      </c>
      <c r="S743" s="96">
        <v>47687.563699999999</v>
      </c>
      <c r="T743" s="57" t="s">
        <v>3245</v>
      </c>
      <c r="U743" s="57"/>
      <c r="V743" s="101">
        <v>-1182575.9963</v>
      </c>
      <c r="W743" s="101"/>
      <c r="X743" s="73"/>
    </row>
    <row r="744" spans="2:24">
      <c r="B744" s="26" t="s">
        <v>983</v>
      </c>
      <c r="C744" s="73" t="s">
        <v>5798</v>
      </c>
      <c r="D744" s="73" t="s">
        <v>3157</v>
      </c>
      <c r="E744" s="73"/>
      <c r="F744" s="73"/>
      <c r="G744" s="75">
        <v>39521</v>
      </c>
      <c r="H744" s="96">
        <v>2082000</v>
      </c>
      <c r="I744" s="57">
        <v>4.9447502401536978</v>
      </c>
      <c r="J744" s="96">
        <v>102949.7</v>
      </c>
      <c r="K744" s="57" t="s">
        <v>3284</v>
      </c>
      <c r="L744" s="73"/>
      <c r="M744" s="101">
        <v>213206.18</v>
      </c>
      <c r="N744" s="73"/>
      <c r="O744" s="87" t="s">
        <v>3156</v>
      </c>
      <c r="P744" s="75">
        <v>41172</v>
      </c>
      <c r="Q744" s="96">
        <v>0.01</v>
      </c>
      <c r="R744" s="57">
        <v>0</v>
      </c>
      <c r="S744" s="96">
        <v>0</v>
      </c>
      <c r="T744" s="57" t="s">
        <v>3263</v>
      </c>
      <c r="U744" s="57"/>
      <c r="V744" s="101">
        <v>110256.48</v>
      </c>
      <c r="W744" s="101"/>
      <c r="X744" s="73"/>
    </row>
    <row r="745" spans="2:24">
      <c r="B745" s="26" t="s">
        <v>182</v>
      </c>
      <c r="C745" s="73" t="s">
        <v>5799</v>
      </c>
      <c r="D745" s="73" t="s">
        <v>3157</v>
      </c>
      <c r="E745" s="73"/>
      <c r="F745" s="73"/>
      <c r="G745" s="75">
        <v>39521</v>
      </c>
      <c r="H745" s="96">
        <v>21.05</v>
      </c>
      <c r="I745" s="57">
        <v>1.2351543942992875</v>
      </c>
      <c r="J745" s="96">
        <v>0.26</v>
      </c>
      <c r="K745" s="57" t="s">
        <v>3284</v>
      </c>
      <c r="L745" s="73"/>
      <c r="M745" s="101">
        <v>15.589999999999995</v>
      </c>
      <c r="N745" s="73"/>
      <c r="O745" s="87" t="s">
        <v>3156</v>
      </c>
      <c r="P745" s="75">
        <v>41206</v>
      </c>
      <c r="Q745" s="96">
        <v>8.18</v>
      </c>
      <c r="R745" s="57">
        <v>80.195599022004899</v>
      </c>
      <c r="S745" s="96">
        <v>6.56</v>
      </c>
      <c r="T745" s="57" t="s">
        <v>3263</v>
      </c>
      <c r="U745" s="57"/>
      <c r="V745" s="101">
        <v>21.889999999999993</v>
      </c>
      <c r="W745" s="101"/>
      <c r="X745" s="73"/>
    </row>
    <row r="746" spans="2:24">
      <c r="B746" s="26" t="s">
        <v>1086</v>
      </c>
      <c r="C746" s="73" t="s">
        <v>5800</v>
      </c>
      <c r="D746" s="73" t="s">
        <v>6727</v>
      </c>
      <c r="E746" s="73"/>
      <c r="F746" s="73"/>
      <c r="G746" s="75">
        <v>39521</v>
      </c>
      <c r="H746" s="96">
        <v>1846349.67</v>
      </c>
      <c r="I746" s="57">
        <v>99.930166532323199</v>
      </c>
      <c r="J746" s="96">
        <v>1845060.2999999998</v>
      </c>
      <c r="K746" s="57" t="s">
        <v>3284</v>
      </c>
      <c r="L746" s="73"/>
      <c r="M746" s="101">
        <v>1966018.41</v>
      </c>
      <c r="N746" s="73"/>
      <c r="O746" s="87" t="s">
        <v>6382</v>
      </c>
      <c r="P746" s="75">
        <v>40252</v>
      </c>
      <c r="Q746" s="102" t="s">
        <v>3205</v>
      </c>
      <c r="R746" s="88" t="s">
        <v>3205</v>
      </c>
      <c r="S746" s="102" t="s">
        <v>3205</v>
      </c>
      <c r="T746" s="57" t="s">
        <v>3205</v>
      </c>
      <c r="U746" s="57"/>
      <c r="V746" s="101">
        <v>120958.1100000001</v>
      </c>
      <c r="W746" s="101"/>
      <c r="X746" s="73"/>
    </row>
    <row r="747" spans="2:24">
      <c r="B747" s="26" t="s">
        <v>271</v>
      </c>
      <c r="C747" s="73" t="s">
        <v>5801</v>
      </c>
      <c r="D747" s="73" t="s">
        <v>3157</v>
      </c>
      <c r="E747" s="73"/>
      <c r="F747" s="73"/>
      <c r="G747" s="75">
        <v>39521</v>
      </c>
      <c r="H747" s="96">
        <v>200380.28</v>
      </c>
      <c r="I747" s="57">
        <v>100.33875588955161</v>
      </c>
      <c r="J747" s="96">
        <v>201059.08000000002</v>
      </c>
      <c r="K747" s="57" t="s">
        <v>3284</v>
      </c>
      <c r="L747" s="73"/>
      <c r="M747" s="101">
        <v>123032.52000000003</v>
      </c>
      <c r="N747" s="73"/>
      <c r="O747" s="87" t="s">
        <v>3156</v>
      </c>
      <c r="P747" s="75">
        <v>41010</v>
      </c>
      <c r="Q747" s="96">
        <v>107217.51</v>
      </c>
      <c r="R747" s="57">
        <v>71.960745831581619</v>
      </c>
      <c r="S747" s="96">
        <v>77154.519858050597</v>
      </c>
      <c r="T747" s="57" t="s">
        <v>3263</v>
      </c>
      <c r="U747" s="57"/>
      <c r="V747" s="101">
        <v>-872.0401419493719</v>
      </c>
      <c r="W747" s="101"/>
      <c r="X747" s="73"/>
    </row>
    <row r="748" spans="2:24">
      <c r="B748" s="26" t="s">
        <v>511</v>
      </c>
      <c r="C748" s="73" t="s">
        <v>5802</v>
      </c>
      <c r="D748" s="73" t="s">
        <v>3157</v>
      </c>
      <c r="E748" s="73"/>
      <c r="F748" s="73"/>
      <c r="G748" s="75">
        <v>39521</v>
      </c>
      <c r="H748" s="96">
        <v>4827646.45</v>
      </c>
      <c r="I748" s="57">
        <v>87.830825101121476</v>
      </c>
      <c r="J748" s="96">
        <v>4240161.71</v>
      </c>
      <c r="K748" s="57" t="s">
        <v>3284</v>
      </c>
      <c r="L748" s="73"/>
      <c r="M748" s="101">
        <v>3282162.17</v>
      </c>
      <c r="N748" s="73"/>
      <c r="O748" s="87" t="s">
        <v>3156</v>
      </c>
      <c r="P748" s="75">
        <v>41033</v>
      </c>
      <c r="Q748" s="96">
        <v>1750743.48</v>
      </c>
      <c r="R748" s="57">
        <v>87.029468623238841</v>
      </c>
      <c r="S748" s="96">
        <v>1523662.7475999999</v>
      </c>
      <c r="T748" s="57" t="s">
        <v>3263</v>
      </c>
      <c r="U748" s="57"/>
      <c r="V748" s="101">
        <v>565663.20760000031</v>
      </c>
      <c r="W748" s="101"/>
      <c r="X748" s="73"/>
    </row>
    <row r="749" spans="2:24">
      <c r="B749" s="26" t="s">
        <v>382</v>
      </c>
      <c r="C749" s="73" t="s">
        <v>5803</v>
      </c>
      <c r="D749" s="73" t="s">
        <v>3157</v>
      </c>
      <c r="E749" s="73"/>
      <c r="F749" s="73"/>
      <c r="G749" s="75">
        <v>39521</v>
      </c>
      <c r="H749" s="96">
        <v>2365445.16</v>
      </c>
      <c r="I749" s="57">
        <v>87.804625324731674</v>
      </c>
      <c r="J749" s="96">
        <v>2076970.26</v>
      </c>
      <c r="K749" s="57" t="s">
        <v>3284</v>
      </c>
      <c r="L749" s="73"/>
      <c r="M749" s="101">
        <v>1117199.53</v>
      </c>
      <c r="N749" s="73"/>
      <c r="O749" s="87" t="s">
        <v>3156</v>
      </c>
      <c r="P749" s="75">
        <v>41033</v>
      </c>
      <c r="Q749" s="96">
        <v>1332596.54</v>
      </c>
      <c r="R749" s="57">
        <v>17.014719633443249</v>
      </c>
      <c r="S749" s="96">
        <v>226737.56512596543</v>
      </c>
      <c r="T749" s="57" t="s">
        <v>3263</v>
      </c>
      <c r="U749" s="57"/>
      <c r="V749" s="101">
        <v>-733033.16487403447</v>
      </c>
      <c r="W749" s="101"/>
      <c r="X749" s="73"/>
    </row>
    <row r="750" spans="2:24">
      <c r="B750" s="26" t="s">
        <v>233</v>
      </c>
      <c r="C750" s="73" t="s">
        <v>5804</v>
      </c>
      <c r="D750" s="73" t="s">
        <v>3157</v>
      </c>
      <c r="E750" s="73"/>
      <c r="F750" s="73"/>
      <c r="G750" s="75">
        <v>39521</v>
      </c>
      <c r="H750" s="96">
        <v>10000000</v>
      </c>
      <c r="I750" s="57">
        <v>65.154749999999993</v>
      </c>
      <c r="J750" s="96">
        <v>6515475</v>
      </c>
      <c r="K750" s="57" t="s">
        <v>3284</v>
      </c>
      <c r="L750" s="73"/>
      <c r="M750" s="101">
        <v>3027205.5700000022</v>
      </c>
      <c r="N750" s="73"/>
      <c r="O750" s="87" t="s">
        <v>3156</v>
      </c>
      <c r="P750" s="75">
        <v>41033</v>
      </c>
      <c r="Q750" s="96">
        <v>5581900.5599999996</v>
      </c>
      <c r="R750" s="57">
        <v>45.010968665482636</v>
      </c>
      <c r="S750" s="96">
        <v>2512467.5119999996</v>
      </c>
      <c r="T750" s="57" t="s">
        <v>3263</v>
      </c>
      <c r="U750" s="57"/>
      <c r="V750" s="101">
        <v>-975801.91799999774</v>
      </c>
      <c r="W750" s="101"/>
      <c r="X750" s="73"/>
    </row>
    <row r="751" spans="2:24">
      <c r="B751" s="26" t="s">
        <v>248</v>
      </c>
      <c r="C751" s="73" t="s">
        <v>5805</v>
      </c>
      <c r="D751" s="73" t="s">
        <v>3157</v>
      </c>
      <c r="E751" s="73"/>
      <c r="F751" s="73"/>
      <c r="G751" s="75">
        <v>39521</v>
      </c>
      <c r="H751" s="96">
        <v>72712.44</v>
      </c>
      <c r="I751" s="57">
        <v>93.662253666635308</v>
      </c>
      <c r="J751" s="96">
        <v>68104.11</v>
      </c>
      <c r="K751" s="57" t="s">
        <v>3284</v>
      </c>
      <c r="L751" s="73"/>
      <c r="M751" s="101">
        <v>33838.44</v>
      </c>
      <c r="N751" s="73"/>
      <c r="O751" s="87" t="s">
        <v>3156</v>
      </c>
      <c r="P751" s="75">
        <v>41122</v>
      </c>
      <c r="Q751" s="96">
        <v>41964.81</v>
      </c>
      <c r="R751" s="57">
        <v>83.105345131905509</v>
      </c>
      <c r="S751" s="96">
        <v>34875.000184448392</v>
      </c>
      <c r="T751" s="57" t="s">
        <v>3289</v>
      </c>
      <c r="U751" s="57"/>
      <c r="V751" s="101">
        <v>609.33018444839399</v>
      </c>
      <c r="W751" s="101"/>
      <c r="X751" s="73"/>
    </row>
    <row r="752" spans="2:24">
      <c r="B752" s="26" t="s">
        <v>1314</v>
      </c>
      <c r="C752" s="73" t="s">
        <v>5806</v>
      </c>
      <c r="D752" s="73" t="s">
        <v>3157</v>
      </c>
      <c r="E752" s="73"/>
      <c r="F752" s="73"/>
      <c r="G752" s="75">
        <v>39521</v>
      </c>
      <c r="H752" s="96">
        <v>8751419.1899999995</v>
      </c>
      <c r="I752" s="57">
        <v>80.225694456763875</v>
      </c>
      <c r="J752" s="96">
        <v>7020886.8199999994</v>
      </c>
      <c r="K752" s="57" t="s">
        <v>3284</v>
      </c>
      <c r="L752" s="73"/>
      <c r="M752" s="101">
        <v>2262546.7299999972</v>
      </c>
      <c r="N752" s="73"/>
      <c r="O752" s="87" t="s">
        <v>3156</v>
      </c>
      <c r="P752" s="75">
        <v>41172</v>
      </c>
      <c r="Q752" s="96">
        <v>0.01</v>
      </c>
      <c r="R752" s="57">
        <v>0</v>
      </c>
      <c r="S752" s="96">
        <v>0</v>
      </c>
      <c r="T752" s="57" t="s">
        <v>3263</v>
      </c>
      <c r="U752" s="57"/>
      <c r="V752" s="101">
        <v>-4758340.0900000017</v>
      </c>
      <c r="W752" s="101"/>
      <c r="X752" s="73"/>
    </row>
    <row r="753" spans="2:24">
      <c r="B753" s="26" t="s">
        <v>611</v>
      </c>
      <c r="C753" s="73" t="s">
        <v>5807</v>
      </c>
      <c r="D753" s="73" t="s">
        <v>3157</v>
      </c>
      <c r="E753" s="73"/>
      <c r="F753" s="73"/>
      <c r="G753" s="75">
        <v>39521</v>
      </c>
      <c r="H753" s="96">
        <v>14675511.16</v>
      </c>
      <c r="I753" s="57">
        <v>80.969750017211666</v>
      </c>
      <c r="J753" s="96">
        <v>11882724.699999999</v>
      </c>
      <c r="K753" s="57" t="s">
        <v>3284</v>
      </c>
      <c r="L753" s="73"/>
      <c r="M753" s="101">
        <v>7817257.5999999996</v>
      </c>
      <c r="N753" s="73"/>
      <c r="O753" s="87" t="s">
        <v>3156</v>
      </c>
      <c r="P753" s="75">
        <v>41114</v>
      </c>
      <c r="Q753" s="96">
        <v>7963010.9800000004</v>
      </c>
      <c r="R753" s="57">
        <v>67.390589533633928</v>
      </c>
      <c r="S753" s="96">
        <v>5366320.0440500006</v>
      </c>
      <c r="T753" s="57" t="s">
        <v>3255</v>
      </c>
      <c r="U753" s="57"/>
      <c r="V753" s="101">
        <v>1300852.944050001</v>
      </c>
      <c r="W753" s="101"/>
      <c r="X753" s="73"/>
    </row>
    <row r="754" spans="2:24">
      <c r="B754" s="26" t="s">
        <v>616</v>
      </c>
      <c r="C754" s="73" t="s">
        <v>5808</v>
      </c>
      <c r="D754" s="73" t="s">
        <v>3157</v>
      </c>
      <c r="E754" s="73"/>
      <c r="F754" s="73"/>
      <c r="G754" s="75">
        <v>39521</v>
      </c>
      <c r="H754" s="96">
        <v>16142561.310000001</v>
      </c>
      <c r="I754" s="57">
        <v>76.079750010873582</v>
      </c>
      <c r="J754" s="96">
        <v>12281220.289999999</v>
      </c>
      <c r="K754" s="57" t="s">
        <v>3284</v>
      </c>
      <c r="L754" s="73"/>
      <c r="M754" s="101">
        <v>8598715.9800000023</v>
      </c>
      <c r="N754" s="73"/>
      <c r="O754" s="87" t="s">
        <v>3156</v>
      </c>
      <c r="P754" s="75">
        <v>41114</v>
      </c>
      <c r="Q754" s="96">
        <v>8759040.2899999991</v>
      </c>
      <c r="R754" s="57">
        <v>44.140589603338839</v>
      </c>
      <c r="S754" s="96">
        <v>3866292.0275999997</v>
      </c>
      <c r="T754" s="57" t="s">
        <v>3263</v>
      </c>
      <c r="U754" s="57"/>
      <c r="V754" s="101">
        <v>183787.71760000288</v>
      </c>
      <c r="W754" s="101"/>
      <c r="X754" s="73"/>
    </row>
    <row r="755" spans="2:24">
      <c r="B755" s="26" t="s">
        <v>559</v>
      </c>
      <c r="C755" s="73" t="s">
        <v>5809</v>
      </c>
      <c r="D755" s="73" t="s">
        <v>3157</v>
      </c>
      <c r="E755" s="73"/>
      <c r="F755" s="73"/>
      <c r="G755" s="75">
        <v>39521</v>
      </c>
      <c r="H755" s="96">
        <v>11152753.9</v>
      </c>
      <c r="I755" s="57">
        <v>70.769750061462389</v>
      </c>
      <c r="J755" s="96">
        <v>7892776.0599999996</v>
      </c>
      <c r="K755" s="57" t="s">
        <v>3284</v>
      </c>
      <c r="L755" s="73"/>
      <c r="M755" s="101">
        <v>5940777.629999999</v>
      </c>
      <c r="N755" s="73"/>
      <c r="O755" s="87" t="s">
        <v>3156</v>
      </c>
      <c r="P755" s="75">
        <v>41114</v>
      </c>
      <c r="Q755" s="96">
        <v>6051544.1200000001</v>
      </c>
      <c r="R755" s="57">
        <v>28.390589572368519</v>
      </c>
      <c r="S755" s="96">
        <v>1718069.0539000002</v>
      </c>
      <c r="T755" s="57" t="s">
        <v>3255</v>
      </c>
      <c r="U755" s="57"/>
      <c r="V755" s="101">
        <v>-233929.37610000093</v>
      </c>
      <c r="W755" s="101"/>
      <c r="X755" s="73"/>
    </row>
    <row r="756" spans="2:24">
      <c r="B756" s="26" t="s">
        <v>1495</v>
      </c>
      <c r="C756" s="73" t="s">
        <v>5810</v>
      </c>
      <c r="D756" s="73" t="s">
        <v>3157</v>
      </c>
      <c r="E756" s="73"/>
      <c r="F756" s="73"/>
      <c r="G756" s="75">
        <v>39521</v>
      </c>
      <c r="H756" s="96">
        <v>10820174.630000001</v>
      </c>
      <c r="I756" s="57">
        <v>63.522222191713361</v>
      </c>
      <c r="J756" s="96">
        <v>6873215.3700000001</v>
      </c>
      <c r="K756" s="57" t="s">
        <v>3284</v>
      </c>
      <c r="L756" s="73"/>
      <c r="M756" s="101">
        <v>5352126.3600000003</v>
      </c>
      <c r="N756" s="73"/>
      <c r="O756" s="87" t="s">
        <v>3156</v>
      </c>
      <c r="P756" s="75">
        <v>41232</v>
      </c>
      <c r="Q756" s="96">
        <v>5986628.2599999998</v>
      </c>
      <c r="R756" s="57">
        <v>1.0022336011890606E-6</v>
      </c>
      <c r="S756" s="96">
        <v>0.06</v>
      </c>
      <c r="T756" s="57" t="s">
        <v>3263</v>
      </c>
      <c r="U756" s="57"/>
      <c r="V756" s="101">
        <v>-1521088.9500000002</v>
      </c>
      <c r="W756" s="101"/>
      <c r="X756" s="73"/>
    </row>
    <row r="757" spans="2:24">
      <c r="B757" s="26" t="s">
        <v>1323</v>
      </c>
      <c r="C757" s="73" t="s">
        <v>5811</v>
      </c>
      <c r="D757" s="73" t="s">
        <v>3157</v>
      </c>
      <c r="E757" s="73"/>
      <c r="F757" s="73"/>
      <c r="G757" s="75">
        <v>39521</v>
      </c>
      <c r="H757" s="96">
        <v>10150200.4</v>
      </c>
      <c r="I757" s="57">
        <v>45.922222185879207</v>
      </c>
      <c r="J757" s="96">
        <v>4661197.58</v>
      </c>
      <c r="K757" s="57" t="s">
        <v>3284</v>
      </c>
      <c r="L757" s="73"/>
      <c r="M757" s="101">
        <v>6194507.1200000001</v>
      </c>
      <c r="N757" s="73"/>
      <c r="O757" s="87" t="s">
        <v>3156</v>
      </c>
      <c r="P757" s="75">
        <v>41232</v>
      </c>
      <c r="Q757" s="96">
        <v>4630622.42</v>
      </c>
      <c r="R757" s="57">
        <v>1.0797684515162867E-6</v>
      </c>
      <c r="S757" s="96">
        <v>0.05</v>
      </c>
      <c r="T757" s="57" t="s">
        <v>3263</v>
      </c>
      <c r="U757" s="57"/>
      <c r="V757" s="101">
        <v>1533309.5899999999</v>
      </c>
      <c r="W757" s="101"/>
      <c r="X757" s="73"/>
    </row>
    <row r="758" spans="2:24">
      <c r="B758" s="26" t="s">
        <v>962</v>
      </c>
      <c r="C758" s="73" t="s">
        <v>5812</v>
      </c>
      <c r="D758" s="73" t="s">
        <v>3157</v>
      </c>
      <c r="E758" s="73"/>
      <c r="F758" s="73"/>
      <c r="G758" s="75">
        <v>39521</v>
      </c>
      <c r="H758" s="96">
        <v>62229996.780000001</v>
      </c>
      <c r="I758" s="57">
        <v>90.707638889259158</v>
      </c>
      <c r="J758" s="96">
        <v>56447360.760000005</v>
      </c>
      <c r="K758" s="57" t="s">
        <v>3284</v>
      </c>
      <c r="L758" s="73"/>
      <c r="M758" s="101">
        <v>33553300.489999998</v>
      </c>
      <c r="N758" s="73"/>
      <c r="O758" s="87" t="s">
        <v>3156</v>
      </c>
      <c r="P758" s="75">
        <v>41075</v>
      </c>
      <c r="Q758" s="96">
        <v>28633293.710000001</v>
      </c>
      <c r="R758" s="57">
        <v>33.535632124338235</v>
      </c>
      <c r="S758" s="96">
        <v>9602356.0436668806</v>
      </c>
      <c r="T758" s="57" t="s">
        <v>3248</v>
      </c>
      <c r="U758" s="57"/>
      <c r="V758" s="101">
        <v>-13291704.226333126</v>
      </c>
      <c r="W758" s="101"/>
      <c r="X758" s="73"/>
    </row>
    <row r="759" spans="2:24">
      <c r="B759" s="26" t="s">
        <v>2763</v>
      </c>
      <c r="C759" s="73" t="s">
        <v>5813</v>
      </c>
      <c r="D759" s="73" t="s">
        <v>9187</v>
      </c>
      <c r="E759" s="73"/>
      <c r="F759" s="73"/>
      <c r="G759" s="75">
        <v>39521</v>
      </c>
      <c r="H759" s="96">
        <v>3500000</v>
      </c>
      <c r="I759" s="57">
        <v>41.756040857142857</v>
      </c>
      <c r="J759" s="96">
        <v>1461461.43</v>
      </c>
      <c r="K759" s="57" t="s">
        <v>3284</v>
      </c>
      <c r="L759" s="73"/>
      <c r="M759" s="101">
        <v>123581.84</v>
      </c>
      <c r="N759" s="73"/>
      <c r="O759" s="87" t="s">
        <v>3156</v>
      </c>
      <c r="P759" s="75">
        <v>39811</v>
      </c>
      <c r="Q759" s="96">
        <v>3500000</v>
      </c>
      <c r="R759" s="57">
        <v>12.899739714285715</v>
      </c>
      <c r="S759" s="96">
        <v>451490.89</v>
      </c>
      <c r="T759" s="57" t="s">
        <v>3255</v>
      </c>
      <c r="U759" s="57"/>
      <c r="V759" s="101">
        <v>-886388.7</v>
      </c>
      <c r="W759" s="101"/>
      <c r="X759" s="73"/>
    </row>
    <row r="760" spans="2:24">
      <c r="B760" s="26" t="s">
        <v>301</v>
      </c>
      <c r="C760" s="73" t="s">
        <v>5814</v>
      </c>
      <c r="D760" s="73" t="s">
        <v>3157</v>
      </c>
      <c r="E760" s="73"/>
      <c r="F760" s="73"/>
      <c r="G760" s="75">
        <v>39521</v>
      </c>
      <c r="H760" s="96">
        <v>209197.2</v>
      </c>
      <c r="I760" s="57">
        <v>50.155747782475103</v>
      </c>
      <c r="J760" s="96">
        <v>104924.42000000001</v>
      </c>
      <c r="K760" s="57" t="s">
        <v>3284</v>
      </c>
      <c r="L760" s="73"/>
      <c r="M760" s="101">
        <v>107991.19</v>
      </c>
      <c r="N760" s="73"/>
      <c r="O760" s="87" t="s">
        <v>3156</v>
      </c>
      <c r="P760" s="75">
        <v>41010</v>
      </c>
      <c r="Q760" s="96">
        <v>107907.73</v>
      </c>
      <c r="R760" s="57">
        <v>22.02052679636575</v>
      </c>
      <c r="S760" s="96">
        <v>23761.850600000002</v>
      </c>
      <c r="T760" s="57" t="s">
        <v>3263</v>
      </c>
      <c r="U760" s="57"/>
      <c r="V760" s="101">
        <v>26828.620599999995</v>
      </c>
      <c r="W760" s="101"/>
      <c r="X760" s="73"/>
    </row>
    <row r="761" spans="2:24">
      <c r="B761" s="26" t="s">
        <v>2764</v>
      </c>
      <c r="C761" s="73" t="s">
        <v>5815</v>
      </c>
      <c r="D761" s="73" t="s">
        <v>3157</v>
      </c>
      <c r="E761" s="73"/>
      <c r="F761" s="73"/>
      <c r="G761" s="75">
        <v>39521</v>
      </c>
      <c r="H761" s="96">
        <v>87259911.950000003</v>
      </c>
      <c r="I761" s="57">
        <v>0.19909464279490369</v>
      </c>
      <c r="J761" s="96">
        <v>173729.81</v>
      </c>
      <c r="K761" s="57" t="s">
        <v>3284</v>
      </c>
      <c r="L761" s="73"/>
      <c r="M761" s="101">
        <v>226092.47999999998</v>
      </c>
      <c r="N761" s="73"/>
      <c r="O761" s="87" t="s">
        <v>3156</v>
      </c>
      <c r="P761" s="75">
        <v>41015</v>
      </c>
      <c r="Q761" s="96">
        <v>54219689.189999998</v>
      </c>
      <c r="R761" s="57">
        <v>9.9999999999999991E-6</v>
      </c>
      <c r="S761" s="96">
        <v>5.4219689189999993</v>
      </c>
      <c r="T761" s="57" t="s">
        <v>3245</v>
      </c>
      <c r="U761" s="57"/>
      <c r="V761" s="101">
        <v>52368.091968918976</v>
      </c>
      <c r="W761" s="101"/>
      <c r="X761" s="73"/>
    </row>
    <row r="762" spans="2:24">
      <c r="B762" s="26" t="s">
        <v>1275</v>
      </c>
      <c r="C762" s="73" t="s">
        <v>5816</v>
      </c>
      <c r="D762" s="73" t="s">
        <v>3157</v>
      </c>
      <c r="E762" s="73"/>
      <c r="F762" s="73"/>
      <c r="G762" s="75">
        <v>39521</v>
      </c>
      <c r="H762" s="96">
        <v>5003782.7699999996</v>
      </c>
      <c r="I762" s="57">
        <v>52.017839695307167</v>
      </c>
      <c r="J762" s="96">
        <v>2602859.7000000002</v>
      </c>
      <c r="K762" s="57" t="s">
        <v>3284</v>
      </c>
      <c r="L762" s="73"/>
      <c r="M762" s="101">
        <v>430636.01999999984</v>
      </c>
      <c r="N762" s="73"/>
      <c r="O762" s="87" t="s">
        <v>3156</v>
      </c>
      <c r="P762" s="75">
        <v>41172</v>
      </c>
      <c r="Q762" s="96">
        <v>0.01</v>
      </c>
      <c r="R762" s="57">
        <v>0</v>
      </c>
      <c r="S762" s="96">
        <v>0</v>
      </c>
      <c r="T762" s="57" t="s">
        <v>3263</v>
      </c>
      <c r="U762" s="57"/>
      <c r="V762" s="101">
        <v>-2172223.6800000002</v>
      </c>
      <c r="W762" s="101"/>
      <c r="X762" s="73"/>
    </row>
    <row r="763" spans="2:24">
      <c r="B763" s="26" t="s">
        <v>213</v>
      </c>
      <c r="C763" s="73" t="s">
        <v>5817</v>
      </c>
      <c r="D763" s="73" t="s">
        <v>3157</v>
      </c>
      <c r="E763" s="73"/>
      <c r="F763" s="73"/>
      <c r="G763" s="75">
        <v>39521</v>
      </c>
      <c r="H763" s="96">
        <v>2496.61</v>
      </c>
      <c r="I763" s="57">
        <v>97.180576862225195</v>
      </c>
      <c r="J763" s="96">
        <v>2426.2200000000003</v>
      </c>
      <c r="K763" s="57" t="s">
        <v>3284</v>
      </c>
      <c r="L763" s="73"/>
      <c r="M763" s="101">
        <v>1618.8599999999997</v>
      </c>
      <c r="N763" s="73"/>
      <c r="O763" s="87" t="s">
        <v>3156</v>
      </c>
      <c r="P763" s="75">
        <v>41206</v>
      </c>
      <c r="Q763" s="96">
        <v>1283.4500000000003</v>
      </c>
      <c r="R763" s="57">
        <v>72.319918968405446</v>
      </c>
      <c r="S763" s="96">
        <v>928.18999999999994</v>
      </c>
      <c r="T763" s="57" t="s">
        <v>3263</v>
      </c>
      <c r="U763" s="57"/>
      <c r="V763" s="101">
        <v>120.82999999999947</v>
      </c>
      <c r="W763" s="101"/>
      <c r="X763" s="73"/>
    </row>
    <row r="764" spans="2:24">
      <c r="B764" s="26" t="s">
        <v>2765</v>
      </c>
      <c r="C764" s="73" t="s">
        <v>5818</v>
      </c>
      <c r="D764" s="73" t="s">
        <v>3157</v>
      </c>
      <c r="E764" s="73"/>
      <c r="F764" s="73"/>
      <c r="G764" s="75">
        <v>39521</v>
      </c>
      <c r="H764" s="96">
        <v>11589129.4</v>
      </c>
      <c r="I764" s="57">
        <v>80.194097237364517</v>
      </c>
      <c r="J764" s="96">
        <v>9293797.6999999993</v>
      </c>
      <c r="K764" s="57" t="s">
        <v>3284</v>
      </c>
      <c r="L764" s="73"/>
      <c r="M764" s="101">
        <v>1.999999990221113E-2</v>
      </c>
      <c r="N764" s="73"/>
      <c r="O764" s="87" t="s">
        <v>3156</v>
      </c>
      <c r="P764" s="75">
        <v>41036</v>
      </c>
      <c r="Q764" s="96">
        <v>14490971.390000001</v>
      </c>
      <c r="R764" s="57">
        <v>75.6208333148534</v>
      </c>
      <c r="S764" s="96">
        <v>10958193.320534995</v>
      </c>
      <c r="T764" s="57" t="s">
        <v>3255</v>
      </c>
      <c r="U764" s="57"/>
      <c r="V764" s="101">
        <v>1664395.6405349951</v>
      </c>
      <c r="W764" s="101"/>
      <c r="X764" s="73"/>
    </row>
    <row r="765" spans="2:24">
      <c r="B765" s="26" t="s">
        <v>2766</v>
      </c>
      <c r="C765" s="73" t="s">
        <v>5819</v>
      </c>
      <c r="D765" s="73" t="s">
        <v>3157</v>
      </c>
      <c r="E765" s="73"/>
      <c r="F765" s="73"/>
      <c r="G765" s="75">
        <v>39521</v>
      </c>
      <c r="H765" s="96">
        <v>0</v>
      </c>
      <c r="I765" s="57">
        <v>0</v>
      </c>
      <c r="J765" s="96">
        <v>0</v>
      </c>
      <c r="K765" s="57" t="s">
        <v>3284</v>
      </c>
      <c r="L765" s="73"/>
      <c r="M765" s="101">
        <v>0</v>
      </c>
      <c r="N765" s="73"/>
      <c r="O765" s="87" t="s">
        <v>3156</v>
      </c>
      <c r="P765" s="75">
        <v>41172</v>
      </c>
      <c r="Q765" s="96">
        <v>0.01</v>
      </c>
      <c r="R765" s="57">
        <v>0</v>
      </c>
      <c r="S765" s="96">
        <v>0</v>
      </c>
      <c r="T765" s="57" t="s">
        <v>3263</v>
      </c>
      <c r="U765" s="57"/>
      <c r="V765" s="101">
        <v>0</v>
      </c>
      <c r="W765" s="101"/>
      <c r="X765" s="73"/>
    </row>
    <row r="766" spans="2:24">
      <c r="B766" s="26" t="s">
        <v>2767</v>
      </c>
      <c r="C766" s="73" t="s">
        <v>5820</v>
      </c>
      <c r="D766" s="73" t="s">
        <v>3157</v>
      </c>
      <c r="E766" s="73"/>
      <c r="F766" s="73"/>
      <c r="G766" s="75">
        <v>39521</v>
      </c>
      <c r="H766" s="96">
        <v>44119531.369999997</v>
      </c>
      <c r="I766" s="57">
        <v>0.46109168362184255</v>
      </c>
      <c r="J766" s="96">
        <v>203431.49</v>
      </c>
      <c r="K766" s="57" t="s">
        <v>3284</v>
      </c>
      <c r="L766" s="73"/>
      <c r="M766" s="101">
        <v>248356.27999999997</v>
      </c>
      <c r="N766" s="73"/>
      <c r="O766" s="87" t="s">
        <v>3156</v>
      </c>
      <c r="P766" s="75">
        <v>41172</v>
      </c>
      <c r="Q766" s="96">
        <v>0.01</v>
      </c>
      <c r="R766" s="57">
        <v>0</v>
      </c>
      <c r="S766" s="96">
        <v>0</v>
      </c>
      <c r="T766" s="57" t="s">
        <v>3263</v>
      </c>
      <c r="U766" s="57"/>
      <c r="V766" s="101">
        <v>44924.789999999979</v>
      </c>
      <c r="W766" s="101"/>
      <c r="X766" s="73"/>
    </row>
    <row r="767" spans="2:24">
      <c r="B767" s="26" t="s">
        <v>2768</v>
      </c>
      <c r="C767" s="73" t="s">
        <v>5821</v>
      </c>
      <c r="D767" s="73" t="s">
        <v>3157</v>
      </c>
      <c r="E767" s="73"/>
      <c r="F767" s="73"/>
      <c r="G767" s="75">
        <v>39521</v>
      </c>
      <c r="H767" s="96">
        <v>22350000</v>
      </c>
      <c r="I767" s="57">
        <v>1.9490277852348994</v>
      </c>
      <c r="J767" s="96">
        <v>435607.71</v>
      </c>
      <c r="K767" s="57" t="s">
        <v>3284</v>
      </c>
      <c r="L767" s="73"/>
      <c r="M767" s="101">
        <v>209987.49</v>
      </c>
      <c r="N767" s="73"/>
      <c r="O767" s="87" t="s">
        <v>3156</v>
      </c>
      <c r="P767" s="75">
        <v>41015</v>
      </c>
      <c r="Q767" s="96">
        <v>17027747.5</v>
      </c>
      <c r="R767" s="57">
        <v>0.75041670367733604</v>
      </c>
      <c r="S767" s="96">
        <v>127779.0615</v>
      </c>
      <c r="T767" s="57" t="s">
        <v>3245</v>
      </c>
      <c r="U767" s="57"/>
      <c r="V767" s="101">
        <v>-97841.15850000002</v>
      </c>
      <c r="W767" s="101"/>
      <c r="X767" s="73"/>
    </row>
    <row r="768" spans="2:24">
      <c r="B768" s="26" t="s">
        <v>943</v>
      </c>
      <c r="C768" s="73" t="s">
        <v>5822</v>
      </c>
      <c r="D768" s="73" t="s">
        <v>3157</v>
      </c>
      <c r="E768" s="73"/>
      <c r="F768" s="73"/>
      <c r="G768" s="75">
        <v>39521</v>
      </c>
      <c r="H768" s="96">
        <v>1602502.04</v>
      </c>
      <c r="I768" s="57">
        <v>87.787865156165395</v>
      </c>
      <c r="J768" s="96">
        <v>1406802.3299999998</v>
      </c>
      <c r="K768" s="57" t="s">
        <v>3284</v>
      </c>
      <c r="L768" s="73"/>
      <c r="M768" s="101">
        <v>893560.31999999983</v>
      </c>
      <c r="N768" s="73"/>
      <c r="O768" s="87" t="s">
        <v>3156</v>
      </c>
      <c r="P768" s="75">
        <v>41040</v>
      </c>
      <c r="Q768" s="96">
        <v>775998.78</v>
      </c>
      <c r="R768" s="57">
        <v>60.048833839661455</v>
      </c>
      <c r="S768" s="96">
        <v>465978.21800000005</v>
      </c>
      <c r="T768" s="57" t="s">
        <v>3289</v>
      </c>
      <c r="U768" s="57"/>
      <c r="V768" s="101">
        <v>-47263.791999999899</v>
      </c>
      <c r="W768" s="101"/>
      <c r="X768" s="73"/>
    </row>
    <row r="769" spans="2:24">
      <c r="B769" s="26" t="s">
        <v>2769</v>
      </c>
      <c r="C769" s="73" t="s">
        <v>5823</v>
      </c>
      <c r="D769" s="73" t="s">
        <v>3157</v>
      </c>
      <c r="E769" s="73"/>
      <c r="F769" s="73"/>
      <c r="G769" s="75">
        <v>39521</v>
      </c>
      <c r="H769" s="96">
        <v>1402624.93</v>
      </c>
      <c r="I769" s="57">
        <v>1.2027777090772229</v>
      </c>
      <c r="J769" s="96">
        <v>16870.46</v>
      </c>
      <c r="K769" s="57" t="s">
        <v>3284</v>
      </c>
      <c r="L769" s="73"/>
      <c r="M769" s="101">
        <v>37431.159999999996</v>
      </c>
      <c r="N769" s="73"/>
      <c r="O769" s="87" t="s">
        <v>3156</v>
      </c>
      <c r="P769" s="75">
        <v>40945</v>
      </c>
      <c r="Q769" s="96">
        <v>563023.79</v>
      </c>
      <c r="R769" s="57">
        <v>4.327431435279582</v>
      </c>
      <c r="S769" s="96">
        <v>24364.468476562502</v>
      </c>
      <c r="T769" s="57" t="s">
        <v>3250</v>
      </c>
      <c r="U769" s="57"/>
      <c r="V769" s="101">
        <v>44925.168476562503</v>
      </c>
      <c r="W769" s="101"/>
      <c r="X769" s="73"/>
    </row>
    <row r="770" spans="2:24">
      <c r="B770" s="26" t="s">
        <v>2770</v>
      </c>
      <c r="C770" s="73" t="s">
        <v>5824</v>
      </c>
      <c r="D770" s="73" t="s">
        <v>3157</v>
      </c>
      <c r="E770" s="73"/>
      <c r="F770" s="73"/>
      <c r="G770" s="75">
        <v>39521</v>
      </c>
      <c r="H770" s="96">
        <v>7614890.4900000002</v>
      </c>
      <c r="I770" s="57">
        <v>9.2430416553501864</v>
      </c>
      <c r="J770" s="96">
        <v>703847.5</v>
      </c>
      <c r="K770" s="57" t="s">
        <v>3284</v>
      </c>
      <c r="L770" s="73"/>
      <c r="M770" s="101">
        <v>1004537.95</v>
      </c>
      <c r="N770" s="73"/>
      <c r="O770" s="87" t="s">
        <v>3156</v>
      </c>
      <c r="P770" s="75">
        <v>40945</v>
      </c>
      <c r="Q770" s="96">
        <v>1983614.95</v>
      </c>
      <c r="R770" s="57">
        <v>18.517599289257848</v>
      </c>
      <c r="S770" s="96">
        <v>367317.86788281245</v>
      </c>
      <c r="T770" s="57" t="s">
        <v>3250</v>
      </c>
      <c r="U770" s="57"/>
      <c r="V770" s="101">
        <v>668008.31788281235</v>
      </c>
      <c r="W770" s="101"/>
      <c r="X770" s="73"/>
    </row>
    <row r="771" spans="2:24">
      <c r="B771" s="26" t="s">
        <v>2771</v>
      </c>
      <c r="C771" s="73" t="s">
        <v>5825</v>
      </c>
      <c r="D771" s="73" t="s">
        <v>3157</v>
      </c>
      <c r="E771" s="73"/>
      <c r="F771" s="73"/>
      <c r="G771" s="75">
        <v>39521</v>
      </c>
      <c r="H771" s="96">
        <v>25000000</v>
      </c>
      <c r="I771" s="57">
        <v>1.3840277600000002</v>
      </c>
      <c r="J771" s="96">
        <v>346006.94</v>
      </c>
      <c r="K771" s="57" t="s">
        <v>3284</v>
      </c>
      <c r="L771" s="73"/>
      <c r="M771" s="101">
        <v>239714.15000000005</v>
      </c>
      <c r="N771" s="73"/>
      <c r="O771" s="87" t="s">
        <v>3156</v>
      </c>
      <c r="P771" s="75">
        <v>41015</v>
      </c>
      <c r="Q771" s="96">
        <v>20980214.550000001</v>
      </c>
      <c r="R771" s="57">
        <v>0.73041667135858712</v>
      </c>
      <c r="S771" s="96">
        <v>153242.98475999999</v>
      </c>
      <c r="T771" s="57" t="s">
        <v>3245</v>
      </c>
      <c r="U771" s="57"/>
      <c r="V771" s="101">
        <v>46950.194760000042</v>
      </c>
      <c r="W771" s="101"/>
      <c r="X771" s="73"/>
    </row>
    <row r="772" spans="2:24">
      <c r="B772" s="26" t="s">
        <v>1444</v>
      </c>
      <c r="C772" s="73" t="s">
        <v>5826</v>
      </c>
      <c r="D772" s="73" t="s">
        <v>3157</v>
      </c>
      <c r="E772" s="73"/>
      <c r="F772" s="73"/>
      <c r="G772" s="75">
        <v>39521</v>
      </c>
      <c r="H772" s="96">
        <v>15891.69</v>
      </c>
      <c r="I772" s="57">
        <v>96.902343300177634</v>
      </c>
      <c r="J772" s="96">
        <v>15399.42</v>
      </c>
      <c r="K772" s="57" t="s">
        <v>3284</v>
      </c>
      <c r="L772" s="73"/>
      <c r="M772" s="101">
        <v>0</v>
      </c>
      <c r="N772" s="73"/>
      <c r="O772" s="87" t="s">
        <v>3156</v>
      </c>
      <c r="P772" s="75">
        <v>39531</v>
      </c>
      <c r="Q772" s="96">
        <v>15891.69</v>
      </c>
      <c r="R772" s="57">
        <v>97.089359281486097</v>
      </c>
      <c r="S772" s="96">
        <v>15429.14</v>
      </c>
      <c r="T772" s="57" t="s">
        <v>3284</v>
      </c>
      <c r="U772" s="57"/>
      <c r="V772" s="101">
        <v>29.719999999999345</v>
      </c>
      <c r="W772" s="101"/>
      <c r="X772" s="73"/>
    </row>
    <row r="773" spans="2:24">
      <c r="B773" s="26" t="s">
        <v>1364</v>
      </c>
      <c r="C773" s="73" t="s">
        <v>5827</v>
      </c>
      <c r="D773" s="73" t="s">
        <v>3157</v>
      </c>
      <c r="E773" s="73"/>
      <c r="F773" s="73"/>
      <c r="G773" s="75">
        <v>39521</v>
      </c>
      <c r="H773" s="96">
        <v>2977994.09</v>
      </c>
      <c r="I773" s="57">
        <v>63.583266882843283</v>
      </c>
      <c r="J773" s="96">
        <v>1893505.9300000002</v>
      </c>
      <c r="K773" s="57" t="s">
        <v>3284</v>
      </c>
      <c r="L773" s="73"/>
      <c r="M773" s="101">
        <v>230134.70000000004</v>
      </c>
      <c r="N773" s="73"/>
      <c r="O773" s="87" t="s">
        <v>3156</v>
      </c>
      <c r="P773" s="75">
        <v>41172</v>
      </c>
      <c r="Q773" s="96">
        <v>0.01</v>
      </c>
      <c r="R773" s="57">
        <v>0</v>
      </c>
      <c r="S773" s="96">
        <v>0</v>
      </c>
      <c r="T773" s="57" t="s">
        <v>3263</v>
      </c>
      <c r="U773" s="57"/>
      <c r="V773" s="101">
        <v>-1663371.2300000002</v>
      </c>
      <c r="W773" s="101"/>
      <c r="X773" s="73"/>
    </row>
    <row r="774" spans="2:24">
      <c r="B774" s="26" t="s">
        <v>1346</v>
      </c>
      <c r="C774" s="73" t="s">
        <v>5828</v>
      </c>
      <c r="D774" s="73" t="s">
        <v>3157</v>
      </c>
      <c r="E774" s="73"/>
      <c r="F774" s="73"/>
      <c r="G774" s="75">
        <v>39521</v>
      </c>
      <c r="H774" s="96">
        <v>2486025.44</v>
      </c>
      <c r="I774" s="57">
        <v>35.036210248918451</v>
      </c>
      <c r="J774" s="96">
        <v>871009.1</v>
      </c>
      <c r="K774" s="57" t="s">
        <v>3284</v>
      </c>
      <c r="L774" s="73"/>
      <c r="M774" s="101">
        <v>180755.67</v>
      </c>
      <c r="N774" s="73"/>
      <c r="O774" s="87" t="s">
        <v>3156</v>
      </c>
      <c r="P774" s="75">
        <v>41172</v>
      </c>
      <c r="Q774" s="96">
        <v>0.01</v>
      </c>
      <c r="R774" s="57">
        <v>0</v>
      </c>
      <c r="S774" s="96">
        <v>0</v>
      </c>
      <c r="T774" s="57" t="s">
        <v>3263</v>
      </c>
      <c r="U774" s="57"/>
      <c r="V774" s="101">
        <v>-690253.42999999993</v>
      </c>
      <c r="W774" s="101"/>
      <c r="X774" s="73"/>
    </row>
    <row r="775" spans="2:24">
      <c r="B775" s="26" t="s">
        <v>1375</v>
      </c>
      <c r="C775" s="73" t="s">
        <v>5829</v>
      </c>
      <c r="D775" s="73" t="s">
        <v>3157</v>
      </c>
      <c r="E775" s="73"/>
      <c r="F775" s="73"/>
      <c r="G775" s="75">
        <v>39521</v>
      </c>
      <c r="H775" s="96">
        <v>2488650.9900000002</v>
      </c>
      <c r="I775" s="57">
        <v>61.442675013260896</v>
      </c>
      <c r="J775" s="96">
        <v>1529093.74</v>
      </c>
      <c r="K775" s="57" t="s">
        <v>3284</v>
      </c>
      <c r="L775" s="73"/>
      <c r="M775" s="101">
        <v>179834.6400000001</v>
      </c>
      <c r="N775" s="73"/>
      <c r="O775" s="87" t="s">
        <v>3156</v>
      </c>
      <c r="P775" s="75">
        <v>41172</v>
      </c>
      <c r="Q775" s="96">
        <v>0.01</v>
      </c>
      <c r="R775" s="57">
        <v>0</v>
      </c>
      <c r="S775" s="96">
        <v>0</v>
      </c>
      <c r="T775" s="57" t="s">
        <v>3263</v>
      </c>
      <c r="U775" s="57"/>
      <c r="V775" s="101">
        <v>-1349259.0999999999</v>
      </c>
      <c r="W775" s="101"/>
      <c r="X775" s="73"/>
    </row>
    <row r="776" spans="2:24">
      <c r="B776" s="26" t="s">
        <v>1203</v>
      </c>
      <c r="C776" s="73" t="s">
        <v>5830</v>
      </c>
      <c r="D776" s="73" t="s">
        <v>3157</v>
      </c>
      <c r="E776" s="73"/>
      <c r="F776" s="73"/>
      <c r="G776" s="75">
        <v>39521</v>
      </c>
      <c r="H776" s="96">
        <v>1201049.51</v>
      </c>
      <c r="I776" s="57">
        <v>64.414409527547292</v>
      </c>
      <c r="J776" s="96">
        <v>773648.95000000007</v>
      </c>
      <c r="K776" s="57" t="s">
        <v>3284</v>
      </c>
      <c r="L776" s="73"/>
      <c r="M776" s="101">
        <v>120384.19000000003</v>
      </c>
      <c r="N776" s="73"/>
      <c r="O776" s="87" t="s">
        <v>3156</v>
      </c>
      <c r="P776" s="75">
        <v>41172</v>
      </c>
      <c r="Q776" s="96">
        <v>0.01</v>
      </c>
      <c r="R776" s="57">
        <v>0</v>
      </c>
      <c r="S776" s="96">
        <v>0</v>
      </c>
      <c r="T776" s="57" t="s">
        <v>3263</v>
      </c>
      <c r="U776" s="57"/>
      <c r="V776" s="101">
        <v>-653264.76</v>
      </c>
      <c r="W776" s="101"/>
      <c r="X776" s="73"/>
    </row>
    <row r="777" spans="2:24">
      <c r="B777" s="26" t="s">
        <v>1070</v>
      </c>
      <c r="C777" s="73" t="s">
        <v>5831</v>
      </c>
      <c r="D777" s="73" t="s">
        <v>3157</v>
      </c>
      <c r="E777" s="73"/>
      <c r="F777" s="73"/>
      <c r="G777" s="75">
        <v>39521</v>
      </c>
      <c r="H777" s="96">
        <v>15911572.369999999</v>
      </c>
      <c r="I777" s="57">
        <v>84.151749988238279</v>
      </c>
      <c r="J777" s="96">
        <v>13389866.6</v>
      </c>
      <c r="K777" s="57" t="s">
        <v>3284</v>
      </c>
      <c r="L777" s="73"/>
      <c r="M777" s="101">
        <v>6679103.8799999999</v>
      </c>
      <c r="N777" s="73"/>
      <c r="O777" s="87" t="s">
        <v>3156</v>
      </c>
      <c r="P777" s="75">
        <v>41172</v>
      </c>
      <c r="Q777" s="96">
        <v>0.01</v>
      </c>
      <c r="R777" s="57">
        <v>0</v>
      </c>
      <c r="S777" s="96">
        <v>0</v>
      </c>
      <c r="T777" s="57" t="s">
        <v>3263</v>
      </c>
      <c r="U777" s="57"/>
      <c r="V777" s="101">
        <v>-6710762.7199999997</v>
      </c>
      <c r="W777" s="101"/>
      <c r="X777" s="73"/>
    </row>
    <row r="778" spans="2:24">
      <c r="B778" s="26" t="s">
        <v>1281</v>
      </c>
      <c r="C778" s="73" t="s">
        <v>5832</v>
      </c>
      <c r="D778" s="73" t="s">
        <v>3157</v>
      </c>
      <c r="E778" s="73"/>
      <c r="F778" s="73"/>
      <c r="G778" s="75">
        <v>39521</v>
      </c>
      <c r="H778" s="96">
        <v>1946746.82</v>
      </c>
      <c r="I778" s="57">
        <v>54.111180723541651</v>
      </c>
      <c r="J778" s="96">
        <v>1053407.6900000002</v>
      </c>
      <c r="K778" s="57" t="s">
        <v>3284</v>
      </c>
      <c r="L778" s="73"/>
      <c r="M778" s="101">
        <v>138615.87999999989</v>
      </c>
      <c r="N778" s="73"/>
      <c r="O778" s="87" t="s">
        <v>3156</v>
      </c>
      <c r="P778" s="75">
        <v>41172</v>
      </c>
      <c r="Q778" s="96">
        <v>0.01</v>
      </c>
      <c r="R778" s="57">
        <v>0</v>
      </c>
      <c r="S778" s="96">
        <v>0</v>
      </c>
      <c r="T778" s="57" t="s">
        <v>3263</v>
      </c>
      <c r="U778" s="57"/>
      <c r="V778" s="101">
        <v>-914791.81000000029</v>
      </c>
      <c r="W778" s="101"/>
      <c r="X778" s="73"/>
    </row>
    <row r="779" spans="2:24">
      <c r="B779" s="26" t="s">
        <v>1038</v>
      </c>
      <c r="C779" s="73" t="s">
        <v>5833</v>
      </c>
      <c r="D779" s="73" t="s">
        <v>3157</v>
      </c>
      <c r="E779" s="73"/>
      <c r="F779" s="73"/>
      <c r="G779" s="75">
        <v>39521</v>
      </c>
      <c r="H779" s="96">
        <v>1089291.06</v>
      </c>
      <c r="I779" s="57">
        <v>61.661010969832063</v>
      </c>
      <c r="J779" s="96">
        <v>671667.88</v>
      </c>
      <c r="K779" s="57" t="s">
        <v>3284</v>
      </c>
      <c r="L779" s="73"/>
      <c r="M779" s="101">
        <v>147401.22999999989</v>
      </c>
      <c r="N779" s="73"/>
      <c r="O779" s="87" t="s">
        <v>6382</v>
      </c>
      <c r="P779" s="75">
        <v>40360</v>
      </c>
      <c r="Q779" s="102" t="s">
        <v>3205</v>
      </c>
      <c r="R779" s="88" t="s">
        <v>3205</v>
      </c>
      <c r="S779" s="102" t="s">
        <v>3205</v>
      </c>
      <c r="T779" s="57" t="s">
        <v>3205</v>
      </c>
      <c r="U779" s="57"/>
      <c r="V779" s="101">
        <v>-524266.65000000014</v>
      </c>
      <c r="W779" s="101"/>
      <c r="X779" s="73"/>
    </row>
    <row r="780" spans="2:24">
      <c r="B780" s="26" t="s">
        <v>2772</v>
      </c>
      <c r="C780" s="73" t="s">
        <v>5834</v>
      </c>
      <c r="D780" s="73" t="s">
        <v>3157</v>
      </c>
      <c r="E780" s="73"/>
      <c r="F780" s="73"/>
      <c r="G780" s="75">
        <v>39521</v>
      </c>
      <c r="H780" s="96">
        <v>317524261.80000001</v>
      </c>
      <c r="I780" s="57">
        <v>1.491341664147442</v>
      </c>
      <c r="J780" s="96">
        <v>4735371.6100000003</v>
      </c>
      <c r="K780" s="57" t="s">
        <v>3284</v>
      </c>
      <c r="L780" s="73"/>
      <c r="M780" s="101">
        <v>6585729.1900000013</v>
      </c>
      <c r="N780" s="73"/>
      <c r="O780" s="87" t="s">
        <v>3156</v>
      </c>
      <c r="P780" s="75">
        <v>41232</v>
      </c>
      <c r="Q780" s="96">
        <v>166491508.78999999</v>
      </c>
      <c r="R780" s="57">
        <v>9.9704784470047704E-7</v>
      </c>
      <c r="S780" s="96">
        <v>1.66</v>
      </c>
      <c r="T780" s="57" t="s">
        <v>3263</v>
      </c>
      <c r="U780" s="57"/>
      <c r="V780" s="101">
        <v>1850359.2400000012</v>
      </c>
      <c r="W780" s="101"/>
      <c r="X780" s="73"/>
    </row>
    <row r="781" spans="2:24">
      <c r="B781" s="26" t="s">
        <v>2773</v>
      </c>
      <c r="C781" s="73" t="s">
        <v>5835</v>
      </c>
      <c r="D781" s="73" t="s">
        <v>6725</v>
      </c>
      <c r="E781" s="73"/>
      <c r="F781" s="73"/>
      <c r="G781" s="75">
        <v>39521</v>
      </c>
      <c r="H781" s="96">
        <v>1000000</v>
      </c>
      <c r="I781" s="57">
        <v>95.913624999999996</v>
      </c>
      <c r="J781" s="96">
        <v>959136.25</v>
      </c>
      <c r="K781" s="57" t="s">
        <v>3284</v>
      </c>
      <c r="L781" s="73"/>
      <c r="M781" s="101">
        <v>103857.22</v>
      </c>
      <c r="N781" s="73"/>
      <c r="O781" s="87" t="s">
        <v>3156</v>
      </c>
      <c r="P781" s="75">
        <v>40989</v>
      </c>
      <c r="Q781" s="96">
        <v>1000000</v>
      </c>
      <c r="R781" s="57">
        <v>72.712314000000006</v>
      </c>
      <c r="S781" s="96">
        <v>727123.14</v>
      </c>
      <c r="T781" s="57" t="s">
        <v>3248</v>
      </c>
      <c r="U781" s="57"/>
      <c r="V781" s="101">
        <v>-128155.89000000001</v>
      </c>
      <c r="W781" s="101"/>
      <c r="X781" s="73"/>
    </row>
    <row r="782" spans="2:24">
      <c r="B782" s="26" t="s">
        <v>372</v>
      </c>
      <c r="C782" s="73" t="s">
        <v>5836</v>
      </c>
      <c r="D782" s="73" t="s">
        <v>6724</v>
      </c>
      <c r="E782" s="73"/>
      <c r="F782" s="73"/>
      <c r="G782" s="75">
        <v>39521</v>
      </c>
      <c r="H782" s="96">
        <v>1500000</v>
      </c>
      <c r="I782" s="57">
        <v>80.55019466666667</v>
      </c>
      <c r="J782" s="96">
        <v>1208252.92</v>
      </c>
      <c r="K782" s="57" t="s">
        <v>3284</v>
      </c>
      <c r="L782" s="73"/>
      <c r="M782" s="101">
        <v>1290697.8299999996</v>
      </c>
      <c r="N782" s="73"/>
      <c r="O782" s="87" t="s">
        <v>3156</v>
      </c>
      <c r="P782" s="75">
        <v>41123</v>
      </c>
      <c r="Q782" s="96">
        <v>407696.66</v>
      </c>
      <c r="R782" s="57">
        <v>86.140862283492837</v>
      </c>
      <c r="S782" s="96">
        <v>351193.41842499998</v>
      </c>
      <c r="T782" s="57" t="s">
        <v>3263</v>
      </c>
      <c r="U782" s="57"/>
      <c r="V782" s="101">
        <v>433638.32842499972</v>
      </c>
      <c r="W782" s="101"/>
      <c r="X782" s="73"/>
    </row>
    <row r="783" spans="2:24">
      <c r="B783" s="26" t="s">
        <v>263</v>
      </c>
      <c r="C783" s="73" t="s">
        <v>5837</v>
      </c>
      <c r="D783" s="73" t="s">
        <v>6724</v>
      </c>
      <c r="E783" s="73"/>
      <c r="F783" s="73"/>
      <c r="G783" s="75">
        <v>39521</v>
      </c>
      <c r="H783" s="96">
        <v>100000</v>
      </c>
      <c r="I783" s="57">
        <v>84.959440000000001</v>
      </c>
      <c r="J783" s="96">
        <v>84959.44</v>
      </c>
      <c r="K783" s="57" t="s">
        <v>3284</v>
      </c>
      <c r="L783" s="73"/>
      <c r="M783" s="101">
        <v>38663.37999999999</v>
      </c>
      <c r="N783" s="73"/>
      <c r="O783" s="87" t="s">
        <v>3156</v>
      </c>
      <c r="P783" s="75">
        <v>41010</v>
      </c>
      <c r="Q783" s="96">
        <v>80415.67</v>
      </c>
      <c r="R783" s="57">
        <v>71.911107877626961</v>
      </c>
      <c r="S783" s="96">
        <v>57827.799204216491</v>
      </c>
      <c r="T783" s="57" t="s">
        <v>3263</v>
      </c>
      <c r="U783" s="57"/>
      <c r="V783" s="101">
        <v>11531.739204216487</v>
      </c>
      <c r="W783" s="101"/>
      <c r="X783" s="73"/>
    </row>
    <row r="784" spans="2:24">
      <c r="B784" s="26" t="s">
        <v>724</v>
      </c>
      <c r="C784" s="73" t="s">
        <v>5838</v>
      </c>
      <c r="D784" s="73" t="s">
        <v>6725</v>
      </c>
      <c r="E784" s="73"/>
      <c r="F784" s="73"/>
      <c r="G784" s="75">
        <v>39521</v>
      </c>
      <c r="H784" s="96">
        <v>13002895</v>
      </c>
      <c r="I784" s="57">
        <v>60.792813369638075</v>
      </c>
      <c r="J784" s="96">
        <v>7904825.6900000004</v>
      </c>
      <c r="K784" s="57" t="s">
        <v>3284</v>
      </c>
      <c r="L784" s="73"/>
      <c r="M784" s="101">
        <v>8479514.1799999997</v>
      </c>
      <c r="N784" s="73"/>
      <c r="O784" s="87" t="s">
        <v>3156</v>
      </c>
      <c r="P784" s="75">
        <v>40896</v>
      </c>
      <c r="Q784" s="96">
        <v>5213492.8099999996</v>
      </c>
      <c r="R784" s="57">
        <v>10.156232094237799</v>
      </c>
      <c r="S784" s="96">
        <v>529494.43000000005</v>
      </c>
      <c r="T784" s="57" t="s">
        <v>3252</v>
      </c>
      <c r="U784" s="57"/>
      <c r="V784" s="101">
        <v>1104182.919999999</v>
      </c>
      <c r="W784" s="101"/>
      <c r="X784" s="73"/>
    </row>
    <row r="785" spans="2:24">
      <c r="B785" s="26" t="s">
        <v>945</v>
      </c>
      <c r="C785" s="73" t="s">
        <v>5839</v>
      </c>
      <c r="D785" s="73" t="s">
        <v>6725</v>
      </c>
      <c r="E785" s="73"/>
      <c r="F785" s="73"/>
      <c r="G785" s="75">
        <v>39521</v>
      </c>
      <c r="H785" s="96">
        <v>103334028.56</v>
      </c>
      <c r="I785" s="57">
        <v>35.361527784415259</v>
      </c>
      <c r="J785" s="96">
        <v>36540491.219999999</v>
      </c>
      <c r="K785" s="57" t="s">
        <v>3284</v>
      </c>
      <c r="L785" s="73"/>
      <c r="M785" s="101">
        <v>11143734.90216</v>
      </c>
      <c r="N785" s="73"/>
      <c r="O785" s="87" t="s">
        <v>6355</v>
      </c>
      <c r="P785" s="75" t="s">
        <v>6355</v>
      </c>
      <c r="Q785" s="96">
        <v>34096966.729999997</v>
      </c>
      <c r="R785" s="57">
        <v>2.7937500058088016</v>
      </c>
      <c r="S785" s="96">
        <v>952584.01</v>
      </c>
      <c r="T785" s="57" t="s">
        <v>6388</v>
      </c>
      <c r="U785" s="57"/>
      <c r="V785" s="101">
        <v>-24444172.307839997</v>
      </c>
      <c r="W785" s="101"/>
      <c r="X785" s="73"/>
    </row>
    <row r="786" spans="2:24">
      <c r="B786" s="26" t="s">
        <v>1235</v>
      </c>
      <c r="C786" s="73" t="s">
        <v>5840</v>
      </c>
      <c r="D786" s="73" t="s">
        <v>6759</v>
      </c>
      <c r="E786" s="73"/>
      <c r="F786" s="73"/>
      <c r="G786" s="75">
        <v>39521</v>
      </c>
      <c r="H786" s="96">
        <v>1577563.66</v>
      </c>
      <c r="I786" s="57">
        <v>60.281240251185807</v>
      </c>
      <c r="J786" s="96">
        <v>950974.94</v>
      </c>
      <c r="K786" s="57" t="s">
        <v>3284</v>
      </c>
      <c r="L786" s="73"/>
      <c r="M786" s="101">
        <v>251465.02000000002</v>
      </c>
      <c r="N786" s="73"/>
      <c r="O786" s="87" t="s">
        <v>3156</v>
      </c>
      <c r="P786" s="75">
        <v>43083</v>
      </c>
      <c r="Q786" s="96">
        <v>0</v>
      </c>
      <c r="R786" s="57">
        <v>0</v>
      </c>
      <c r="S786" s="96">
        <v>400</v>
      </c>
      <c r="T786" s="57" t="s">
        <v>3255</v>
      </c>
      <c r="U786" s="57"/>
      <c r="V786" s="101">
        <v>-699109.91999999993</v>
      </c>
      <c r="W786" s="101"/>
      <c r="X786" s="73"/>
    </row>
    <row r="787" spans="2:24">
      <c r="B787" s="26" t="s">
        <v>2774</v>
      </c>
      <c r="C787" s="73" t="s">
        <v>5841</v>
      </c>
      <c r="D787" s="73" t="s">
        <v>6724</v>
      </c>
      <c r="E787" s="73"/>
      <c r="F787" s="73"/>
      <c r="G787" s="75">
        <v>39521</v>
      </c>
      <c r="H787" s="96">
        <v>4000000</v>
      </c>
      <c r="I787" s="57">
        <v>57.237749999999998</v>
      </c>
      <c r="J787" s="96">
        <v>2289510</v>
      </c>
      <c r="K787" s="57" t="s">
        <v>3284</v>
      </c>
      <c r="L787" s="73"/>
      <c r="M787" s="101">
        <v>183357.95</v>
      </c>
      <c r="N787" s="73"/>
      <c r="O787" s="87" t="s">
        <v>3156</v>
      </c>
      <c r="P787" s="75">
        <v>41122</v>
      </c>
      <c r="Q787" s="96">
        <v>4000000</v>
      </c>
      <c r="R787" s="57">
        <v>2.7605845000000002</v>
      </c>
      <c r="S787" s="96">
        <v>110423.38</v>
      </c>
      <c r="T787" s="57" t="s">
        <v>3245</v>
      </c>
      <c r="U787" s="57"/>
      <c r="V787" s="101">
        <v>-1995728.67</v>
      </c>
      <c r="W787" s="101"/>
      <c r="X787" s="73"/>
    </row>
    <row r="788" spans="2:24">
      <c r="B788" s="26" t="s">
        <v>183</v>
      </c>
      <c r="C788" s="73" t="s">
        <v>5842</v>
      </c>
      <c r="D788" s="73" t="s">
        <v>6724</v>
      </c>
      <c r="E788" s="73"/>
      <c r="F788" s="73"/>
      <c r="G788" s="75" t="s">
        <v>6355</v>
      </c>
      <c r="H788" s="96">
        <v>8164379.9199999999</v>
      </c>
      <c r="I788" s="57">
        <v>0</v>
      </c>
      <c r="J788" s="96">
        <v>0</v>
      </c>
      <c r="K788" s="57" t="s">
        <v>3245</v>
      </c>
      <c r="L788" s="73"/>
      <c r="M788" s="101">
        <v>7660310.1900000004</v>
      </c>
      <c r="N788" s="73"/>
      <c r="O788" s="87" t="s">
        <v>3156</v>
      </c>
      <c r="P788" s="75">
        <v>41075</v>
      </c>
      <c r="Q788" s="96">
        <v>548428.93000000005</v>
      </c>
      <c r="R788" s="57">
        <v>99.770343565756093</v>
      </c>
      <c r="S788" s="96">
        <v>547169.42767500004</v>
      </c>
      <c r="T788" s="57" t="s">
        <v>3256</v>
      </c>
      <c r="U788" s="57"/>
      <c r="V788" s="101">
        <v>8207479.6176750008</v>
      </c>
      <c r="W788" s="101"/>
      <c r="X788" s="73"/>
    </row>
    <row r="789" spans="2:24">
      <c r="B789" s="26" t="s">
        <v>2775</v>
      </c>
      <c r="C789" s="73" t="s">
        <v>5843</v>
      </c>
      <c r="D789" s="73" t="s">
        <v>6759</v>
      </c>
      <c r="E789" s="73"/>
      <c r="F789" s="73"/>
      <c r="G789" s="75">
        <v>39521</v>
      </c>
      <c r="H789" s="96">
        <v>15000000</v>
      </c>
      <c r="I789" s="57">
        <v>86.489625000000004</v>
      </c>
      <c r="J789" s="96">
        <v>12973443.75</v>
      </c>
      <c r="K789" s="57" t="s">
        <v>3284</v>
      </c>
      <c r="L789" s="73"/>
      <c r="M789" s="101">
        <v>3135487.5</v>
      </c>
      <c r="N789" s="73"/>
      <c r="O789" s="87" t="s">
        <v>3156</v>
      </c>
      <c r="P789" s="75">
        <v>40967</v>
      </c>
      <c r="Q789" s="96">
        <v>15000000</v>
      </c>
      <c r="R789" s="57">
        <v>96.845588000000006</v>
      </c>
      <c r="S789" s="96">
        <v>14526838.200000001</v>
      </c>
      <c r="T789" s="57" t="s">
        <v>3252</v>
      </c>
      <c r="U789" s="57"/>
      <c r="V789" s="101">
        <v>4688881.950000003</v>
      </c>
      <c r="W789" s="101"/>
      <c r="X789" s="73"/>
    </row>
    <row r="790" spans="2:24">
      <c r="B790" s="26" t="s">
        <v>2776</v>
      </c>
      <c r="C790" s="73" t="s">
        <v>5844</v>
      </c>
      <c r="D790" s="73" t="s">
        <v>6725</v>
      </c>
      <c r="E790" s="73"/>
      <c r="F790" s="73"/>
      <c r="G790" s="75">
        <v>39521</v>
      </c>
      <c r="H790" s="96">
        <v>43324000</v>
      </c>
      <c r="I790" s="57">
        <v>35.390027767519157</v>
      </c>
      <c r="J790" s="96">
        <v>15332375.630000001</v>
      </c>
      <c r="K790" s="57" t="s">
        <v>3284</v>
      </c>
      <c r="L790" s="73"/>
      <c r="M790" s="101">
        <v>2124922.54</v>
      </c>
      <c r="N790" s="73"/>
      <c r="O790" s="87" t="s">
        <v>3156</v>
      </c>
      <c r="P790" s="75">
        <v>41172</v>
      </c>
      <c r="Q790" s="96">
        <v>0.01</v>
      </c>
      <c r="R790" s="57">
        <v>0</v>
      </c>
      <c r="S790" s="96">
        <v>0</v>
      </c>
      <c r="T790" s="57" t="s">
        <v>3263</v>
      </c>
      <c r="U790" s="57"/>
      <c r="V790" s="101">
        <v>-13207453.09</v>
      </c>
      <c r="W790" s="101"/>
      <c r="X790" s="73"/>
    </row>
    <row r="791" spans="2:24">
      <c r="B791" s="26" t="s">
        <v>2777</v>
      </c>
      <c r="C791" s="73" t="s">
        <v>5845</v>
      </c>
      <c r="D791" s="73" t="s">
        <v>6725</v>
      </c>
      <c r="E791" s="73"/>
      <c r="F791" s="73"/>
      <c r="G791" s="75">
        <v>39521</v>
      </c>
      <c r="H791" s="96">
        <v>13000000</v>
      </c>
      <c r="I791" s="57">
        <v>88.166281230769243</v>
      </c>
      <c r="J791" s="96">
        <v>11461616.560000001</v>
      </c>
      <c r="K791" s="57" t="s">
        <v>3284</v>
      </c>
      <c r="L791" s="73"/>
      <c r="M791" s="101">
        <v>1443270.5399999998</v>
      </c>
      <c r="N791" s="73"/>
      <c r="O791" s="87" t="s">
        <v>3156</v>
      </c>
      <c r="P791" s="75" t="s">
        <v>6355</v>
      </c>
      <c r="Q791" s="96">
        <v>13000000</v>
      </c>
      <c r="R791" s="57">
        <v>83.796993461538463</v>
      </c>
      <c r="S791" s="96">
        <v>10893609.15</v>
      </c>
      <c r="T791" s="57" t="s">
        <v>6377</v>
      </c>
      <c r="U791" s="57"/>
      <c r="V791" s="101">
        <v>875263.12999999896</v>
      </c>
      <c r="W791" s="101"/>
      <c r="X791" s="73"/>
    </row>
    <row r="792" spans="2:24">
      <c r="B792" s="26" t="s">
        <v>2778</v>
      </c>
      <c r="C792" s="73" t="s">
        <v>5846</v>
      </c>
      <c r="D792" s="73" t="s">
        <v>6725</v>
      </c>
      <c r="E792" s="73"/>
      <c r="F792" s="73"/>
      <c r="G792" s="75">
        <v>39521</v>
      </c>
      <c r="H792" s="96">
        <v>2000000</v>
      </c>
      <c r="I792" s="57">
        <v>35.503820000000005</v>
      </c>
      <c r="J792" s="96">
        <v>710076.4</v>
      </c>
      <c r="K792" s="57" t="s">
        <v>3284</v>
      </c>
      <c r="L792" s="73"/>
      <c r="M792" s="101">
        <v>93579.27</v>
      </c>
      <c r="N792" s="73"/>
      <c r="O792" s="87" t="s">
        <v>3156</v>
      </c>
      <c r="P792" s="75">
        <v>40945</v>
      </c>
      <c r="Q792" s="96">
        <v>2138888.71</v>
      </c>
      <c r="R792" s="57">
        <v>1.0190589626329836</v>
      </c>
      <c r="S792" s="96">
        <v>21796.537100000001</v>
      </c>
      <c r="T792" s="57" t="s">
        <v>3248</v>
      </c>
      <c r="U792" s="57"/>
      <c r="V792" s="101">
        <v>-594700.59290000005</v>
      </c>
      <c r="W792" s="101"/>
      <c r="X792" s="73"/>
    </row>
    <row r="793" spans="2:24">
      <c r="B793" s="26" t="s">
        <v>1074</v>
      </c>
      <c r="C793" s="73" t="s">
        <v>5847</v>
      </c>
      <c r="D793" s="73" t="s">
        <v>6759</v>
      </c>
      <c r="E793" s="73"/>
      <c r="F793" s="73"/>
      <c r="G793" s="75">
        <v>39521</v>
      </c>
      <c r="H793" s="96">
        <v>175000</v>
      </c>
      <c r="I793" s="57">
        <v>99.738748571428573</v>
      </c>
      <c r="J793" s="96">
        <v>174542.81</v>
      </c>
      <c r="K793" s="57" t="s">
        <v>3284</v>
      </c>
      <c r="L793" s="73"/>
      <c r="M793" s="101">
        <v>201186.00000000003</v>
      </c>
      <c r="N793" s="73"/>
      <c r="O793" s="87" t="s">
        <v>6382</v>
      </c>
      <c r="P793" s="75">
        <v>40405</v>
      </c>
      <c r="Q793" s="102" t="s">
        <v>3205</v>
      </c>
      <c r="R793" s="88" t="s">
        <v>3205</v>
      </c>
      <c r="S793" s="102" t="s">
        <v>3205</v>
      </c>
      <c r="T793" s="57" t="s">
        <v>3205</v>
      </c>
      <c r="U793" s="57"/>
      <c r="V793" s="101">
        <v>26643.190000000031</v>
      </c>
      <c r="W793" s="101"/>
      <c r="X793" s="73"/>
    </row>
    <row r="794" spans="2:24">
      <c r="B794" s="26" t="s">
        <v>2779</v>
      </c>
      <c r="C794" s="73" t="s">
        <v>5848</v>
      </c>
      <c r="D794" s="73" t="s">
        <v>6759</v>
      </c>
      <c r="E794" s="73"/>
      <c r="F794" s="73"/>
      <c r="G794" s="75">
        <v>39521</v>
      </c>
      <c r="H794" s="96">
        <v>275000</v>
      </c>
      <c r="I794" s="57">
        <v>88.811250909090916</v>
      </c>
      <c r="J794" s="96">
        <v>244230.94</v>
      </c>
      <c r="K794" s="57" t="s">
        <v>3284</v>
      </c>
      <c r="L794" s="73"/>
      <c r="M794" s="101">
        <v>49774.95</v>
      </c>
      <c r="N794" s="73"/>
      <c r="O794" s="87" t="s">
        <v>3156</v>
      </c>
      <c r="P794" s="75">
        <v>40743</v>
      </c>
      <c r="Q794" s="96">
        <v>275000</v>
      </c>
      <c r="R794" s="57">
        <v>108.38629090909092</v>
      </c>
      <c r="S794" s="96">
        <v>298062.3</v>
      </c>
      <c r="T794" s="57" t="s">
        <v>3256</v>
      </c>
      <c r="U794" s="57"/>
      <c r="V794" s="101">
        <v>103606.31</v>
      </c>
      <c r="W794" s="101"/>
      <c r="X794" s="73"/>
    </row>
    <row r="795" spans="2:24">
      <c r="B795" s="26" t="s">
        <v>184</v>
      </c>
      <c r="C795" s="73" t="s">
        <v>5849</v>
      </c>
      <c r="D795" s="73" t="s">
        <v>6724</v>
      </c>
      <c r="E795" s="73"/>
      <c r="F795" s="73"/>
      <c r="G795" s="75">
        <v>39521</v>
      </c>
      <c r="H795" s="96">
        <v>9161.1200000000008</v>
      </c>
      <c r="I795" s="57">
        <v>1.1712541697958327</v>
      </c>
      <c r="J795" s="96">
        <v>107.3</v>
      </c>
      <c r="K795" s="57" t="s">
        <v>3284</v>
      </c>
      <c r="L795" s="73"/>
      <c r="M795" s="101">
        <v>9455.2000000000007</v>
      </c>
      <c r="N795" s="73"/>
      <c r="O795" s="87" t="s">
        <v>6382</v>
      </c>
      <c r="P795" s="75">
        <v>41085</v>
      </c>
      <c r="Q795" s="102" t="s">
        <v>3205</v>
      </c>
      <c r="R795" s="88" t="s">
        <v>3205</v>
      </c>
      <c r="S795" s="102" t="s">
        <v>3205</v>
      </c>
      <c r="T795" s="57" t="s">
        <v>3205</v>
      </c>
      <c r="U795" s="57"/>
      <c r="V795" s="101">
        <v>9347.9000000000015</v>
      </c>
      <c r="W795" s="101"/>
      <c r="X795" s="73"/>
    </row>
    <row r="796" spans="2:24">
      <c r="B796" s="26" t="s">
        <v>1221</v>
      </c>
      <c r="C796" s="73" t="s">
        <v>5850</v>
      </c>
      <c r="D796" s="73" t="s">
        <v>6724</v>
      </c>
      <c r="E796" s="73"/>
      <c r="F796" s="73"/>
      <c r="G796" s="75">
        <v>39521</v>
      </c>
      <c r="H796" s="96">
        <v>1841000</v>
      </c>
      <c r="I796" s="57">
        <v>53.072249864204238</v>
      </c>
      <c r="J796" s="96">
        <v>977060.12</v>
      </c>
      <c r="K796" s="57" t="s">
        <v>3284</v>
      </c>
      <c r="L796" s="73"/>
      <c r="M796" s="101">
        <v>811270.87</v>
      </c>
      <c r="N796" s="73"/>
      <c r="O796" s="87" t="s">
        <v>3156</v>
      </c>
      <c r="P796" s="75">
        <v>41114</v>
      </c>
      <c r="Q796" s="96">
        <v>1156393.0900000001</v>
      </c>
      <c r="R796" s="57">
        <v>73.654339952429154</v>
      </c>
      <c r="S796" s="96">
        <v>851733.69769499998</v>
      </c>
      <c r="T796" s="57" t="s">
        <v>3289</v>
      </c>
      <c r="U796" s="57"/>
      <c r="V796" s="101">
        <v>685944.44769499998</v>
      </c>
      <c r="W796" s="101"/>
      <c r="X796" s="73"/>
    </row>
    <row r="797" spans="2:24">
      <c r="B797" s="26" t="s">
        <v>1542</v>
      </c>
      <c r="C797" s="73" t="s">
        <v>5851</v>
      </c>
      <c r="D797" s="73" t="s">
        <v>6725</v>
      </c>
      <c r="E797" s="73"/>
      <c r="F797" s="73"/>
      <c r="G797" s="75">
        <v>39521</v>
      </c>
      <c r="H797" s="96">
        <v>5500000</v>
      </c>
      <c r="I797" s="57">
        <v>88.862949818181818</v>
      </c>
      <c r="J797" s="96">
        <v>4887462.24</v>
      </c>
      <c r="K797" s="57" t="s">
        <v>3284</v>
      </c>
      <c r="L797" s="73"/>
      <c r="M797" s="101">
        <v>1704025.71</v>
      </c>
      <c r="N797" s="73"/>
      <c r="O797" s="87" t="s">
        <v>3156</v>
      </c>
      <c r="P797" s="75">
        <v>40962</v>
      </c>
      <c r="Q797" s="96">
        <v>4579171.24</v>
      </c>
      <c r="R797" s="57">
        <v>40.791286102242381</v>
      </c>
      <c r="S797" s="96">
        <v>1867902.8416200001</v>
      </c>
      <c r="T797" s="57" t="s">
        <v>3248</v>
      </c>
      <c r="U797" s="57"/>
      <c r="V797" s="101">
        <v>-1315533.6883800002</v>
      </c>
      <c r="W797" s="101"/>
      <c r="X797" s="73"/>
    </row>
    <row r="798" spans="2:24">
      <c r="B798" s="26" t="s">
        <v>2780</v>
      </c>
      <c r="C798" s="73" t="s">
        <v>5852</v>
      </c>
      <c r="D798" s="73" t="s">
        <v>6759</v>
      </c>
      <c r="E798" s="73"/>
      <c r="F798" s="73"/>
      <c r="G798" s="75">
        <v>39521</v>
      </c>
      <c r="H798" s="96">
        <v>6221918.4800000004</v>
      </c>
      <c r="I798" s="57">
        <v>1.9812937182680672</v>
      </c>
      <c r="J798" s="96">
        <v>123274.48000000001</v>
      </c>
      <c r="K798" s="57" t="s">
        <v>3284</v>
      </c>
      <c r="L798" s="73"/>
      <c r="M798" s="101">
        <v>132073.13</v>
      </c>
      <c r="N798" s="73"/>
      <c r="O798" s="87" t="s">
        <v>6382</v>
      </c>
      <c r="P798" s="75">
        <v>40067</v>
      </c>
      <c r="Q798" s="102" t="s">
        <v>3205</v>
      </c>
      <c r="R798" s="88" t="s">
        <v>3205</v>
      </c>
      <c r="S798" s="102" t="s">
        <v>3205</v>
      </c>
      <c r="T798" s="57" t="s">
        <v>3205</v>
      </c>
      <c r="U798" s="57"/>
      <c r="V798" s="101">
        <v>8798.6499999999942</v>
      </c>
      <c r="W798" s="101"/>
      <c r="X798" s="73"/>
    </row>
    <row r="799" spans="2:24">
      <c r="B799" s="26" t="s">
        <v>2781</v>
      </c>
      <c r="C799" s="73" t="s">
        <v>5853</v>
      </c>
      <c r="D799" s="73" t="s">
        <v>6759</v>
      </c>
      <c r="E799" s="73"/>
      <c r="F799" s="73"/>
      <c r="G799" s="75">
        <v>39521</v>
      </c>
      <c r="H799" s="96">
        <v>2000000</v>
      </c>
      <c r="I799" s="57">
        <v>76.455584000000002</v>
      </c>
      <c r="J799" s="96">
        <v>1529111.68</v>
      </c>
      <c r="K799" s="57" t="s">
        <v>3284</v>
      </c>
      <c r="L799" s="73"/>
      <c r="M799" s="101">
        <v>554301.74</v>
      </c>
      <c r="N799" s="73"/>
      <c r="O799" s="87" t="s">
        <v>3156</v>
      </c>
      <c r="P799" s="75">
        <v>41267</v>
      </c>
      <c r="Q799" s="96">
        <v>2000000</v>
      </c>
      <c r="R799" s="57">
        <v>48.7397755</v>
      </c>
      <c r="S799" s="96">
        <v>974795.51</v>
      </c>
      <c r="T799" s="57" t="s">
        <v>3248</v>
      </c>
      <c r="U799" s="57"/>
      <c r="V799" s="101">
        <v>-14.429999999934807</v>
      </c>
      <c r="W799" s="101"/>
      <c r="X799" s="73"/>
    </row>
    <row r="800" spans="2:24">
      <c r="B800" s="26" t="s">
        <v>2782</v>
      </c>
      <c r="C800" s="73" t="s">
        <v>5854</v>
      </c>
      <c r="D800" s="73" t="s">
        <v>3157</v>
      </c>
      <c r="E800" s="73"/>
      <c r="F800" s="73"/>
      <c r="G800" s="75">
        <v>39521</v>
      </c>
      <c r="H800" s="96">
        <v>59589678.25</v>
      </c>
      <c r="I800" s="57">
        <v>8.8152638917797823</v>
      </c>
      <c r="J800" s="96">
        <v>5252987.3899999997</v>
      </c>
      <c r="K800" s="57" t="s">
        <v>3284</v>
      </c>
      <c r="L800" s="73"/>
      <c r="M800" s="101">
        <v>9163774.0800000001</v>
      </c>
      <c r="N800" s="73"/>
      <c r="O800" s="87" t="s">
        <v>3156</v>
      </c>
      <c r="P800" s="75">
        <v>40940</v>
      </c>
      <c r="Q800" s="96">
        <v>28308384.469999999</v>
      </c>
      <c r="R800" s="57">
        <v>21.384978349567668</v>
      </c>
      <c r="S800" s="96">
        <v>6053741.8900218755</v>
      </c>
      <c r="T800" s="57" t="s">
        <v>3255</v>
      </c>
      <c r="U800" s="57"/>
      <c r="V800" s="101">
        <v>9964528.5800218768</v>
      </c>
      <c r="W800" s="101"/>
      <c r="X800" s="73"/>
    </row>
    <row r="801" spans="2:24">
      <c r="B801" s="26" t="s">
        <v>1372</v>
      </c>
      <c r="C801" s="73" t="s">
        <v>5855</v>
      </c>
      <c r="D801" s="73" t="s">
        <v>3157</v>
      </c>
      <c r="E801" s="73"/>
      <c r="F801" s="73"/>
      <c r="G801" s="75">
        <v>39521</v>
      </c>
      <c r="H801" s="96">
        <v>5623610.7000000002</v>
      </c>
      <c r="I801" s="57">
        <v>48.667750063140033</v>
      </c>
      <c r="J801" s="96">
        <v>2736884.8</v>
      </c>
      <c r="K801" s="57" t="s">
        <v>3284</v>
      </c>
      <c r="L801" s="73"/>
      <c r="M801" s="101">
        <v>148414.5</v>
      </c>
      <c r="N801" s="73"/>
      <c r="O801" s="87" t="s">
        <v>3156</v>
      </c>
      <c r="P801" s="75">
        <v>41172</v>
      </c>
      <c r="Q801" s="96">
        <v>0.01</v>
      </c>
      <c r="R801" s="57">
        <v>0</v>
      </c>
      <c r="S801" s="96">
        <v>0</v>
      </c>
      <c r="T801" s="57" t="s">
        <v>3263</v>
      </c>
      <c r="U801" s="57"/>
      <c r="V801" s="101">
        <v>-2588470.2999999998</v>
      </c>
      <c r="W801" s="101"/>
      <c r="X801" s="73"/>
    </row>
    <row r="802" spans="2:24">
      <c r="B802" s="26" t="s">
        <v>2783</v>
      </c>
      <c r="C802" s="73" t="s">
        <v>5856</v>
      </c>
      <c r="D802" s="73" t="s">
        <v>6725</v>
      </c>
      <c r="E802" s="73"/>
      <c r="F802" s="73"/>
      <c r="G802" s="75">
        <v>39521</v>
      </c>
      <c r="H802" s="96">
        <v>13000000</v>
      </c>
      <c r="I802" s="57">
        <v>45.15567707692307</v>
      </c>
      <c r="J802" s="96">
        <v>5870238.0199999996</v>
      </c>
      <c r="K802" s="57" t="s">
        <v>3284</v>
      </c>
      <c r="L802" s="73"/>
      <c r="M802" s="101">
        <v>563164.56000000006</v>
      </c>
      <c r="N802" s="73"/>
      <c r="O802" s="87" t="s">
        <v>3156</v>
      </c>
      <c r="P802" s="75">
        <v>40557</v>
      </c>
      <c r="Q802" s="96">
        <v>13000000</v>
      </c>
      <c r="R802" s="57">
        <v>1.2</v>
      </c>
      <c r="S802" s="96">
        <v>156000</v>
      </c>
      <c r="T802" s="57" t="s">
        <v>3283</v>
      </c>
      <c r="U802" s="57"/>
      <c r="V802" s="101">
        <v>-5151073.459999999</v>
      </c>
      <c r="W802" s="101"/>
      <c r="X802" s="73"/>
    </row>
    <row r="803" spans="2:24">
      <c r="B803" s="26" t="s">
        <v>1361</v>
      </c>
      <c r="C803" s="73" t="s">
        <v>5857</v>
      </c>
      <c r="D803" s="73" t="s">
        <v>6724</v>
      </c>
      <c r="E803" s="73"/>
      <c r="F803" s="73"/>
      <c r="G803" s="75">
        <v>39521</v>
      </c>
      <c r="H803" s="96">
        <v>5334000</v>
      </c>
      <c r="I803" s="57">
        <v>19.177750093738283</v>
      </c>
      <c r="J803" s="96">
        <v>1022941.19</v>
      </c>
      <c r="K803" s="57" t="s">
        <v>3284</v>
      </c>
      <c r="L803" s="73"/>
      <c r="M803" s="101">
        <v>160525.71</v>
      </c>
      <c r="N803" s="73"/>
      <c r="O803" s="87" t="s">
        <v>3156</v>
      </c>
      <c r="P803" s="75">
        <v>41172</v>
      </c>
      <c r="Q803" s="96">
        <v>0.01</v>
      </c>
      <c r="R803" s="57">
        <v>0</v>
      </c>
      <c r="S803" s="96">
        <v>0</v>
      </c>
      <c r="T803" s="57" t="s">
        <v>3263</v>
      </c>
      <c r="U803" s="57"/>
      <c r="V803" s="101">
        <v>-862415.48</v>
      </c>
      <c r="W803" s="101"/>
      <c r="X803" s="73"/>
    </row>
    <row r="804" spans="2:24">
      <c r="B804" s="26" t="s">
        <v>993</v>
      </c>
      <c r="C804" s="73" t="s">
        <v>5858</v>
      </c>
      <c r="D804" s="73" t="s">
        <v>6724</v>
      </c>
      <c r="E804" s="73"/>
      <c r="F804" s="73"/>
      <c r="G804" s="75">
        <v>39521</v>
      </c>
      <c r="H804" s="96">
        <v>1740000</v>
      </c>
      <c r="I804" s="57">
        <v>66.157249999999991</v>
      </c>
      <c r="J804" s="96">
        <v>1151136.1499999999</v>
      </c>
      <c r="K804" s="57" t="s">
        <v>3284</v>
      </c>
      <c r="L804" s="73"/>
      <c r="M804" s="101">
        <v>189689.46</v>
      </c>
      <c r="N804" s="73"/>
      <c r="O804" s="87" t="s">
        <v>3156</v>
      </c>
      <c r="P804" s="75">
        <v>41075</v>
      </c>
      <c r="Q804" s="96">
        <v>1624460.35</v>
      </c>
      <c r="R804" s="57">
        <v>32.09101039115852</v>
      </c>
      <c r="S804" s="96">
        <v>521305.73971875006</v>
      </c>
      <c r="T804" s="57" t="s">
        <v>3266</v>
      </c>
      <c r="U804" s="57"/>
      <c r="V804" s="101">
        <v>-440140.95028124982</v>
      </c>
      <c r="W804" s="101"/>
      <c r="X804" s="73"/>
    </row>
    <row r="805" spans="2:24">
      <c r="B805" s="26" t="s">
        <v>1016</v>
      </c>
      <c r="C805" s="73" t="s">
        <v>5859</v>
      </c>
      <c r="D805" s="73" t="s">
        <v>6724</v>
      </c>
      <c r="E805" s="73"/>
      <c r="F805" s="73"/>
      <c r="G805" s="75">
        <v>39521</v>
      </c>
      <c r="H805" s="96">
        <v>667000</v>
      </c>
      <c r="I805" s="57">
        <v>19.409250374812594</v>
      </c>
      <c r="J805" s="96">
        <v>129459.7</v>
      </c>
      <c r="K805" s="57" t="s">
        <v>3284</v>
      </c>
      <c r="L805" s="73"/>
      <c r="M805" s="101">
        <v>20735.790000000012</v>
      </c>
      <c r="N805" s="73"/>
      <c r="O805" s="87" t="s">
        <v>3156</v>
      </c>
      <c r="P805" s="75">
        <v>41172</v>
      </c>
      <c r="Q805" s="96">
        <v>0.01</v>
      </c>
      <c r="R805" s="57">
        <v>0</v>
      </c>
      <c r="S805" s="96">
        <v>0</v>
      </c>
      <c r="T805" s="57" t="s">
        <v>3263</v>
      </c>
      <c r="U805" s="57"/>
      <c r="V805" s="101">
        <v>-108723.90999999999</v>
      </c>
      <c r="W805" s="101"/>
      <c r="X805" s="73"/>
    </row>
    <row r="806" spans="2:24">
      <c r="B806" s="26" t="s">
        <v>333</v>
      </c>
      <c r="C806" s="73" t="s">
        <v>5860</v>
      </c>
      <c r="D806" s="73" t="s">
        <v>3157</v>
      </c>
      <c r="E806" s="73"/>
      <c r="F806" s="73"/>
      <c r="G806" s="75">
        <v>39521</v>
      </c>
      <c r="H806" s="96">
        <v>13118216.84</v>
      </c>
      <c r="I806" s="57">
        <v>79.066924998321653</v>
      </c>
      <c r="J806" s="96">
        <v>10372170.67</v>
      </c>
      <c r="K806" s="57" t="s">
        <v>3284</v>
      </c>
      <c r="L806" s="73"/>
      <c r="M806" s="101">
        <v>3339837.7000000016</v>
      </c>
      <c r="N806" s="73"/>
      <c r="O806" s="87" t="s">
        <v>3156</v>
      </c>
      <c r="P806" s="75">
        <v>41172</v>
      </c>
      <c r="Q806" s="96">
        <v>0.01</v>
      </c>
      <c r="R806" s="57">
        <v>0</v>
      </c>
      <c r="S806" s="96">
        <v>0</v>
      </c>
      <c r="T806" s="57" t="s">
        <v>3263</v>
      </c>
      <c r="U806" s="57"/>
      <c r="V806" s="101">
        <v>-7032332.9699999988</v>
      </c>
      <c r="W806" s="101"/>
      <c r="X806" s="73"/>
    </row>
    <row r="807" spans="2:24">
      <c r="B807" s="26" t="s">
        <v>1237</v>
      </c>
      <c r="C807" s="73" t="s">
        <v>5861</v>
      </c>
      <c r="D807" s="73" t="s">
        <v>6726</v>
      </c>
      <c r="E807" s="73"/>
      <c r="F807" s="73"/>
      <c r="G807" s="75">
        <v>39521</v>
      </c>
      <c r="H807" s="96">
        <v>2505000</v>
      </c>
      <c r="I807" s="57">
        <v>94.925461876247525</v>
      </c>
      <c r="J807" s="96">
        <v>2377882.8200000003</v>
      </c>
      <c r="K807" s="57" t="s">
        <v>3284</v>
      </c>
      <c r="L807" s="73"/>
      <c r="M807" s="101">
        <v>2596327.39</v>
      </c>
      <c r="N807" s="73"/>
      <c r="O807" s="87" t="s">
        <v>6382</v>
      </c>
      <c r="P807" s="75">
        <v>40436</v>
      </c>
      <c r="Q807" s="102" t="s">
        <v>3205</v>
      </c>
      <c r="R807" s="88" t="s">
        <v>3205</v>
      </c>
      <c r="S807" s="102" t="s">
        <v>3205</v>
      </c>
      <c r="T807" s="57" t="s">
        <v>3205</v>
      </c>
      <c r="U807" s="57"/>
      <c r="V807" s="101">
        <v>218444.56999999983</v>
      </c>
      <c r="W807" s="101"/>
      <c r="X807" s="73"/>
    </row>
    <row r="808" spans="2:24">
      <c r="B808" s="26" t="s">
        <v>1549</v>
      </c>
      <c r="C808" s="73" t="s">
        <v>5862</v>
      </c>
      <c r="D808" s="73" t="s">
        <v>6726</v>
      </c>
      <c r="E808" s="73"/>
      <c r="F808" s="73"/>
      <c r="G808" s="75">
        <v>40323</v>
      </c>
      <c r="H808" s="96">
        <v>4000000</v>
      </c>
      <c r="I808" s="57">
        <v>0</v>
      </c>
      <c r="J808" s="96">
        <v>0</v>
      </c>
      <c r="K808" s="57" t="s">
        <v>3245</v>
      </c>
      <c r="L808" s="73"/>
      <c r="M808" s="101">
        <v>5189.83</v>
      </c>
      <c r="N808" s="73"/>
      <c r="O808" s="87" t="s">
        <v>3156</v>
      </c>
      <c r="P808" s="75">
        <v>40449</v>
      </c>
      <c r="Q808" s="96">
        <v>4000000</v>
      </c>
      <c r="R808" s="57">
        <v>99.370834500000001</v>
      </c>
      <c r="S808" s="96">
        <v>3974833.38</v>
      </c>
      <c r="T808" s="57" t="s">
        <v>3277</v>
      </c>
      <c r="U808" s="57"/>
      <c r="V808" s="101">
        <v>3980023.21</v>
      </c>
      <c r="W808" s="101"/>
      <c r="X808" s="73"/>
    </row>
    <row r="809" spans="2:24">
      <c r="B809" s="26" t="s">
        <v>2784</v>
      </c>
      <c r="C809" s="73" t="s">
        <v>5863</v>
      </c>
      <c r="D809" s="73" t="s">
        <v>6725</v>
      </c>
      <c r="E809" s="73"/>
      <c r="F809" s="73"/>
      <c r="G809" s="75">
        <v>39521</v>
      </c>
      <c r="H809" s="96">
        <v>25000000</v>
      </c>
      <c r="I809" s="57">
        <v>75.757583999999994</v>
      </c>
      <c r="J809" s="96">
        <v>18939396</v>
      </c>
      <c r="K809" s="57" t="s">
        <v>3284</v>
      </c>
      <c r="L809" s="73"/>
      <c r="M809" s="101">
        <v>2036437.93</v>
      </c>
      <c r="N809" s="73"/>
      <c r="O809" s="87" t="s">
        <v>3156</v>
      </c>
      <c r="P809" s="75" t="s">
        <v>6355</v>
      </c>
      <c r="Q809" s="96">
        <v>25000000</v>
      </c>
      <c r="R809" s="57">
        <v>73.402689719999998</v>
      </c>
      <c r="S809" s="96">
        <v>18350672.43</v>
      </c>
      <c r="T809" s="57" t="s">
        <v>6378</v>
      </c>
      <c r="U809" s="57"/>
      <c r="V809" s="101">
        <v>1447714.3599999994</v>
      </c>
      <c r="W809" s="101"/>
      <c r="X809" s="73"/>
    </row>
    <row r="810" spans="2:24">
      <c r="B810" s="26" t="s">
        <v>2785</v>
      </c>
      <c r="C810" s="73" t="s">
        <v>5864</v>
      </c>
      <c r="D810" s="73" t="s">
        <v>6725</v>
      </c>
      <c r="E810" s="73"/>
      <c r="F810" s="73"/>
      <c r="G810" s="75">
        <v>39521</v>
      </c>
      <c r="H810" s="96">
        <v>325000</v>
      </c>
      <c r="I810" s="57">
        <v>73.642126153846149</v>
      </c>
      <c r="J810" s="96">
        <v>239336.91</v>
      </c>
      <c r="K810" s="57" t="s">
        <v>3284</v>
      </c>
      <c r="L810" s="73"/>
      <c r="M810" s="101">
        <v>29096.190000000002</v>
      </c>
      <c r="N810" s="73"/>
      <c r="O810" s="87" t="s">
        <v>3156</v>
      </c>
      <c r="P810" s="75">
        <v>40947</v>
      </c>
      <c r="Q810" s="96">
        <v>325000</v>
      </c>
      <c r="R810" s="57">
        <v>76.085036923076927</v>
      </c>
      <c r="S810" s="96">
        <v>247276.37</v>
      </c>
      <c r="T810" s="57" t="s">
        <v>3255</v>
      </c>
      <c r="U810" s="57"/>
      <c r="V810" s="101">
        <v>37035.649999999994</v>
      </c>
      <c r="W810" s="101"/>
      <c r="X810" s="73"/>
    </row>
    <row r="811" spans="2:24">
      <c r="B811" s="26" t="s">
        <v>2786</v>
      </c>
      <c r="C811" s="73" t="s">
        <v>5865</v>
      </c>
      <c r="D811" s="73" t="s">
        <v>6725</v>
      </c>
      <c r="E811" s="73"/>
      <c r="F811" s="73"/>
      <c r="G811" s="75">
        <v>39521</v>
      </c>
      <c r="H811" s="96">
        <v>875000</v>
      </c>
      <c r="I811" s="57">
        <v>68.588124571428565</v>
      </c>
      <c r="J811" s="96">
        <v>600146.09</v>
      </c>
      <c r="K811" s="57" t="s">
        <v>3284</v>
      </c>
      <c r="L811" s="73"/>
      <c r="M811" s="101">
        <v>139319.9</v>
      </c>
      <c r="N811" s="73"/>
      <c r="O811" s="87" t="s">
        <v>3156</v>
      </c>
      <c r="P811" s="75">
        <v>40962</v>
      </c>
      <c r="Q811" s="96">
        <v>856473.53</v>
      </c>
      <c r="R811" s="57">
        <v>62.765502659492576</v>
      </c>
      <c r="S811" s="96">
        <v>537569.91625000001</v>
      </c>
      <c r="T811" s="57" t="s">
        <v>3258</v>
      </c>
      <c r="U811" s="57"/>
      <c r="V811" s="101">
        <v>76743.726250000065</v>
      </c>
      <c r="W811" s="101"/>
      <c r="X811" s="73"/>
    </row>
    <row r="812" spans="2:24">
      <c r="B812" s="26" t="s">
        <v>2787</v>
      </c>
      <c r="C812" s="73" t="s">
        <v>5866</v>
      </c>
      <c r="D812" s="73" t="s">
        <v>6724</v>
      </c>
      <c r="E812" s="73"/>
      <c r="F812" s="73"/>
      <c r="G812" s="75">
        <v>39521</v>
      </c>
      <c r="H812" s="96">
        <v>6700000</v>
      </c>
      <c r="I812" s="57">
        <v>76.764750000000006</v>
      </c>
      <c r="J812" s="96">
        <v>5143238.25</v>
      </c>
      <c r="K812" s="57" t="s">
        <v>3284</v>
      </c>
      <c r="L812" s="73"/>
      <c r="M812" s="101">
        <v>536241.24</v>
      </c>
      <c r="N812" s="73"/>
      <c r="O812" s="87" t="s">
        <v>3156</v>
      </c>
      <c r="P812" s="75">
        <v>41075</v>
      </c>
      <c r="Q812" s="96">
        <v>6424078.54</v>
      </c>
      <c r="R812" s="57">
        <v>39.148260456588382</v>
      </c>
      <c r="S812" s="96">
        <v>2514914.9987750002</v>
      </c>
      <c r="T812" s="57" t="s">
        <v>3245</v>
      </c>
      <c r="U812" s="57"/>
      <c r="V812" s="101">
        <v>-2092082.011225</v>
      </c>
      <c r="W812" s="101"/>
      <c r="X812" s="73"/>
    </row>
    <row r="813" spans="2:24">
      <c r="B813" s="26" t="s">
        <v>2788</v>
      </c>
      <c r="C813" s="73" t="s">
        <v>5867</v>
      </c>
      <c r="D813" s="73" t="s">
        <v>6724</v>
      </c>
      <c r="E813" s="73"/>
      <c r="F813" s="73"/>
      <c r="G813" s="75">
        <v>39521</v>
      </c>
      <c r="H813" s="96">
        <v>9290000</v>
      </c>
      <c r="I813" s="57">
        <v>16.194749946178689</v>
      </c>
      <c r="J813" s="96">
        <v>1504492.27</v>
      </c>
      <c r="K813" s="57" t="s">
        <v>3284</v>
      </c>
      <c r="L813" s="73"/>
      <c r="M813" s="101">
        <v>721130.06</v>
      </c>
      <c r="N813" s="73"/>
      <c r="O813" s="87" t="s">
        <v>3156</v>
      </c>
      <c r="P813" s="75">
        <v>41122</v>
      </c>
      <c r="Q813" s="96">
        <v>9286369.7899999991</v>
      </c>
      <c r="R813" s="57">
        <v>1.2742316432673528</v>
      </c>
      <c r="S813" s="96">
        <v>118329.862375</v>
      </c>
      <c r="T813" s="57" t="s">
        <v>3263</v>
      </c>
      <c r="U813" s="57"/>
      <c r="V813" s="101">
        <v>-665032.34762499994</v>
      </c>
      <c r="W813" s="101"/>
      <c r="X813" s="73"/>
    </row>
    <row r="814" spans="2:24">
      <c r="B814" s="26" t="s">
        <v>2789</v>
      </c>
      <c r="C814" s="73" t="s">
        <v>5868</v>
      </c>
      <c r="D814" s="73" t="s">
        <v>6724</v>
      </c>
      <c r="E814" s="73"/>
      <c r="F814" s="73"/>
      <c r="G814" s="75">
        <v>39521</v>
      </c>
      <c r="H814" s="96">
        <v>2351000</v>
      </c>
      <c r="I814" s="57">
        <v>50.147343683538928</v>
      </c>
      <c r="J814" s="96">
        <v>1178964.05</v>
      </c>
      <c r="K814" s="57" t="s">
        <v>3284</v>
      </c>
      <c r="L814" s="73"/>
      <c r="M814" s="101">
        <v>157911.69999999998</v>
      </c>
      <c r="N814" s="73"/>
      <c r="O814" s="87" t="s">
        <v>3156</v>
      </c>
      <c r="P814" s="75">
        <v>41114</v>
      </c>
      <c r="Q814" s="96">
        <v>2351000</v>
      </c>
      <c r="R814" s="57">
        <v>18.08812930667801</v>
      </c>
      <c r="S814" s="96">
        <v>425251.92</v>
      </c>
      <c r="T814" s="57" t="s">
        <v>3263</v>
      </c>
      <c r="U814" s="57"/>
      <c r="V814" s="101">
        <v>-595800.43000000005</v>
      </c>
      <c r="W814" s="101"/>
      <c r="X814" s="73"/>
    </row>
    <row r="815" spans="2:24">
      <c r="B815" s="26" t="s">
        <v>2790</v>
      </c>
      <c r="C815" s="73" t="s">
        <v>5869</v>
      </c>
      <c r="D815" s="73" t="s">
        <v>6724</v>
      </c>
      <c r="E815" s="73"/>
      <c r="F815" s="73"/>
      <c r="G815" s="75">
        <v>39521</v>
      </c>
      <c r="H815" s="96">
        <v>2351000</v>
      </c>
      <c r="I815" s="57">
        <v>50.149010208421949</v>
      </c>
      <c r="J815" s="96">
        <v>1179003.23</v>
      </c>
      <c r="K815" s="57" t="s">
        <v>3284</v>
      </c>
      <c r="L815" s="73"/>
      <c r="M815" s="101">
        <v>165669.49</v>
      </c>
      <c r="N815" s="73"/>
      <c r="O815" s="87" t="s">
        <v>3156</v>
      </c>
      <c r="P815" s="75">
        <v>41122</v>
      </c>
      <c r="Q815" s="96">
        <v>2351000</v>
      </c>
      <c r="R815" s="57">
        <v>7.0171122926414293</v>
      </c>
      <c r="S815" s="96">
        <v>164972.31</v>
      </c>
      <c r="T815" s="57" t="s">
        <v>3289</v>
      </c>
      <c r="U815" s="57"/>
      <c r="V815" s="101">
        <v>-848361.42999999993</v>
      </c>
      <c r="W815" s="101"/>
      <c r="X815" s="73"/>
    </row>
    <row r="816" spans="2:24">
      <c r="B816" s="26" t="s">
        <v>2791</v>
      </c>
      <c r="C816" s="73" t="s">
        <v>5870</v>
      </c>
      <c r="D816" s="73" t="s">
        <v>6724</v>
      </c>
      <c r="E816" s="73"/>
      <c r="F816" s="73"/>
      <c r="G816" s="75">
        <v>39521</v>
      </c>
      <c r="H816" s="96">
        <v>2204000</v>
      </c>
      <c r="I816" s="57">
        <v>50.151093920145193</v>
      </c>
      <c r="J816" s="96">
        <v>1105330.1100000001</v>
      </c>
      <c r="K816" s="57" t="s">
        <v>3284</v>
      </c>
      <c r="L816" s="73"/>
      <c r="M816" s="101">
        <v>161412.99</v>
      </c>
      <c r="N816" s="73"/>
      <c r="O816" s="87" t="s">
        <v>3156</v>
      </c>
      <c r="P816" s="75">
        <v>41122</v>
      </c>
      <c r="Q816" s="96">
        <v>2204000</v>
      </c>
      <c r="R816" s="57">
        <v>2.7575344827586208</v>
      </c>
      <c r="S816" s="96">
        <v>60776.06</v>
      </c>
      <c r="T816" s="57" t="s">
        <v>3245</v>
      </c>
      <c r="U816" s="57"/>
      <c r="V816" s="101">
        <v>-883141.06</v>
      </c>
      <c r="W816" s="101"/>
      <c r="X816" s="73"/>
    </row>
    <row r="817" spans="2:24">
      <c r="B817" s="26" t="s">
        <v>2792</v>
      </c>
      <c r="C817" s="73" t="s">
        <v>5871</v>
      </c>
      <c r="D817" s="73" t="s">
        <v>9190</v>
      </c>
      <c r="E817" s="73"/>
      <c r="F817" s="73"/>
      <c r="G817" s="75">
        <v>39521</v>
      </c>
      <c r="H817" s="96">
        <v>7579007.9199999999</v>
      </c>
      <c r="I817" s="57">
        <v>1.1408333506531023</v>
      </c>
      <c r="J817" s="96">
        <v>86463.849999999991</v>
      </c>
      <c r="K817" s="57" t="s">
        <v>3284</v>
      </c>
      <c r="L817" s="73"/>
      <c r="M817" s="101">
        <v>74280.25</v>
      </c>
      <c r="N817" s="73"/>
      <c r="O817" s="87" t="s">
        <v>3156</v>
      </c>
      <c r="P817" s="75">
        <v>41015</v>
      </c>
      <c r="Q817" s="96">
        <v>4755054.6399999997</v>
      </c>
      <c r="R817" s="57">
        <v>1.0674999040599877</v>
      </c>
      <c r="S817" s="96">
        <v>50760.20371999999</v>
      </c>
      <c r="T817" s="57" t="s">
        <v>3245</v>
      </c>
      <c r="U817" s="57"/>
      <c r="V817" s="101">
        <v>38576.603719999999</v>
      </c>
      <c r="W817" s="101"/>
      <c r="X817" s="73"/>
    </row>
    <row r="818" spans="2:24">
      <c r="B818" s="26" t="s">
        <v>2793</v>
      </c>
      <c r="C818" s="73" t="s">
        <v>5872</v>
      </c>
      <c r="D818" s="73" t="s">
        <v>6725</v>
      </c>
      <c r="E818" s="73"/>
      <c r="F818" s="73"/>
      <c r="G818" s="75">
        <v>39521</v>
      </c>
      <c r="H818" s="96">
        <v>1000000</v>
      </c>
      <c r="I818" s="57">
        <v>96.701593999999986</v>
      </c>
      <c r="J818" s="96">
        <v>967015.94</v>
      </c>
      <c r="K818" s="57" t="s">
        <v>3284</v>
      </c>
      <c r="L818" s="73"/>
      <c r="M818" s="101">
        <v>113746.63999999998</v>
      </c>
      <c r="N818" s="73"/>
      <c r="O818" s="87" t="s">
        <v>3156</v>
      </c>
      <c r="P818" s="75">
        <v>40952</v>
      </c>
      <c r="Q818" s="96">
        <v>1000000</v>
      </c>
      <c r="R818" s="57">
        <v>73.794408000000004</v>
      </c>
      <c r="S818" s="96">
        <v>737944.08</v>
      </c>
      <c r="T818" s="57" t="s">
        <v>3258</v>
      </c>
      <c r="U818" s="57"/>
      <c r="V818" s="101">
        <v>-115325.21999999997</v>
      </c>
      <c r="W818" s="101"/>
      <c r="X818" s="73"/>
    </row>
    <row r="819" spans="2:24">
      <c r="B819" s="26" t="s">
        <v>2794</v>
      </c>
      <c r="C819" s="73" t="s">
        <v>5873</v>
      </c>
      <c r="D819" s="73" t="s">
        <v>6725</v>
      </c>
      <c r="E819" s="73"/>
      <c r="F819" s="73"/>
      <c r="G819" s="75">
        <v>39521</v>
      </c>
      <c r="H819" s="96">
        <v>9916000</v>
      </c>
      <c r="I819" s="57">
        <v>83.602093787817665</v>
      </c>
      <c r="J819" s="96">
        <v>8289983.6200000001</v>
      </c>
      <c r="K819" s="57" t="s">
        <v>3284</v>
      </c>
      <c r="L819" s="73"/>
      <c r="M819" s="101">
        <v>965764.69</v>
      </c>
      <c r="N819" s="73"/>
      <c r="O819" s="87" t="s">
        <v>3156</v>
      </c>
      <c r="P819" s="75">
        <v>40962</v>
      </c>
      <c r="Q819" s="96">
        <v>9916000</v>
      </c>
      <c r="R819" s="57">
        <v>90.932409741831393</v>
      </c>
      <c r="S819" s="96">
        <v>9016857.75</v>
      </c>
      <c r="T819" s="57" t="s">
        <v>3248</v>
      </c>
      <c r="U819" s="57"/>
      <c r="V819" s="101">
        <v>1692638.8199999994</v>
      </c>
      <c r="W819" s="101"/>
      <c r="X819" s="73"/>
    </row>
    <row r="820" spans="2:24">
      <c r="B820" s="26" t="s">
        <v>996</v>
      </c>
      <c r="C820" s="73" t="s">
        <v>5874</v>
      </c>
      <c r="D820" s="73" t="s">
        <v>6725</v>
      </c>
      <c r="E820" s="73"/>
      <c r="F820" s="73"/>
      <c r="G820" s="75">
        <v>39521</v>
      </c>
      <c r="H820" s="96">
        <v>140000000</v>
      </c>
      <c r="I820" s="57">
        <v>85.173249999999996</v>
      </c>
      <c r="J820" s="96">
        <v>119242550</v>
      </c>
      <c r="K820" s="57" t="s">
        <v>3284</v>
      </c>
      <c r="L820" s="73"/>
      <c r="M820" s="101">
        <v>30734607.459999997</v>
      </c>
      <c r="N820" s="73"/>
      <c r="O820" s="87" t="s">
        <v>3156</v>
      </c>
      <c r="P820" s="75">
        <v>41135</v>
      </c>
      <c r="Q820" s="96">
        <v>115807063.79000001</v>
      </c>
      <c r="R820" s="57">
        <v>88.594511112955274</v>
      </c>
      <c r="S820" s="96">
        <v>102598701.99901876</v>
      </c>
      <c r="T820" s="57" t="s">
        <v>3263</v>
      </c>
      <c r="U820" s="57"/>
      <c r="V820" s="101">
        <v>14090759.459018752</v>
      </c>
      <c r="W820" s="101"/>
      <c r="X820" s="73"/>
    </row>
    <row r="821" spans="2:24">
      <c r="B821" s="26" t="s">
        <v>2795</v>
      </c>
      <c r="C821" s="73" t="s">
        <v>5875</v>
      </c>
      <c r="D821" s="73" t="s">
        <v>6724</v>
      </c>
      <c r="E821" s="73"/>
      <c r="F821" s="73"/>
      <c r="G821" s="75">
        <v>39521</v>
      </c>
      <c r="H821" s="96">
        <v>3486000</v>
      </c>
      <c r="I821" s="57">
        <v>43.177250143430861</v>
      </c>
      <c r="J821" s="96">
        <v>1505158.94</v>
      </c>
      <c r="K821" s="57" t="s">
        <v>3284</v>
      </c>
      <c r="L821" s="73"/>
      <c r="M821" s="101">
        <v>211825.21</v>
      </c>
      <c r="N821" s="73"/>
      <c r="O821" s="87" t="s">
        <v>3156</v>
      </c>
      <c r="P821" s="75">
        <v>41114</v>
      </c>
      <c r="Q821" s="96">
        <v>3486000</v>
      </c>
      <c r="R821" s="57">
        <v>24.198117326448649</v>
      </c>
      <c r="S821" s="96">
        <v>843546.37</v>
      </c>
      <c r="T821" s="57" t="s">
        <v>3245</v>
      </c>
      <c r="U821" s="57"/>
      <c r="V821" s="101">
        <v>-449787.35999999987</v>
      </c>
      <c r="W821" s="101"/>
      <c r="X821" s="73"/>
    </row>
    <row r="822" spans="2:24">
      <c r="B822" s="26" t="s">
        <v>2796</v>
      </c>
      <c r="C822" s="73" t="s">
        <v>5876</v>
      </c>
      <c r="D822" s="73" t="s">
        <v>6724</v>
      </c>
      <c r="E822" s="73"/>
      <c r="F822" s="73"/>
      <c r="G822" s="75">
        <v>39521</v>
      </c>
      <c r="H822" s="96">
        <v>11822000</v>
      </c>
      <c r="I822" s="57">
        <v>35.157749957705974</v>
      </c>
      <c r="J822" s="96">
        <v>4156349.2</v>
      </c>
      <c r="K822" s="57" t="s">
        <v>3284</v>
      </c>
      <c r="L822" s="73"/>
      <c r="M822" s="101">
        <v>519659.43</v>
      </c>
      <c r="N822" s="73"/>
      <c r="O822" s="87" t="s">
        <v>3156</v>
      </c>
      <c r="P822" s="75">
        <v>41122</v>
      </c>
      <c r="Q822" s="96">
        <v>11017455.640000001</v>
      </c>
      <c r="R822" s="57">
        <v>0.61984274441789355</v>
      </c>
      <c r="S822" s="96">
        <v>68290.899404000011</v>
      </c>
      <c r="T822" s="57" t="s">
        <v>3289</v>
      </c>
      <c r="U822" s="57"/>
      <c r="V822" s="101">
        <v>-3568398.870596</v>
      </c>
      <c r="W822" s="101"/>
      <c r="X822" s="73"/>
    </row>
    <row r="823" spans="2:24">
      <c r="B823" s="26" t="s">
        <v>2797</v>
      </c>
      <c r="C823" s="73" t="s">
        <v>5877</v>
      </c>
      <c r="D823" s="73" t="s">
        <v>6724</v>
      </c>
      <c r="E823" s="73"/>
      <c r="F823" s="73"/>
      <c r="G823" s="75">
        <v>39521</v>
      </c>
      <c r="H823" s="96">
        <v>687468.42</v>
      </c>
      <c r="I823" s="57">
        <v>58.044749168259976</v>
      </c>
      <c r="J823" s="96">
        <v>399039.32</v>
      </c>
      <c r="K823" s="57" t="s">
        <v>3284</v>
      </c>
      <c r="L823" s="73"/>
      <c r="M823" s="101">
        <v>108423.74000000002</v>
      </c>
      <c r="N823" s="73"/>
      <c r="O823" s="87" t="s">
        <v>3156</v>
      </c>
      <c r="P823" s="75">
        <v>41050</v>
      </c>
      <c r="Q823" s="96">
        <v>687468.41</v>
      </c>
      <c r="R823" s="57">
        <v>77.911701975513324</v>
      </c>
      <c r="S823" s="96">
        <v>535618.33877500007</v>
      </c>
      <c r="T823" s="57" t="s">
        <v>3248</v>
      </c>
      <c r="U823" s="57"/>
      <c r="V823" s="101">
        <v>245002.75877500005</v>
      </c>
      <c r="W823" s="101"/>
      <c r="X823" s="73"/>
    </row>
    <row r="824" spans="2:24">
      <c r="B824" s="26" t="s">
        <v>1202</v>
      </c>
      <c r="C824" s="73" t="s">
        <v>5878</v>
      </c>
      <c r="D824" s="73" t="s">
        <v>6724</v>
      </c>
      <c r="E824" s="73"/>
      <c r="F824" s="73"/>
      <c r="G824" s="75">
        <v>39521</v>
      </c>
      <c r="H824" s="96">
        <v>2176500</v>
      </c>
      <c r="I824" s="57">
        <v>13.946750287158279</v>
      </c>
      <c r="J824" s="96">
        <v>303551.01999999996</v>
      </c>
      <c r="K824" s="57" t="s">
        <v>3284</v>
      </c>
      <c r="L824" s="73"/>
      <c r="M824" s="101">
        <v>81898.450000000012</v>
      </c>
      <c r="N824" s="73"/>
      <c r="O824" s="87" t="s">
        <v>3156</v>
      </c>
      <c r="P824" s="75">
        <v>41172</v>
      </c>
      <c r="Q824" s="96">
        <v>0.01</v>
      </c>
      <c r="R824" s="57">
        <v>0</v>
      </c>
      <c r="S824" s="96">
        <v>0</v>
      </c>
      <c r="T824" s="57" t="s">
        <v>3263</v>
      </c>
      <c r="U824" s="57"/>
      <c r="V824" s="101">
        <v>-221652.56999999995</v>
      </c>
      <c r="W824" s="101"/>
      <c r="X824" s="73"/>
    </row>
    <row r="825" spans="2:24">
      <c r="B825" s="26" t="s">
        <v>2798</v>
      </c>
      <c r="C825" s="73" t="s">
        <v>5879</v>
      </c>
      <c r="D825" s="73" t="s">
        <v>3157</v>
      </c>
      <c r="E825" s="73"/>
      <c r="F825" s="73"/>
      <c r="G825" s="75">
        <v>39521</v>
      </c>
      <c r="H825" s="96">
        <v>175667.3</v>
      </c>
      <c r="I825" s="57">
        <v>1.0036016947946489E-2</v>
      </c>
      <c r="J825" s="96">
        <v>17.63</v>
      </c>
      <c r="K825" s="57" t="s">
        <v>3284</v>
      </c>
      <c r="L825" s="73"/>
      <c r="M825" s="101">
        <v>1283.2999999999997</v>
      </c>
      <c r="N825" s="73"/>
      <c r="O825" s="87" t="s">
        <v>3156</v>
      </c>
      <c r="P825" s="75">
        <v>41172</v>
      </c>
      <c r="Q825" s="96">
        <v>0.01</v>
      </c>
      <c r="R825" s="57">
        <v>0</v>
      </c>
      <c r="S825" s="96">
        <v>0</v>
      </c>
      <c r="T825" s="57" t="s">
        <v>3263</v>
      </c>
      <c r="U825" s="57"/>
      <c r="V825" s="101">
        <v>1265.6699999999996</v>
      </c>
      <c r="W825" s="101"/>
      <c r="X825" s="73"/>
    </row>
    <row r="826" spans="2:24">
      <c r="B826" s="26" t="s">
        <v>1450</v>
      </c>
      <c r="C826" s="73" t="s">
        <v>5880</v>
      </c>
      <c r="D826" s="73" t="s">
        <v>3157</v>
      </c>
      <c r="E826" s="73"/>
      <c r="F826" s="73"/>
      <c r="G826" s="75">
        <v>39521</v>
      </c>
      <c r="H826" s="96">
        <v>19741.189999999999</v>
      </c>
      <c r="I826" s="57">
        <v>97.655460486424573</v>
      </c>
      <c r="J826" s="96">
        <v>19278.349999999999</v>
      </c>
      <c r="K826" s="57" t="s">
        <v>3284</v>
      </c>
      <c r="L826" s="73"/>
      <c r="M826" s="101">
        <v>216.2</v>
      </c>
      <c r="N826" s="73"/>
      <c r="O826" s="87" t="s">
        <v>3156</v>
      </c>
      <c r="P826" s="75">
        <v>39531</v>
      </c>
      <c r="Q826" s="96">
        <v>19575.18</v>
      </c>
      <c r="R826" s="57">
        <v>98.515415950198161</v>
      </c>
      <c r="S826" s="96">
        <v>19284.57</v>
      </c>
      <c r="T826" s="57" t="s">
        <v>3284</v>
      </c>
      <c r="U826" s="57"/>
      <c r="V826" s="101">
        <v>222.42000000000189</v>
      </c>
      <c r="W826" s="101"/>
      <c r="X826" s="73"/>
    </row>
    <row r="827" spans="2:24">
      <c r="B827" s="26" t="s">
        <v>349</v>
      </c>
      <c r="C827" s="73" t="s">
        <v>5881</v>
      </c>
      <c r="D827" s="73" t="s">
        <v>3157</v>
      </c>
      <c r="E827" s="73"/>
      <c r="F827" s="73"/>
      <c r="G827" s="75">
        <v>39521</v>
      </c>
      <c r="H827" s="96">
        <v>476529.84</v>
      </c>
      <c r="I827" s="57">
        <v>89.77198363905184</v>
      </c>
      <c r="J827" s="96">
        <v>427790.29</v>
      </c>
      <c r="K827" s="57" t="s">
        <v>3284</v>
      </c>
      <c r="L827" s="73"/>
      <c r="M827" s="101">
        <v>305536.06</v>
      </c>
      <c r="N827" s="73"/>
      <c r="O827" s="87" t="s">
        <v>3156</v>
      </c>
      <c r="P827" s="75">
        <v>41122</v>
      </c>
      <c r="Q827" s="96">
        <v>222120.57</v>
      </c>
      <c r="R827" s="57">
        <v>67.000003000000007</v>
      </c>
      <c r="S827" s="96">
        <v>148820.78856361713</v>
      </c>
      <c r="T827" s="57" t="s">
        <v>3245</v>
      </c>
      <c r="U827" s="57"/>
      <c r="V827" s="101">
        <v>26566.558563617116</v>
      </c>
      <c r="W827" s="101"/>
      <c r="X827" s="73"/>
    </row>
    <row r="828" spans="2:24">
      <c r="B828" s="26" t="s">
        <v>2799</v>
      </c>
      <c r="C828" s="73" t="s">
        <v>5882</v>
      </c>
      <c r="D828" s="73" t="s">
        <v>3157</v>
      </c>
      <c r="E828" s="73"/>
      <c r="F828" s="73"/>
      <c r="G828" s="75">
        <v>39521</v>
      </c>
      <c r="H828" s="96">
        <v>5831390.6200000001</v>
      </c>
      <c r="I828" s="57">
        <v>0.76282353384860369</v>
      </c>
      <c r="J828" s="96">
        <v>44483.22</v>
      </c>
      <c r="K828" s="57" t="s">
        <v>3284</v>
      </c>
      <c r="L828" s="73"/>
      <c r="M828" s="101">
        <v>271249.14999999997</v>
      </c>
      <c r="N828" s="73"/>
      <c r="O828" s="87" t="s">
        <v>3156</v>
      </c>
      <c r="P828" s="75">
        <v>41033</v>
      </c>
      <c r="Q828" s="96">
        <v>3772791.84</v>
      </c>
      <c r="R828" s="57">
        <v>2.1323449586341345</v>
      </c>
      <c r="S828" s="96">
        <v>80448.936600000001</v>
      </c>
      <c r="T828" s="57" t="s">
        <v>3248</v>
      </c>
      <c r="U828" s="57"/>
      <c r="V828" s="101">
        <v>307214.86659999995</v>
      </c>
      <c r="W828" s="101"/>
      <c r="X828" s="73"/>
    </row>
    <row r="829" spans="2:24">
      <c r="B829" s="26" t="s">
        <v>2800</v>
      </c>
      <c r="C829" s="73" t="s">
        <v>5883</v>
      </c>
      <c r="D829" s="73" t="s">
        <v>3157</v>
      </c>
      <c r="E829" s="73"/>
      <c r="F829" s="73"/>
      <c r="G829" s="75">
        <v>39521</v>
      </c>
      <c r="H829" s="96">
        <v>24168603</v>
      </c>
      <c r="I829" s="57">
        <v>1.8993082057742436</v>
      </c>
      <c r="J829" s="96">
        <v>459036.26</v>
      </c>
      <c r="K829" s="57" t="s">
        <v>3284</v>
      </c>
      <c r="L829" s="73"/>
      <c r="M829" s="101">
        <v>1261531.81</v>
      </c>
      <c r="N829" s="73"/>
      <c r="O829" s="87" t="s">
        <v>3156</v>
      </c>
      <c r="P829" s="75">
        <v>41033</v>
      </c>
      <c r="Q829" s="96">
        <v>15181895.35</v>
      </c>
      <c r="R829" s="57">
        <v>2.760341396537159</v>
      </c>
      <c r="S829" s="96">
        <v>419072.14212500001</v>
      </c>
      <c r="T829" s="57" t="s">
        <v>3248</v>
      </c>
      <c r="U829" s="57"/>
      <c r="V829" s="101">
        <v>1221567.6921250001</v>
      </c>
      <c r="W829" s="101"/>
      <c r="X829" s="73"/>
    </row>
    <row r="830" spans="2:24">
      <c r="B830" s="26" t="s">
        <v>1463</v>
      </c>
      <c r="C830" s="73" t="s">
        <v>5884</v>
      </c>
      <c r="D830" s="73" t="s">
        <v>3157</v>
      </c>
      <c r="E830" s="73"/>
      <c r="F830" s="73"/>
      <c r="G830" s="75">
        <v>39521</v>
      </c>
      <c r="H830" s="96">
        <v>177804.3</v>
      </c>
      <c r="I830" s="57">
        <v>75.233973531573767</v>
      </c>
      <c r="J830" s="96">
        <v>133769.24000000002</v>
      </c>
      <c r="K830" s="57" t="s">
        <v>3284</v>
      </c>
      <c r="L830" s="73"/>
      <c r="M830" s="101">
        <v>0</v>
      </c>
      <c r="N830" s="73"/>
      <c r="O830" s="87" t="s">
        <v>3156</v>
      </c>
      <c r="P830" s="75">
        <v>39527</v>
      </c>
      <c r="Q830" s="96">
        <v>177804.3</v>
      </c>
      <c r="R830" s="57">
        <v>75.261796255771102</v>
      </c>
      <c r="S830" s="96">
        <v>133818.71</v>
      </c>
      <c r="T830" s="57" t="s">
        <v>3284</v>
      </c>
      <c r="U830" s="57"/>
      <c r="V830" s="101">
        <v>49.46999999997206</v>
      </c>
      <c r="W830" s="101"/>
      <c r="X830" s="73"/>
    </row>
    <row r="831" spans="2:24">
      <c r="B831" s="26" t="s">
        <v>1283</v>
      </c>
      <c r="C831" s="73" t="s">
        <v>5885</v>
      </c>
      <c r="D831" s="73" t="s">
        <v>3157</v>
      </c>
      <c r="E831" s="73"/>
      <c r="F831" s="73"/>
      <c r="G831" s="75">
        <v>39521</v>
      </c>
      <c r="H831" s="96">
        <v>2732286.19</v>
      </c>
      <c r="I831" s="57">
        <v>84.471638382800592</v>
      </c>
      <c r="J831" s="96">
        <v>2308006.9099999997</v>
      </c>
      <c r="K831" s="57" t="s">
        <v>3284</v>
      </c>
      <c r="L831" s="73"/>
      <c r="M831" s="101">
        <v>197453.9</v>
      </c>
      <c r="N831" s="73"/>
      <c r="O831" s="87" t="s">
        <v>3156</v>
      </c>
      <c r="P831" s="75">
        <v>41172</v>
      </c>
      <c r="Q831" s="96">
        <v>0.01</v>
      </c>
      <c r="R831" s="57">
        <v>0</v>
      </c>
      <c r="S831" s="96">
        <v>0</v>
      </c>
      <c r="T831" s="57" t="s">
        <v>3263</v>
      </c>
      <c r="U831" s="57"/>
      <c r="V831" s="101">
        <v>-2110553.0099999998</v>
      </c>
      <c r="W831" s="101"/>
      <c r="X831" s="73"/>
    </row>
    <row r="832" spans="2:24">
      <c r="B832" s="26" t="s">
        <v>2801</v>
      </c>
      <c r="C832" s="73" t="s">
        <v>5886</v>
      </c>
      <c r="D832" s="73" t="s">
        <v>6724</v>
      </c>
      <c r="E832" s="73"/>
      <c r="F832" s="73"/>
      <c r="G832" s="75">
        <v>39521</v>
      </c>
      <c r="H832" s="96">
        <v>1297000</v>
      </c>
      <c r="I832" s="57">
        <v>25.049750192752505</v>
      </c>
      <c r="J832" s="96">
        <v>324895.26</v>
      </c>
      <c r="K832" s="57" t="s">
        <v>3284</v>
      </c>
      <c r="L832" s="73"/>
      <c r="M832" s="101">
        <v>58252.43</v>
      </c>
      <c r="N832" s="73"/>
      <c r="O832" s="87" t="s">
        <v>3156</v>
      </c>
      <c r="P832" s="75">
        <v>41122</v>
      </c>
      <c r="Q832" s="96">
        <v>1112527.69</v>
      </c>
      <c r="R832" s="57">
        <v>0.2302316554476051</v>
      </c>
      <c r="S832" s="96">
        <v>2561.3909180000001</v>
      </c>
      <c r="T832" s="57" t="s">
        <v>3255</v>
      </c>
      <c r="U832" s="57"/>
      <c r="V832" s="101">
        <v>-264081.439082</v>
      </c>
      <c r="W832" s="101"/>
      <c r="X832" s="73"/>
    </row>
    <row r="833" spans="2:24">
      <c r="B833" s="26" t="s">
        <v>241</v>
      </c>
      <c r="C833" s="73" t="s">
        <v>5887</v>
      </c>
      <c r="D833" s="73" t="s">
        <v>6724</v>
      </c>
      <c r="E833" s="73"/>
      <c r="F833" s="73"/>
      <c r="G833" s="75">
        <v>39521</v>
      </c>
      <c r="H833" s="96">
        <v>331000</v>
      </c>
      <c r="I833" s="57">
        <v>18.035250755287009</v>
      </c>
      <c r="J833" s="96">
        <v>59696.68</v>
      </c>
      <c r="K833" s="57" t="s">
        <v>3284</v>
      </c>
      <c r="L833" s="73"/>
      <c r="M833" s="101">
        <v>13094.63</v>
      </c>
      <c r="N833" s="73"/>
      <c r="O833" s="87" t="s">
        <v>3156</v>
      </c>
      <c r="P833" s="75">
        <v>41172</v>
      </c>
      <c r="Q833" s="96">
        <v>0.01</v>
      </c>
      <c r="R833" s="57">
        <v>0</v>
      </c>
      <c r="S833" s="96">
        <v>0</v>
      </c>
      <c r="T833" s="57" t="s">
        <v>3263</v>
      </c>
      <c r="U833" s="57"/>
      <c r="V833" s="101">
        <v>-46602.05</v>
      </c>
      <c r="W833" s="101"/>
      <c r="X833" s="73"/>
    </row>
    <row r="834" spans="2:24">
      <c r="B834" s="26" t="s">
        <v>939</v>
      </c>
      <c r="C834" s="73" t="s">
        <v>5888</v>
      </c>
      <c r="D834" s="73" t="s">
        <v>6724</v>
      </c>
      <c r="E834" s="73"/>
      <c r="F834" s="73"/>
      <c r="G834" s="75" t="s">
        <v>6355</v>
      </c>
      <c r="H834" s="96">
        <v>5515090.2699999996</v>
      </c>
      <c r="I834" s="57">
        <v>0</v>
      </c>
      <c r="J834" s="96">
        <v>0</v>
      </c>
      <c r="K834" s="57" t="s">
        <v>3245</v>
      </c>
      <c r="L834" s="73"/>
      <c r="M834" s="101">
        <v>682573.4599999995</v>
      </c>
      <c r="N834" s="73"/>
      <c r="O834" s="87" t="s">
        <v>3156</v>
      </c>
      <c r="P834" s="75">
        <v>41075</v>
      </c>
      <c r="Q834" s="96">
        <v>4881185.08</v>
      </c>
      <c r="R834" s="57">
        <v>18.019760365243105</v>
      </c>
      <c r="S834" s="96">
        <v>879577.85440000007</v>
      </c>
      <c r="T834" s="57" t="s">
        <v>3263</v>
      </c>
      <c r="U834" s="57"/>
      <c r="V834" s="101">
        <v>1562151.3143999996</v>
      </c>
      <c r="W834" s="101"/>
      <c r="X834" s="73"/>
    </row>
    <row r="835" spans="2:24">
      <c r="B835" s="26" t="s">
        <v>2802</v>
      </c>
      <c r="C835" s="73" t="s">
        <v>5889</v>
      </c>
      <c r="D835" s="73" t="s">
        <v>6759</v>
      </c>
      <c r="E835" s="73"/>
      <c r="F835" s="73"/>
      <c r="G835" s="75">
        <v>39521</v>
      </c>
      <c r="H835" s="96">
        <v>25000000</v>
      </c>
      <c r="I835" s="57">
        <v>89.221350879999989</v>
      </c>
      <c r="J835" s="96">
        <v>22305337.719999999</v>
      </c>
      <c r="K835" s="57" t="s">
        <v>3284</v>
      </c>
      <c r="L835" s="73"/>
      <c r="M835" s="101">
        <v>25902614.82</v>
      </c>
      <c r="N835" s="73"/>
      <c r="O835" s="87" t="s">
        <v>6382</v>
      </c>
      <c r="P835" s="75">
        <v>40923</v>
      </c>
      <c r="Q835" s="102" t="s">
        <v>3205</v>
      </c>
      <c r="R835" s="88" t="s">
        <v>3205</v>
      </c>
      <c r="S835" s="102" t="s">
        <v>3205</v>
      </c>
      <c r="T835" s="57" t="s">
        <v>3205</v>
      </c>
      <c r="U835" s="57"/>
      <c r="V835" s="101">
        <v>3597277.1000000015</v>
      </c>
      <c r="W835" s="101"/>
      <c r="X835" s="73"/>
    </row>
    <row r="836" spans="2:24">
      <c r="B836" s="26" t="s">
        <v>2803</v>
      </c>
      <c r="C836" s="73" t="s">
        <v>5890</v>
      </c>
      <c r="D836" s="73" t="s">
        <v>6759</v>
      </c>
      <c r="E836" s="73"/>
      <c r="F836" s="73"/>
      <c r="G836" s="75">
        <v>39521</v>
      </c>
      <c r="H836" s="96">
        <v>585642199.70000005</v>
      </c>
      <c r="I836" s="57">
        <v>4.0278777134370718E-2</v>
      </c>
      <c r="J836" s="96">
        <v>235889.5164219893</v>
      </c>
      <c r="K836" s="57" t="s">
        <v>3284</v>
      </c>
      <c r="L836" s="73"/>
      <c r="M836" s="101">
        <v>21971013.370000001</v>
      </c>
      <c r="N836" s="73"/>
      <c r="O836" s="87" t="s">
        <v>3156</v>
      </c>
      <c r="P836" s="75">
        <v>43353</v>
      </c>
      <c r="Q836" s="96">
        <v>0</v>
      </c>
      <c r="R836" s="57">
        <v>0</v>
      </c>
      <c r="S836" s="96">
        <v>1</v>
      </c>
      <c r="T836" s="57" t="s">
        <v>3263</v>
      </c>
      <c r="U836" s="57"/>
      <c r="V836" s="101">
        <v>21735124.853578012</v>
      </c>
      <c r="W836" s="101"/>
      <c r="X836" s="73"/>
    </row>
    <row r="837" spans="2:24">
      <c r="B837" s="26" t="s">
        <v>2804</v>
      </c>
      <c r="C837" s="73" t="s">
        <v>5891</v>
      </c>
      <c r="D837" s="73" t="s">
        <v>6759</v>
      </c>
      <c r="E837" s="73"/>
      <c r="F837" s="73"/>
      <c r="G837" s="75">
        <v>39521</v>
      </c>
      <c r="H837" s="96">
        <v>5000000</v>
      </c>
      <c r="I837" s="57">
        <v>72.335684199999989</v>
      </c>
      <c r="J837" s="96">
        <v>3616784.21</v>
      </c>
      <c r="K837" s="57" t="s">
        <v>3284</v>
      </c>
      <c r="L837" s="73"/>
      <c r="M837" s="101">
        <v>444755.41000000003</v>
      </c>
      <c r="N837" s="73"/>
      <c r="O837" s="87" t="s">
        <v>3156</v>
      </c>
      <c r="P837" s="75">
        <v>43083</v>
      </c>
      <c r="Q837" s="96">
        <v>4893207.16</v>
      </c>
      <c r="R837" s="57">
        <v>5.9999912204820698E-2</v>
      </c>
      <c r="S837" s="96">
        <v>2935.92</v>
      </c>
      <c r="T837" s="57" t="s">
        <v>3255</v>
      </c>
      <c r="U837" s="57"/>
      <c r="V837" s="101">
        <v>-3169092.88</v>
      </c>
      <c r="W837" s="101"/>
      <c r="X837" s="73"/>
    </row>
    <row r="838" spans="2:24">
      <c r="B838" s="26" t="s">
        <v>2805</v>
      </c>
      <c r="C838" s="73" t="s">
        <v>5892</v>
      </c>
      <c r="D838" s="73" t="s">
        <v>6759</v>
      </c>
      <c r="E838" s="73"/>
      <c r="F838" s="73"/>
      <c r="G838" s="75">
        <v>39521</v>
      </c>
      <c r="H838" s="96">
        <v>65000000</v>
      </c>
      <c r="I838" s="57">
        <v>8.0556553846153858E-2</v>
      </c>
      <c r="J838" s="96">
        <v>52361.760000000002</v>
      </c>
      <c r="K838" s="57" t="s">
        <v>3284</v>
      </c>
      <c r="L838" s="73"/>
      <c r="M838" s="101">
        <v>3735694.35</v>
      </c>
      <c r="N838" s="73"/>
      <c r="O838" s="87" t="s">
        <v>3156</v>
      </c>
      <c r="P838" s="75">
        <v>43083</v>
      </c>
      <c r="Q838" s="96">
        <v>65000000</v>
      </c>
      <c r="R838" s="57">
        <v>6.0000000000000001E-3</v>
      </c>
      <c r="S838" s="96">
        <v>3900</v>
      </c>
      <c r="T838" s="57" t="s">
        <v>3255</v>
      </c>
      <c r="U838" s="57"/>
      <c r="V838" s="101">
        <v>3687232.5900000003</v>
      </c>
      <c r="W838" s="101"/>
      <c r="X838" s="73"/>
    </row>
    <row r="839" spans="2:24">
      <c r="B839" s="26" t="s">
        <v>2806</v>
      </c>
      <c r="C839" s="73" t="s">
        <v>5893</v>
      </c>
      <c r="D839" s="73" t="s">
        <v>6759</v>
      </c>
      <c r="E839" s="73"/>
      <c r="F839" s="73"/>
      <c r="G839" s="75">
        <v>39521</v>
      </c>
      <c r="H839" s="96">
        <v>65000000</v>
      </c>
      <c r="I839" s="57">
        <v>1.0805538461538461E-3</v>
      </c>
      <c r="J839" s="96">
        <v>702.36</v>
      </c>
      <c r="K839" s="57" t="s">
        <v>3284</v>
      </c>
      <c r="L839" s="73"/>
      <c r="M839" s="101">
        <v>1199158.54</v>
      </c>
      <c r="N839" s="73"/>
      <c r="O839" s="87" t="s">
        <v>3156</v>
      </c>
      <c r="P839" s="75">
        <v>43083</v>
      </c>
      <c r="Q839" s="96">
        <v>65000000</v>
      </c>
      <c r="R839" s="57">
        <v>6.0000000000000001E-3</v>
      </c>
      <c r="S839" s="96">
        <v>3900</v>
      </c>
      <c r="T839" s="57" t="s">
        <v>3255</v>
      </c>
      <c r="U839" s="57"/>
      <c r="V839" s="101">
        <v>1202356.18</v>
      </c>
      <c r="W839" s="101"/>
      <c r="X839" s="73"/>
    </row>
    <row r="840" spans="2:24">
      <c r="B840" s="26" t="s">
        <v>422</v>
      </c>
      <c r="C840" s="73" t="s">
        <v>5894</v>
      </c>
      <c r="D840" s="73" t="s">
        <v>6724</v>
      </c>
      <c r="E840" s="73"/>
      <c r="F840" s="73"/>
      <c r="G840" s="75">
        <v>39521</v>
      </c>
      <c r="H840" s="96">
        <v>15000000</v>
      </c>
      <c r="I840" s="57">
        <v>71.586249999999993</v>
      </c>
      <c r="J840" s="96">
        <v>10737937.5</v>
      </c>
      <c r="K840" s="57" t="s">
        <v>3284</v>
      </c>
      <c r="L840" s="73"/>
      <c r="M840" s="101">
        <v>2005721.7399999998</v>
      </c>
      <c r="N840" s="73"/>
      <c r="O840" s="87" t="s">
        <v>3156</v>
      </c>
      <c r="P840" s="75">
        <v>41075</v>
      </c>
      <c r="Q840" s="96">
        <v>13625499</v>
      </c>
      <c r="R840" s="57">
        <v>30.089843732512112</v>
      </c>
      <c r="S840" s="96">
        <v>4099891.3568750001</v>
      </c>
      <c r="T840" s="57" t="s">
        <v>3266</v>
      </c>
      <c r="U840" s="57"/>
      <c r="V840" s="101">
        <v>-4632324.4031250002</v>
      </c>
      <c r="W840" s="101"/>
      <c r="X840" s="73"/>
    </row>
    <row r="841" spans="2:24">
      <c r="B841" s="26" t="s">
        <v>2807</v>
      </c>
      <c r="C841" s="73" t="s">
        <v>5895</v>
      </c>
      <c r="D841" s="73" t="s">
        <v>6759</v>
      </c>
      <c r="E841" s="73"/>
      <c r="F841" s="73"/>
      <c r="G841" s="75">
        <v>39521</v>
      </c>
      <c r="H841" s="96">
        <v>23000000</v>
      </c>
      <c r="I841" s="57">
        <v>67.936291130434796</v>
      </c>
      <c r="J841" s="96">
        <v>15625346.960000001</v>
      </c>
      <c r="K841" s="57" t="s">
        <v>3284</v>
      </c>
      <c r="L841" s="73"/>
      <c r="M841" s="101">
        <v>4992665.37</v>
      </c>
      <c r="N841" s="73"/>
      <c r="O841" s="87" t="s">
        <v>3156</v>
      </c>
      <c r="P841" s="75">
        <v>40869</v>
      </c>
      <c r="Q841" s="96">
        <v>23000000</v>
      </c>
      <c r="R841" s="57">
        <v>55.340305000000001</v>
      </c>
      <c r="S841" s="96">
        <v>12728270.15</v>
      </c>
      <c r="T841" s="57" t="s">
        <v>3250</v>
      </c>
      <c r="U841" s="57"/>
      <c r="V841" s="101">
        <v>2095588.5599999987</v>
      </c>
      <c r="W841" s="101"/>
      <c r="X841" s="73"/>
    </row>
    <row r="842" spans="2:24">
      <c r="B842" s="26" t="s">
        <v>2808</v>
      </c>
      <c r="C842" s="73" t="s">
        <v>6354</v>
      </c>
      <c r="D842" s="73" t="s">
        <v>9188</v>
      </c>
      <c r="E842" s="73"/>
      <c r="F842" s="73"/>
      <c r="G842" s="75">
        <v>39521</v>
      </c>
      <c r="H842" s="96">
        <v>500000</v>
      </c>
      <c r="I842" s="57">
        <v>102.69627800000001</v>
      </c>
      <c r="J842" s="96">
        <v>513481.39</v>
      </c>
      <c r="K842" s="57" t="s">
        <v>3284</v>
      </c>
      <c r="L842" s="73"/>
      <c r="M842" s="101">
        <v>517950.52</v>
      </c>
      <c r="N842" s="73"/>
      <c r="O842" s="87" t="s">
        <v>6382</v>
      </c>
      <c r="P842" s="75">
        <v>39651</v>
      </c>
      <c r="Q842" s="102" t="s">
        <v>3205</v>
      </c>
      <c r="R842" s="88" t="s">
        <v>3205</v>
      </c>
      <c r="S842" s="102" t="s">
        <v>3205</v>
      </c>
      <c r="T842" s="57" t="s">
        <v>3205</v>
      </c>
      <c r="U842" s="57"/>
      <c r="V842" s="101">
        <v>4469.1300000000047</v>
      </c>
      <c r="W842" s="101"/>
      <c r="X842" s="73"/>
    </row>
    <row r="843" spans="2:24">
      <c r="B843" s="26" t="s">
        <v>1008</v>
      </c>
      <c r="C843" s="73" t="s">
        <v>5896</v>
      </c>
      <c r="D843" s="73" t="s">
        <v>9188</v>
      </c>
      <c r="E843" s="73"/>
      <c r="F843" s="73"/>
      <c r="G843" s="75">
        <v>39521</v>
      </c>
      <c r="H843" s="96">
        <v>1765000</v>
      </c>
      <c r="I843" s="57">
        <v>87.708385835694045</v>
      </c>
      <c r="J843" s="96">
        <v>1548053.01</v>
      </c>
      <c r="K843" s="57" t="s">
        <v>3284</v>
      </c>
      <c r="L843" s="73"/>
      <c r="M843" s="101">
        <v>666574.68999999994</v>
      </c>
      <c r="N843" s="73"/>
      <c r="O843" s="87" t="s">
        <v>3156</v>
      </c>
      <c r="P843" s="75">
        <v>41135</v>
      </c>
      <c r="Q843" s="96">
        <v>1635000</v>
      </c>
      <c r="R843" s="57">
        <v>79.568102752293584</v>
      </c>
      <c r="S843" s="96">
        <v>1300938.48</v>
      </c>
      <c r="T843" s="57" t="s">
        <v>3255</v>
      </c>
      <c r="U843" s="57"/>
      <c r="V843" s="101">
        <v>419460.15999999992</v>
      </c>
      <c r="W843" s="101"/>
      <c r="X843" s="73"/>
    </row>
    <row r="844" spans="2:24">
      <c r="B844" s="26" t="s">
        <v>2809</v>
      </c>
      <c r="C844" s="73" t="s">
        <v>5897</v>
      </c>
      <c r="D844" s="73" t="s">
        <v>6725</v>
      </c>
      <c r="E844" s="73"/>
      <c r="F844" s="73"/>
      <c r="G844" s="75">
        <v>39521</v>
      </c>
      <c r="H844" s="96">
        <v>1250000</v>
      </c>
      <c r="I844" s="57">
        <v>0.18037520000000001</v>
      </c>
      <c r="J844" s="96">
        <v>2254.69</v>
      </c>
      <c r="K844" s="57" t="s">
        <v>3284</v>
      </c>
      <c r="L844" s="73"/>
      <c r="M844" s="101">
        <v>36818.050000000017</v>
      </c>
      <c r="N844" s="73"/>
      <c r="O844" s="87" t="s">
        <v>3156</v>
      </c>
      <c r="P844" s="75">
        <v>40849</v>
      </c>
      <c r="Q844" s="96">
        <v>1496525.78</v>
      </c>
      <c r="R844" s="57">
        <v>0.11000010972079613</v>
      </c>
      <c r="S844" s="96">
        <v>1646.18</v>
      </c>
      <c r="T844" s="57" t="s">
        <v>3255</v>
      </c>
      <c r="U844" s="57"/>
      <c r="V844" s="101">
        <v>36209.540000000015</v>
      </c>
      <c r="W844" s="101"/>
      <c r="X844" s="73"/>
    </row>
    <row r="845" spans="2:24">
      <c r="B845" s="26" t="s">
        <v>2810</v>
      </c>
      <c r="C845" s="73" t="s">
        <v>5898</v>
      </c>
      <c r="D845" s="73" t="s">
        <v>6724</v>
      </c>
      <c r="E845" s="73"/>
      <c r="F845" s="73"/>
      <c r="G845" s="75">
        <v>39521</v>
      </c>
      <c r="H845" s="96">
        <v>10000000</v>
      </c>
      <c r="I845" s="57">
        <v>88.178749999999994</v>
      </c>
      <c r="J845" s="96">
        <v>8817875</v>
      </c>
      <c r="K845" s="57" t="s">
        <v>3284</v>
      </c>
      <c r="L845" s="73"/>
      <c r="M845" s="101">
        <v>605419.25999999989</v>
      </c>
      <c r="N845" s="73"/>
      <c r="O845" s="87" t="s">
        <v>3156</v>
      </c>
      <c r="P845" s="75">
        <v>41050</v>
      </c>
      <c r="Q845" s="96">
        <v>10000000</v>
      </c>
      <c r="R845" s="57">
        <v>79.097604200000006</v>
      </c>
      <c r="S845" s="96">
        <v>7909760.4199999999</v>
      </c>
      <c r="T845" s="57" t="s">
        <v>3248</v>
      </c>
      <c r="U845" s="57"/>
      <c r="V845" s="101">
        <v>-302695.3200000003</v>
      </c>
      <c r="W845" s="101"/>
      <c r="X845" s="73"/>
    </row>
    <row r="846" spans="2:24">
      <c r="B846" s="26" t="s">
        <v>285</v>
      </c>
      <c r="C846" s="73" t="s">
        <v>5899</v>
      </c>
      <c r="D846" s="73" t="s">
        <v>3157</v>
      </c>
      <c r="E846" s="73"/>
      <c r="F846" s="73"/>
      <c r="G846" s="75">
        <v>39521</v>
      </c>
      <c r="H846" s="96">
        <v>2490588.9900000002</v>
      </c>
      <c r="I846" s="57">
        <v>81.038086095450055</v>
      </c>
      <c r="J846" s="96">
        <v>2018325.6500000001</v>
      </c>
      <c r="K846" s="57" t="s">
        <v>3284</v>
      </c>
      <c r="L846" s="73"/>
      <c r="M846" s="101">
        <v>451808.94999999995</v>
      </c>
      <c r="N846" s="73"/>
      <c r="O846" s="87" t="s">
        <v>3156</v>
      </c>
      <c r="P846" s="75">
        <v>41122</v>
      </c>
      <c r="Q846" s="96">
        <v>1128974.07</v>
      </c>
      <c r="R846" s="57">
        <v>2.3125</v>
      </c>
      <c r="S846" s="96">
        <v>26107.525368750001</v>
      </c>
      <c r="T846" s="57" t="s">
        <v>3245</v>
      </c>
      <c r="U846" s="57"/>
      <c r="V846" s="101">
        <v>-1540409.1746312501</v>
      </c>
      <c r="W846" s="101"/>
      <c r="X846" s="73"/>
    </row>
    <row r="847" spans="2:24">
      <c r="B847" s="26" t="s">
        <v>2811</v>
      </c>
      <c r="C847" s="73" t="s">
        <v>5900</v>
      </c>
      <c r="D847" s="73" t="s">
        <v>6759</v>
      </c>
      <c r="E847" s="73"/>
      <c r="F847" s="73"/>
      <c r="G847" s="75">
        <v>39521</v>
      </c>
      <c r="H847" s="96">
        <v>71895406.25</v>
      </c>
      <c r="I847" s="57">
        <v>2.8088751637035223</v>
      </c>
      <c r="J847" s="96">
        <v>2019452.21</v>
      </c>
      <c r="K847" s="57" t="s">
        <v>3284</v>
      </c>
      <c r="L847" s="73"/>
      <c r="M847" s="101">
        <v>2280698.0700000003</v>
      </c>
      <c r="N847" s="73"/>
      <c r="O847" s="87" t="s">
        <v>6382</v>
      </c>
      <c r="P847" s="75">
        <v>40981</v>
      </c>
      <c r="Q847" s="102" t="s">
        <v>3205</v>
      </c>
      <c r="R847" s="88" t="s">
        <v>3205</v>
      </c>
      <c r="S847" s="102" t="s">
        <v>3205</v>
      </c>
      <c r="T847" s="57" t="s">
        <v>3205</v>
      </c>
      <c r="U847" s="57"/>
      <c r="V847" s="101">
        <v>261245.86000000034</v>
      </c>
      <c r="W847" s="101"/>
      <c r="X847" s="73"/>
    </row>
    <row r="848" spans="2:24">
      <c r="B848" s="26" t="s">
        <v>944</v>
      </c>
      <c r="C848" s="73" t="s">
        <v>5901</v>
      </c>
      <c r="D848" s="73" t="s">
        <v>6759</v>
      </c>
      <c r="E848" s="73"/>
      <c r="F848" s="73"/>
      <c r="G848" s="75">
        <v>39521</v>
      </c>
      <c r="H848" s="96">
        <v>3692000</v>
      </c>
      <c r="I848" s="57">
        <v>85.24080010834237</v>
      </c>
      <c r="J848" s="96">
        <v>3147090.34</v>
      </c>
      <c r="K848" s="57" t="s">
        <v>3284</v>
      </c>
      <c r="L848" s="73"/>
      <c r="M848" s="101">
        <v>2889838.11</v>
      </c>
      <c r="N848" s="73"/>
      <c r="O848" s="87" t="s">
        <v>3156</v>
      </c>
      <c r="P848" s="75">
        <v>40890</v>
      </c>
      <c r="Q848" s="96">
        <v>957740.76</v>
      </c>
      <c r="R848" s="57">
        <v>96.580172697254739</v>
      </c>
      <c r="S848" s="96">
        <v>924987.68</v>
      </c>
      <c r="T848" s="57" t="s">
        <v>3252</v>
      </c>
      <c r="U848" s="57"/>
      <c r="V848" s="101">
        <v>667735.45000000019</v>
      </c>
      <c r="W848" s="101"/>
      <c r="X848" s="73"/>
    </row>
    <row r="849" spans="2:24">
      <c r="B849" s="26" t="s">
        <v>981</v>
      </c>
      <c r="C849" s="73" t="s">
        <v>5902</v>
      </c>
      <c r="D849" s="73" t="s">
        <v>6759</v>
      </c>
      <c r="E849" s="73"/>
      <c r="F849" s="73"/>
      <c r="G849" s="75">
        <v>39521</v>
      </c>
      <c r="H849" s="96">
        <v>1476000</v>
      </c>
      <c r="I849" s="57">
        <v>60.277355691056911</v>
      </c>
      <c r="J849" s="96">
        <v>889693.77</v>
      </c>
      <c r="K849" s="57" t="s">
        <v>3284</v>
      </c>
      <c r="L849" s="73"/>
      <c r="M849" s="101">
        <v>56903.890000000014</v>
      </c>
      <c r="N849" s="73"/>
      <c r="O849" s="87" t="s">
        <v>3156</v>
      </c>
      <c r="P849" s="75">
        <v>40890</v>
      </c>
      <c r="Q849" s="96">
        <v>407512.65</v>
      </c>
      <c r="R849" s="57">
        <v>58.085477837313761</v>
      </c>
      <c r="S849" s="96">
        <v>236705.66999999998</v>
      </c>
      <c r="T849" s="57" t="s">
        <v>3252</v>
      </c>
      <c r="U849" s="57"/>
      <c r="V849" s="101">
        <v>-596084.21</v>
      </c>
      <c r="W849" s="101"/>
      <c r="X849" s="73"/>
    </row>
    <row r="850" spans="2:24">
      <c r="B850" s="26" t="s">
        <v>461</v>
      </c>
      <c r="C850" s="73" t="s">
        <v>5903</v>
      </c>
      <c r="D850" s="73" t="s">
        <v>6724</v>
      </c>
      <c r="E850" s="73"/>
      <c r="F850" s="73"/>
      <c r="G850" s="75">
        <v>39521</v>
      </c>
      <c r="H850" s="96">
        <v>3303467.4</v>
      </c>
      <c r="I850" s="57">
        <v>77.197250077297568</v>
      </c>
      <c r="J850" s="96">
        <v>2550185.9899999998</v>
      </c>
      <c r="K850" s="57" t="s">
        <v>3284</v>
      </c>
      <c r="L850" s="73"/>
      <c r="M850" s="101">
        <v>1715020.9500000002</v>
      </c>
      <c r="N850" s="73"/>
      <c r="O850" s="87" t="s">
        <v>3156</v>
      </c>
      <c r="P850" s="75">
        <v>41050</v>
      </c>
      <c r="Q850" s="96">
        <v>1785781.36</v>
      </c>
      <c r="R850" s="57">
        <v>81.12432634390359</v>
      </c>
      <c r="S850" s="96">
        <v>1448703.098275</v>
      </c>
      <c r="T850" s="57" t="s">
        <v>3263</v>
      </c>
      <c r="U850" s="57"/>
      <c r="V850" s="101">
        <v>613538.05827500066</v>
      </c>
      <c r="W850" s="101"/>
      <c r="X850" s="73"/>
    </row>
    <row r="851" spans="2:24">
      <c r="B851" s="26" t="s">
        <v>2812</v>
      </c>
      <c r="C851" s="73" t="s">
        <v>5904</v>
      </c>
      <c r="D851" s="73" t="s">
        <v>6759</v>
      </c>
      <c r="E851" s="73"/>
      <c r="F851" s="73"/>
      <c r="G851" s="75">
        <v>39521</v>
      </c>
      <c r="H851" s="96">
        <v>64098032.640000001</v>
      </c>
      <c r="I851" s="57">
        <v>0.75169881220242074</v>
      </c>
      <c r="J851" s="96">
        <v>481824.14999999997</v>
      </c>
      <c r="K851" s="57" t="s">
        <v>3284</v>
      </c>
      <c r="L851" s="73"/>
      <c r="M851" s="101">
        <v>517342.70999999996</v>
      </c>
      <c r="N851" s="73"/>
      <c r="O851" s="87" t="s">
        <v>6382</v>
      </c>
      <c r="P851" s="75">
        <v>39887</v>
      </c>
      <c r="Q851" s="102" t="s">
        <v>3205</v>
      </c>
      <c r="R851" s="88" t="s">
        <v>3205</v>
      </c>
      <c r="S851" s="102" t="s">
        <v>3205</v>
      </c>
      <c r="T851" s="57" t="s">
        <v>3205</v>
      </c>
      <c r="U851" s="57"/>
      <c r="V851" s="101">
        <v>35518.559999999998</v>
      </c>
      <c r="W851" s="101"/>
      <c r="X851" s="73"/>
    </row>
    <row r="852" spans="2:24">
      <c r="B852" s="26" t="s">
        <v>776</v>
      </c>
      <c r="C852" s="73" t="s">
        <v>5905</v>
      </c>
      <c r="D852" s="73" t="s">
        <v>6724</v>
      </c>
      <c r="E852" s="73"/>
      <c r="F852" s="73"/>
      <c r="G852" s="75">
        <v>39521</v>
      </c>
      <c r="H852" s="96">
        <v>26976220.52</v>
      </c>
      <c r="I852" s="57">
        <v>88.189750014691825</v>
      </c>
      <c r="J852" s="96">
        <v>23790261.439999998</v>
      </c>
      <c r="K852" s="57" t="s">
        <v>3284</v>
      </c>
      <c r="L852" s="73"/>
      <c r="M852" s="101">
        <v>16341710.199999999</v>
      </c>
      <c r="N852" s="73"/>
      <c r="O852" s="87" t="s">
        <v>3156</v>
      </c>
      <c r="P852" s="75">
        <v>41050</v>
      </c>
      <c r="Q852" s="96">
        <v>12085332.279999999</v>
      </c>
      <c r="R852" s="57">
        <v>74.685576406427117</v>
      </c>
      <c r="S852" s="96">
        <v>9026000.0739500001</v>
      </c>
      <c r="T852" s="57" t="s">
        <v>3248</v>
      </c>
      <c r="U852" s="57"/>
      <c r="V852" s="101">
        <v>1577448.8339500017</v>
      </c>
      <c r="W852" s="101"/>
      <c r="X852" s="73"/>
    </row>
    <row r="853" spans="2:24">
      <c r="B853" s="26" t="s">
        <v>1439</v>
      </c>
      <c r="C853" s="73" t="s">
        <v>5906</v>
      </c>
      <c r="D853" s="73" t="s">
        <v>3157</v>
      </c>
      <c r="E853" s="73"/>
      <c r="F853" s="73"/>
      <c r="G853" s="75">
        <v>39521</v>
      </c>
      <c r="H853" s="96">
        <v>4255307.99</v>
      </c>
      <c r="I853" s="57">
        <v>65.172319289631488</v>
      </c>
      <c r="J853" s="96">
        <v>2773282.91</v>
      </c>
      <c r="K853" s="57" t="s">
        <v>3284</v>
      </c>
      <c r="L853" s="73"/>
      <c r="M853" s="101">
        <v>198930.26</v>
      </c>
      <c r="N853" s="73"/>
      <c r="O853" s="87" t="s">
        <v>3156</v>
      </c>
      <c r="P853" s="75">
        <v>41033</v>
      </c>
      <c r="Q853" s="96">
        <v>4255307.8899999997</v>
      </c>
      <c r="R853" s="57">
        <v>65.015219640266253</v>
      </c>
      <c r="S853" s="96">
        <v>2766597.7710530791</v>
      </c>
      <c r="T853" s="57" t="s">
        <v>3263</v>
      </c>
      <c r="U853" s="57"/>
      <c r="V853" s="101">
        <v>192245.12105307914</v>
      </c>
      <c r="W853" s="101"/>
      <c r="X853" s="73"/>
    </row>
    <row r="854" spans="2:24">
      <c r="B854" s="26" t="s">
        <v>967</v>
      </c>
      <c r="C854" s="73" t="s">
        <v>5907</v>
      </c>
      <c r="D854" s="73" t="s">
        <v>6724</v>
      </c>
      <c r="E854" s="73"/>
      <c r="F854" s="73"/>
      <c r="G854" s="75">
        <v>39521</v>
      </c>
      <c r="H854" s="96">
        <v>738000</v>
      </c>
      <c r="I854" s="57">
        <v>21.548750677506774</v>
      </c>
      <c r="J854" s="96">
        <v>159029.78</v>
      </c>
      <c r="K854" s="57" t="s">
        <v>3284</v>
      </c>
      <c r="L854" s="73"/>
      <c r="M854" s="101">
        <v>27526.800000000003</v>
      </c>
      <c r="N854" s="73"/>
      <c r="O854" s="87" t="s">
        <v>3156</v>
      </c>
      <c r="P854" s="75">
        <v>41172</v>
      </c>
      <c r="Q854" s="96">
        <v>0.01</v>
      </c>
      <c r="R854" s="57">
        <v>0</v>
      </c>
      <c r="S854" s="96">
        <v>0</v>
      </c>
      <c r="T854" s="57" t="s">
        <v>3263</v>
      </c>
      <c r="U854" s="57"/>
      <c r="V854" s="101">
        <v>-131502.97999999998</v>
      </c>
      <c r="W854" s="101"/>
      <c r="X854" s="73"/>
    </row>
    <row r="855" spans="2:24">
      <c r="B855" s="26" t="s">
        <v>185</v>
      </c>
      <c r="C855" s="73" t="s">
        <v>5908</v>
      </c>
      <c r="D855" s="73" t="s">
        <v>6724</v>
      </c>
      <c r="E855" s="73"/>
      <c r="F855" s="73"/>
      <c r="G855" s="75">
        <v>39923</v>
      </c>
      <c r="H855" s="96">
        <v>2279691.4500000002</v>
      </c>
      <c r="I855" s="57">
        <v>0</v>
      </c>
      <c r="J855" s="96">
        <v>0</v>
      </c>
      <c r="K855" s="57" t="s">
        <v>3245</v>
      </c>
      <c r="L855" s="73"/>
      <c r="M855" s="101">
        <v>2046762.26</v>
      </c>
      <c r="N855" s="73"/>
      <c r="O855" s="87" t="s">
        <v>3156</v>
      </c>
      <c r="P855" s="75">
        <v>41122</v>
      </c>
      <c r="Q855" s="96">
        <v>246045.96</v>
      </c>
      <c r="R855" s="57">
        <v>37.069427535375588</v>
      </c>
      <c r="S855" s="96">
        <v>91207.828845919197</v>
      </c>
      <c r="T855" s="57" t="s">
        <v>3249</v>
      </c>
      <c r="U855" s="57"/>
      <c r="V855" s="101">
        <v>2137970.0888459194</v>
      </c>
      <c r="W855" s="101"/>
      <c r="X855" s="73"/>
    </row>
    <row r="856" spans="2:24">
      <c r="B856" s="26" t="s">
        <v>2813</v>
      </c>
      <c r="C856" s="73" t="s">
        <v>5909</v>
      </c>
      <c r="D856" s="73" t="s">
        <v>6759</v>
      </c>
      <c r="E856" s="73"/>
      <c r="F856" s="73"/>
      <c r="G856" s="75">
        <v>39521</v>
      </c>
      <c r="H856" s="96">
        <v>615000</v>
      </c>
      <c r="I856" s="57">
        <v>91.63158861788618</v>
      </c>
      <c r="J856" s="96">
        <v>563534.27</v>
      </c>
      <c r="K856" s="57" t="s">
        <v>3284</v>
      </c>
      <c r="L856" s="73"/>
      <c r="M856" s="101">
        <v>117206.41</v>
      </c>
      <c r="N856" s="73"/>
      <c r="O856" s="87" t="s">
        <v>3156</v>
      </c>
      <c r="P856" s="75">
        <v>40743</v>
      </c>
      <c r="Q856" s="96">
        <v>615000</v>
      </c>
      <c r="R856" s="57">
        <v>112.24677073170733</v>
      </c>
      <c r="S856" s="96">
        <v>690317.64</v>
      </c>
      <c r="T856" s="57" t="s">
        <v>3256</v>
      </c>
      <c r="U856" s="57"/>
      <c r="V856" s="101">
        <v>243989.78000000003</v>
      </c>
      <c r="W856" s="101"/>
      <c r="X856" s="73"/>
    </row>
    <row r="857" spans="2:24">
      <c r="B857" s="26" t="s">
        <v>2814</v>
      </c>
      <c r="C857" s="73" t="s">
        <v>5910</v>
      </c>
      <c r="D857" s="73" t="s">
        <v>6724</v>
      </c>
      <c r="E857" s="73"/>
      <c r="F857" s="73"/>
      <c r="G857" s="75">
        <v>39521</v>
      </c>
      <c r="H857" s="96">
        <v>6112000</v>
      </c>
      <c r="I857" s="57">
        <v>70.555749999999989</v>
      </c>
      <c r="J857" s="96">
        <v>4312367.4399999995</v>
      </c>
      <c r="K857" s="57" t="s">
        <v>3284</v>
      </c>
      <c r="L857" s="73"/>
      <c r="M857" s="101">
        <v>274627.64999999997</v>
      </c>
      <c r="N857" s="73"/>
      <c r="O857" s="87" t="s">
        <v>3156</v>
      </c>
      <c r="P857" s="75">
        <v>41075</v>
      </c>
      <c r="Q857" s="96">
        <v>6112000</v>
      </c>
      <c r="R857" s="57">
        <v>9.0314270287958109</v>
      </c>
      <c r="S857" s="96">
        <v>552000.81999999995</v>
      </c>
      <c r="T857" s="57" t="s">
        <v>3263</v>
      </c>
      <c r="U857" s="57"/>
      <c r="V857" s="101">
        <v>-3485738.9699999997</v>
      </c>
      <c r="W857" s="101"/>
      <c r="X857" s="73"/>
    </row>
    <row r="858" spans="2:24">
      <c r="B858" s="26" t="s">
        <v>483</v>
      </c>
      <c r="C858" s="73" t="s">
        <v>5911</v>
      </c>
      <c r="D858" s="73" t="s">
        <v>6724</v>
      </c>
      <c r="E858" s="73"/>
      <c r="F858" s="73"/>
      <c r="G858" s="75">
        <v>39521</v>
      </c>
      <c r="H858" s="96">
        <v>4866000</v>
      </c>
      <c r="I858" s="57">
        <v>18.160249897246196</v>
      </c>
      <c r="J858" s="96">
        <v>883677.76</v>
      </c>
      <c r="K858" s="57" t="s">
        <v>3284</v>
      </c>
      <c r="L858" s="73"/>
      <c r="M858" s="101">
        <v>173708.08</v>
      </c>
      <c r="N858" s="73"/>
      <c r="O858" s="87" t="s">
        <v>3156</v>
      </c>
      <c r="P858" s="75">
        <v>41172</v>
      </c>
      <c r="Q858" s="96">
        <v>0.01</v>
      </c>
      <c r="R858" s="57">
        <v>0</v>
      </c>
      <c r="S858" s="96">
        <v>0</v>
      </c>
      <c r="T858" s="57" t="s">
        <v>3263</v>
      </c>
      <c r="U858" s="57"/>
      <c r="V858" s="101">
        <v>-709969.68</v>
      </c>
      <c r="W858" s="101"/>
      <c r="X858" s="73"/>
    </row>
    <row r="859" spans="2:24">
      <c r="B859" s="26" t="s">
        <v>1236</v>
      </c>
      <c r="C859" s="73" t="s">
        <v>5912</v>
      </c>
      <c r="D859" s="73" t="s">
        <v>6724</v>
      </c>
      <c r="E859" s="73"/>
      <c r="F859" s="73"/>
      <c r="G859" s="75">
        <v>39521</v>
      </c>
      <c r="H859" s="96">
        <v>5437000</v>
      </c>
      <c r="I859" s="57">
        <v>21.48924995401876</v>
      </c>
      <c r="J859" s="96">
        <v>1168370.52</v>
      </c>
      <c r="K859" s="57" t="s">
        <v>3284</v>
      </c>
      <c r="L859" s="73"/>
      <c r="M859" s="101">
        <v>194275.46999999907</v>
      </c>
      <c r="N859" s="73"/>
      <c r="O859" s="87" t="s">
        <v>3156</v>
      </c>
      <c r="P859" s="75">
        <v>41172</v>
      </c>
      <c r="Q859" s="96">
        <v>0.01</v>
      </c>
      <c r="R859" s="57">
        <v>0</v>
      </c>
      <c r="S859" s="96">
        <v>0</v>
      </c>
      <c r="T859" s="57" t="s">
        <v>3263</v>
      </c>
      <c r="U859" s="57"/>
      <c r="V859" s="101">
        <v>-974095.05000000098</v>
      </c>
      <c r="W859" s="101"/>
      <c r="X859" s="73"/>
    </row>
    <row r="860" spans="2:24">
      <c r="B860" s="26" t="s">
        <v>1183</v>
      </c>
      <c r="C860" s="73" t="s">
        <v>5913</v>
      </c>
      <c r="D860" s="73" t="s">
        <v>6724</v>
      </c>
      <c r="E860" s="73"/>
      <c r="F860" s="73"/>
      <c r="G860" s="75">
        <v>39521</v>
      </c>
      <c r="H860" s="96">
        <v>13967000</v>
      </c>
      <c r="I860" s="57">
        <v>17.229250017899332</v>
      </c>
      <c r="J860" s="96">
        <v>2406409.35</v>
      </c>
      <c r="K860" s="57" t="s">
        <v>3284</v>
      </c>
      <c r="L860" s="73"/>
      <c r="M860" s="101">
        <v>507257.14</v>
      </c>
      <c r="N860" s="73"/>
      <c r="O860" s="87" t="s">
        <v>3156</v>
      </c>
      <c r="P860" s="75">
        <v>41172</v>
      </c>
      <c r="Q860" s="96">
        <v>0.01</v>
      </c>
      <c r="R860" s="57">
        <v>0</v>
      </c>
      <c r="S860" s="96">
        <v>0</v>
      </c>
      <c r="T860" s="57" t="s">
        <v>3263</v>
      </c>
      <c r="U860" s="57"/>
      <c r="V860" s="101">
        <v>-1899152.21</v>
      </c>
      <c r="W860" s="101"/>
      <c r="X860" s="73"/>
    </row>
    <row r="861" spans="2:24">
      <c r="B861" s="26" t="s">
        <v>1022</v>
      </c>
      <c r="C861" s="73" t="s">
        <v>5914</v>
      </c>
      <c r="D861" s="73" t="s">
        <v>6724</v>
      </c>
      <c r="E861" s="73"/>
      <c r="F861" s="73"/>
      <c r="G861" s="75">
        <v>39521</v>
      </c>
      <c r="H861" s="96">
        <v>11762000</v>
      </c>
      <c r="I861" s="57">
        <v>15.234249957490222</v>
      </c>
      <c r="J861" s="96">
        <v>1791852.48</v>
      </c>
      <c r="K861" s="57" t="s">
        <v>3284</v>
      </c>
      <c r="L861" s="73"/>
      <c r="M861" s="101">
        <v>417740.95</v>
      </c>
      <c r="N861" s="73"/>
      <c r="O861" s="87" t="s">
        <v>3156</v>
      </c>
      <c r="P861" s="75">
        <v>41172</v>
      </c>
      <c r="Q861" s="96">
        <v>0.01</v>
      </c>
      <c r="R861" s="57">
        <v>0</v>
      </c>
      <c r="S861" s="96">
        <v>0</v>
      </c>
      <c r="T861" s="57" t="s">
        <v>3263</v>
      </c>
      <c r="U861" s="57"/>
      <c r="V861" s="101">
        <v>-1374111.53</v>
      </c>
      <c r="W861" s="101"/>
      <c r="X861" s="73"/>
    </row>
    <row r="862" spans="2:24">
      <c r="B862" s="26" t="s">
        <v>2815</v>
      </c>
      <c r="C862" s="73" t="s">
        <v>5915</v>
      </c>
      <c r="D862" s="73" t="s">
        <v>6759</v>
      </c>
      <c r="E862" s="73"/>
      <c r="F862" s="73"/>
      <c r="G862" s="75">
        <v>39521</v>
      </c>
      <c r="H862" s="96">
        <v>6115000</v>
      </c>
      <c r="I862" s="57">
        <v>82.446391169255918</v>
      </c>
      <c r="J862" s="96">
        <v>5041596.8199999994</v>
      </c>
      <c r="K862" s="57" t="s">
        <v>3284</v>
      </c>
      <c r="L862" s="73"/>
      <c r="M862" s="101">
        <v>1336398.94</v>
      </c>
      <c r="N862" s="73"/>
      <c r="O862" s="87" t="s">
        <v>3156</v>
      </c>
      <c r="P862" s="75">
        <v>40869</v>
      </c>
      <c r="Q862" s="96">
        <v>6115000</v>
      </c>
      <c r="R862" s="57">
        <v>92.202322485690928</v>
      </c>
      <c r="S862" s="96">
        <v>5638172.0200000005</v>
      </c>
      <c r="T862" s="57" t="s">
        <v>3245</v>
      </c>
      <c r="U862" s="57"/>
      <c r="V862" s="101">
        <v>1932974.1400000015</v>
      </c>
      <c r="W862" s="101"/>
      <c r="X862" s="73"/>
    </row>
    <row r="863" spans="2:24">
      <c r="B863" s="26" t="s">
        <v>2816</v>
      </c>
      <c r="C863" s="73" t="s">
        <v>5916</v>
      </c>
      <c r="D863" s="73" t="s">
        <v>6759</v>
      </c>
      <c r="E863" s="73"/>
      <c r="F863" s="73"/>
      <c r="G863" s="75">
        <v>39521</v>
      </c>
      <c r="H863" s="96">
        <v>1233527004.78</v>
      </c>
      <c r="I863" s="57">
        <v>0.26848469933503127</v>
      </c>
      <c r="J863" s="96">
        <v>3311831.27</v>
      </c>
      <c r="K863" s="57" t="s">
        <v>3284</v>
      </c>
      <c r="L863" s="73"/>
      <c r="M863" s="101">
        <v>3246541.99</v>
      </c>
      <c r="N863" s="73"/>
      <c r="O863" s="87" t="s">
        <v>3156</v>
      </c>
      <c r="P863" s="75">
        <v>40945</v>
      </c>
      <c r="Q863" s="96">
        <v>1192643252.8499999</v>
      </c>
      <c r="R863" s="57">
        <v>0.2507304170781316</v>
      </c>
      <c r="S863" s="96">
        <v>2990319.402125</v>
      </c>
      <c r="T863" s="57" t="s">
        <v>3248</v>
      </c>
      <c r="U863" s="57"/>
      <c r="V863" s="101">
        <v>2925030.1221250002</v>
      </c>
      <c r="W863" s="101"/>
      <c r="X863" s="73"/>
    </row>
    <row r="864" spans="2:24">
      <c r="B864" s="26" t="s">
        <v>2817</v>
      </c>
      <c r="C864" s="73" t="s">
        <v>5917</v>
      </c>
      <c r="D864" s="73" t="s">
        <v>6759</v>
      </c>
      <c r="E864" s="73"/>
      <c r="F864" s="73"/>
      <c r="G864" s="75">
        <v>39521</v>
      </c>
      <c r="H864" s="96">
        <v>4889000</v>
      </c>
      <c r="I864" s="57">
        <v>41.952201677234605</v>
      </c>
      <c r="J864" s="96">
        <v>2051043.14</v>
      </c>
      <c r="K864" s="57" t="s">
        <v>3284</v>
      </c>
      <c r="L864" s="73"/>
      <c r="M864" s="101">
        <v>26311.14</v>
      </c>
      <c r="N864" s="73"/>
      <c r="O864" s="87" t="s">
        <v>3156</v>
      </c>
      <c r="P864" s="75">
        <v>39540</v>
      </c>
      <c r="Q864" s="96">
        <v>4889000</v>
      </c>
      <c r="R864" s="57">
        <v>42.897444671712002</v>
      </c>
      <c r="S864" s="96">
        <v>2097256.0699999998</v>
      </c>
      <c r="T864" s="57" t="s">
        <v>3284</v>
      </c>
      <c r="U864" s="57"/>
      <c r="V864" s="101">
        <v>72524.070000000065</v>
      </c>
      <c r="W864" s="101"/>
      <c r="X864" s="73"/>
    </row>
    <row r="865" spans="2:24">
      <c r="B865" s="26" t="s">
        <v>2818</v>
      </c>
      <c r="C865" s="73" t="s">
        <v>5918</v>
      </c>
      <c r="D865" s="73" t="s">
        <v>6759</v>
      </c>
      <c r="E865" s="73"/>
      <c r="F865" s="73"/>
      <c r="G865" s="75">
        <v>39521</v>
      </c>
      <c r="H865" s="96">
        <v>3803000</v>
      </c>
      <c r="I865" s="57">
        <v>37.045201682881931</v>
      </c>
      <c r="J865" s="96">
        <v>1408829.02</v>
      </c>
      <c r="K865" s="57" t="s">
        <v>3284</v>
      </c>
      <c r="L865" s="73"/>
      <c r="M865" s="101">
        <v>1148398.55</v>
      </c>
      <c r="N865" s="73"/>
      <c r="O865" s="87" t="s">
        <v>3156</v>
      </c>
      <c r="P865" s="75">
        <v>41267</v>
      </c>
      <c r="Q865" s="96">
        <v>3803000</v>
      </c>
      <c r="R865" s="57">
        <v>43.400893768077829</v>
      </c>
      <c r="S865" s="96">
        <v>1650535.99</v>
      </c>
      <c r="T865" s="57" t="s">
        <v>3256</v>
      </c>
      <c r="U865" s="57"/>
      <c r="V865" s="101">
        <v>1390105.52</v>
      </c>
      <c r="W865" s="101"/>
      <c r="X865" s="73"/>
    </row>
    <row r="866" spans="2:24">
      <c r="B866" s="26" t="s">
        <v>394</v>
      </c>
      <c r="C866" s="73" t="s">
        <v>5919</v>
      </c>
      <c r="D866" s="73" t="s">
        <v>3157</v>
      </c>
      <c r="E866" s="73"/>
      <c r="F866" s="73"/>
      <c r="G866" s="75">
        <v>39521</v>
      </c>
      <c r="H866" s="96">
        <v>5533004.5</v>
      </c>
      <c r="I866" s="57">
        <v>57.176541786654965</v>
      </c>
      <c r="J866" s="96">
        <v>3163580.63</v>
      </c>
      <c r="K866" s="57" t="s">
        <v>3284</v>
      </c>
      <c r="L866" s="73"/>
      <c r="M866" s="101">
        <v>2543853.4899999998</v>
      </c>
      <c r="N866" s="73"/>
      <c r="O866" s="87" t="s">
        <v>3156</v>
      </c>
      <c r="P866" s="75">
        <v>41114</v>
      </c>
      <c r="Q866" s="96">
        <v>3225269.18</v>
      </c>
      <c r="R866" s="57">
        <v>43.11850617806418</v>
      </c>
      <c r="S866" s="96">
        <v>1390687.8906375</v>
      </c>
      <c r="T866" s="57" t="s">
        <v>3263</v>
      </c>
      <c r="U866" s="57"/>
      <c r="V866" s="101">
        <v>770960.75063749962</v>
      </c>
      <c r="W866" s="101"/>
      <c r="X866" s="73"/>
    </row>
    <row r="867" spans="2:24">
      <c r="B867" s="26" t="s">
        <v>409</v>
      </c>
      <c r="C867" s="73" t="s">
        <v>5920</v>
      </c>
      <c r="D867" s="73" t="s">
        <v>3157</v>
      </c>
      <c r="E867" s="73"/>
      <c r="F867" s="73"/>
      <c r="G867" s="75">
        <v>39521</v>
      </c>
      <c r="H867" s="96">
        <v>4962699.7300000004</v>
      </c>
      <c r="I867" s="57">
        <v>85.037824966291069</v>
      </c>
      <c r="J867" s="96">
        <v>4220171.91</v>
      </c>
      <c r="K867" s="57" t="s">
        <v>3284</v>
      </c>
      <c r="L867" s="73"/>
      <c r="M867" s="101">
        <v>1977967.7600000002</v>
      </c>
      <c r="N867" s="73"/>
      <c r="O867" s="87" t="s">
        <v>3156</v>
      </c>
      <c r="P867" s="75">
        <v>41040</v>
      </c>
      <c r="Q867" s="96">
        <v>2870356.4</v>
      </c>
      <c r="R867" s="57">
        <v>15.027055525230249</v>
      </c>
      <c r="S867" s="96">
        <v>431330.05000000005</v>
      </c>
      <c r="T867" s="57" t="s">
        <v>3289</v>
      </c>
      <c r="U867" s="57"/>
      <c r="V867" s="101">
        <v>-1810874.0999999996</v>
      </c>
      <c r="W867" s="101"/>
      <c r="X867" s="73"/>
    </row>
    <row r="868" spans="2:24">
      <c r="B868" s="26" t="s">
        <v>1180</v>
      </c>
      <c r="C868" s="73" t="s">
        <v>5921</v>
      </c>
      <c r="D868" s="73" t="s">
        <v>6728</v>
      </c>
      <c r="E868" s="73"/>
      <c r="F868" s="73"/>
      <c r="G868" s="75">
        <v>39521</v>
      </c>
      <c r="H868" s="96">
        <v>546763.34</v>
      </c>
      <c r="I868" s="57">
        <v>95.560055288271528</v>
      </c>
      <c r="J868" s="96">
        <v>522487.35</v>
      </c>
      <c r="K868" s="57" t="s">
        <v>3284</v>
      </c>
      <c r="L868" s="73"/>
      <c r="M868" s="101">
        <v>572637.81999999995</v>
      </c>
      <c r="N868" s="73"/>
      <c r="O868" s="87" t="s">
        <v>6382</v>
      </c>
      <c r="P868" s="75">
        <v>40308</v>
      </c>
      <c r="Q868" s="102" t="s">
        <v>3205</v>
      </c>
      <c r="R868" s="88" t="s">
        <v>3205</v>
      </c>
      <c r="S868" s="102" t="s">
        <v>3205</v>
      </c>
      <c r="T868" s="57" t="s">
        <v>3205</v>
      </c>
      <c r="U868" s="57"/>
      <c r="V868" s="101">
        <v>50150.469999999972</v>
      </c>
      <c r="W868" s="101"/>
      <c r="X868" s="73"/>
    </row>
    <row r="869" spans="2:24">
      <c r="B869" s="26" t="s">
        <v>1177</v>
      </c>
      <c r="C869" s="73" t="s">
        <v>5922</v>
      </c>
      <c r="D869" s="73" t="s">
        <v>6728</v>
      </c>
      <c r="E869" s="73"/>
      <c r="F869" s="73"/>
      <c r="G869" s="75">
        <v>39521</v>
      </c>
      <c r="H869" s="96">
        <v>214799.88</v>
      </c>
      <c r="I869" s="57">
        <v>96.511390043607094</v>
      </c>
      <c r="J869" s="96">
        <v>207306.34999999998</v>
      </c>
      <c r="K869" s="57" t="s">
        <v>3284</v>
      </c>
      <c r="L869" s="73"/>
      <c r="M869" s="101">
        <v>225508.40999999997</v>
      </c>
      <c r="N869" s="73"/>
      <c r="O869" s="87" t="s">
        <v>6382</v>
      </c>
      <c r="P869" s="75">
        <v>40308</v>
      </c>
      <c r="Q869" s="102" t="s">
        <v>3205</v>
      </c>
      <c r="R869" s="88" t="s">
        <v>3205</v>
      </c>
      <c r="S869" s="102" t="s">
        <v>3205</v>
      </c>
      <c r="T869" s="57" t="s">
        <v>3205</v>
      </c>
      <c r="U869" s="57"/>
      <c r="V869" s="101">
        <v>18202.059999999998</v>
      </c>
      <c r="W869" s="101"/>
      <c r="X869" s="73"/>
    </row>
    <row r="870" spans="2:24">
      <c r="B870" s="26" t="s">
        <v>1147</v>
      </c>
      <c r="C870" s="73" t="s">
        <v>5923</v>
      </c>
      <c r="D870" s="73" t="s">
        <v>9190</v>
      </c>
      <c r="E870" s="73"/>
      <c r="F870" s="73"/>
      <c r="G870" s="75">
        <v>39521</v>
      </c>
      <c r="H870" s="96">
        <v>28189700.449999999</v>
      </c>
      <c r="I870" s="57">
        <v>98.148749998512315</v>
      </c>
      <c r="J870" s="96">
        <v>27667838.620000001</v>
      </c>
      <c r="K870" s="57" t="s">
        <v>3284</v>
      </c>
      <c r="L870" s="73"/>
      <c r="M870" s="101">
        <v>28803460.32</v>
      </c>
      <c r="N870" s="73"/>
      <c r="O870" s="87" t="s">
        <v>6382</v>
      </c>
      <c r="P870" s="75">
        <v>40293</v>
      </c>
      <c r="Q870" s="102" t="s">
        <v>3205</v>
      </c>
      <c r="R870" s="88" t="s">
        <v>3205</v>
      </c>
      <c r="S870" s="102" t="s">
        <v>3205</v>
      </c>
      <c r="T870" s="57" t="s">
        <v>3205</v>
      </c>
      <c r="U870" s="57"/>
      <c r="V870" s="101">
        <v>1135621.6999999993</v>
      </c>
      <c r="W870" s="101"/>
      <c r="X870" s="73"/>
    </row>
    <row r="871" spans="2:24">
      <c r="B871" s="26" t="s">
        <v>1520</v>
      </c>
      <c r="C871" s="73" t="s">
        <v>5924</v>
      </c>
      <c r="D871" s="73" t="s">
        <v>6724</v>
      </c>
      <c r="E871" s="73"/>
      <c r="F871" s="73"/>
      <c r="G871" s="75">
        <v>39521</v>
      </c>
      <c r="H871" s="96">
        <v>2153995.7599999998</v>
      </c>
      <c r="I871" s="57">
        <v>63.561805247007555</v>
      </c>
      <c r="J871" s="96">
        <v>1369118.59</v>
      </c>
      <c r="K871" s="57" t="s">
        <v>3284</v>
      </c>
      <c r="L871" s="73"/>
      <c r="M871" s="101">
        <v>1483821.67</v>
      </c>
      <c r="N871" s="73"/>
      <c r="O871" s="87" t="s">
        <v>3156</v>
      </c>
      <c r="P871" s="75">
        <v>41232</v>
      </c>
      <c r="Q871" s="96">
        <v>802628.36</v>
      </c>
      <c r="R871" s="57">
        <v>1.2459066360426137E-6</v>
      </c>
      <c r="S871" s="96">
        <v>0.01</v>
      </c>
      <c r="T871" s="57" t="s">
        <v>3263</v>
      </c>
      <c r="U871" s="57"/>
      <c r="V871" s="101">
        <v>114703.08999999985</v>
      </c>
      <c r="W871" s="101"/>
      <c r="X871" s="73"/>
    </row>
    <row r="872" spans="2:24">
      <c r="B872" s="26" t="s">
        <v>1322</v>
      </c>
      <c r="C872" s="73" t="s">
        <v>5925</v>
      </c>
      <c r="D872" s="73" t="s">
        <v>6724</v>
      </c>
      <c r="E872" s="73"/>
      <c r="F872" s="73"/>
      <c r="G872" s="75">
        <v>39521</v>
      </c>
      <c r="H872" s="96">
        <v>3172211.6</v>
      </c>
      <c r="I872" s="57">
        <v>82.17222205479608</v>
      </c>
      <c r="J872" s="96">
        <v>2606676.7599999998</v>
      </c>
      <c r="K872" s="57" t="s">
        <v>3284</v>
      </c>
      <c r="L872" s="73"/>
      <c r="M872" s="101">
        <v>3102860.1699999995</v>
      </c>
      <c r="N872" s="73"/>
      <c r="O872" s="87" t="s">
        <v>3156</v>
      </c>
      <c r="P872" s="75">
        <v>41232</v>
      </c>
      <c r="Q872" s="96">
        <v>262556.42</v>
      </c>
      <c r="R872" s="57">
        <v>0</v>
      </c>
      <c r="S872" s="96">
        <v>0</v>
      </c>
      <c r="T872" s="57" t="s">
        <v>3263</v>
      </c>
      <c r="U872" s="57"/>
      <c r="V872" s="101">
        <v>496183.40999999968</v>
      </c>
      <c r="W872" s="101"/>
      <c r="X872" s="73"/>
    </row>
    <row r="873" spans="2:24">
      <c r="B873" s="26" t="s">
        <v>498</v>
      </c>
      <c r="C873" s="73" t="s">
        <v>5926</v>
      </c>
      <c r="D873" s="73" t="s">
        <v>6725</v>
      </c>
      <c r="E873" s="73"/>
      <c r="F873" s="73"/>
      <c r="G873" s="75">
        <v>39521</v>
      </c>
      <c r="H873" s="96">
        <v>7611790.7300000004</v>
      </c>
      <c r="I873" s="57">
        <v>70.796146677563726</v>
      </c>
      <c r="J873" s="96">
        <v>5388854.5299999993</v>
      </c>
      <c r="K873" s="57" t="s">
        <v>3284</v>
      </c>
      <c r="L873" s="73"/>
      <c r="M873" s="101">
        <v>2790430.46</v>
      </c>
      <c r="N873" s="73"/>
      <c r="O873" s="87" t="s">
        <v>3156</v>
      </c>
      <c r="P873" s="75">
        <v>41136</v>
      </c>
      <c r="Q873" s="96">
        <v>5158162.24</v>
      </c>
      <c r="R873" s="57">
        <v>0.01</v>
      </c>
      <c r="S873" s="96">
        <v>515.81622400000003</v>
      </c>
      <c r="T873" s="57" t="s">
        <v>3289</v>
      </c>
      <c r="U873" s="57"/>
      <c r="V873" s="101">
        <v>-2597908.2537759994</v>
      </c>
      <c r="W873" s="101"/>
      <c r="X873" s="73"/>
    </row>
    <row r="874" spans="2:24">
      <c r="B874" s="26" t="s">
        <v>2819</v>
      </c>
      <c r="C874" s="73" t="s">
        <v>5927</v>
      </c>
      <c r="D874" s="73" t="s">
        <v>6724</v>
      </c>
      <c r="E874" s="73"/>
      <c r="F874" s="73"/>
      <c r="G874" s="75">
        <v>39521</v>
      </c>
      <c r="H874" s="96">
        <v>17846000</v>
      </c>
      <c r="I874" s="57">
        <v>30.202250028017485</v>
      </c>
      <c r="J874" s="96">
        <v>5389893.54</v>
      </c>
      <c r="K874" s="57" t="s">
        <v>3284</v>
      </c>
      <c r="L874" s="73"/>
      <c r="M874" s="101">
        <v>1497552.08</v>
      </c>
      <c r="N874" s="73"/>
      <c r="O874" s="87" t="s">
        <v>3156</v>
      </c>
      <c r="P874" s="75">
        <v>41122</v>
      </c>
      <c r="Q874" s="96">
        <v>17846000</v>
      </c>
      <c r="R874" s="57">
        <v>0.6833983245545221</v>
      </c>
      <c r="S874" s="96">
        <v>121959.265</v>
      </c>
      <c r="T874" s="57" t="s">
        <v>3245</v>
      </c>
      <c r="U874" s="57"/>
      <c r="V874" s="101">
        <v>-3770382.1950000003</v>
      </c>
      <c r="W874" s="101"/>
      <c r="X874" s="73"/>
    </row>
    <row r="875" spans="2:24">
      <c r="B875" s="26" t="s">
        <v>1400</v>
      </c>
      <c r="C875" s="73" t="s">
        <v>5928</v>
      </c>
      <c r="D875" s="73" t="s">
        <v>6727</v>
      </c>
      <c r="E875" s="73"/>
      <c r="F875" s="73"/>
      <c r="G875" s="75">
        <v>39521</v>
      </c>
      <c r="H875" s="96">
        <v>3465000</v>
      </c>
      <c r="I875" s="57">
        <v>102.60283318903318</v>
      </c>
      <c r="J875" s="96">
        <v>3555188.17</v>
      </c>
      <c r="K875" s="57" t="s">
        <v>3284</v>
      </c>
      <c r="L875" s="73"/>
      <c r="M875" s="101">
        <v>3726437.21</v>
      </c>
      <c r="N875" s="73"/>
      <c r="O875" s="87" t="s">
        <v>6382</v>
      </c>
      <c r="P875" s="75">
        <v>40101</v>
      </c>
      <c r="Q875" s="102" t="s">
        <v>3205</v>
      </c>
      <c r="R875" s="88" t="s">
        <v>3205</v>
      </c>
      <c r="S875" s="102" t="s">
        <v>3205</v>
      </c>
      <c r="T875" s="57" t="s">
        <v>3205</v>
      </c>
      <c r="U875" s="57"/>
      <c r="V875" s="101">
        <v>171249.04000000004</v>
      </c>
      <c r="W875" s="101"/>
      <c r="X875" s="73"/>
    </row>
    <row r="876" spans="2:24">
      <c r="B876" s="26" t="s">
        <v>359</v>
      </c>
      <c r="C876" s="73" t="s">
        <v>5929</v>
      </c>
      <c r="D876" s="73" t="s">
        <v>6724</v>
      </c>
      <c r="E876" s="73"/>
      <c r="F876" s="73"/>
      <c r="G876" s="75">
        <v>39521</v>
      </c>
      <c r="H876" s="96">
        <v>25000000</v>
      </c>
      <c r="I876" s="57">
        <v>69.074458319999991</v>
      </c>
      <c r="J876" s="96">
        <v>17268614.579999998</v>
      </c>
      <c r="K876" s="57" t="s">
        <v>3284</v>
      </c>
      <c r="L876" s="73"/>
      <c r="M876" s="101">
        <v>7905724.21</v>
      </c>
      <c r="N876" s="73"/>
      <c r="O876" s="87" t="s">
        <v>3156</v>
      </c>
      <c r="P876" s="75">
        <v>41036</v>
      </c>
      <c r="Q876" s="96">
        <v>22955877.109999999</v>
      </c>
      <c r="R876" s="57">
        <v>45.595749989837785</v>
      </c>
      <c r="S876" s="96">
        <v>10466904.33505</v>
      </c>
      <c r="T876" s="57" t="s">
        <v>3245</v>
      </c>
      <c r="U876" s="57"/>
      <c r="V876" s="101">
        <v>1104013.9650500007</v>
      </c>
      <c r="W876" s="101"/>
      <c r="X876" s="73"/>
    </row>
    <row r="877" spans="2:24">
      <c r="B877" s="26" t="s">
        <v>1471</v>
      </c>
      <c r="C877" s="73" t="s">
        <v>5930</v>
      </c>
      <c r="D877" s="73" t="s">
        <v>3157</v>
      </c>
      <c r="E877" s="73"/>
      <c r="F877" s="73"/>
      <c r="G877" s="75">
        <v>39521</v>
      </c>
      <c r="H877" s="96">
        <v>938619.23</v>
      </c>
      <c r="I877" s="57">
        <v>84.536956482342688</v>
      </c>
      <c r="J877" s="96">
        <v>793480.13</v>
      </c>
      <c r="K877" s="57" t="s">
        <v>3284</v>
      </c>
      <c r="L877" s="73"/>
      <c r="M877" s="101">
        <v>304511.08999999997</v>
      </c>
      <c r="N877" s="73"/>
      <c r="O877" s="87" t="s">
        <v>3156</v>
      </c>
      <c r="P877" s="75">
        <v>41123</v>
      </c>
      <c r="Q877" s="96">
        <v>699272.95</v>
      </c>
      <c r="R877" s="57">
        <v>4.0166887622351188</v>
      </c>
      <c r="S877" s="96">
        <v>28087.617999999999</v>
      </c>
      <c r="T877" s="57" t="s">
        <v>3255</v>
      </c>
      <c r="U877" s="57"/>
      <c r="V877" s="101">
        <v>-460881.42200000002</v>
      </c>
      <c r="W877" s="101"/>
      <c r="X877" s="73"/>
    </row>
    <row r="878" spans="2:24">
      <c r="B878" s="26" t="s">
        <v>369</v>
      </c>
      <c r="C878" s="73" t="s">
        <v>5931</v>
      </c>
      <c r="D878" s="73" t="s">
        <v>3157</v>
      </c>
      <c r="E878" s="73"/>
      <c r="F878" s="73"/>
      <c r="G878" s="75">
        <v>39521</v>
      </c>
      <c r="H878" s="96">
        <v>3114000</v>
      </c>
      <c r="I878" s="57">
        <v>60.150750160565181</v>
      </c>
      <c r="J878" s="96">
        <v>1873094.3599999999</v>
      </c>
      <c r="K878" s="57" t="s">
        <v>3284</v>
      </c>
      <c r="L878" s="73"/>
      <c r="M878" s="101">
        <v>153718.61000000002</v>
      </c>
      <c r="N878" s="73"/>
      <c r="O878" s="87" t="s">
        <v>3156</v>
      </c>
      <c r="P878" s="75">
        <v>41123</v>
      </c>
      <c r="Q878" s="96">
        <v>962364.04</v>
      </c>
      <c r="R878" s="57">
        <v>0.51702682074446582</v>
      </c>
      <c r="S878" s="96">
        <v>4975.6801999999998</v>
      </c>
      <c r="T878" s="57" t="s">
        <v>3248</v>
      </c>
      <c r="U878" s="57"/>
      <c r="V878" s="101">
        <v>-1714400.0697999999</v>
      </c>
      <c r="W878" s="101"/>
      <c r="X878" s="73"/>
    </row>
    <row r="879" spans="2:24">
      <c r="B879" s="26" t="s">
        <v>221</v>
      </c>
      <c r="C879" s="73" t="s">
        <v>5932</v>
      </c>
      <c r="D879" s="73" t="s">
        <v>6724</v>
      </c>
      <c r="E879" s="73"/>
      <c r="F879" s="73"/>
      <c r="G879" s="75">
        <v>39521</v>
      </c>
      <c r="H879" s="96">
        <v>979722.72</v>
      </c>
      <c r="I879" s="57">
        <v>69.152750688480523</v>
      </c>
      <c r="J879" s="96">
        <v>677505.21000000008</v>
      </c>
      <c r="K879" s="57" t="s">
        <v>3284</v>
      </c>
      <c r="L879" s="73"/>
      <c r="M879" s="101">
        <v>463639.70000000007</v>
      </c>
      <c r="N879" s="73"/>
      <c r="O879" s="87" t="s">
        <v>3156</v>
      </c>
      <c r="P879" s="75">
        <v>41033</v>
      </c>
      <c r="Q879" s="96">
        <v>418767.05</v>
      </c>
      <c r="R879" s="57">
        <v>44.009969743321491</v>
      </c>
      <c r="S879" s="96">
        <v>184299.25199999998</v>
      </c>
      <c r="T879" s="57" t="s">
        <v>3263</v>
      </c>
      <c r="U879" s="57"/>
      <c r="V879" s="101">
        <v>-29566.258000000031</v>
      </c>
      <c r="W879" s="101"/>
      <c r="X879" s="73"/>
    </row>
    <row r="880" spans="2:24">
      <c r="B880" s="26" t="s">
        <v>1395</v>
      </c>
      <c r="C880" s="73" t="s">
        <v>5933</v>
      </c>
      <c r="D880" s="73" t="s">
        <v>6724</v>
      </c>
      <c r="E880" s="73"/>
      <c r="F880" s="73"/>
      <c r="G880" s="75">
        <v>39521</v>
      </c>
      <c r="H880" s="96">
        <v>6000000</v>
      </c>
      <c r="I880" s="57">
        <v>21.589749999999999</v>
      </c>
      <c r="J880" s="96">
        <v>1295385</v>
      </c>
      <c r="K880" s="57" t="s">
        <v>3284</v>
      </c>
      <c r="L880" s="73"/>
      <c r="M880" s="101">
        <v>266435.69</v>
      </c>
      <c r="N880" s="73"/>
      <c r="O880" s="87" t="s">
        <v>3156</v>
      </c>
      <c r="P880" s="75">
        <v>41172</v>
      </c>
      <c r="Q880" s="96">
        <v>0.01</v>
      </c>
      <c r="R880" s="57">
        <v>0</v>
      </c>
      <c r="S880" s="96">
        <v>0</v>
      </c>
      <c r="T880" s="57" t="s">
        <v>3263</v>
      </c>
      <c r="U880" s="57"/>
      <c r="V880" s="101">
        <v>-1028949.31</v>
      </c>
      <c r="W880" s="101"/>
      <c r="X880" s="73"/>
    </row>
    <row r="881" spans="2:24">
      <c r="B881" s="26" t="s">
        <v>2820</v>
      </c>
      <c r="C881" s="73" t="s">
        <v>5934</v>
      </c>
      <c r="D881" s="73" t="s">
        <v>9189</v>
      </c>
      <c r="E881" s="73"/>
      <c r="F881" s="73"/>
      <c r="G881" s="75">
        <v>39521</v>
      </c>
      <c r="H881" s="96">
        <v>50760000</v>
      </c>
      <c r="I881" s="57">
        <v>92.920263888888883</v>
      </c>
      <c r="J881" s="96">
        <v>47166325.949999996</v>
      </c>
      <c r="K881" s="57" t="s">
        <v>3284</v>
      </c>
      <c r="L881" s="73"/>
      <c r="M881" s="101">
        <v>2192296.2800000003</v>
      </c>
      <c r="N881" s="73"/>
      <c r="O881" s="87" t="s">
        <v>3156</v>
      </c>
      <c r="P881" s="75">
        <v>40101</v>
      </c>
      <c r="Q881" s="96">
        <v>50760000</v>
      </c>
      <c r="R881" s="57">
        <v>94.940628467297088</v>
      </c>
      <c r="S881" s="96">
        <v>48191863.009999998</v>
      </c>
      <c r="T881" s="57" t="s">
        <v>3283</v>
      </c>
      <c r="U881" s="57"/>
      <c r="V881" s="101">
        <v>3217833.3400000036</v>
      </c>
      <c r="W881" s="101"/>
      <c r="X881" s="73"/>
    </row>
    <row r="882" spans="2:24">
      <c r="B882" s="26" t="s">
        <v>969</v>
      </c>
      <c r="C882" s="73" t="s">
        <v>5935</v>
      </c>
      <c r="D882" s="73" t="s">
        <v>6725</v>
      </c>
      <c r="E882" s="73"/>
      <c r="F882" s="73"/>
      <c r="G882" s="75">
        <v>39521</v>
      </c>
      <c r="H882" s="96">
        <v>24808233.550000001</v>
      </c>
      <c r="I882" s="57">
        <v>89.432069579980237</v>
      </c>
      <c r="J882" s="96">
        <v>22186516.690000001</v>
      </c>
      <c r="K882" s="57" t="s">
        <v>3284</v>
      </c>
      <c r="L882" s="73"/>
      <c r="M882" s="101">
        <v>13319912.479999999</v>
      </c>
      <c r="N882" s="73"/>
      <c r="O882" s="87" t="s">
        <v>3156</v>
      </c>
      <c r="P882" s="75">
        <v>40990</v>
      </c>
      <c r="Q882" s="96">
        <v>12402190.689999999</v>
      </c>
      <c r="R882" s="57">
        <v>22.343588904606655</v>
      </c>
      <c r="S882" s="96">
        <v>2771094.5029389993</v>
      </c>
      <c r="T882" s="57" t="s">
        <v>3256</v>
      </c>
      <c r="U882" s="57"/>
      <c r="V882" s="101">
        <v>-6095509.7070610039</v>
      </c>
      <c r="W882" s="101"/>
      <c r="X882" s="73"/>
    </row>
    <row r="883" spans="2:24">
      <c r="B883" s="26" t="s">
        <v>2821</v>
      </c>
      <c r="C883" s="73" t="s">
        <v>5936</v>
      </c>
      <c r="D883" s="73" t="s">
        <v>6725</v>
      </c>
      <c r="E883" s="73"/>
      <c r="F883" s="73"/>
      <c r="G883" s="75">
        <v>39521</v>
      </c>
      <c r="H883" s="96">
        <v>8540000</v>
      </c>
      <c r="I883" s="57">
        <v>66.108958430913361</v>
      </c>
      <c r="J883" s="96">
        <v>5645705.0500000007</v>
      </c>
      <c r="K883" s="57" t="s">
        <v>3284</v>
      </c>
      <c r="L883" s="73"/>
      <c r="M883" s="101">
        <v>520191.36999999994</v>
      </c>
      <c r="N883" s="73"/>
      <c r="O883" s="87" t="s">
        <v>3156</v>
      </c>
      <c r="P883" s="75">
        <v>40990</v>
      </c>
      <c r="Q883" s="96">
        <v>8540000</v>
      </c>
      <c r="R883" s="57">
        <v>5.0433666276346605</v>
      </c>
      <c r="S883" s="96">
        <v>430703.51</v>
      </c>
      <c r="T883" s="57" t="s">
        <v>3250</v>
      </c>
      <c r="U883" s="57"/>
      <c r="V883" s="101">
        <v>-4694810.1700000009</v>
      </c>
      <c r="W883" s="101"/>
      <c r="X883" s="73"/>
    </row>
    <row r="884" spans="2:24" ht="15">
      <c r="B884" s="73" t="s">
        <v>2822</v>
      </c>
      <c r="C884" s="73" t="s">
        <v>5937</v>
      </c>
      <c r="D884" s="73" t="s">
        <v>6724</v>
      </c>
      <c r="E884" s="73"/>
      <c r="F884" s="73"/>
      <c r="G884" s="75">
        <v>39521</v>
      </c>
      <c r="H884" s="96">
        <v>5000000</v>
      </c>
      <c r="I884" s="57">
        <v>89.667749999999998</v>
      </c>
      <c r="J884" s="96">
        <v>4483387.5</v>
      </c>
      <c r="K884" s="57" t="s">
        <v>3284</v>
      </c>
      <c r="L884" s="73"/>
      <c r="M884" s="101">
        <v>246125.91999999998</v>
      </c>
      <c r="N884" s="73"/>
      <c r="O884" s="89" t="s">
        <v>3156</v>
      </c>
      <c r="P884" s="75">
        <v>40030</v>
      </c>
      <c r="Q884" s="96">
        <v>5000000</v>
      </c>
      <c r="R884" s="57">
        <v>100</v>
      </c>
      <c r="S884" s="96">
        <v>5000000</v>
      </c>
      <c r="T884" s="57" t="s">
        <v>3245</v>
      </c>
      <c r="U884" s="57"/>
      <c r="V884" s="101">
        <v>762738.41999999993</v>
      </c>
      <c r="W884" s="101"/>
      <c r="X884" s="177">
        <v>2</v>
      </c>
    </row>
    <row r="885" spans="2:24" ht="15">
      <c r="B885" s="73" t="s">
        <v>2823</v>
      </c>
      <c r="C885" s="73" t="s">
        <v>5938</v>
      </c>
      <c r="D885" s="73" t="s">
        <v>6724</v>
      </c>
      <c r="E885" s="73"/>
      <c r="F885" s="73"/>
      <c r="G885" s="75">
        <v>39521</v>
      </c>
      <c r="H885" s="96">
        <v>2500000</v>
      </c>
      <c r="I885" s="57">
        <v>87.437750000000008</v>
      </c>
      <c r="J885" s="96">
        <v>2185943.75</v>
      </c>
      <c r="K885" s="57" t="s">
        <v>3284</v>
      </c>
      <c r="L885" s="73"/>
      <c r="M885" s="101">
        <v>126660.16</v>
      </c>
      <c r="N885" s="73"/>
      <c r="O885" s="89" t="s">
        <v>3156</v>
      </c>
      <c r="P885" s="75">
        <v>40030</v>
      </c>
      <c r="Q885" s="96">
        <v>2500000</v>
      </c>
      <c r="R885" s="57">
        <v>100</v>
      </c>
      <c r="S885" s="96">
        <v>2500000</v>
      </c>
      <c r="T885" s="57" t="s">
        <v>3245</v>
      </c>
      <c r="U885" s="57"/>
      <c r="V885" s="101">
        <v>440716.41000000015</v>
      </c>
      <c r="W885" s="101"/>
      <c r="X885" s="177">
        <v>2</v>
      </c>
    </row>
    <row r="886" spans="2:24">
      <c r="B886" s="26" t="s">
        <v>1227</v>
      </c>
      <c r="C886" s="73" t="s">
        <v>5939</v>
      </c>
      <c r="D886" s="73" t="s">
        <v>6728</v>
      </c>
      <c r="E886" s="73"/>
      <c r="F886" s="73"/>
      <c r="G886" s="75">
        <v>39521</v>
      </c>
      <c r="H886" s="96">
        <v>438503.32</v>
      </c>
      <c r="I886" s="57">
        <v>95.486889358101095</v>
      </c>
      <c r="J886" s="96">
        <v>418713.18</v>
      </c>
      <c r="K886" s="57" t="s">
        <v>3284</v>
      </c>
      <c r="L886" s="73"/>
      <c r="M886" s="101">
        <v>468755.94000000006</v>
      </c>
      <c r="N886" s="73"/>
      <c r="O886" s="87" t="s">
        <v>6382</v>
      </c>
      <c r="P886" s="75">
        <v>40339</v>
      </c>
      <c r="Q886" s="102" t="s">
        <v>3205</v>
      </c>
      <c r="R886" s="88" t="s">
        <v>3205</v>
      </c>
      <c r="S886" s="102" t="s">
        <v>3205</v>
      </c>
      <c r="T886" s="57" t="s">
        <v>3205</v>
      </c>
      <c r="U886" s="57"/>
      <c r="V886" s="101">
        <v>50042.760000000068</v>
      </c>
      <c r="W886" s="101"/>
      <c r="X886" s="73"/>
    </row>
    <row r="887" spans="2:24">
      <c r="B887" s="26" t="s">
        <v>1226</v>
      </c>
      <c r="C887" s="73" t="s">
        <v>5940</v>
      </c>
      <c r="D887" s="73" t="s">
        <v>6728</v>
      </c>
      <c r="E887" s="73"/>
      <c r="F887" s="73"/>
      <c r="G887" s="75">
        <v>39521</v>
      </c>
      <c r="H887" s="96">
        <v>431682.16</v>
      </c>
      <c r="I887" s="57">
        <v>95.490666095629251</v>
      </c>
      <c r="J887" s="96">
        <v>412216.17</v>
      </c>
      <c r="K887" s="57" t="s">
        <v>3284</v>
      </c>
      <c r="L887" s="73"/>
      <c r="M887" s="101">
        <v>463477.27999999997</v>
      </c>
      <c r="N887" s="73"/>
      <c r="O887" s="87" t="s">
        <v>6382</v>
      </c>
      <c r="P887" s="75">
        <v>40339</v>
      </c>
      <c r="Q887" s="102" t="s">
        <v>3205</v>
      </c>
      <c r="R887" s="88" t="s">
        <v>3205</v>
      </c>
      <c r="S887" s="102" t="s">
        <v>3205</v>
      </c>
      <c r="T887" s="57" t="s">
        <v>3205</v>
      </c>
      <c r="U887" s="57"/>
      <c r="V887" s="101">
        <v>51261.109999999986</v>
      </c>
      <c r="W887" s="101"/>
      <c r="X887" s="73"/>
    </row>
    <row r="888" spans="2:24">
      <c r="B888" s="26" t="s">
        <v>149</v>
      </c>
      <c r="C888" s="73" t="s">
        <v>5941</v>
      </c>
      <c r="D888" s="73" t="s">
        <v>3157</v>
      </c>
      <c r="E888" s="73"/>
      <c r="F888" s="73"/>
      <c r="G888" s="75">
        <v>39521</v>
      </c>
      <c r="H888" s="96">
        <v>28345.24</v>
      </c>
      <c r="I888" s="57">
        <v>73.010000973708458</v>
      </c>
      <c r="J888" s="96">
        <v>20694.86</v>
      </c>
      <c r="K888" s="57" t="s">
        <v>3284</v>
      </c>
      <c r="L888" s="73"/>
      <c r="M888" s="101">
        <v>11216.030000000002</v>
      </c>
      <c r="N888" s="73"/>
      <c r="O888" s="87" t="s">
        <v>3156</v>
      </c>
      <c r="P888" s="75">
        <v>41001</v>
      </c>
      <c r="Q888" s="96">
        <v>17129.349999999999</v>
      </c>
      <c r="R888" s="57">
        <v>20</v>
      </c>
      <c r="S888" s="96">
        <v>3425.87</v>
      </c>
      <c r="T888" s="57" t="s">
        <v>3256</v>
      </c>
      <c r="U888" s="57"/>
      <c r="V888" s="101">
        <v>-6052.9599999999991</v>
      </c>
      <c r="W888" s="101"/>
      <c r="X888" s="73"/>
    </row>
    <row r="889" spans="2:24">
      <c r="B889" s="26" t="s">
        <v>220</v>
      </c>
      <c r="C889" s="73" t="s">
        <v>5942</v>
      </c>
      <c r="D889" s="73" t="s">
        <v>3157</v>
      </c>
      <c r="E889" s="73"/>
      <c r="F889" s="73"/>
      <c r="G889" s="75">
        <v>39521</v>
      </c>
      <c r="H889" s="96">
        <v>49631.75</v>
      </c>
      <c r="I889" s="57">
        <v>92.83416361502465</v>
      </c>
      <c r="J889" s="96">
        <v>46075.22</v>
      </c>
      <c r="K889" s="57" t="s">
        <v>3284</v>
      </c>
      <c r="L889" s="73"/>
      <c r="M889" s="101">
        <v>39275.040000000001</v>
      </c>
      <c r="N889" s="73"/>
      <c r="O889" s="87" t="s">
        <v>3156</v>
      </c>
      <c r="P889" s="75">
        <v>41122</v>
      </c>
      <c r="Q889" s="96">
        <v>28256.799999999999</v>
      </c>
      <c r="R889" s="57">
        <v>64.125</v>
      </c>
      <c r="S889" s="96">
        <v>18119.672999999999</v>
      </c>
      <c r="T889" s="57" t="s">
        <v>3289</v>
      </c>
      <c r="U889" s="57"/>
      <c r="V889" s="101">
        <v>11319.493000000002</v>
      </c>
      <c r="W889" s="101"/>
      <c r="X889" s="73"/>
    </row>
    <row r="890" spans="2:24">
      <c r="B890" s="26" t="s">
        <v>2824</v>
      </c>
      <c r="C890" s="73" t="s">
        <v>5943</v>
      </c>
      <c r="D890" s="73" t="s">
        <v>3157</v>
      </c>
      <c r="E890" s="73"/>
      <c r="F890" s="73"/>
      <c r="G890" s="75">
        <v>39521</v>
      </c>
      <c r="H890" s="96">
        <v>1559235.17</v>
      </c>
      <c r="I890" s="57">
        <v>3.3169634058472406</v>
      </c>
      <c r="J890" s="96">
        <v>51719.26</v>
      </c>
      <c r="K890" s="57" t="s">
        <v>3284</v>
      </c>
      <c r="L890" s="73"/>
      <c r="M890" s="101">
        <v>118143.53</v>
      </c>
      <c r="N890" s="73"/>
      <c r="O890" s="87" t="s">
        <v>3156</v>
      </c>
      <c r="P890" s="75">
        <v>41015</v>
      </c>
      <c r="Q890" s="96">
        <v>1144188.97</v>
      </c>
      <c r="R890" s="57">
        <v>8.9335767674809871E-2</v>
      </c>
      <c r="S890" s="96">
        <v>1022.17</v>
      </c>
      <c r="T890" s="57" t="s">
        <v>3245</v>
      </c>
      <c r="U890" s="57"/>
      <c r="V890" s="101">
        <v>67446.44</v>
      </c>
      <c r="W890" s="101"/>
      <c r="X890" s="73"/>
    </row>
    <row r="891" spans="2:24">
      <c r="B891" s="26" t="s">
        <v>2825</v>
      </c>
      <c r="C891" s="73" t="s">
        <v>5944</v>
      </c>
      <c r="D891" s="73" t="s">
        <v>3157</v>
      </c>
      <c r="E891" s="73"/>
      <c r="F891" s="73"/>
      <c r="G891" s="75">
        <v>39521</v>
      </c>
      <c r="H891" s="96">
        <v>7485000</v>
      </c>
      <c r="I891" s="57">
        <v>45.209480561122248</v>
      </c>
      <c r="J891" s="96">
        <v>3383929.62</v>
      </c>
      <c r="K891" s="57" t="s">
        <v>3284</v>
      </c>
      <c r="L891" s="73"/>
      <c r="M891" s="101">
        <v>1767065.02</v>
      </c>
      <c r="N891" s="73"/>
      <c r="O891" s="87" t="s">
        <v>3156</v>
      </c>
      <c r="P891" s="75">
        <v>41036</v>
      </c>
      <c r="Q891" s="96">
        <v>7485000</v>
      </c>
      <c r="R891" s="57">
        <v>90.096683366733458</v>
      </c>
      <c r="S891" s="96">
        <v>6743736.75</v>
      </c>
      <c r="T891" s="57" t="s">
        <v>3289</v>
      </c>
      <c r="U891" s="57"/>
      <c r="V891" s="101">
        <v>5126872.1499999994</v>
      </c>
      <c r="W891" s="101"/>
      <c r="X891" s="73"/>
    </row>
    <row r="892" spans="2:24">
      <c r="B892" s="26" t="s">
        <v>2826</v>
      </c>
      <c r="C892" s="73" t="s">
        <v>5945</v>
      </c>
      <c r="D892" s="73" t="s">
        <v>3157</v>
      </c>
      <c r="E892" s="73"/>
      <c r="F892" s="73"/>
      <c r="G892" s="75">
        <v>39521</v>
      </c>
      <c r="H892" s="96">
        <v>9000000</v>
      </c>
      <c r="I892" s="57">
        <v>50.159750000000003</v>
      </c>
      <c r="J892" s="96">
        <v>4514377.5</v>
      </c>
      <c r="K892" s="57" t="s">
        <v>3284</v>
      </c>
      <c r="L892" s="73"/>
      <c r="M892" s="101">
        <v>400312.34</v>
      </c>
      <c r="N892" s="73"/>
      <c r="O892" s="87" t="s">
        <v>3156</v>
      </c>
      <c r="P892" s="75">
        <v>41033</v>
      </c>
      <c r="Q892" s="96">
        <v>9000000</v>
      </c>
      <c r="R892" s="57">
        <v>51.075968777777781</v>
      </c>
      <c r="S892" s="96">
        <v>4596837.1900000004</v>
      </c>
      <c r="T892" s="57" t="s">
        <v>3263</v>
      </c>
      <c r="U892" s="57"/>
      <c r="V892" s="101">
        <v>482772.03000000026</v>
      </c>
      <c r="W892" s="101"/>
      <c r="X892" s="73"/>
    </row>
    <row r="893" spans="2:24">
      <c r="B893" s="26" t="s">
        <v>1514</v>
      </c>
      <c r="C893" s="73" t="s">
        <v>5946</v>
      </c>
      <c r="D893" s="73" t="s">
        <v>6724</v>
      </c>
      <c r="E893" s="73"/>
      <c r="F893" s="73"/>
      <c r="G893" s="75">
        <v>39521</v>
      </c>
      <c r="H893" s="96">
        <v>204802.56</v>
      </c>
      <c r="I893" s="57">
        <v>38.869445772552844</v>
      </c>
      <c r="J893" s="96">
        <v>79605.62000000001</v>
      </c>
      <c r="K893" s="57" t="s">
        <v>3284</v>
      </c>
      <c r="L893" s="73"/>
      <c r="M893" s="101">
        <v>205997.25</v>
      </c>
      <c r="N893" s="73"/>
      <c r="O893" s="87" t="s">
        <v>6382</v>
      </c>
      <c r="P893" s="75">
        <v>39532</v>
      </c>
      <c r="Q893" s="102" t="s">
        <v>3205</v>
      </c>
      <c r="R893" s="88" t="s">
        <v>3205</v>
      </c>
      <c r="S893" s="102" t="s">
        <v>3205</v>
      </c>
      <c r="T893" s="57" t="s">
        <v>3205</v>
      </c>
      <c r="U893" s="57"/>
      <c r="V893" s="101">
        <v>126391.62999999999</v>
      </c>
      <c r="W893" s="101"/>
      <c r="X893" s="73"/>
    </row>
    <row r="894" spans="2:24">
      <c r="B894" s="26" t="s">
        <v>199</v>
      </c>
      <c r="C894" s="73" t="s">
        <v>5947</v>
      </c>
      <c r="D894" s="73" t="s">
        <v>6724</v>
      </c>
      <c r="E894" s="73"/>
      <c r="F894" s="73"/>
      <c r="G894" s="75">
        <v>39521</v>
      </c>
      <c r="H894" s="96">
        <v>5935.72</v>
      </c>
      <c r="I894" s="57">
        <v>0.22625730324206667</v>
      </c>
      <c r="J894" s="96">
        <v>13.43</v>
      </c>
      <c r="K894" s="57" t="s">
        <v>3284</v>
      </c>
      <c r="L894" s="73"/>
      <c r="M894" s="101">
        <v>2491.2100000000005</v>
      </c>
      <c r="N894" s="73"/>
      <c r="O894" s="87" t="s">
        <v>3156</v>
      </c>
      <c r="P894" s="75">
        <v>41010</v>
      </c>
      <c r="Q894" s="96">
        <v>3703.19</v>
      </c>
      <c r="R894" s="57">
        <v>100.04563629230474</v>
      </c>
      <c r="S894" s="96">
        <v>3704.8799986129998</v>
      </c>
      <c r="T894" s="57" t="s">
        <v>3289</v>
      </c>
      <c r="U894" s="57"/>
      <c r="V894" s="101">
        <v>6182.6599986130004</v>
      </c>
      <c r="W894" s="101"/>
      <c r="X894" s="73"/>
    </row>
    <row r="895" spans="2:24">
      <c r="B895" s="26" t="s">
        <v>2827</v>
      </c>
      <c r="C895" s="73" t="s">
        <v>5948</v>
      </c>
      <c r="D895" s="73" t="s">
        <v>6724</v>
      </c>
      <c r="E895" s="73"/>
      <c r="F895" s="73"/>
      <c r="G895" s="75">
        <v>39521</v>
      </c>
      <c r="H895" s="96">
        <v>7000000</v>
      </c>
      <c r="I895" s="57">
        <v>69.864750000000001</v>
      </c>
      <c r="J895" s="96">
        <v>4890532.5</v>
      </c>
      <c r="K895" s="57" t="s">
        <v>3284</v>
      </c>
      <c r="L895" s="73"/>
      <c r="M895" s="101">
        <v>290421.13</v>
      </c>
      <c r="N895" s="73"/>
      <c r="O895" s="87" t="s">
        <v>3156</v>
      </c>
      <c r="P895" s="75">
        <v>41075</v>
      </c>
      <c r="Q895" s="96">
        <v>7000000</v>
      </c>
      <c r="R895" s="57">
        <v>34.526760428571428</v>
      </c>
      <c r="S895" s="96">
        <v>2416873.23</v>
      </c>
      <c r="T895" s="57" t="s">
        <v>3256</v>
      </c>
      <c r="U895" s="57"/>
      <c r="V895" s="101">
        <v>-2183238.14</v>
      </c>
      <c r="W895" s="101"/>
      <c r="X895" s="73"/>
    </row>
    <row r="896" spans="2:24">
      <c r="B896" s="26" t="s">
        <v>961</v>
      </c>
      <c r="C896" s="73" t="s">
        <v>5949</v>
      </c>
      <c r="D896" s="73" t="s">
        <v>3157</v>
      </c>
      <c r="E896" s="73"/>
      <c r="F896" s="73"/>
      <c r="G896" s="75">
        <v>39521</v>
      </c>
      <c r="H896" s="96">
        <v>17171.3</v>
      </c>
      <c r="I896" s="57">
        <v>100.85421604654279</v>
      </c>
      <c r="J896" s="96">
        <v>17317.98</v>
      </c>
      <c r="K896" s="57" t="s">
        <v>3284</v>
      </c>
      <c r="L896" s="73"/>
      <c r="M896" s="101">
        <v>9421.6800000000021</v>
      </c>
      <c r="N896" s="73"/>
      <c r="O896" s="87" t="s">
        <v>3156</v>
      </c>
      <c r="P896" s="75">
        <v>40778</v>
      </c>
      <c r="Q896" s="96">
        <v>8620.16</v>
      </c>
      <c r="R896" s="57">
        <v>95.156818434924645</v>
      </c>
      <c r="S896" s="96">
        <v>8202.67</v>
      </c>
      <c r="T896" s="57" t="s">
        <v>3289</v>
      </c>
      <c r="U896" s="57"/>
      <c r="V896" s="101">
        <v>306.37000000000262</v>
      </c>
      <c r="W896" s="101"/>
      <c r="X896" s="73"/>
    </row>
    <row r="897" spans="2:24">
      <c r="B897" s="26" t="s">
        <v>2828</v>
      </c>
      <c r="C897" s="73" t="s">
        <v>5950</v>
      </c>
      <c r="D897" s="73" t="s">
        <v>6724</v>
      </c>
      <c r="E897" s="73"/>
      <c r="F897" s="73"/>
      <c r="G897" s="75">
        <v>39521</v>
      </c>
      <c r="H897" s="96">
        <v>3835000</v>
      </c>
      <c r="I897" s="57">
        <v>60.199749934810953</v>
      </c>
      <c r="J897" s="96">
        <v>2308660.41</v>
      </c>
      <c r="K897" s="57" t="s">
        <v>3284</v>
      </c>
      <c r="L897" s="73"/>
      <c r="M897" s="101">
        <v>300230.11</v>
      </c>
      <c r="N897" s="73"/>
      <c r="O897" s="87" t="s">
        <v>3156</v>
      </c>
      <c r="P897" s="75">
        <v>41050</v>
      </c>
      <c r="Q897" s="96">
        <v>3835000</v>
      </c>
      <c r="R897" s="57">
        <v>54.471687614080835</v>
      </c>
      <c r="S897" s="96">
        <v>2088989.22</v>
      </c>
      <c r="T897" s="57" t="s">
        <v>3266</v>
      </c>
      <c r="U897" s="57"/>
      <c r="V897" s="101">
        <v>80558.919999999925</v>
      </c>
      <c r="W897" s="101"/>
      <c r="X897" s="73"/>
    </row>
    <row r="898" spans="2:24">
      <c r="B898" s="26" t="s">
        <v>2829</v>
      </c>
      <c r="C898" s="73" t="s">
        <v>5951</v>
      </c>
      <c r="D898" s="73" t="s">
        <v>6724</v>
      </c>
      <c r="E898" s="73"/>
      <c r="F898" s="73"/>
      <c r="G898" s="75">
        <v>39521</v>
      </c>
      <c r="H898" s="96">
        <v>7250000</v>
      </c>
      <c r="I898" s="57">
        <v>60.180749931034484</v>
      </c>
      <c r="J898" s="96">
        <v>4363104.37</v>
      </c>
      <c r="K898" s="57" t="s">
        <v>3284</v>
      </c>
      <c r="L898" s="73"/>
      <c r="M898" s="101">
        <v>468790.93</v>
      </c>
      <c r="N898" s="73"/>
      <c r="O898" s="87" t="s">
        <v>3156</v>
      </c>
      <c r="P898" s="75">
        <v>41122</v>
      </c>
      <c r="Q898" s="96">
        <v>7250000</v>
      </c>
      <c r="R898" s="57">
        <v>2.2787871724137929</v>
      </c>
      <c r="S898" s="96">
        <v>165212.06999999998</v>
      </c>
      <c r="T898" s="57" t="s">
        <v>3289</v>
      </c>
      <c r="U898" s="57"/>
      <c r="V898" s="101">
        <v>-3729101.37</v>
      </c>
      <c r="W898" s="101"/>
      <c r="X898" s="73"/>
    </row>
    <row r="899" spans="2:24">
      <c r="B899" s="26" t="s">
        <v>1496</v>
      </c>
      <c r="C899" s="73" t="s">
        <v>5952</v>
      </c>
      <c r="D899" s="73" t="s">
        <v>6724</v>
      </c>
      <c r="E899" s="73"/>
      <c r="F899" s="73"/>
      <c r="G899" s="75">
        <v>39521</v>
      </c>
      <c r="H899" s="96">
        <v>2500000</v>
      </c>
      <c r="I899" s="57">
        <v>40.227249999999998</v>
      </c>
      <c r="J899" s="96">
        <v>1005681.25</v>
      </c>
      <c r="K899" s="57" t="s">
        <v>3284</v>
      </c>
      <c r="L899" s="73"/>
      <c r="M899" s="101">
        <v>136977.72999999998</v>
      </c>
      <c r="N899" s="73"/>
      <c r="O899" s="87" t="s">
        <v>3156</v>
      </c>
      <c r="P899" s="75">
        <v>41123</v>
      </c>
      <c r="Q899" s="96">
        <v>2500000</v>
      </c>
      <c r="R899" s="57">
        <v>3.125E-2</v>
      </c>
      <c r="S899" s="96">
        <v>781.25</v>
      </c>
      <c r="T899" s="57" t="s">
        <v>3263</v>
      </c>
      <c r="U899" s="57"/>
      <c r="V899" s="101">
        <v>-867922.27</v>
      </c>
      <c r="W899" s="101"/>
      <c r="X899" s="73"/>
    </row>
    <row r="900" spans="2:24">
      <c r="B900" s="26" t="s">
        <v>1002</v>
      </c>
      <c r="C900" s="73" t="s">
        <v>5953</v>
      </c>
      <c r="D900" s="73" t="s">
        <v>6725</v>
      </c>
      <c r="E900" s="73"/>
      <c r="F900" s="73"/>
      <c r="G900" s="75">
        <v>39521</v>
      </c>
      <c r="H900" s="96">
        <v>3172336.16</v>
      </c>
      <c r="I900" s="57">
        <v>97.908999971806281</v>
      </c>
      <c r="J900" s="96">
        <v>3106002.6100000003</v>
      </c>
      <c r="K900" s="57" t="s">
        <v>3284</v>
      </c>
      <c r="L900" s="73"/>
      <c r="M900" s="101">
        <v>3713292.8000000003</v>
      </c>
      <c r="N900" s="73"/>
      <c r="O900" s="87" t="s">
        <v>6382</v>
      </c>
      <c r="P900" s="75">
        <v>40871</v>
      </c>
      <c r="Q900" s="102" t="s">
        <v>3205</v>
      </c>
      <c r="R900" s="88" t="s">
        <v>3205</v>
      </c>
      <c r="S900" s="102" t="s">
        <v>3205</v>
      </c>
      <c r="T900" s="57" t="s">
        <v>3205</v>
      </c>
      <c r="U900" s="57"/>
      <c r="V900" s="101">
        <v>607290.18999999994</v>
      </c>
      <c r="W900" s="101"/>
      <c r="X900" s="73"/>
    </row>
    <row r="901" spans="2:24">
      <c r="B901" s="26" t="s">
        <v>1390</v>
      </c>
      <c r="C901" s="73" t="s">
        <v>5954</v>
      </c>
      <c r="D901" s="73" t="s">
        <v>6725</v>
      </c>
      <c r="E901" s="73"/>
      <c r="F901" s="73"/>
      <c r="G901" s="75">
        <v>39521</v>
      </c>
      <c r="H901" s="96">
        <v>7717382.7300000004</v>
      </c>
      <c r="I901" s="57">
        <v>100.41253467806177</v>
      </c>
      <c r="J901" s="96">
        <v>7749219.6100000003</v>
      </c>
      <c r="K901" s="57" t="s">
        <v>3284</v>
      </c>
      <c r="L901" s="73"/>
      <c r="M901" s="101">
        <v>8002950.8400000008</v>
      </c>
      <c r="N901" s="73"/>
      <c r="O901" s="87" t="s">
        <v>6382</v>
      </c>
      <c r="P901" s="75">
        <v>40122</v>
      </c>
      <c r="Q901" s="102" t="s">
        <v>3205</v>
      </c>
      <c r="R901" s="88" t="s">
        <v>3205</v>
      </c>
      <c r="S901" s="102" t="s">
        <v>3205</v>
      </c>
      <c r="T901" s="57" t="s">
        <v>3205</v>
      </c>
      <c r="U901" s="57"/>
      <c r="V901" s="101">
        <v>253731.23000000045</v>
      </c>
      <c r="W901" s="101"/>
      <c r="X901" s="73"/>
    </row>
    <row r="902" spans="2:24">
      <c r="B902" s="26" t="s">
        <v>1001</v>
      </c>
      <c r="C902" s="73" t="s">
        <v>5955</v>
      </c>
      <c r="D902" s="73" t="s">
        <v>6725</v>
      </c>
      <c r="E902" s="73"/>
      <c r="F902" s="73"/>
      <c r="G902" s="75">
        <v>39521</v>
      </c>
      <c r="H902" s="96">
        <v>5061000</v>
      </c>
      <c r="I902" s="57">
        <v>73.63292353289863</v>
      </c>
      <c r="J902" s="96">
        <v>3726562.26</v>
      </c>
      <c r="K902" s="57" t="s">
        <v>3284</v>
      </c>
      <c r="L902" s="73"/>
      <c r="M902" s="101">
        <v>1827896.01</v>
      </c>
      <c r="N902" s="73"/>
      <c r="O902" s="87" t="s">
        <v>3156</v>
      </c>
      <c r="P902" s="75">
        <v>40896</v>
      </c>
      <c r="Q902" s="96">
        <v>3748221.22</v>
      </c>
      <c r="R902" s="57">
        <v>40.426476215296596</v>
      </c>
      <c r="S902" s="96">
        <v>1515273.76</v>
      </c>
      <c r="T902" s="57" t="s">
        <v>3252</v>
      </c>
      <c r="U902" s="57"/>
      <c r="V902" s="101">
        <v>-383392.48999999976</v>
      </c>
      <c r="W902" s="101"/>
      <c r="X902" s="73"/>
    </row>
    <row r="903" spans="2:24">
      <c r="B903" s="26" t="s">
        <v>2830</v>
      </c>
      <c r="C903" s="73" t="s">
        <v>5956</v>
      </c>
      <c r="D903" s="73" t="s">
        <v>6725</v>
      </c>
      <c r="E903" s="73"/>
      <c r="F903" s="73"/>
      <c r="G903" s="75">
        <v>39521</v>
      </c>
      <c r="H903" s="96">
        <v>18345000</v>
      </c>
      <c r="I903" s="57">
        <v>43.919732624693374</v>
      </c>
      <c r="J903" s="96">
        <v>8057074.9499999993</v>
      </c>
      <c r="K903" s="57" t="s">
        <v>3284</v>
      </c>
      <c r="L903" s="73"/>
      <c r="M903" s="101">
        <v>1008294.83</v>
      </c>
      <c r="N903" s="73"/>
      <c r="O903" s="87" t="s">
        <v>3156</v>
      </c>
      <c r="P903" s="75">
        <v>40849</v>
      </c>
      <c r="Q903" s="96">
        <v>18345000</v>
      </c>
      <c r="R903" s="57">
        <v>1E-3</v>
      </c>
      <c r="S903" s="96">
        <v>183.45</v>
      </c>
      <c r="T903" s="57" t="s">
        <v>3289</v>
      </c>
      <c r="U903" s="57"/>
      <c r="V903" s="101">
        <v>-7048596.669999999</v>
      </c>
      <c r="W903" s="101"/>
      <c r="X903" s="73"/>
    </row>
    <row r="904" spans="2:24">
      <c r="B904" s="26" t="s">
        <v>150</v>
      </c>
      <c r="C904" s="73" t="s">
        <v>5957</v>
      </c>
      <c r="D904" s="73" t="s">
        <v>3157</v>
      </c>
      <c r="E904" s="73"/>
      <c r="F904" s="73"/>
      <c r="G904" s="75">
        <v>39521</v>
      </c>
      <c r="H904" s="96">
        <v>547322.85</v>
      </c>
      <c r="I904" s="57">
        <v>78.000001278952638</v>
      </c>
      <c r="J904" s="96">
        <v>426911.83</v>
      </c>
      <c r="K904" s="57" t="s">
        <v>3284</v>
      </c>
      <c r="L904" s="73"/>
      <c r="M904" s="101">
        <v>273630.68000000005</v>
      </c>
      <c r="N904" s="73"/>
      <c r="O904" s="87" t="s">
        <v>3156</v>
      </c>
      <c r="P904" s="75">
        <v>40996</v>
      </c>
      <c r="Q904" s="96">
        <v>273691.88</v>
      </c>
      <c r="R904" s="57">
        <v>74.400000000000006</v>
      </c>
      <c r="S904" s="96">
        <v>203626.75872000001</v>
      </c>
      <c r="T904" s="57" t="s">
        <v>3256</v>
      </c>
      <c r="U904" s="57"/>
      <c r="V904" s="101">
        <v>50345.608720000077</v>
      </c>
      <c r="W904" s="101"/>
      <c r="X904" s="73"/>
    </row>
    <row r="905" spans="2:24">
      <c r="B905" s="26" t="s">
        <v>151</v>
      </c>
      <c r="C905" s="73" t="s">
        <v>5958</v>
      </c>
      <c r="D905" s="73" t="s">
        <v>3157</v>
      </c>
      <c r="E905" s="73"/>
      <c r="F905" s="73"/>
      <c r="G905" s="75">
        <v>39521</v>
      </c>
      <c r="H905" s="96">
        <v>1424125.34</v>
      </c>
      <c r="I905" s="57">
        <v>58.910000154902086</v>
      </c>
      <c r="J905" s="96">
        <v>838952.24</v>
      </c>
      <c r="K905" s="57" t="s">
        <v>3284</v>
      </c>
      <c r="L905" s="73"/>
      <c r="M905" s="101">
        <v>415705.53</v>
      </c>
      <c r="N905" s="73"/>
      <c r="O905" s="87" t="s">
        <v>3156</v>
      </c>
      <c r="P905" s="75">
        <v>40996</v>
      </c>
      <c r="Q905" s="96">
        <v>1008419.58</v>
      </c>
      <c r="R905" s="57">
        <v>53.200000000000017</v>
      </c>
      <c r="S905" s="96">
        <v>536479.21656000009</v>
      </c>
      <c r="T905" s="57" t="s">
        <v>3256</v>
      </c>
      <c r="U905" s="57"/>
      <c r="V905" s="101">
        <v>113232.50656000013</v>
      </c>
      <c r="W905" s="101"/>
      <c r="X905" s="73"/>
    </row>
    <row r="906" spans="2:24">
      <c r="B906" s="26" t="s">
        <v>2831</v>
      </c>
      <c r="C906" s="73" t="s">
        <v>5959</v>
      </c>
      <c r="D906" s="73" t="s">
        <v>3157</v>
      </c>
      <c r="E906" s="73"/>
      <c r="F906" s="73"/>
      <c r="G906" s="75">
        <v>39521</v>
      </c>
      <c r="H906" s="96">
        <v>8041807.5800000001</v>
      </c>
      <c r="I906" s="57">
        <v>1.8439569527725506</v>
      </c>
      <c r="J906" s="96">
        <v>148287.47</v>
      </c>
      <c r="K906" s="57" t="s">
        <v>3284</v>
      </c>
      <c r="L906" s="73"/>
      <c r="M906" s="101">
        <v>155187.13</v>
      </c>
      <c r="N906" s="73"/>
      <c r="O906" s="87" t="s">
        <v>3156</v>
      </c>
      <c r="P906" s="75">
        <v>41015</v>
      </c>
      <c r="Q906" s="96">
        <v>2900415.67</v>
      </c>
      <c r="R906" s="57">
        <v>1.6329018700910307</v>
      </c>
      <c r="S906" s="96">
        <v>47360.941715843299</v>
      </c>
      <c r="T906" s="57" t="s">
        <v>3245</v>
      </c>
      <c r="U906" s="57"/>
      <c r="V906" s="101">
        <v>54260.60171584331</v>
      </c>
      <c r="W906" s="101"/>
      <c r="X906" s="73"/>
    </row>
    <row r="907" spans="2:24">
      <c r="B907" s="26" t="s">
        <v>2832</v>
      </c>
      <c r="C907" s="73" t="s">
        <v>5960</v>
      </c>
      <c r="D907" s="73" t="s">
        <v>3157</v>
      </c>
      <c r="E907" s="73"/>
      <c r="F907" s="73"/>
      <c r="G907" s="75">
        <v>39521</v>
      </c>
      <c r="H907" s="96">
        <v>84573299.170000002</v>
      </c>
      <c r="I907" s="57">
        <v>2.2500900268474178</v>
      </c>
      <c r="J907" s="96">
        <v>1902975.37</v>
      </c>
      <c r="K907" s="57" t="s">
        <v>3284</v>
      </c>
      <c r="L907" s="73"/>
      <c r="M907" s="101">
        <v>1255697.1899999997</v>
      </c>
      <c r="N907" s="73"/>
      <c r="O907" s="87" t="s">
        <v>3156</v>
      </c>
      <c r="P907" s="75">
        <v>41015</v>
      </c>
      <c r="Q907" s="96">
        <v>60977943.869999997</v>
      </c>
      <c r="R907" s="57">
        <v>1.6182280826386941</v>
      </c>
      <c r="S907" s="96">
        <v>986762.21192000003</v>
      </c>
      <c r="T907" s="57" t="s">
        <v>3245</v>
      </c>
      <c r="U907" s="57"/>
      <c r="V907" s="101">
        <v>339484.03191999951</v>
      </c>
      <c r="W907" s="101"/>
      <c r="X907" s="73"/>
    </row>
    <row r="908" spans="2:24">
      <c r="B908" s="26" t="s">
        <v>376</v>
      </c>
      <c r="C908" s="73" t="s">
        <v>5961</v>
      </c>
      <c r="D908" s="73" t="s">
        <v>3157</v>
      </c>
      <c r="E908" s="73"/>
      <c r="F908" s="73"/>
      <c r="G908" s="75">
        <v>39521</v>
      </c>
      <c r="H908" s="96">
        <v>6067898.9299999997</v>
      </c>
      <c r="I908" s="57">
        <v>86.827040640902695</v>
      </c>
      <c r="J908" s="96">
        <v>5268577.0699999994</v>
      </c>
      <c r="K908" s="57" t="s">
        <v>3284</v>
      </c>
      <c r="L908" s="73"/>
      <c r="M908" s="101">
        <v>2348000.29</v>
      </c>
      <c r="N908" s="73"/>
      <c r="O908" s="87" t="s">
        <v>3156</v>
      </c>
      <c r="P908" s="75">
        <v>41123</v>
      </c>
      <c r="Q908" s="96">
        <v>5154798.55</v>
      </c>
      <c r="R908" s="57">
        <v>15.065931339392776</v>
      </c>
      <c r="S908" s="96">
        <v>776618.41022701445</v>
      </c>
      <c r="T908" s="57" t="s">
        <v>3249</v>
      </c>
      <c r="U908" s="57"/>
      <c r="V908" s="101">
        <v>-2143958.3697729846</v>
      </c>
      <c r="W908" s="101"/>
      <c r="X908" s="73"/>
    </row>
    <row r="909" spans="2:24">
      <c r="B909" s="26" t="s">
        <v>2833</v>
      </c>
      <c r="C909" s="73" t="s">
        <v>5962</v>
      </c>
      <c r="D909" s="73" t="s">
        <v>3157</v>
      </c>
      <c r="E909" s="73"/>
      <c r="F909" s="73"/>
      <c r="G909" s="75">
        <v>39521</v>
      </c>
      <c r="H909" s="96">
        <v>2880253.53</v>
      </c>
      <c r="I909" s="57">
        <v>5.113041906418565</v>
      </c>
      <c r="J909" s="96">
        <v>147268.57</v>
      </c>
      <c r="K909" s="57" t="s">
        <v>3284</v>
      </c>
      <c r="L909" s="73"/>
      <c r="M909" s="101">
        <v>342007.55</v>
      </c>
      <c r="N909" s="73"/>
      <c r="O909" s="87" t="s">
        <v>3156</v>
      </c>
      <c r="P909" s="75">
        <v>41172</v>
      </c>
      <c r="Q909" s="96">
        <v>0.01</v>
      </c>
      <c r="R909" s="57">
        <v>0</v>
      </c>
      <c r="S909" s="96">
        <v>0</v>
      </c>
      <c r="T909" s="57" t="s">
        <v>3263</v>
      </c>
      <c r="U909" s="57"/>
      <c r="V909" s="101">
        <v>194738.97999999998</v>
      </c>
      <c r="W909" s="101"/>
      <c r="X909" s="73"/>
    </row>
    <row r="910" spans="2:24">
      <c r="B910" s="26" t="s">
        <v>2834</v>
      </c>
      <c r="C910" s="73" t="s">
        <v>5963</v>
      </c>
      <c r="D910" s="73" t="s">
        <v>3157</v>
      </c>
      <c r="E910" s="73"/>
      <c r="F910" s="73"/>
      <c r="G910" s="75">
        <v>39521</v>
      </c>
      <c r="H910" s="96">
        <v>15700000</v>
      </c>
      <c r="I910" s="57">
        <v>1.259027770700637</v>
      </c>
      <c r="J910" s="96">
        <v>197667.36</v>
      </c>
      <c r="K910" s="57" t="s">
        <v>3284</v>
      </c>
      <c r="L910" s="73"/>
      <c r="M910" s="101">
        <v>133594.5</v>
      </c>
      <c r="N910" s="73"/>
      <c r="O910" s="87" t="s">
        <v>3156</v>
      </c>
      <c r="P910" s="75">
        <v>41033</v>
      </c>
      <c r="Q910" s="96">
        <v>8531389.5999999996</v>
      </c>
      <c r="R910" s="57">
        <v>0.8770833651765243</v>
      </c>
      <c r="S910" s="96">
        <v>74827.399000000005</v>
      </c>
      <c r="T910" s="57" t="s">
        <v>3248</v>
      </c>
      <c r="U910" s="57"/>
      <c r="V910" s="101">
        <v>10754.539000000019</v>
      </c>
      <c r="W910" s="101"/>
      <c r="X910" s="73"/>
    </row>
    <row r="911" spans="2:24">
      <c r="B911" s="26" t="s">
        <v>2835</v>
      </c>
      <c r="C911" s="73" t="s">
        <v>5964</v>
      </c>
      <c r="D911" s="73" t="s">
        <v>3157</v>
      </c>
      <c r="E911" s="73"/>
      <c r="F911" s="73"/>
      <c r="G911" s="75">
        <v>39521</v>
      </c>
      <c r="H911" s="96">
        <v>13813998.630000001</v>
      </c>
      <c r="I911" s="57">
        <v>0.25220894350124889</v>
      </c>
      <c r="J911" s="96">
        <v>34840.14</v>
      </c>
      <c r="K911" s="57" t="s">
        <v>3284</v>
      </c>
      <c r="L911" s="73"/>
      <c r="M911" s="101">
        <v>18319.43</v>
      </c>
      <c r="N911" s="73"/>
      <c r="O911" s="87" t="s">
        <v>3156</v>
      </c>
      <c r="P911" s="75">
        <v>41033</v>
      </c>
      <c r="Q911" s="96">
        <v>2608365.4700000002</v>
      </c>
      <c r="R911" s="57">
        <v>5.7458908083919701E-2</v>
      </c>
      <c r="S911" s="96">
        <v>1498.7383179000003</v>
      </c>
      <c r="T911" s="57" t="s">
        <v>3248</v>
      </c>
      <c r="U911" s="57"/>
      <c r="V911" s="101">
        <v>-15021.9716821</v>
      </c>
      <c r="W911" s="101"/>
      <c r="X911" s="73"/>
    </row>
    <row r="912" spans="2:24">
      <c r="B912" s="26" t="s">
        <v>152</v>
      </c>
      <c r="C912" s="73" t="s">
        <v>5965</v>
      </c>
      <c r="D912" s="73" t="s">
        <v>3157</v>
      </c>
      <c r="E912" s="73"/>
      <c r="F912" s="73"/>
      <c r="G912" s="75">
        <v>39521</v>
      </c>
      <c r="H912" s="96">
        <v>1988833.39</v>
      </c>
      <c r="I912" s="57">
        <v>61.240000098751366</v>
      </c>
      <c r="J912" s="96">
        <v>1217961.57</v>
      </c>
      <c r="K912" s="57" t="s">
        <v>3284</v>
      </c>
      <c r="L912" s="73"/>
      <c r="M912" s="101">
        <v>1352310.3600000003</v>
      </c>
      <c r="N912" s="73"/>
      <c r="O912" s="87" t="s">
        <v>3156</v>
      </c>
      <c r="P912" s="75">
        <v>41001</v>
      </c>
      <c r="Q912" s="96">
        <v>636522.97</v>
      </c>
      <c r="R912" s="57">
        <v>81.5625</v>
      </c>
      <c r="S912" s="96">
        <v>519164.04740624991</v>
      </c>
      <c r="T912" s="57" t="s">
        <v>3256</v>
      </c>
      <c r="U912" s="57"/>
      <c r="V912" s="101">
        <v>653512.83740625018</v>
      </c>
      <c r="W912" s="101"/>
      <c r="X912" s="73"/>
    </row>
    <row r="913" spans="2:24">
      <c r="B913" s="26" t="s">
        <v>2836</v>
      </c>
      <c r="C913" s="73" t="s">
        <v>5966</v>
      </c>
      <c r="D913" s="73" t="s">
        <v>3157</v>
      </c>
      <c r="E913" s="73"/>
      <c r="F913" s="73"/>
      <c r="G913" s="75">
        <v>39521</v>
      </c>
      <c r="H913" s="96">
        <v>64676755.280000001</v>
      </c>
      <c r="I913" s="57">
        <v>0.12763888609224616</v>
      </c>
      <c r="J913" s="96">
        <v>82552.69</v>
      </c>
      <c r="K913" s="57" t="s">
        <v>3284</v>
      </c>
      <c r="L913" s="73"/>
      <c r="M913" s="101">
        <v>80820.220000000016</v>
      </c>
      <c r="N913" s="73"/>
      <c r="O913" s="87" t="s">
        <v>3156</v>
      </c>
      <c r="P913" s="75">
        <v>40945</v>
      </c>
      <c r="Q913" s="96">
        <v>23891788.390000001</v>
      </c>
      <c r="R913" s="57">
        <v>0.26715276340574312</v>
      </c>
      <c r="S913" s="96">
        <v>63827.572910937502</v>
      </c>
      <c r="T913" s="57" t="s">
        <v>3250</v>
      </c>
      <c r="U913" s="57"/>
      <c r="V913" s="101">
        <v>62095.102910937509</v>
      </c>
      <c r="W913" s="101"/>
      <c r="X913" s="73"/>
    </row>
    <row r="914" spans="2:24">
      <c r="B914" s="26" t="s">
        <v>2837</v>
      </c>
      <c r="C914" s="73" t="s">
        <v>5967</v>
      </c>
      <c r="D914" s="73" t="s">
        <v>3157</v>
      </c>
      <c r="E914" s="73"/>
      <c r="F914" s="73"/>
      <c r="G914" s="75">
        <v>39521</v>
      </c>
      <c r="H914" s="96">
        <v>124177001.41</v>
      </c>
      <c r="I914" s="57">
        <v>1.4542596370462639</v>
      </c>
      <c r="J914" s="96">
        <v>1805856.01</v>
      </c>
      <c r="K914" s="57" t="s">
        <v>3284</v>
      </c>
      <c r="L914" s="73"/>
      <c r="M914" s="101">
        <v>1674524.11</v>
      </c>
      <c r="N914" s="73"/>
      <c r="O914" s="87" t="s">
        <v>3156</v>
      </c>
      <c r="P914" s="75">
        <v>41033</v>
      </c>
      <c r="Q914" s="96">
        <v>51978881.740000002</v>
      </c>
      <c r="R914" s="57">
        <v>0.68927708316450609</v>
      </c>
      <c r="S914" s="96">
        <v>358278.51991900004</v>
      </c>
      <c r="T914" s="57" t="s">
        <v>3248</v>
      </c>
      <c r="U914" s="57"/>
      <c r="V914" s="101">
        <v>226946.61991900019</v>
      </c>
      <c r="W914" s="101"/>
      <c r="X914" s="73"/>
    </row>
    <row r="915" spans="2:24">
      <c r="B915" s="26" t="s">
        <v>2838</v>
      </c>
      <c r="C915" s="73" t="s">
        <v>5968</v>
      </c>
      <c r="D915" s="73" t="s">
        <v>3157</v>
      </c>
      <c r="E915" s="73"/>
      <c r="F915" s="73"/>
      <c r="G915" s="75">
        <v>39521</v>
      </c>
      <c r="H915" s="96">
        <v>16373289.26</v>
      </c>
      <c r="I915" s="57">
        <v>0.76173661882768195</v>
      </c>
      <c r="J915" s="96">
        <v>124721.34</v>
      </c>
      <c r="K915" s="57" t="s">
        <v>3284</v>
      </c>
      <c r="L915" s="73"/>
      <c r="M915" s="101">
        <v>122692.80999999998</v>
      </c>
      <c r="N915" s="73"/>
      <c r="O915" s="87" t="s">
        <v>3156</v>
      </c>
      <c r="P915" s="75">
        <v>41033</v>
      </c>
      <c r="Q915" s="96">
        <v>2169912.52</v>
      </c>
      <c r="R915" s="57">
        <v>0.53399370938695734</v>
      </c>
      <c r="S915" s="96">
        <v>11587.196356000002</v>
      </c>
      <c r="T915" s="57" t="s">
        <v>3248</v>
      </c>
      <c r="U915" s="57"/>
      <c r="V915" s="101">
        <v>9558.6663560000015</v>
      </c>
      <c r="W915" s="101"/>
      <c r="X915" s="73"/>
    </row>
    <row r="916" spans="2:24">
      <c r="B916" s="26" t="s">
        <v>2839</v>
      </c>
      <c r="C916" s="73" t="s">
        <v>5969</v>
      </c>
      <c r="D916" s="73" t="s">
        <v>3157</v>
      </c>
      <c r="E916" s="73"/>
      <c r="F916" s="73"/>
      <c r="G916" s="75">
        <v>39521</v>
      </c>
      <c r="H916" s="96">
        <v>3223887.57</v>
      </c>
      <c r="I916" s="57">
        <v>5.8570051188230492</v>
      </c>
      <c r="J916" s="96">
        <v>188823.26</v>
      </c>
      <c r="K916" s="57" t="s">
        <v>3284</v>
      </c>
      <c r="L916" s="73"/>
      <c r="M916" s="101">
        <v>189094.59999999998</v>
      </c>
      <c r="N916" s="73"/>
      <c r="O916" s="87" t="s">
        <v>3156</v>
      </c>
      <c r="P916" s="75">
        <v>41033</v>
      </c>
      <c r="Q916" s="96">
        <v>2528363.2200000002</v>
      </c>
      <c r="R916" s="57">
        <v>3.5127916747657806</v>
      </c>
      <c r="S916" s="96">
        <v>88816.132700000016</v>
      </c>
      <c r="T916" s="57" t="s">
        <v>3248</v>
      </c>
      <c r="U916" s="57"/>
      <c r="V916" s="101">
        <v>89087.472699999984</v>
      </c>
      <c r="W916" s="101"/>
      <c r="X916" s="73"/>
    </row>
    <row r="917" spans="2:24">
      <c r="B917" s="26" t="s">
        <v>2840</v>
      </c>
      <c r="C917" s="73" t="s">
        <v>5970</v>
      </c>
      <c r="D917" s="73" t="s">
        <v>3157</v>
      </c>
      <c r="E917" s="73"/>
      <c r="F917" s="73"/>
      <c r="G917" s="75">
        <v>39521</v>
      </c>
      <c r="H917" s="96">
        <v>4312330.49</v>
      </c>
      <c r="I917" s="57">
        <v>1.0508362034190937</v>
      </c>
      <c r="J917" s="96">
        <v>45315.53</v>
      </c>
      <c r="K917" s="57" t="s">
        <v>3284</v>
      </c>
      <c r="L917" s="73"/>
      <c r="M917" s="101">
        <v>35897.43</v>
      </c>
      <c r="N917" s="73"/>
      <c r="O917" s="87" t="s">
        <v>3156</v>
      </c>
      <c r="P917" s="75">
        <v>41033</v>
      </c>
      <c r="Q917" s="96">
        <v>1566521.9</v>
      </c>
      <c r="R917" s="57">
        <v>0.3678943099997517</v>
      </c>
      <c r="S917" s="96">
        <v>5763.1449350000003</v>
      </c>
      <c r="T917" s="57" t="s">
        <v>3248</v>
      </c>
      <c r="U917" s="57"/>
      <c r="V917" s="101">
        <v>-3654.9550650000019</v>
      </c>
      <c r="W917" s="101"/>
      <c r="X917" s="73"/>
    </row>
    <row r="918" spans="2:24">
      <c r="B918" s="26" t="s">
        <v>337</v>
      </c>
      <c r="C918" s="73" t="s">
        <v>5971</v>
      </c>
      <c r="D918" s="73" t="s">
        <v>3157</v>
      </c>
      <c r="E918" s="73"/>
      <c r="F918" s="73"/>
      <c r="G918" s="75">
        <v>39521</v>
      </c>
      <c r="H918" s="96">
        <v>510921.92</v>
      </c>
      <c r="I918" s="57">
        <v>41.315007584720576</v>
      </c>
      <c r="J918" s="96">
        <v>211087.43</v>
      </c>
      <c r="K918" s="57" t="s">
        <v>3284</v>
      </c>
      <c r="L918" s="73"/>
      <c r="M918" s="101">
        <v>338711.86000000004</v>
      </c>
      <c r="N918" s="73"/>
      <c r="O918" s="87" t="s">
        <v>3156</v>
      </c>
      <c r="P918" s="75">
        <v>41123</v>
      </c>
      <c r="Q918" s="96">
        <v>266431.25</v>
      </c>
      <c r="R918" s="57">
        <v>32.014506556569472</v>
      </c>
      <c r="S918" s="96">
        <v>85296.65</v>
      </c>
      <c r="T918" s="57" t="s">
        <v>3255</v>
      </c>
      <c r="U918" s="57"/>
      <c r="V918" s="101">
        <v>212921.08000000002</v>
      </c>
      <c r="W918" s="101"/>
      <c r="X918" s="73"/>
    </row>
    <row r="919" spans="2:24">
      <c r="B919" s="26" t="s">
        <v>2841</v>
      </c>
      <c r="C919" s="73" t="s">
        <v>5972</v>
      </c>
      <c r="D919" s="73" t="s">
        <v>3157</v>
      </c>
      <c r="E919" s="73"/>
      <c r="F919" s="73"/>
      <c r="G919" s="75">
        <v>39521</v>
      </c>
      <c r="H919" s="96">
        <v>2461645.0699999998</v>
      </c>
      <c r="I919" s="57">
        <v>8.2419302633258997</v>
      </c>
      <c r="J919" s="96">
        <v>202887.07</v>
      </c>
      <c r="K919" s="57" t="s">
        <v>3284</v>
      </c>
      <c r="L919" s="73"/>
      <c r="M919" s="101">
        <v>356278.78000000009</v>
      </c>
      <c r="N919" s="73"/>
      <c r="O919" s="87" t="s">
        <v>3156</v>
      </c>
      <c r="P919" s="75">
        <v>40945</v>
      </c>
      <c r="Q919" s="96">
        <v>521248.54</v>
      </c>
      <c r="R919" s="57">
        <v>11.25537730342811</v>
      </c>
      <c r="S919" s="96">
        <v>58668.489865610391</v>
      </c>
      <c r="T919" s="57" t="s">
        <v>3250</v>
      </c>
      <c r="U919" s="57"/>
      <c r="V919" s="101">
        <v>212060.19986561046</v>
      </c>
      <c r="W919" s="101"/>
      <c r="X919" s="73"/>
    </row>
    <row r="920" spans="2:24">
      <c r="B920" s="26" t="s">
        <v>2842</v>
      </c>
      <c r="C920" s="73" t="s">
        <v>5973</v>
      </c>
      <c r="D920" s="73" t="s">
        <v>3157</v>
      </c>
      <c r="E920" s="73"/>
      <c r="F920" s="73"/>
      <c r="G920" s="75">
        <v>39521</v>
      </c>
      <c r="H920" s="96">
        <v>124721542.87</v>
      </c>
      <c r="I920" s="57">
        <v>3.1844915550313858E-2</v>
      </c>
      <c r="J920" s="96">
        <v>39717.469999999994</v>
      </c>
      <c r="K920" s="57" t="s">
        <v>3284</v>
      </c>
      <c r="L920" s="73"/>
      <c r="M920" s="101">
        <v>33490.659999999996</v>
      </c>
      <c r="N920" s="73"/>
      <c r="O920" s="87" t="s">
        <v>3156</v>
      </c>
      <c r="P920" s="75">
        <v>41033</v>
      </c>
      <c r="Q920" s="96">
        <v>25794930.690000001</v>
      </c>
      <c r="R920" s="57">
        <v>5.0687344355101272E-3</v>
      </c>
      <c r="S920" s="96">
        <v>1307.4765345000001</v>
      </c>
      <c r="T920" s="57" t="s">
        <v>3248</v>
      </c>
      <c r="U920" s="57"/>
      <c r="V920" s="101">
        <v>-4919.3334654999999</v>
      </c>
      <c r="W920" s="101"/>
      <c r="X920" s="73"/>
    </row>
    <row r="921" spans="2:24">
      <c r="B921" s="26" t="s">
        <v>2843</v>
      </c>
      <c r="C921" s="73" t="s">
        <v>5974</v>
      </c>
      <c r="D921" s="73" t="s">
        <v>3157</v>
      </c>
      <c r="E921" s="73"/>
      <c r="F921" s="73"/>
      <c r="G921" s="75">
        <v>39521</v>
      </c>
      <c r="H921" s="96">
        <v>17365000</v>
      </c>
      <c r="I921" s="57">
        <v>0.75288891448315576</v>
      </c>
      <c r="J921" s="96">
        <v>130739.16</v>
      </c>
      <c r="K921" s="57" t="s">
        <v>3284</v>
      </c>
      <c r="L921" s="73"/>
      <c r="M921" s="101">
        <v>56385.109999999993</v>
      </c>
      <c r="N921" s="73"/>
      <c r="O921" s="87" t="s">
        <v>3156</v>
      </c>
      <c r="P921" s="75">
        <v>41033</v>
      </c>
      <c r="Q921" s="96">
        <v>15936000</v>
      </c>
      <c r="R921" s="57">
        <v>0.20066666666666666</v>
      </c>
      <c r="S921" s="96">
        <v>31978.240000000002</v>
      </c>
      <c r="T921" s="57" t="s">
        <v>3248</v>
      </c>
      <c r="U921" s="57"/>
      <c r="V921" s="101">
        <v>-42375.810000000012</v>
      </c>
      <c r="W921" s="101"/>
      <c r="X921" s="73"/>
    </row>
    <row r="922" spans="2:24">
      <c r="B922" s="26" t="s">
        <v>2844</v>
      </c>
      <c r="C922" s="73" t="s">
        <v>5975</v>
      </c>
      <c r="D922" s="73" t="s">
        <v>3157</v>
      </c>
      <c r="E922" s="73"/>
      <c r="F922" s="73"/>
      <c r="G922" s="75">
        <v>39521</v>
      </c>
      <c r="H922" s="96">
        <v>51261238.520000003</v>
      </c>
      <c r="I922" s="57">
        <v>0.12752464022985921</v>
      </c>
      <c r="J922" s="96">
        <v>65370.710000000006</v>
      </c>
      <c r="K922" s="57" t="s">
        <v>3284</v>
      </c>
      <c r="L922" s="73"/>
      <c r="M922" s="101">
        <v>104503.78</v>
      </c>
      <c r="N922" s="73"/>
      <c r="O922" s="87" t="s">
        <v>3156</v>
      </c>
      <c r="P922" s="75">
        <v>41033</v>
      </c>
      <c r="Q922" s="96">
        <v>24882358.899999999</v>
      </c>
      <c r="R922" s="57">
        <v>0.30058334501396483</v>
      </c>
      <c r="S922" s="96">
        <v>74792.226699999985</v>
      </c>
      <c r="T922" s="57" t="s">
        <v>3248</v>
      </c>
      <c r="U922" s="57"/>
      <c r="V922" s="101">
        <v>113925.29669999996</v>
      </c>
      <c r="W922" s="101"/>
      <c r="X922" s="73"/>
    </row>
    <row r="923" spans="2:24">
      <c r="B923" s="26" t="s">
        <v>2845</v>
      </c>
      <c r="C923" s="73" t="s">
        <v>5976</v>
      </c>
      <c r="D923" s="73" t="s">
        <v>3157</v>
      </c>
      <c r="E923" s="73"/>
      <c r="F923" s="73"/>
      <c r="G923" s="75">
        <v>39521</v>
      </c>
      <c r="H923" s="96">
        <v>16015369.609999999</v>
      </c>
      <c r="I923" s="57">
        <v>6.6773295031059859E-2</v>
      </c>
      <c r="J923" s="96">
        <v>10693.99</v>
      </c>
      <c r="K923" s="57" t="s">
        <v>3284</v>
      </c>
      <c r="L923" s="73"/>
      <c r="M923" s="101">
        <v>64378.560000000005</v>
      </c>
      <c r="N923" s="73"/>
      <c r="O923" s="87" t="s">
        <v>3156</v>
      </c>
      <c r="P923" s="75">
        <v>41033</v>
      </c>
      <c r="Q923" s="96">
        <v>2820228.85</v>
      </c>
      <c r="R923" s="57">
        <v>0.39198269123842561</v>
      </c>
      <c r="S923" s="96">
        <v>11054.808945312501</v>
      </c>
      <c r="T923" s="57" t="s">
        <v>3248</v>
      </c>
      <c r="U923" s="57"/>
      <c r="V923" s="101">
        <v>64739.378945312514</v>
      </c>
      <c r="W923" s="101"/>
      <c r="X923" s="73"/>
    </row>
    <row r="924" spans="2:24">
      <c r="B924" s="26" t="s">
        <v>363</v>
      </c>
      <c r="C924" s="73" t="s">
        <v>5977</v>
      </c>
      <c r="D924" s="73" t="s">
        <v>3157</v>
      </c>
      <c r="E924" s="73"/>
      <c r="F924" s="73"/>
      <c r="G924" s="75">
        <v>39521</v>
      </c>
      <c r="H924" s="96">
        <v>840898.58</v>
      </c>
      <c r="I924" s="57">
        <v>61.901719467762696</v>
      </c>
      <c r="J924" s="96">
        <v>520530.68</v>
      </c>
      <c r="K924" s="57" t="s">
        <v>3284</v>
      </c>
      <c r="L924" s="73"/>
      <c r="M924" s="101">
        <v>577202.52</v>
      </c>
      <c r="N924" s="73"/>
      <c r="O924" s="87" t="s">
        <v>3156</v>
      </c>
      <c r="P924" s="75">
        <v>41123</v>
      </c>
      <c r="Q924" s="96">
        <v>415137.73</v>
      </c>
      <c r="R924" s="57">
        <v>90.13897126683716</v>
      </c>
      <c r="S924" s="96">
        <v>374200.87916249997</v>
      </c>
      <c r="T924" s="57" t="s">
        <v>3245</v>
      </c>
      <c r="U924" s="57"/>
      <c r="V924" s="101">
        <v>430872.71916249994</v>
      </c>
      <c r="W924" s="101"/>
      <c r="X924" s="73"/>
    </row>
    <row r="925" spans="2:24">
      <c r="B925" s="26" t="s">
        <v>309</v>
      </c>
      <c r="C925" s="73" t="s">
        <v>5978</v>
      </c>
      <c r="D925" s="73" t="s">
        <v>3157</v>
      </c>
      <c r="E925" s="73"/>
      <c r="F925" s="73"/>
      <c r="G925" s="75">
        <v>39521</v>
      </c>
      <c r="H925" s="96">
        <v>525179.48</v>
      </c>
      <c r="I925" s="57">
        <v>69.621891929212481</v>
      </c>
      <c r="J925" s="96">
        <v>365639.89</v>
      </c>
      <c r="K925" s="57" t="s">
        <v>3284</v>
      </c>
      <c r="L925" s="73"/>
      <c r="M925" s="101">
        <v>258954.46000000002</v>
      </c>
      <c r="N925" s="73"/>
      <c r="O925" s="87" t="s">
        <v>3156</v>
      </c>
      <c r="P925" s="75">
        <v>41123</v>
      </c>
      <c r="Q925" s="96">
        <v>366402.35</v>
      </c>
      <c r="R925" s="57">
        <v>88.138994543423792</v>
      </c>
      <c r="S925" s="96">
        <v>322943.34727347654</v>
      </c>
      <c r="T925" s="57" t="s">
        <v>3245</v>
      </c>
      <c r="U925" s="57"/>
      <c r="V925" s="101">
        <v>216257.9172734766</v>
      </c>
      <c r="W925" s="101"/>
      <c r="X925" s="73"/>
    </row>
    <row r="926" spans="2:24">
      <c r="B926" s="26" t="s">
        <v>281</v>
      </c>
      <c r="C926" s="73" t="s">
        <v>5979</v>
      </c>
      <c r="D926" s="73" t="s">
        <v>3157</v>
      </c>
      <c r="E926" s="73"/>
      <c r="F926" s="73"/>
      <c r="G926" s="75">
        <v>39521</v>
      </c>
      <c r="H926" s="96">
        <v>643785.78</v>
      </c>
      <c r="I926" s="57">
        <v>68.138611262895552</v>
      </c>
      <c r="J926" s="96">
        <v>438666.69</v>
      </c>
      <c r="K926" s="57" t="s">
        <v>3284</v>
      </c>
      <c r="L926" s="73"/>
      <c r="M926" s="101">
        <v>216508.06</v>
      </c>
      <c r="N926" s="73"/>
      <c r="O926" s="87" t="s">
        <v>3156</v>
      </c>
      <c r="P926" s="75">
        <v>41123</v>
      </c>
      <c r="Q926" s="96">
        <v>575779.02</v>
      </c>
      <c r="R926" s="57">
        <v>16.015275694173404</v>
      </c>
      <c r="S926" s="96">
        <v>92212.597442209822</v>
      </c>
      <c r="T926" s="57" t="s">
        <v>3255</v>
      </c>
      <c r="U926" s="57"/>
      <c r="V926" s="101">
        <v>-129946.03255779017</v>
      </c>
      <c r="W926" s="101"/>
      <c r="X926" s="73"/>
    </row>
    <row r="927" spans="2:24">
      <c r="B927" s="26" t="s">
        <v>2846</v>
      </c>
      <c r="C927" s="73" t="s">
        <v>5980</v>
      </c>
      <c r="D927" s="73" t="s">
        <v>3157</v>
      </c>
      <c r="E927" s="73"/>
      <c r="F927" s="73"/>
      <c r="G927" s="75">
        <v>39521</v>
      </c>
      <c r="H927" s="96">
        <v>12747588.949999999</v>
      </c>
      <c r="I927" s="57">
        <v>1.98656170192874</v>
      </c>
      <c r="J927" s="96">
        <v>253238.72</v>
      </c>
      <c r="K927" s="57" t="s">
        <v>3284</v>
      </c>
      <c r="L927" s="73"/>
      <c r="M927" s="101">
        <v>116607.90999999999</v>
      </c>
      <c r="N927" s="73"/>
      <c r="O927" s="87" t="s">
        <v>3156</v>
      </c>
      <c r="P927" s="75">
        <v>41015</v>
      </c>
      <c r="Q927" s="96">
        <v>5992368.7999999998</v>
      </c>
      <c r="R927" s="57">
        <v>1.348298188856467E-2</v>
      </c>
      <c r="S927" s="96">
        <v>807.95</v>
      </c>
      <c r="T927" s="57" t="s">
        <v>3245</v>
      </c>
      <c r="U927" s="57"/>
      <c r="V927" s="101">
        <v>-135822.86000000002</v>
      </c>
      <c r="W927" s="101"/>
      <c r="X927" s="73"/>
    </row>
    <row r="928" spans="2:24">
      <c r="B928" s="26" t="s">
        <v>2847</v>
      </c>
      <c r="C928" s="73" t="s">
        <v>5981</v>
      </c>
      <c r="D928" s="73" t="s">
        <v>3157</v>
      </c>
      <c r="E928" s="73"/>
      <c r="F928" s="73"/>
      <c r="G928" s="75">
        <v>39521</v>
      </c>
      <c r="H928" s="96">
        <v>8055270.0999999996</v>
      </c>
      <c r="I928" s="57">
        <v>3.0144975523539554</v>
      </c>
      <c r="J928" s="96">
        <v>242825.92</v>
      </c>
      <c r="K928" s="57" t="s">
        <v>3284</v>
      </c>
      <c r="L928" s="73"/>
      <c r="M928" s="101">
        <v>62205.670000000006</v>
      </c>
      <c r="N928" s="73"/>
      <c r="O928" s="87" t="s">
        <v>3156</v>
      </c>
      <c r="P928" s="75">
        <v>41232</v>
      </c>
      <c r="Q928" s="96">
        <v>0.01</v>
      </c>
      <c r="R928" s="57">
        <v>0</v>
      </c>
      <c r="S928" s="96">
        <v>0</v>
      </c>
      <c r="T928" s="57" t="s">
        <v>3263</v>
      </c>
      <c r="U928" s="57"/>
      <c r="V928" s="101">
        <v>-180620.25</v>
      </c>
      <c r="W928" s="101"/>
      <c r="X928" s="73"/>
    </row>
    <row r="929" spans="2:24">
      <c r="B929" s="26" t="s">
        <v>2848</v>
      </c>
      <c r="C929" s="73" t="s">
        <v>5982</v>
      </c>
      <c r="D929" s="73" t="s">
        <v>3157</v>
      </c>
      <c r="E929" s="73"/>
      <c r="F929" s="73"/>
      <c r="G929" s="75">
        <v>39521</v>
      </c>
      <c r="H929" s="96">
        <v>32864000.280000001</v>
      </c>
      <c r="I929" s="57">
        <v>8.2256249907748611</v>
      </c>
      <c r="J929" s="96">
        <v>2703269.42</v>
      </c>
      <c r="K929" s="57" t="s">
        <v>3284</v>
      </c>
      <c r="L929" s="73"/>
      <c r="M929" s="101">
        <v>6511700.04</v>
      </c>
      <c r="N929" s="73"/>
      <c r="O929" s="87" t="s">
        <v>3156</v>
      </c>
      <c r="P929" s="75">
        <v>40945</v>
      </c>
      <c r="Q929" s="96">
        <v>20888145.620000001</v>
      </c>
      <c r="R929" s="57">
        <v>26.507515814174869</v>
      </c>
      <c r="S929" s="96">
        <v>5536928.5035093753</v>
      </c>
      <c r="T929" s="57" t="s">
        <v>3250</v>
      </c>
      <c r="U929" s="57"/>
      <c r="V929" s="101">
        <v>9345359.1235093754</v>
      </c>
      <c r="W929" s="101"/>
      <c r="X929" s="73"/>
    </row>
    <row r="930" spans="2:24">
      <c r="B930" s="26" t="s">
        <v>2849</v>
      </c>
      <c r="C930" s="73" t="s">
        <v>5983</v>
      </c>
      <c r="D930" s="73" t="s">
        <v>3157</v>
      </c>
      <c r="E930" s="73"/>
      <c r="F930" s="73"/>
      <c r="G930" s="75">
        <v>39521</v>
      </c>
      <c r="H930" s="96">
        <v>4399900</v>
      </c>
      <c r="I930" s="57">
        <v>80.198611104797834</v>
      </c>
      <c r="J930" s="96">
        <v>3528658.69</v>
      </c>
      <c r="K930" s="57" t="s">
        <v>3284</v>
      </c>
      <c r="L930" s="73"/>
      <c r="M930" s="101">
        <v>1033149.85</v>
      </c>
      <c r="N930" s="73"/>
      <c r="O930" s="87" t="s">
        <v>3156</v>
      </c>
      <c r="P930" s="75">
        <v>41036</v>
      </c>
      <c r="Q930" s="96">
        <v>4194493.75</v>
      </c>
      <c r="R930" s="57">
        <v>11.191666842989099</v>
      </c>
      <c r="S930" s="96">
        <v>469433.76625000004</v>
      </c>
      <c r="T930" s="57" t="s">
        <v>3256</v>
      </c>
      <c r="U930" s="57"/>
      <c r="V930" s="101">
        <v>-2026075.07375</v>
      </c>
      <c r="W930" s="101"/>
      <c r="X930" s="73"/>
    </row>
    <row r="931" spans="2:24">
      <c r="B931" s="26" t="s">
        <v>2850</v>
      </c>
      <c r="C931" s="73" t="s">
        <v>5984</v>
      </c>
      <c r="D931" s="73" t="s">
        <v>3157</v>
      </c>
      <c r="E931" s="73"/>
      <c r="F931" s="73"/>
      <c r="G931" s="75">
        <v>39521</v>
      </c>
      <c r="H931" s="96">
        <v>3159158.33</v>
      </c>
      <c r="I931" s="57">
        <v>35.216666712617723</v>
      </c>
      <c r="J931" s="96">
        <v>1112550.26</v>
      </c>
      <c r="K931" s="57" t="s">
        <v>3284</v>
      </c>
      <c r="L931" s="73"/>
      <c r="M931" s="101">
        <v>789688.73000000021</v>
      </c>
      <c r="N931" s="73"/>
      <c r="O931" s="87" t="s">
        <v>3156</v>
      </c>
      <c r="P931" s="75">
        <v>41033</v>
      </c>
      <c r="Q931" s="96">
        <v>3111200.6</v>
      </c>
      <c r="R931" s="57">
        <v>24.049999990357421</v>
      </c>
      <c r="S931" s="96">
        <v>748243.74400000006</v>
      </c>
      <c r="T931" s="57" t="s">
        <v>3248</v>
      </c>
      <c r="U931" s="57"/>
      <c r="V931" s="101">
        <v>425382.21400000039</v>
      </c>
      <c r="W931" s="101"/>
      <c r="X931" s="73"/>
    </row>
    <row r="932" spans="2:24">
      <c r="B932" s="26" t="s">
        <v>1019</v>
      </c>
      <c r="C932" s="73" t="s">
        <v>5985</v>
      </c>
      <c r="D932" s="73" t="s">
        <v>3157</v>
      </c>
      <c r="E932" s="73"/>
      <c r="F932" s="73"/>
      <c r="G932" s="75">
        <v>39521</v>
      </c>
      <c r="H932" s="96">
        <v>3373589.91</v>
      </c>
      <c r="I932" s="57">
        <v>32.04666657305718</v>
      </c>
      <c r="J932" s="96">
        <v>1081123.1099999999</v>
      </c>
      <c r="K932" s="57" t="s">
        <v>3284</v>
      </c>
      <c r="L932" s="73"/>
      <c r="M932" s="101">
        <v>397785.62</v>
      </c>
      <c r="N932" s="73"/>
      <c r="O932" s="87" t="s">
        <v>3156</v>
      </c>
      <c r="P932" s="75">
        <v>41172</v>
      </c>
      <c r="Q932" s="96">
        <v>0.01</v>
      </c>
      <c r="R932" s="57">
        <v>0</v>
      </c>
      <c r="S932" s="96">
        <v>0</v>
      </c>
      <c r="T932" s="57" t="s">
        <v>3263</v>
      </c>
      <c r="U932" s="57"/>
      <c r="V932" s="101">
        <v>-683337.48999999987</v>
      </c>
      <c r="W932" s="101"/>
      <c r="X932" s="73"/>
    </row>
    <row r="933" spans="2:24">
      <c r="B933" s="26" t="s">
        <v>2851</v>
      </c>
      <c r="C933" s="73" t="s">
        <v>5986</v>
      </c>
      <c r="D933" s="73" t="s">
        <v>3157</v>
      </c>
      <c r="E933" s="73"/>
      <c r="F933" s="73"/>
      <c r="G933" s="75">
        <v>39521</v>
      </c>
      <c r="H933" s="96">
        <v>617616392.59000003</v>
      </c>
      <c r="I933" s="57">
        <v>0.66358072084409214</v>
      </c>
      <c r="J933" s="96">
        <v>4098383.31</v>
      </c>
      <c r="K933" s="57" t="s">
        <v>3284</v>
      </c>
      <c r="L933" s="73"/>
      <c r="M933" s="101">
        <v>3906949.2199999997</v>
      </c>
      <c r="N933" s="73"/>
      <c r="O933" s="87" t="s">
        <v>3156</v>
      </c>
      <c r="P933" s="75">
        <v>40989</v>
      </c>
      <c r="Q933" s="96">
        <v>310962434.89999998</v>
      </c>
      <c r="R933" s="57">
        <v>0.83771122238023765</v>
      </c>
      <c r="S933" s="96">
        <v>2604967.2145441407</v>
      </c>
      <c r="T933" s="57" t="s">
        <v>3252</v>
      </c>
      <c r="U933" s="57"/>
      <c r="V933" s="101">
        <v>2413533.1245441404</v>
      </c>
      <c r="W933" s="101"/>
      <c r="X933" s="73"/>
    </row>
    <row r="934" spans="2:24">
      <c r="B934" s="26" t="s">
        <v>153</v>
      </c>
      <c r="C934" s="73" t="s">
        <v>5987</v>
      </c>
      <c r="D934" s="73" t="s">
        <v>3157</v>
      </c>
      <c r="E934" s="73"/>
      <c r="F934" s="73"/>
      <c r="G934" s="75">
        <v>39521</v>
      </c>
      <c r="H934" s="96">
        <v>7197133.8600000003</v>
      </c>
      <c r="I934" s="57">
        <v>60.500000065303773</v>
      </c>
      <c r="J934" s="96">
        <v>4354265.99</v>
      </c>
      <c r="K934" s="57" t="s">
        <v>3284</v>
      </c>
      <c r="L934" s="73"/>
      <c r="M934" s="101">
        <v>3237506.8999999962</v>
      </c>
      <c r="N934" s="73"/>
      <c r="O934" s="87" t="s">
        <v>3156</v>
      </c>
      <c r="P934" s="75">
        <v>41001</v>
      </c>
      <c r="Q934" s="96">
        <v>3016532.69</v>
      </c>
      <c r="R934" s="57">
        <v>0.01</v>
      </c>
      <c r="S934" s="96">
        <v>301.65326900000002</v>
      </c>
      <c r="T934" s="57" t="s">
        <v>3256</v>
      </c>
      <c r="U934" s="57"/>
      <c r="V934" s="101">
        <v>-1116457.4367310042</v>
      </c>
      <c r="W934" s="101"/>
      <c r="X934" s="73"/>
    </row>
    <row r="935" spans="2:24">
      <c r="B935" s="26" t="s">
        <v>1276</v>
      </c>
      <c r="C935" s="73" t="s">
        <v>5988</v>
      </c>
      <c r="D935" s="73" t="s">
        <v>3157</v>
      </c>
      <c r="E935" s="73"/>
      <c r="F935" s="73"/>
      <c r="G935" s="75">
        <v>39521</v>
      </c>
      <c r="H935" s="96">
        <v>1642889.72</v>
      </c>
      <c r="I935" s="57">
        <v>36.696666408016725</v>
      </c>
      <c r="J935" s="96">
        <v>602885.76</v>
      </c>
      <c r="K935" s="57" t="s">
        <v>3284</v>
      </c>
      <c r="L935" s="73"/>
      <c r="M935" s="101">
        <v>165176.12999999998</v>
      </c>
      <c r="N935" s="73"/>
      <c r="O935" s="87" t="s">
        <v>3156</v>
      </c>
      <c r="P935" s="75">
        <v>41172</v>
      </c>
      <c r="Q935" s="96">
        <v>0.01</v>
      </c>
      <c r="R935" s="57">
        <v>0</v>
      </c>
      <c r="S935" s="96">
        <v>0</v>
      </c>
      <c r="T935" s="57" t="s">
        <v>3263</v>
      </c>
      <c r="U935" s="57"/>
      <c r="V935" s="101">
        <v>-437709.63</v>
      </c>
      <c r="W935" s="101"/>
      <c r="X935" s="73"/>
    </row>
    <row r="936" spans="2:24">
      <c r="B936" s="26" t="s">
        <v>2852</v>
      </c>
      <c r="C936" s="73" t="s">
        <v>5989</v>
      </c>
      <c r="D936" s="73" t="s">
        <v>3157</v>
      </c>
      <c r="E936" s="73"/>
      <c r="F936" s="73"/>
      <c r="G936" s="75">
        <v>39521</v>
      </c>
      <c r="H936" s="96">
        <v>291281507.12</v>
      </c>
      <c r="I936" s="57">
        <v>1.3210778322479313</v>
      </c>
      <c r="J936" s="96">
        <v>3848055.42</v>
      </c>
      <c r="K936" s="57" t="s">
        <v>3284</v>
      </c>
      <c r="L936" s="73"/>
      <c r="M936" s="101">
        <v>2205925.7800000003</v>
      </c>
      <c r="N936" s="73"/>
      <c r="O936" s="87" t="s">
        <v>3156</v>
      </c>
      <c r="P936" s="75">
        <v>40989</v>
      </c>
      <c r="Q936" s="96">
        <v>160918631.77000001</v>
      </c>
      <c r="R936" s="57">
        <v>0.95142288796346774</v>
      </c>
      <c r="S936" s="96">
        <v>1531016.6936574324</v>
      </c>
      <c r="T936" s="57" t="s">
        <v>3252</v>
      </c>
      <c r="U936" s="57"/>
      <c r="V936" s="101">
        <v>-111112.94634256698</v>
      </c>
      <c r="W936" s="101"/>
      <c r="X936" s="73"/>
    </row>
    <row r="937" spans="2:24">
      <c r="B937" s="26" t="s">
        <v>154</v>
      </c>
      <c r="C937" s="73" t="s">
        <v>5990</v>
      </c>
      <c r="D937" s="73" t="s">
        <v>3157</v>
      </c>
      <c r="E937" s="73"/>
      <c r="F937" s="73"/>
      <c r="G937" s="75">
        <v>39521</v>
      </c>
      <c r="H937" s="96">
        <v>2674721.83</v>
      </c>
      <c r="I937" s="57">
        <v>72.349999850264794</v>
      </c>
      <c r="J937" s="96">
        <v>1935161.24</v>
      </c>
      <c r="K937" s="57" t="s">
        <v>3284</v>
      </c>
      <c r="L937" s="73"/>
      <c r="M937" s="101">
        <v>943697.37999999919</v>
      </c>
      <c r="N937" s="73"/>
      <c r="O937" s="87" t="s">
        <v>3156</v>
      </c>
      <c r="P937" s="75">
        <v>41001</v>
      </c>
      <c r="Q937" s="96">
        <v>1416836.88</v>
      </c>
      <c r="R937" s="57">
        <v>0.01</v>
      </c>
      <c r="S937" s="96">
        <v>141.68368799999999</v>
      </c>
      <c r="T937" s="57" t="s">
        <v>3256</v>
      </c>
      <c r="U937" s="57"/>
      <c r="V937" s="101">
        <v>-991322.17631200084</v>
      </c>
      <c r="W937" s="101"/>
      <c r="X937" s="73"/>
    </row>
    <row r="938" spans="2:24">
      <c r="B938" s="26" t="s">
        <v>536</v>
      </c>
      <c r="C938" s="73" t="s">
        <v>5991</v>
      </c>
      <c r="D938" s="73" t="s">
        <v>3157</v>
      </c>
      <c r="E938" s="73"/>
      <c r="F938" s="73"/>
      <c r="G938" s="75">
        <v>39521</v>
      </c>
      <c r="H938" s="96">
        <v>15290343.43</v>
      </c>
      <c r="I938" s="57">
        <v>88.216666693927891</v>
      </c>
      <c r="J938" s="96">
        <v>13488631.300000001</v>
      </c>
      <c r="K938" s="57" t="s">
        <v>3284</v>
      </c>
      <c r="L938" s="73"/>
      <c r="M938" s="101">
        <v>8704994.3200000003</v>
      </c>
      <c r="N938" s="73"/>
      <c r="O938" s="87" t="s">
        <v>3156</v>
      </c>
      <c r="P938" s="75">
        <v>41036</v>
      </c>
      <c r="Q938" s="96">
        <v>5810860.8700000001</v>
      </c>
      <c r="R938" s="57">
        <v>12.209999985028034</v>
      </c>
      <c r="S938" s="96">
        <v>709506.11135699996</v>
      </c>
      <c r="T938" s="57" t="s">
        <v>3256</v>
      </c>
      <c r="U938" s="57"/>
      <c r="V938" s="101">
        <v>-4074130.8686430007</v>
      </c>
      <c r="W938" s="101"/>
      <c r="X938" s="73"/>
    </row>
    <row r="939" spans="2:24">
      <c r="B939" s="26" t="s">
        <v>1271</v>
      </c>
      <c r="C939" s="73" t="s">
        <v>5992</v>
      </c>
      <c r="D939" s="73" t="s">
        <v>3157</v>
      </c>
      <c r="E939" s="73"/>
      <c r="F939" s="73"/>
      <c r="G939" s="75">
        <v>39521</v>
      </c>
      <c r="H939" s="96">
        <v>2008533.77</v>
      </c>
      <c r="I939" s="57">
        <v>41.286666541832645</v>
      </c>
      <c r="J939" s="96">
        <v>829256.6399999999</v>
      </c>
      <c r="K939" s="57" t="s">
        <v>3284</v>
      </c>
      <c r="L939" s="73"/>
      <c r="M939" s="101">
        <v>199892.28</v>
      </c>
      <c r="N939" s="73"/>
      <c r="O939" s="87" t="s">
        <v>3156</v>
      </c>
      <c r="P939" s="75">
        <v>41172</v>
      </c>
      <c r="Q939" s="96">
        <v>0.01</v>
      </c>
      <c r="R939" s="57">
        <v>0</v>
      </c>
      <c r="S939" s="96">
        <v>0</v>
      </c>
      <c r="T939" s="57" t="s">
        <v>3263</v>
      </c>
      <c r="U939" s="57"/>
      <c r="V939" s="101">
        <v>-629364.35999999987</v>
      </c>
      <c r="W939" s="101"/>
      <c r="X939" s="73"/>
    </row>
    <row r="940" spans="2:24">
      <c r="B940" s="26" t="s">
        <v>1259</v>
      </c>
      <c r="C940" s="73" t="s">
        <v>5993</v>
      </c>
      <c r="D940" s="73" t="s">
        <v>3157</v>
      </c>
      <c r="E940" s="73"/>
      <c r="F940" s="73"/>
      <c r="G940" s="75">
        <v>39521</v>
      </c>
      <c r="H940" s="96">
        <v>785861.27</v>
      </c>
      <c r="I940" s="57">
        <v>27.046666900889516</v>
      </c>
      <c r="J940" s="96">
        <v>212549.28</v>
      </c>
      <c r="K940" s="57" t="s">
        <v>3284</v>
      </c>
      <c r="L940" s="73"/>
      <c r="M940" s="101">
        <v>68367.41</v>
      </c>
      <c r="N940" s="73"/>
      <c r="O940" s="87" t="s">
        <v>3156</v>
      </c>
      <c r="P940" s="75">
        <v>41172</v>
      </c>
      <c r="Q940" s="96">
        <v>0.01</v>
      </c>
      <c r="R940" s="57">
        <v>0</v>
      </c>
      <c r="S940" s="96">
        <v>0</v>
      </c>
      <c r="T940" s="57" t="s">
        <v>3263</v>
      </c>
      <c r="U940" s="57"/>
      <c r="V940" s="101">
        <v>-144181.87</v>
      </c>
      <c r="W940" s="101"/>
      <c r="X940" s="73"/>
    </row>
    <row r="941" spans="2:24">
      <c r="B941" s="26" t="s">
        <v>2853</v>
      </c>
      <c r="C941" s="73" t="s">
        <v>5994</v>
      </c>
      <c r="D941" s="73" t="s">
        <v>3157</v>
      </c>
      <c r="E941" s="73"/>
      <c r="F941" s="73"/>
      <c r="G941" s="75">
        <v>39521</v>
      </c>
      <c r="H941" s="96">
        <v>172869208.56999999</v>
      </c>
      <c r="I941" s="57">
        <v>1.1061167780066039</v>
      </c>
      <c r="J941" s="96">
        <v>1912135.3199999998</v>
      </c>
      <c r="K941" s="57" t="s">
        <v>3284</v>
      </c>
      <c r="L941" s="73"/>
      <c r="M941" s="101">
        <v>1926133.0299999998</v>
      </c>
      <c r="N941" s="73"/>
      <c r="O941" s="87" t="s">
        <v>3156</v>
      </c>
      <c r="P941" s="75">
        <v>40989</v>
      </c>
      <c r="Q941" s="96">
        <v>101211017.45999999</v>
      </c>
      <c r="R941" s="57">
        <v>1.2895343361071601</v>
      </c>
      <c r="S941" s="96">
        <v>1305150.8220701127</v>
      </c>
      <c r="T941" s="57" t="s">
        <v>3256</v>
      </c>
      <c r="U941" s="57"/>
      <c r="V941" s="101">
        <v>1319148.5320701129</v>
      </c>
      <c r="W941" s="101"/>
      <c r="X941" s="73"/>
    </row>
    <row r="942" spans="2:24">
      <c r="B942" s="26" t="s">
        <v>155</v>
      </c>
      <c r="C942" s="73" t="s">
        <v>5995</v>
      </c>
      <c r="D942" s="73" t="s">
        <v>3157</v>
      </c>
      <c r="E942" s="73"/>
      <c r="F942" s="73"/>
      <c r="G942" s="75">
        <v>39521</v>
      </c>
      <c r="H942" s="96">
        <v>1048174.54</v>
      </c>
      <c r="I942" s="57">
        <v>48.440000269420771</v>
      </c>
      <c r="J942" s="96">
        <v>507735.75</v>
      </c>
      <c r="K942" s="57" t="s">
        <v>3284</v>
      </c>
      <c r="L942" s="73"/>
      <c r="M942" s="101">
        <v>365364.07</v>
      </c>
      <c r="N942" s="73"/>
      <c r="O942" s="87" t="s">
        <v>3156</v>
      </c>
      <c r="P942" s="75">
        <v>41001</v>
      </c>
      <c r="Q942" s="96">
        <v>382894.31</v>
      </c>
      <c r="R942" s="57">
        <v>82.281250999999983</v>
      </c>
      <c r="S942" s="96">
        <v>315050.22827581805</v>
      </c>
      <c r="T942" s="57" t="s">
        <v>3256</v>
      </c>
      <c r="U942" s="57"/>
      <c r="V942" s="101">
        <v>172678.54827581812</v>
      </c>
      <c r="W942" s="101"/>
      <c r="X942" s="73"/>
    </row>
    <row r="943" spans="2:24">
      <c r="B943" s="26" t="s">
        <v>332</v>
      </c>
      <c r="C943" s="73" t="s">
        <v>5996</v>
      </c>
      <c r="D943" s="73" t="s">
        <v>3157</v>
      </c>
      <c r="E943" s="73"/>
      <c r="F943" s="73"/>
      <c r="G943" s="75">
        <v>39521</v>
      </c>
      <c r="H943" s="96">
        <v>1460721.2</v>
      </c>
      <c r="I943" s="57">
        <v>79.266667040911031</v>
      </c>
      <c r="J943" s="96">
        <v>1157865.01</v>
      </c>
      <c r="K943" s="57" t="s">
        <v>3284</v>
      </c>
      <c r="L943" s="73"/>
      <c r="M943" s="101">
        <v>619460.27999999991</v>
      </c>
      <c r="N943" s="73"/>
      <c r="O943" s="87" t="s">
        <v>3156</v>
      </c>
      <c r="P943" s="75">
        <v>41123</v>
      </c>
      <c r="Q943" s="96">
        <v>1142968.82</v>
      </c>
      <c r="R943" s="57">
        <v>2.0266652464160666</v>
      </c>
      <c r="S943" s="96">
        <v>23164.151852311807</v>
      </c>
      <c r="T943" s="57" t="s">
        <v>3255</v>
      </c>
      <c r="U943" s="57"/>
      <c r="V943" s="101">
        <v>-515240.5781476883</v>
      </c>
      <c r="W943" s="101"/>
      <c r="X943" s="73"/>
    </row>
    <row r="944" spans="2:24">
      <c r="B944" s="26" t="s">
        <v>310</v>
      </c>
      <c r="C944" s="73" t="s">
        <v>5997</v>
      </c>
      <c r="D944" s="73" t="s">
        <v>3157</v>
      </c>
      <c r="E944" s="73"/>
      <c r="F944" s="73"/>
      <c r="G944" s="75">
        <v>39521</v>
      </c>
      <c r="H944" s="96">
        <v>852249.88</v>
      </c>
      <c r="I944" s="57">
        <v>59.886666103138666</v>
      </c>
      <c r="J944" s="96">
        <v>510384.04</v>
      </c>
      <c r="K944" s="57" t="s">
        <v>3284</v>
      </c>
      <c r="L944" s="73"/>
      <c r="M944" s="101">
        <v>317921.71999999997</v>
      </c>
      <c r="N944" s="73"/>
      <c r="O944" s="87" t="s">
        <v>3156</v>
      </c>
      <c r="P944" s="75">
        <v>41123</v>
      </c>
      <c r="Q944" s="96">
        <v>0</v>
      </c>
      <c r="R944" s="57">
        <v>0</v>
      </c>
      <c r="S944" s="96">
        <v>0</v>
      </c>
      <c r="T944" s="57" t="s">
        <v>3263</v>
      </c>
      <c r="U944" s="57"/>
      <c r="V944" s="101">
        <v>-192462.32</v>
      </c>
      <c r="W944" s="101"/>
      <c r="X944" s="73"/>
    </row>
    <row r="945" spans="2:24">
      <c r="B945" s="26" t="s">
        <v>2854</v>
      </c>
      <c r="C945" s="73" t="s">
        <v>5998</v>
      </c>
      <c r="D945" s="73" t="s">
        <v>3157</v>
      </c>
      <c r="E945" s="73"/>
      <c r="F945" s="73"/>
      <c r="G945" s="75">
        <v>39521</v>
      </c>
      <c r="H945" s="96">
        <v>116481569.22</v>
      </c>
      <c r="I945" s="57">
        <v>0.50402386740785354</v>
      </c>
      <c r="J945" s="96">
        <v>587094.91</v>
      </c>
      <c r="K945" s="57" t="s">
        <v>3284</v>
      </c>
      <c r="L945" s="73"/>
      <c r="M945" s="101">
        <v>414656.51999999996</v>
      </c>
      <c r="N945" s="73"/>
      <c r="O945" s="87" t="s">
        <v>3156</v>
      </c>
      <c r="P945" s="75">
        <v>41033</v>
      </c>
      <c r="Q945" s="96">
        <v>43925300.189999998</v>
      </c>
      <c r="R945" s="57">
        <v>0.41112566106062165</v>
      </c>
      <c r="S945" s="96">
        <v>180588.18077899999</v>
      </c>
      <c r="T945" s="57" t="s">
        <v>3248</v>
      </c>
      <c r="U945" s="57"/>
      <c r="V945" s="101">
        <v>8149.7907789999153</v>
      </c>
      <c r="W945" s="101"/>
      <c r="X945" s="73"/>
    </row>
    <row r="946" spans="2:24">
      <c r="B946" s="26" t="s">
        <v>156</v>
      </c>
      <c r="C946" s="73" t="s">
        <v>5999</v>
      </c>
      <c r="D946" s="73" t="s">
        <v>3157</v>
      </c>
      <c r="E946" s="73"/>
      <c r="F946" s="73"/>
      <c r="G946" s="75">
        <v>39521</v>
      </c>
      <c r="H946" s="96">
        <v>2889147.85</v>
      </c>
      <c r="I946" s="57">
        <v>71.720000068532315</v>
      </c>
      <c r="J946" s="96">
        <v>2072096.84</v>
      </c>
      <c r="K946" s="57" t="s">
        <v>3284</v>
      </c>
      <c r="L946" s="73"/>
      <c r="M946" s="101">
        <v>1751335.6900000004</v>
      </c>
      <c r="N946" s="73"/>
      <c r="O946" s="87" t="s">
        <v>3156</v>
      </c>
      <c r="P946" s="75">
        <v>41001</v>
      </c>
      <c r="Q946" s="96">
        <v>1130734.48</v>
      </c>
      <c r="R946" s="57">
        <v>80.187499000000003</v>
      </c>
      <c r="S946" s="96">
        <v>906707.69984265522</v>
      </c>
      <c r="T946" s="57" t="s">
        <v>3256</v>
      </c>
      <c r="U946" s="57"/>
      <c r="V946" s="101">
        <v>585946.54984265543</v>
      </c>
      <c r="W946" s="101"/>
      <c r="X946" s="73"/>
    </row>
    <row r="947" spans="2:24">
      <c r="B947" s="26" t="s">
        <v>207</v>
      </c>
      <c r="C947" s="73" t="s">
        <v>6000</v>
      </c>
      <c r="D947" s="73" t="s">
        <v>6724</v>
      </c>
      <c r="E947" s="73"/>
      <c r="F947" s="73"/>
      <c r="G947" s="75">
        <v>39521</v>
      </c>
      <c r="H947" s="96">
        <v>6309.1</v>
      </c>
      <c r="I947" s="57">
        <v>100.18306890047708</v>
      </c>
      <c r="J947" s="96">
        <v>6320.65</v>
      </c>
      <c r="K947" s="57" t="s">
        <v>3284</v>
      </c>
      <c r="L947" s="73"/>
      <c r="M947" s="101">
        <v>5685.4199999999992</v>
      </c>
      <c r="N947" s="73"/>
      <c r="O947" s="87" t="s">
        <v>3156</v>
      </c>
      <c r="P947" s="75">
        <v>41123</v>
      </c>
      <c r="Q947" s="96">
        <v>1631.29</v>
      </c>
      <c r="R947" s="57">
        <v>50.018696353646497</v>
      </c>
      <c r="S947" s="96">
        <v>815.94999174739996</v>
      </c>
      <c r="T947" s="57" t="s">
        <v>3248</v>
      </c>
      <c r="U947" s="57"/>
      <c r="V947" s="101">
        <v>180.71999174739904</v>
      </c>
      <c r="W947" s="101"/>
      <c r="X947" s="73"/>
    </row>
    <row r="948" spans="2:24">
      <c r="B948" s="26" t="s">
        <v>2855</v>
      </c>
      <c r="C948" s="73" t="s">
        <v>6001</v>
      </c>
      <c r="D948" s="73" t="s">
        <v>3157</v>
      </c>
      <c r="E948" s="73"/>
      <c r="F948" s="73"/>
      <c r="G948" s="75">
        <v>39521</v>
      </c>
      <c r="H948" s="96">
        <v>48704.1</v>
      </c>
      <c r="I948" s="57">
        <v>1.0040222486402581E-2</v>
      </c>
      <c r="J948" s="96">
        <v>4.8899999999999997</v>
      </c>
      <c r="K948" s="57" t="s">
        <v>3284</v>
      </c>
      <c r="L948" s="73"/>
      <c r="M948" s="101">
        <v>9.73</v>
      </c>
      <c r="N948" s="73"/>
      <c r="O948" s="87" t="s">
        <v>6382</v>
      </c>
      <c r="P948" s="75">
        <v>39593</v>
      </c>
      <c r="Q948" s="102" t="s">
        <v>3205</v>
      </c>
      <c r="R948" s="88" t="s">
        <v>3205</v>
      </c>
      <c r="S948" s="102" t="s">
        <v>3205</v>
      </c>
      <c r="T948" s="57" t="s">
        <v>3205</v>
      </c>
      <c r="U948" s="57"/>
      <c r="V948" s="101">
        <v>4.8400000000000007</v>
      </c>
      <c r="W948" s="101"/>
      <c r="X948" s="73"/>
    </row>
    <row r="949" spans="2:24">
      <c r="B949" s="26" t="s">
        <v>157</v>
      </c>
      <c r="C949" s="73" t="s">
        <v>6002</v>
      </c>
      <c r="D949" s="73" t="s">
        <v>3157</v>
      </c>
      <c r="E949" s="73"/>
      <c r="F949" s="73"/>
      <c r="G949" s="75">
        <v>39521</v>
      </c>
      <c r="H949" s="96">
        <v>741551.29</v>
      </c>
      <c r="I949" s="57">
        <v>47.029999772503935</v>
      </c>
      <c r="J949" s="96">
        <v>348751.57</v>
      </c>
      <c r="K949" s="57" t="s">
        <v>3284</v>
      </c>
      <c r="L949" s="73"/>
      <c r="M949" s="101">
        <v>192950.09000000008</v>
      </c>
      <c r="N949" s="73"/>
      <c r="O949" s="87" t="s">
        <v>3156</v>
      </c>
      <c r="P949" s="75">
        <v>40996</v>
      </c>
      <c r="Q949" s="96">
        <v>543956.94999999995</v>
      </c>
      <c r="R949" s="57">
        <v>39.4</v>
      </c>
      <c r="S949" s="96">
        <v>214319.03829999999</v>
      </c>
      <c r="T949" s="57" t="s">
        <v>3256</v>
      </c>
      <c r="U949" s="57"/>
      <c r="V949" s="101">
        <v>58517.558300000092</v>
      </c>
      <c r="W949" s="101"/>
      <c r="X949" s="73"/>
    </row>
    <row r="950" spans="2:24">
      <c r="B950" s="26" t="s">
        <v>2856</v>
      </c>
      <c r="C950" s="73" t="s">
        <v>6003</v>
      </c>
      <c r="D950" s="73" t="s">
        <v>3157</v>
      </c>
      <c r="E950" s="73"/>
      <c r="F950" s="73"/>
      <c r="G950" s="75">
        <v>39521</v>
      </c>
      <c r="H950" s="96">
        <v>385986738.81</v>
      </c>
      <c r="I950" s="57">
        <v>2.5266548016823562</v>
      </c>
      <c r="J950" s="96">
        <v>9752552.4700000007</v>
      </c>
      <c r="K950" s="57" t="s">
        <v>3284</v>
      </c>
      <c r="L950" s="73"/>
      <c r="M950" s="101">
        <v>8014816.5499999998</v>
      </c>
      <c r="N950" s="73"/>
      <c r="O950" s="87" t="s">
        <v>3156</v>
      </c>
      <c r="P950" s="75">
        <v>40974</v>
      </c>
      <c r="Q950" s="96">
        <v>199916808.28999999</v>
      </c>
      <c r="R950" s="57">
        <v>2.4993122234989844</v>
      </c>
      <c r="S950" s="96">
        <v>4996545.2264210004</v>
      </c>
      <c r="T950" s="57" t="s">
        <v>3255</v>
      </c>
      <c r="U950" s="57"/>
      <c r="V950" s="101">
        <v>3258809.3064209986</v>
      </c>
      <c r="W950" s="101"/>
      <c r="X950" s="73"/>
    </row>
    <row r="951" spans="2:24">
      <c r="B951" s="26" t="s">
        <v>2857</v>
      </c>
      <c r="C951" s="73" t="s">
        <v>6004</v>
      </c>
      <c r="D951" s="73" t="s">
        <v>3157</v>
      </c>
      <c r="E951" s="73"/>
      <c r="F951" s="73"/>
      <c r="G951" s="75">
        <v>39521</v>
      </c>
      <c r="H951" s="96">
        <v>491714692.57999998</v>
      </c>
      <c r="I951" s="57">
        <v>2.8362231209373556</v>
      </c>
      <c r="J951" s="96">
        <v>13946125.800000001</v>
      </c>
      <c r="K951" s="57" t="s">
        <v>3284</v>
      </c>
      <c r="L951" s="73"/>
      <c r="M951" s="101">
        <v>9304256.8099999987</v>
      </c>
      <c r="N951" s="73"/>
      <c r="O951" s="87" t="s">
        <v>3156</v>
      </c>
      <c r="P951" s="75">
        <v>40974</v>
      </c>
      <c r="Q951" s="96">
        <v>273774638.19999999</v>
      </c>
      <c r="R951" s="57">
        <v>2.4495176406964929</v>
      </c>
      <c r="S951" s="96">
        <v>6706158.0584619986</v>
      </c>
      <c r="T951" s="57" t="s">
        <v>3255</v>
      </c>
      <c r="U951" s="57"/>
      <c r="V951" s="101">
        <v>2064289.0684619956</v>
      </c>
      <c r="W951" s="101"/>
      <c r="X951" s="73"/>
    </row>
    <row r="952" spans="2:24">
      <c r="B952" s="26" t="s">
        <v>2858</v>
      </c>
      <c r="C952" s="73" t="s">
        <v>6005</v>
      </c>
      <c r="D952" s="73" t="s">
        <v>3157</v>
      </c>
      <c r="E952" s="73"/>
      <c r="F952" s="73"/>
      <c r="G952" s="75">
        <v>39521</v>
      </c>
      <c r="H952" s="96">
        <v>508453231.22000003</v>
      </c>
      <c r="I952" s="57">
        <v>2.6218879085521727</v>
      </c>
      <c r="J952" s="96">
        <v>13331073.790000001</v>
      </c>
      <c r="K952" s="57" t="s">
        <v>3284</v>
      </c>
      <c r="L952" s="73"/>
      <c r="M952" s="101">
        <v>11006580.380000001</v>
      </c>
      <c r="N952" s="73"/>
      <c r="O952" s="87" t="s">
        <v>3156</v>
      </c>
      <c r="P952" s="75">
        <v>40966</v>
      </c>
      <c r="Q952" s="96">
        <v>270896112.02999997</v>
      </c>
      <c r="R952" s="57">
        <v>2.8025724455665526</v>
      </c>
      <c r="S952" s="96">
        <v>7592059.7918638792</v>
      </c>
      <c r="T952" s="57" t="s">
        <v>3255</v>
      </c>
      <c r="U952" s="57"/>
      <c r="V952" s="101">
        <v>5267566.381863879</v>
      </c>
      <c r="W952" s="101"/>
      <c r="X952" s="73"/>
    </row>
    <row r="953" spans="2:24">
      <c r="B953" s="26" t="s">
        <v>2859</v>
      </c>
      <c r="C953" s="73" t="s">
        <v>6006</v>
      </c>
      <c r="D953" s="73" t="s">
        <v>3157</v>
      </c>
      <c r="E953" s="73"/>
      <c r="F953" s="73"/>
      <c r="G953" s="75">
        <v>39521</v>
      </c>
      <c r="H953" s="96">
        <v>76815963.510000005</v>
      </c>
      <c r="I953" s="57">
        <v>0.63332710776538947</v>
      </c>
      <c r="J953" s="96">
        <v>486496.32</v>
      </c>
      <c r="K953" s="57" t="s">
        <v>3284</v>
      </c>
      <c r="L953" s="73"/>
      <c r="M953" s="101">
        <v>498043.94</v>
      </c>
      <c r="N953" s="73"/>
      <c r="O953" s="87" t="s">
        <v>3156</v>
      </c>
      <c r="P953" s="75">
        <v>40974</v>
      </c>
      <c r="Q953" s="96">
        <v>31729660.329999998</v>
      </c>
      <c r="R953" s="57">
        <v>0.55015083084467264</v>
      </c>
      <c r="S953" s="96">
        <v>174560.98992968749</v>
      </c>
      <c r="T953" s="57" t="s">
        <v>3289</v>
      </c>
      <c r="U953" s="57"/>
      <c r="V953" s="101">
        <v>186108.60992968752</v>
      </c>
      <c r="W953" s="101"/>
      <c r="X953" s="73"/>
    </row>
    <row r="954" spans="2:24">
      <c r="B954" s="26" t="s">
        <v>556</v>
      </c>
      <c r="C954" s="73" t="s">
        <v>6007</v>
      </c>
      <c r="D954" s="73" t="s">
        <v>3157</v>
      </c>
      <c r="E954" s="73"/>
      <c r="F954" s="73"/>
      <c r="G954" s="75">
        <v>39521</v>
      </c>
      <c r="H954" s="96">
        <v>11278110.77</v>
      </c>
      <c r="I954" s="57">
        <v>89.092324990526762</v>
      </c>
      <c r="J954" s="96">
        <v>10047931.1</v>
      </c>
      <c r="K954" s="57" t="s">
        <v>3284</v>
      </c>
      <c r="L954" s="73"/>
      <c r="M954" s="101">
        <v>4483246.3599999994</v>
      </c>
      <c r="N954" s="73"/>
      <c r="O954" s="87" t="s">
        <v>3156</v>
      </c>
      <c r="P954" s="75">
        <v>41040</v>
      </c>
      <c r="Q954" s="96">
        <v>7169641.8600000003</v>
      </c>
      <c r="R954" s="57">
        <v>58.01683333733493</v>
      </c>
      <c r="S954" s="96">
        <v>4159599.1688000001</v>
      </c>
      <c r="T954" s="57" t="s">
        <v>3289</v>
      </c>
      <c r="U954" s="57"/>
      <c r="V954" s="101">
        <v>-1405085.5712000001</v>
      </c>
      <c r="W954" s="101"/>
      <c r="X954" s="73"/>
    </row>
    <row r="955" spans="2:24">
      <c r="B955" s="26" t="s">
        <v>1299</v>
      </c>
      <c r="C955" s="73" t="s">
        <v>6008</v>
      </c>
      <c r="D955" s="73" t="s">
        <v>3157</v>
      </c>
      <c r="E955" s="73"/>
      <c r="F955" s="73"/>
      <c r="G955" s="75">
        <v>39521</v>
      </c>
      <c r="H955" s="96">
        <v>12835329.77</v>
      </c>
      <c r="I955" s="57">
        <v>39.205694440058011</v>
      </c>
      <c r="J955" s="96">
        <v>5032180.17</v>
      </c>
      <c r="K955" s="57" t="s">
        <v>3284</v>
      </c>
      <c r="L955" s="73"/>
      <c r="M955" s="101">
        <v>1293006.0999999999</v>
      </c>
      <c r="N955" s="73"/>
      <c r="O955" s="87" t="s">
        <v>3156</v>
      </c>
      <c r="P955" s="75">
        <v>41172</v>
      </c>
      <c r="Q955" s="96">
        <v>0.01</v>
      </c>
      <c r="R955" s="57">
        <v>0</v>
      </c>
      <c r="S955" s="96">
        <v>0</v>
      </c>
      <c r="T955" s="57" t="s">
        <v>3263</v>
      </c>
      <c r="U955" s="57"/>
      <c r="V955" s="101">
        <v>-3739174.0700000003</v>
      </c>
      <c r="W955" s="101"/>
      <c r="X955" s="73"/>
    </row>
    <row r="956" spans="2:24">
      <c r="B956" s="26" t="s">
        <v>1308</v>
      </c>
      <c r="C956" s="73" t="s">
        <v>6009</v>
      </c>
      <c r="D956" s="73" t="s">
        <v>3157</v>
      </c>
      <c r="E956" s="73"/>
      <c r="F956" s="73"/>
      <c r="G956" s="75">
        <v>39521</v>
      </c>
      <c r="H956" s="96">
        <v>2520000</v>
      </c>
      <c r="I956" s="57">
        <v>35.164749999999998</v>
      </c>
      <c r="J956" s="96">
        <v>886151.7</v>
      </c>
      <c r="K956" s="57" t="s">
        <v>3284</v>
      </c>
      <c r="L956" s="73"/>
      <c r="M956" s="101">
        <v>69169.5</v>
      </c>
      <c r="N956" s="73"/>
      <c r="O956" s="87" t="s">
        <v>3156</v>
      </c>
      <c r="P956" s="75">
        <v>41172</v>
      </c>
      <c r="Q956" s="96">
        <v>0.01</v>
      </c>
      <c r="R956" s="57">
        <v>0</v>
      </c>
      <c r="S956" s="96">
        <v>0</v>
      </c>
      <c r="T956" s="57" t="s">
        <v>3263</v>
      </c>
      <c r="U956" s="57"/>
      <c r="V956" s="101">
        <v>-816982.2</v>
      </c>
      <c r="W956" s="101"/>
      <c r="X956" s="73"/>
    </row>
    <row r="957" spans="2:24">
      <c r="B957" s="26" t="s">
        <v>2860</v>
      </c>
      <c r="C957" s="73" t="s">
        <v>6010</v>
      </c>
      <c r="D957" s="73" t="s">
        <v>3157</v>
      </c>
      <c r="E957" s="73"/>
      <c r="F957" s="73"/>
      <c r="G957" s="75">
        <v>39521</v>
      </c>
      <c r="H957" s="96">
        <v>2520000</v>
      </c>
      <c r="I957" s="57">
        <v>47.918749999999996</v>
      </c>
      <c r="J957" s="96">
        <v>1207552.5</v>
      </c>
      <c r="K957" s="57" t="s">
        <v>3284</v>
      </c>
      <c r="L957" s="73"/>
      <c r="M957" s="101">
        <v>68491.549999999988</v>
      </c>
      <c r="N957" s="73"/>
      <c r="O957" s="87" t="s">
        <v>3156</v>
      </c>
      <c r="P957" s="75">
        <v>41172</v>
      </c>
      <c r="Q957" s="96">
        <v>0.01</v>
      </c>
      <c r="R957" s="57">
        <v>0</v>
      </c>
      <c r="S957" s="96">
        <v>0</v>
      </c>
      <c r="T957" s="57" t="s">
        <v>3263</v>
      </c>
      <c r="U957" s="57"/>
      <c r="V957" s="101">
        <v>-1139060.95</v>
      </c>
      <c r="W957" s="101"/>
      <c r="X957" s="73"/>
    </row>
    <row r="958" spans="2:24">
      <c r="B958" s="26" t="s">
        <v>2861</v>
      </c>
      <c r="C958" s="73" t="s">
        <v>6011</v>
      </c>
      <c r="D958" s="73" t="s">
        <v>3157</v>
      </c>
      <c r="E958" s="73"/>
      <c r="F958" s="73"/>
      <c r="G958" s="75">
        <v>39521</v>
      </c>
      <c r="H958" s="96">
        <v>285770205.88</v>
      </c>
      <c r="I958" s="57">
        <v>1.7019615935897645</v>
      </c>
      <c r="J958" s="96">
        <v>4863699.1499999994</v>
      </c>
      <c r="K958" s="57" t="s">
        <v>3284</v>
      </c>
      <c r="L958" s="73"/>
      <c r="M958" s="101">
        <v>3368134.18</v>
      </c>
      <c r="N958" s="73"/>
      <c r="O958" s="87" t="s">
        <v>3156</v>
      </c>
      <c r="P958" s="75">
        <v>40974</v>
      </c>
      <c r="Q958" s="96">
        <v>147284870.72999999</v>
      </c>
      <c r="R958" s="57">
        <v>1.5566412515140344</v>
      </c>
      <c r="S958" s="96">
        <v>2292697.0550222998</v>
      </c>
      <c r="T958" s="57" t="s">
        <v>3255</v>
      </c>
      <c r="U958" s="57"/>
      <c r="V958" s="101">
        <v>797132.08502230048</v>
      </c>
      <c r="W958" s="101"/>
      <c r="X958" s="73"/>
    </row>
    <row r="959" spans="2:24">
      <c r="B959" s="26" t="s">
        <v>2862</v>
      </c>
      <c r="C959" s="73" t="s">
        <v>6012</v>
      </c>
      <c r="D959" s="73" t="s">
        <v>3157</v>
      </c>
      <c r="E959" s="73"/>
      <c r="F959" s="73"/>
      <c r="G959" s="75">
        <v>39521</v>
      </c>
      <c r="H959" s="96">
        <v>600993508.78999996</v>
      </c>
      <c r="I959" s="57">
        <v>0.50548679404481256</v>
      </c>
      <c r="J959" s="96">
        <v>3037942.82</v>
      </c>
      <c r="K959" s="57" t="s">
        <v>3284</v>
      </c>
      <c r="L959" s="73"/>
      <c r="M959" s="101">
        <v>2553776.96</v>
      </c>
      <c r="N959" s="73"/>
      <c r="O959" s="87" t="s">
        <v>3156</v>
      </c>
      <c r="P959" s="75">
        <v>40974</v>
      </c>
      <c r="Q959" s="96">
        <v>306959539.41000003</v>
      </c>
      <c r="R959" s="57">
        <v>0.54201388756703306</v>
      </c>
      <c r="S959" s="96">
        <v>1663763.3328140003</v>
      </c>
      <c r="T959" s="57" t="s">
        <v>3255</v>
      </c>
      <c r="U959" s="57"/>
      <c r="V959" s="101">
        <v>1179597.4728140007</v>
      </c>
      <c r="W959" s="101"/>
      <c r="X959" s="73"/>
    </row>
    <row r="960" spans="2:24">
      <c r="B960" s="26" t="s">
        <v>2863</v>
      </c>
      <c r="C960" s="73" t="s">
        <v>6013</v>
      </c>
      <c r="D960" s="73" t="s">
        <v>3157</v>
      </c>
      <c r="E960" s="73"/>
      <c r="F960" s="73"/>
      <c r="G960" s="75">
        <v>39521</v>
      </c>
      <c r="H960" s="96">
        <v>84739152.420000002</v>
      </c>
      <c r="I960" s="57">
        <v>1.5196449495004283</v>
      </c>
      <c r="J960" s="96">
        <v>1287734.25</v>
      </c>
      <c r="K960" s="57" t="s">
        <v>3284</v>
      </c>
      <c r="L960" s="73"/>
      <c r="M960" s="101">
        <v>1299627.22</v>
      </c>
      <c r="N960" s="73"/>
      <c r="O960" s="87" t="s">
        <v>3156</v>
      </c>
      <c r="P960" s="75">
        <v>40974</v>
      </c>
      <c r="Q960" s="96">
        <v>36455186.439999998</v>
      </c>
      <c r="R960" s="57">
        <v>1.5080869425941688</v>
      </c>
      <c r="S960" s="96">
        <v>549775.90659999999</v>
      </c>
      <c r="T960" s="57" t="s">
        <v>3289</v>
      </c>
      <c r="U960" s="57"/>
      <c r="V960" s="101">
        <v>561668.87660000008</v>
      </c>
      <c r="W960" s="101"/>
      <c r="X960" s="73"/>
    </row>
    <row r="961" spans="2:24">
      <c r="B961" s="26" t="s">
        <v>158</v>
      </c>
      <c r="C961" s="73" t="s">
        <v>6014</v>
      </c>
      <c r="D961" s="73" t="s">
        <v>3157</v>
      </c>
      <c r="E961" s="73"/>
      <c r="F961" s="73"/>
      <c r="G961" s="75">
        <v>39521</v>
      </c>
      <c r="H961" s="96">
        <v>4871243.8099999996</v>
      </c>
      <c r="I961" s="57">
        <v>56.170000039476577</v>
      </c>
      <c r="J961" s="96">
        <v>2736177.65</v>
      </c>
      <c r="K961" s="57" t="s">
        <v>3284</v>
      </c>
      <c r="L961" s="73"/>
      <c r="M961" s="101">
        <v>1660434.6400000001</v>
      </c>
      <c r="N961" s="73"/>
      <c r="O961" s="87" t="s">
        <v>3156</v>
      </c>
      <c r="P961" s="75">
        <v>40996</v>
      </c>
      <c r="Q961" s="96">
        <v>3199402.65</v>
      </c>
      <c r="R961" s="57">
        <v>45.7</v>
      </c>
      <c r="S961" s="96">
        <v>1462127.0110500001</v>
      </c>
      <c r="T961" s="57" t="s">
        <v>3256</v>
      </c>
      <c r="U961" s="57"/>
      <c r="V961" s="101">
        <v>386384.00105000054</v>
      </c>
      <c r="W961" s="101"/>
      <c r="X961" s="73"/>
    </row>
    <row r="962" spans="2:24">
      <c r="B962" s="26" t="s">
        <v>2864</v>
      </c>
      <c r="C962" s="73" t="s">
        <v>6015</v>
      </c>
      <c r="D962" s="73" t="s">
        <v>3157</v>
      </c>
      <c r="E962" s="73"/>
      <c r="F962" s="73"/>
      <c r="G962" s="75">
        <v>39521</v>
      </c>
      <c r="H962" s="96">
        <v>610193372.55999994</v>
      </c>
      <c r="I962" s="57">
        <v>1.4847587645847704</v>
      </c>
      <c r="J962" s="96">
        <v>9059899.5800000001</v>
      </c>
      <c r="K962" s="57" t="s">
        <v>3284</v>
      </c>
      <c r="L962" s="73"/>
      <c r="M962" s="101">
        <v>8068767.6200000001</v>
      </c>
      <c r="N962" s="73"/>
      <c r="O962" s="87" t="s">
        <v>3156</v>
      </c>
      <c r="P962" s="75">
        <v>40974</v>
      </c>
      <c r="Q962" s="96">
        <v>366800676.02999997</v>
      </c>
      <c r="R962" s="57">
        <v>1.4754950007775753</v>
      </c>
      <c r="S962" s="96">
        <v>5412125.6376409996</v>
      </c>
      <c r="T962" s="57" t="s">
        <v>3255</v>
      </c>
      <c r="U962" s="57"/>
      <c r="V962" s="101">
        <v>4420993.6776409987</v>
      </c>
      <c r="W962" s="101"/>
      <c r="X962" s="73"/>
    </row>
    <row r="963" spans="2:24">
      <c r="B963" s="26" t="s">
        <v>2865</v>
      </c>
      <c r="C963" s="73" t="s">
        <v>6016</v>
      </c>
      <c r="D963" s="73" t="s">
        <v>3157</v>
      </c>
      <c r="E963" s="73"/>
      <c r="F963" s="73"/>
      <c r="G963" s="75">
        <v>39521</v>
      </c>
      <c r="H963" s="96">
        <v>461909795.81</v>
      </c>
      <c r="I963" s="57">
        <v>1.1373088312162332</v>
      </c>
      <c r="J963" s="96">
        <v>5253340.9000000004</v>
      </c>
      <c r="K963" s="57" t="s">
        <v>3284</v>
      </c>
      <c r="L963" s="73"/>
      <c r="M963" s="101">
        <v>4595417.6099999994</v>
      </c>
      <c r="N963" s="73"/>
      <c r="O963" s="87" t="s">
        <v>3156</v>
      </c>
      <c r="P963" s="75">
        <v>40966</v>
      </c>
      <c r="Q963" s="96">
        <v>266470114.81999999</v>
      </c>
      <c r="R963" s="57">
        <v>1.2727759987422966</v>
      </c>
      <c r="S963" s="96">
        <v>3391567.6652499996</v>
      </c>
      <c r="T963" s="57" t="s">
        <v>3255</v>
      </c>
      <c r="U963" s="57"/>
      <c r="V963" s="101">
        <v>2733644.3752499986</v>
      </c>
      <c r="W963" s="101"/>
      <c r="X963" s="73"/>
    </row>
    <row r="964" spans="2:24">
      <c r="B964" s="26" t="s">
        <v>159</v>
      </c>
      <c r="C964" s="73" t="s">
        <v>6017</v>
      </c>
      <c r="D964" s="73" t="s">
        <v>3157</v>
      </c>
      <c r="E964" s="73"/>
      <c r="F964" s="73"/>
      <c r="G964" s="75">
        <v>39521</v>
      </c>
      <c r="H964" s="96">
        <v>85475.19</v>
      </c>
      <c r="I964" s="57">
        <v>0.37000210236444048</v>
      </c>
      <c r="J964" s="96">
        <v>316.26</v>
      </c>
      <c r="K964" s="57" t="s">
        <v>3284</v>
      </c>
      <c r="L964" s="73"/>
      <c r="M964" s="101">
        <v>42534.19</v>
      </c>
      <c r="N964" s="73"/>
      <c r="O964" s="87" t="s">
        <v>3156</v>
      </c>
      <c r="P964" s="75">
        <v>40996</v>
      </c>
      <c r="Q964" s="96">
        <v>42940.86</v>
      </c>
      <c r="R964" s="57">
        <v>28.400013000000001</v>
      </c>
      <c r="S964" s="96">
        <v>12195.209822311801</v>
      </c>
      <c r="T964" s="57" t="s">
        <v>3256</v>
      </c>
      <c r="U964" s="57"/>
      <c r="V964" s="101">
        <v>54413.139822311801</v>
      </c>
      <c r="W964" s="101"/>
      <c r="X964" s="73"/>
    </row>
    <row r="965" spans="2:24">
      <c r="B965" s="26" t="s">
        <v>2866</v>
      </c>
      <c r="C965" s="73" t="s">
        <v>6018</v>
      </c>
      <c r="D965" s="73" t="s">
        <v>3157</v>
      </c>
      <c r="E965" s="73"/>
      <c r="F965" s="73"/>
      <c r="G965" s="75">
        <v>39521</v>
      </c>
      <c r="H965" s="96">
        <v>51497358.130000003</v>
      </c>
      <c r="I965" s="57">
        <v>0.37929248624156553</v>
      </c>
      <c r="J965" s="96">
        <v>195325.61</v>
      </c>
      <c r="K965" s="57" t="s">
        <v>3284</v>
      </c>
      <c r="L965" s="73"/>
      <c r="M965" s="101">
        <v>191433.33</v>
      </c>
      <c r="N965" s="73"/>
      <c r="O965" s="87" t="s">
        <v>3156</v>
      </c>
      <c r="P965" s="75">
        <v>40974</v>
      </c>
      <c r="Q965" s="96">
        <v>29320984.27</v>
      </c>
      <c r="R965" s="57">
        <v>0.39218690713064958</v>
      </c>
      <c r="S965" s="96">
        <v>114993.06134877728</v>
      </c>
      <c r="T965" s="57" t="s">
        <v>3248</v>
      </c>
      <c r="U965" s="57"/>
      <c r="V965" s="101">
        <v>111100.78134877729</v>
      </c>
      <c r="W965" s="101"/>
      <c r="X965" s="73"/>
    </row>
    <row r="966" spans="2:24">
      <c r="B966" s="26" t="s">
        <v>2867</v>
      </c>
      <c r="C966" s="73" t="s">
        <v>6019</v>
      </c>
      <c r="D966" s="73" t="s">
        <v>3157</v>
      </c>
      <c r="E966" s="73"/>
      <c r="F966" s="73"/>
      <c r="G966" s="75">
        <v>39521</v>
      </c>
      <c r="H966" s="96">
        <v>232278212.94999999</v>
      </c>
      <c r="I966" s="57">
        <v>0.88245127425757575</v>
      </c>
      <c r="J966" s="96">
        <v>2049742.05</v>
      </c>
      <c r="K966" s="57" t="s">
        <v>3284</v>
      </c>
      <c r="L966" s="73"/>
      <c r="M966" s="101">
        <v>1243968.2</v>
      </c>
      <c r="N966" s="73"/>
      <c r="O966" s="87" t="s">
        <v>3156</v>
      </c>
      <c r="P966" s="75">
        <v>40966</v>
      </c>
      <c r="Q966" s="96">
        <v>112009502.69</v>
      </c>
      <c r="R966" s="57">
        <v>0.76670855285453687</v>
      </c>
      <c r="S966" s="96">
        <v>858786.43713406252</v>
      </c>
      <c r="T966" s="57" t="s">
        <v>3248</v>
      </c>
      <c r="U966" s="57"/>
      <c r="V966" s="101">
        <v>53012.587134062545</v>
      </c>
      <c r="W966" s="101"/>
      <c r="X966" s="73"/>
    </row>
    <row r="967" spans="2:24">
      <c r="B967" s="26" t="s">
        <v>160</v>
      </c>
      <c r="C967" s="73" t="s">
        <v>6020</v>
      </c>
      <c r="D967" s="73" t="s">
        <v>3157</v>
      </c>
      <c r="E967" s="73"/>
      <c r="F967" s="73"/>
      <c r="G967" s="75">
        <v>39521</v>
      </c>
      <c r="H967" s="96">
        <v>2151446.17</v>
      </c>
      <c r="I967" s="57">
        <v>54.400000163610883</v>
      </c>
      <c r="J967" s="96">
        <v>1170386.72</v>
      </c>
      <c r="K967" s="57" t="s">
        <v>3284</v>
      </c>
      <c r="L967" s="73"/>
      <c r="M967" s="101">
        <v>938705.12000000034</v>
      </c>
      <c r="N967" s="73"/>
      <c r="O967" s="87" t="s">
        <v>3156</v>
      </c>
      <c r="P967" s="75">
        <v>40996</v>
      </c>
      <c r="Q967" s="96">
        <v>1206555.6399999999</v>
      </c>
      <c r="R967" s="57">
        <v>38.999999999999993</v>
      </c>
      <c r="S967" s="96">
        <v>470556.69959999993</v>
      </c>
      <c r="T967" s="57" t="s">
        <v>3256</v>
      </c>
      <c r="U967" s="57"/>
      <c r="V967" s="101">
        <v>238875.09960000031</v>
      </c>
      <c r="W967" s="101"/>
      <c r="X967" s="73"/>
    </row>
    <row r="968" spans="2:24">
      <c r="B968" s="26" t="s">
        <v>2868</v>
      </c>
      <c r="C968" s="73" t="s">
        <v>6021</v>
      </c>
      <c r="D968" s="73" t="s">
        <v>3157</v>
      </c>
      <c r="E968" s="73"/>
      <c r="F968" s="73"/>
      <c r="G968" s="75">
        <v>39521</v>
      </c>
      <c r="H968" s="96">
        <v>300775794.92000002</v>
      </c>
      <c r="I968" s="57">
        <v>1.5758718720237102</v>
      </c>
      <c r="J968" s="96">
        <v>4739841.1499999994</v>
      </c>
      <c r="K968" s="57" t="s">
        <v>3284</v>
      </c>
      <c r="L968" s="73"/>
      <c r="M968" s="101">
        <v>3541706.98</v>
      </c>
      <c r="N968" s="73"/>
      <c r="O968" s="87" t="s">
        <v>3156</v>
      </c>
      <c r="P968" s="75">
        <v>40974</v>
      </c>
      <c r="Q968" s="96">
        <v>180358485.71000001</v>
      </c>
      <c r="R968" s="57">
        <v>1.4551365257162872</v>
      </c>
      <c r="S968" s="96">
        <v>2624462.2027950003</v>
      </c>
      <c r="T968" s="57" t="s">
        <v>3255</v>
      </c>
      <c r="U968" s="57"/>
      <c r="V968" s="101">
        <v>1426328.0327950008</v>
      </c>
      <c r="W968" s="101"/>
      <c r="X968" s="73"/>
    </row>
    <row r="969" spans="2:24">
      <c r="B969" s="26" t="s">
        <v>161</v>
      </c>
      <c r="C969" s="73" t="s">
        <v>6022</v>
      </c>
      <c r="D969" s="73" t="s">
        <v>3157</v>
      </c>
      <c r="E969" s="73"/>
      <c r="F969" s="73"/>
      <c r="G969" s="75">
        <v>39521</v>
      </c>
      <c r="H969" s="96">
        <v>356855.88</v>
      </c>
      <c r="I969" s="57">
        <v>54.369999451879572</v>
      </c>
      <c r="J969" s="96">
        <v>194022.54</v>
      </c>
      <c r="K969" s="57" t="s">
        <v>3284</v>
      </c>
      <c r="L969" s="73"/>
      <c r="M969" s="101">
        <v>222376.87000000002</v>
      </c>
      <c r="N969" s="73"/>
      <c r="O969" s="87" t="s">
        <v>3156</v>
      </c>
      <c r="P969" s="75">
        <v>40996</v>
      </c>
      <c r="Q969" s="96">
        <v>134274.57</v>
      </c>
      <c r="R969" s="57">
        <v>76.700004000000021</v>
      </c>
      <c r="S969" s="96">
        <v>102988.60056098283</v>
      </c>
      <c r="T969" s="57" t="s">
        <v>3256</v>
      </c>
      <c r="U969" s="57"/>
      <c r="V969" s="101">
        <v>131342.93056098282</v>
      </c>
      <c r="W969" s="101"/>
      <c r="X969" s="73"/>
    </row>
    <row r="970" spans="2:24">
      <c r="B970" s="26" t="s">
        <v>2869</v>
      </c>
      <c r="C970" s="73" t="s">
        <v>6023</v>
      </c>
      <c r="D970" s="73" t="s">
        <v>3157</v>
      </c>
      <c r="E970" s="73"/>
      <c r="F970" s="73"/>
      <c r="G970" s="75">
        <v>39521</v>
      </c>
      <c r="H970" s="96">
        <v>83271254.609999999</v>
      </c>
      <c r="I970" s="57">
        <v>1.1402782802385834</v>
      </c>
      <c r="J970" s="96">
        <v>949524.03</v>
      </c>
      <c r="K970" s="57" t="s">
        <v>3284</v>
      </c>
      <c r="L970" s="73"/>
      <c r="M970" s="101">
        <v>979860.41</v>
      </c>
      <c r="N970" s="73"/>
      <c r="O970" s="87" t="s">
        <v>3156</v>
      </c>
      <c r="P970" s="75">
        <v>40974</v>
      </c>
      <c r="Q970" s="96">
        <v>34230359.909999996</v>
      </c>
      <c r="R970" s="57">
        <v>1.1939075011936382</v>
      </c>
      <c r="S970" s="96">
        <v>408678.83465106989</v>
      </c>
      <c r="T970" s="57" t="s">
        <v>3248</v>
      </c>
      <c r="U970" s="57"/>
      <c r="V970" s="101">
        <v>439015.21465106984</v>
      </c>
      <c r="W970" s="101"/>
      <c r="X970" s="73"/>
    </row>
    <row r="971" spans="2:24">
      <c r="B971" s="26" t="s">
        <v>162</v>
      </c>
      <c r="C971" s="73" t="s">
        <v>6024</v>
      </c>
      <c r="D971" s="73" t="s">
        <v>3157</v>
      </c>
      <c r="E971" s="73"/>
      <c r="F971" s="73"/>
      <c r="G971" s="75">
        <v>39521</v>
      </c>
      <c r="H971" s="96">
        <v>3032961.98</v>
      </c>
      <c r="I971" s="57">
        <v>57.199999915594056</v>
      </c>
      <c r="J971" s="96">
        <v>1734854.25</v>
      </c>
      <c r="K971" s="57" t="s">
        <v>3284</v>
      </c>
      <c r="L971" s="73"/>
      <c r="M971" s="101">
        <v>1299497.2700000003</v>
      </c>
      <c r="N971" s="73"/>
      <c r="O971" s="87" t="s">
        <v>3156</v>
      </c>
      <c r="P971" s="75">
        <v>40996</v>
      </c>
      <c r="Q971" s="96">
        <v>1723250.98</v>
      </c>
      <c r="R971" s="57">
        <v>45.9</v>
      </c>
      <c r="S971" s="96">
        <v>790972.19981999998</v>
      </c>
      <c r="T971" s="57" t="s">
        <v>3256</v>
      </c>
      <c r="U971" s="57"/>
      <c r="V971" s="101">
        <v>355615.21982000023</v>
      </c>
      <c r="W971" s="101"/>
      <c r="X971" s="73"/>
    </row>
    <row r="972" spans="2:24">
      <c r="B972" s="26" t="s">
        <v>2870</v>
      </c>
      <c r="C972" s="73" t="s">
        <v>6025</v>
      </c>
      <c r="D972" s="73" t="s">
        <v>3157</v>
      </c>
      <c r="E972" s="73"/>
      <c r="F972" s="73"/>
      <c r="G972" s="75">
        <v>39521</v>
      </c>
      <c r="H972" s="96">
        <v>401115337.30000001</v>
      </c>
      <c r="I972" s="57">
        <v>0.91600937394522297</v>
      </c>
      <c r="J972" s="96">
        <v>3674254.09</v>
      </c>
      <c r="K972" s="57" t="s">
        <v>3284</v>
      </c>
      <c r="L972" s="73"/>
      <c r="M972" s="101">
        <v>3169096.3</v>
      </c>
      <c r="N972" s="73"/>
      <c r="O972" s="87" t="s">
        <v>3156</v>
      </c>
      <c r="P972" s="75">
        <v>40974</v>
      </c>
      <c r="Q972" s="96">
        <v>237985392.06</v>
      </c>
      <c r="R972" s="57">
        <v>0.88323472375063228</v>
      </c>
      <c r="S972" s="96">
        <v>2101969.6201280002</v>
      </c>
      <c r="T972" s="57" t="s">
        <v>3255</v>
      </c>
      <c r="U972" s="57"/>
      <c r="V972" s="101">
        <v>1596811.8301280001</v>
      </c>
      <c r="W972" s="101"/>
      <c r="X972" s="73"/>
    </row>
    <row r="973" spans="2:24">
      <c r="B973" s="26" t="s">
        <v>163</v>
      </c>
      <c r="C973" s="73" t="s">
        <v>6026</v>
      </c>
      <c r="D973" s="73" t="s">
        <v>3157</v>
      </c>
      <c r="E973" s="73"/>
      <c r="F973" s="73"/>
      <c r="G973" s="75">
        <v>39521</v>
      </c>
      <c r="H973" s="96">
        <v>846994.89</v>
      </c>
      <c r="I973" s="57">
        <v>52.369999540375019</v>
      </c>
      <c r="J973" s="96">
        <v>443571.22</v>
      </c>
      <c r="K973" s="57" t="s">
        <v>3284</v>
      </c>
      <c r="L973" s="73"/>
      <c r="M973" s="101">
        <v>248144.05000000005</v>
      </c>
      <c r="N973" s="73"/>
      <c r="O973" s="87" t="s">
        <v>3156</v>
      </c>
      <c r="P973" s="75">
        <v>40996</v>
      </c>
      <c r="Q973" s="96">
        <v>584874.92000000004</v>
      </c>
      <c r="R973" s="57">
        <v>50.700000999999993</v>
      </c>
      <c r="S973" s="96">
        <v>296531.5902887492</v>
      </c>
      <c r="T973" s="57" t="s">
        <v>3256</v>
      </c>
      <c r="U973" s="57"/>
      <c r="V973" s="101">
        <v>101104.42028874927</v>
      </c>
      <c r="W973" s="101"/>
      <c r="X973" s="73"/>
    </row>
    <row r="974" spans="2:24">
      <c r="B974" s="26" t="s">
        <v>2871</v>
      </c>
      <c r="C974" s="73" t="s">
        <v>6027</v>
      </c>
      <c r="D974" s="73" t="s">
        <v>3157</v>
      </c>
      <c r="E974" s="73"/>
      <c r="F974" s="73"/>
      <c r="G974" s="75">
        <v>39521</v>
      </c>
      <c r="H974" s="96">
        <v>503661812.63</v>
      </c>
      <c r="I974" s="57">
        <v>1.137324576999071</v>
      </c>
      <c r="J974" s="96">
        <v>5728269.5800000001</v>
      </c>
      <c r="K974" s="57" t="s">
        <v>3284</v>
      </c>
      <c r="L974" s="73"/>
      <c r="M974" s="101">
        <v>5462862.4100000001</v>
      </c>
      <c r="N974" s="73"/>
      <c r="O974" s="87" t="s">
        <v>3156</v>
      </c>
      <c r="P974" s="75">
        <v>40974</v>
      </c>
      <c r="Q974" s="96">
        <v>310706854.42000002</v>
      </c>
      <c r="R974" s="57">
        <v>1.3196422213719503</v>
      </c>
      <c r="S974" s="96">
        <v>4100218.8356230003</v>
      </c>
      <c r="T974" s="57" t="s">
        <v>3255</v>
      </c>
      <c r="U974" s="57"/>
      <c r="V974" s="101">
        <v>3834811.6656229999</v>
      </c>
      <c r="W974" s="101"/>
      <c r="X974" s="73"/>
    </row>
    <row r="975" spans="2:24">
      <c r="B975" s="26" t="s">
        <v>2872</v>
      </c>
      <c r="C975" s="73" t="s">
        <v>6028</v>
      </c>
      <c r="D975" s="73" t="s">
        <v>3157</v>
      </c>
      <c r="E975" s="73"/>
      <c r="F975" s="73"/>
      <c r="G975" s="75">
        <v>39521</v>
      </c>
      <c r="H975" s="96">
        <v>237206005.36000001</v>
      </c>
      <c r="I975" s="57">
        <v>1.7333231314106221</v>
      </c>
      <c r="J975" s="96">
        <v>4111546.56</v>
      </c>
      <c r="K975" s="57" t="s">
        <v>3284</v>
      </c>
      <c r="L975" s="73"/>
      <c r="M975" s="101">
        <v>2654123.66</v>
      </c>
      <c r="N975" s="73"/>
      <c r="O975" s="87" t="s">
        <v>3156</v>
      </c>
      <c r="P975" s="75">
        <v>40966</v>
      </c>
      <c r="Q975" s="96">
        <v>121567780.22</v>
      </c>
      <c r="R975" s="57">
        <v>1.426781170358856</v>
      </c>
      <c r="S975" s="96">
        <v>1734506.1974021976</v>
      </c>
      <c r="T975" s="57" t="s">
        <v>3255</v>
      </c>
      <c r="U975" s="57"/>
      <c r="V975" s="101">
        <v>277083.29740219796</v>
      </c>
      <c r="W975" s="101"/>
      <c r="X975" s="73"/>
    </row>
    <row r="976" spans="2:24">
      <c r="B976" s="26" t="s">
        <v>276</v>
      </c>
      <c r="C976" s="73" t="s">
        <v>6029</v>
      </c>
      <c r="D976" s="73" t="s">
        <v>3157</v>
      </c>
      <c r="E976" s="73"/>
      <c r="F976" s="73"/>
      <c r="G976" s="75">
        <v>39521</v>
      </c>
      <c r="H976" s="96">
        <v>31569226.870000001</v>
      </c>
      <c r="I976" s="57">
        <v>75.234722211618092</v>
      </c>
      <c r="J976" s="96">
        <v>23751020.139999997</v>
      </c>
      <c r="K976" s="57" t="s">
        <v>3284</v>
      </c>
      <c r="L976" s="73"/>
      <c r="M976" s="101">
        <v>11342171.230000004</v>
      </c>
      <c r="N976" s="73"/>
      <c r="O976" s="87" t="s">
        <v>3156</v>
      </c>
      <c r="P976" s="75">
        <v>41172</v>
      </c>
      <c r="Q976" s="96">
        <v>0.01</v>
      </c>
      <c r="R976" s="57">
        <v>0</v>
      </c>
      <c r="S976" s="96">
        <v>0</v>
      </c>
      <c r="T976" s="57" t="s">
        <v>3263</v>
      </c>
      <c r="U976" s="57"/>
      <c r="V976" s="101">
        <v>-12408848.909999993</v>
      </c>
      <c r="W976" s="101"/>
      <c r="X976" s="73"/>
    </row>
    <row r="977" spans="2:24">
      <c r="B977" s="26" t="s">
        <v>2873</v>
      </c>
      <c r="C977" s="73" t="s">
        <v>6030</v>
      </c>
      <c r="D977" s="73" t="s">
        <v>6724</v>
      </c>
      <c r="E977" s="73"/>
      <c r="F977" s="73"/>
      <c r="G977" s="75">
        <v>39521</v>
      </c>
      <c r="H977" s="96">
        <v>1700000</v>
      </c>
      <c r="I977" s="57">
        <v>83.744249999999994</v>
      </c>
      <c r="J977" s="96">
        <v>1423652.25</v>
      </c>
      <c r="K977" s="57" t="s">
        <v>3284</v>
      </c>
      <c r="L977" s="73"/>
      <c r="M977" s="101">
        <v>67257.45</v>
      </c>
      <c r="N977" s="73"/>
      <c r="O977" s="87" t="s">
        <v>3156</v>
      </c>
      <c r="P977" s="75">
        <v>41114</v>
      </c>
      <c r="Q977" s="96">
        <v>1700000</v>
      </c>
      <c r="R977" s="57">
        <v>53.293450588235288</v>
      </c>
      <c r="S977" s="96">
        <v>905988.66</v>
      </c>
      <c r="T977" s="57" t="s">
        <v>3256</v>
      </c>
      <c r="U977" s="57"/>
      <c r="V977" s="101">
        <v>-450406.14</v>
      </c>
      <c r="W977" s="101"/>
      <c r="X977" s="73"/>
    </row>
    <row r="978" spans="2:24">
      <c r="B978" s="26" t="s">
        <v>1052</v>
      </c>
      <c r="C978" s="73" t="s">
        <v>6031</v>
      </c>
      <c r="D978" s="73" t="s">
        <v>3157</v>
      </c>
      <c r="E978" s="73"/>
      <c r="F978" s="73"/>
      <c r="G978" s="75">
        <v>39521</v>
      </c>
      <c r="H978" s="96">
        <v>6053399.8799999999</v>
      </c>
      <c r="I978" s="57">
        <v>21.733712063971559</v>
      </c>
      <c r="J978" s="96">
        <v>1315628.5</v>
      </c>
      <c r="K978" s="57" t="s">
        <v>3284</v>
      </c>
      <c r="L978" s="73"/>
      <c r="M978" s="101">
        <v>760066.54000000015</v>
      </c>
      <c r="N978" s="73"/>
      <c r="O978" s="87" t="s">
        <v>3156</v>
      </c>
      <c r="P978" s="75">
        <v>41172</v>
      </c>
      <c r="Q978" s="96">
        <v>0.01</v>
      </c>
      <c r="R978" s="57">
        <v>0</v>
      </c>
      <c r="S978" s="96">
        <v>0</v>
      </c>
      <c r="T978" s="57" t="s">
        <v>3263</v>
      </c>
      <c r="U978" s="57"/>
      <c r="V978" s="101">
        <v>-555561.95999999985</v>
      </c>
      <c r="W978" s="101"/>
      <c r="X978" s="73"/>
    </row>
    <row r="979" spans="2:24">
      <c r="B979" s="26" t="s">
        <v>1338</v>
      </c>
      <c r="C979" s="73" t="s">
        <v>6032</v>
      </c>
      <c r="D979" s="73" t="s">
        <v>3157</v>
      </c>
      <c r="E979" s="73"/>
      <c r="F979" s="73"/>
      <c r="G979" s="75">
        <v>39521</v>
      </c>
      <c r="H979" s="96">
        <v>3543740.66</v>
      </c>
      <c r="I979" s="57">
        <v>80.301085294430081</v>
      </c>
      <c r="J979" s="96">
        <v>2845662.21</v>
      </c>
      <c r="K979" s="57" t="s">
        <v>3284</v>
      </c>
      <c r="L979" s="73"/>
      <c r="M979" s="101">
        <v>156770.19000000006</v>
      </c>
      <c r="N979" s="73"/>
      <c r="O979" s="87" t="s">
        <v>3156</v>
      </c>
      <c r="P979" s="75">
        <v>41172</v>
      </c>
      <c r="Q979" s="96">
        <v>0.01</v>
      </c>
      <c r="R979" s="57">
        <v>0</v>
      </c>
      <c r="S979" s="96">
        <v>0</v>
      </c>
      <c r="T979" s="57" t="s">
        <v>3263</v>
      </c>
      <c r="U979" s="57"/>
      <c r="V979" s="101">
        <v>-2688892.02</v>
      </c>
      <c r="W979" s="101"/>
      <c r="X979" s="73"/>
    </row>
    <row r="980" spans="2:24">
      <c r="B980" s="26" t="s">
        <v>2874</v>
      </c>
      <c r="C980" s="73" t="s">
        <v>6033</v>
      </c>
      <c r="D980" s="73" t="s">
        <v>3157</v>
      </c>
      <c r="E980" s="73"/>
      <c r="F980" s="73"/>
      <c r="G980" s="75">
        <v>39521</v>
      </c>
      <c r="H980" s="96">
        <v>98966705.650000006</v>
      </c>
      <c r="I980" s="57">
        <v>2.6195416660309943</v>
      </c>
      <c r="J980" s="96">
        <v>2592474.0900000003</v>
      </c>
      <c r="K980" s="57" t="s">
        <v>3284</v>
      </c>
      <c r="L980" s="73"/>
      <c r="M980" s="101">
        <v>11109314.040000001</v>
      </c>
      <c r="N980" s="73"/>
      <c r="O980" s="87" t="s">
        <v>3156</v>
      </c>
      <c r="P980" s="75">
        <v>40940</v>
      </c>
      <c r="Q980" s="96">
        <v>38120683.200000003</v>
      </c>
      <c r="R980" s="57">
        <v>17.335395006771549</v>
      </c>
      <c r="S980" s="96">
        <v>6608371.012000001</v>
      </c>
      <c r="T980" s="57" t="s">
        <v>3263</v>
      </c>
      <c r="U980" s="57"/>
      <c r="V980" s="101">
        <v>15125210.962000001</v>
      </c>
      <c r="W980" s="101"/>
      <c r="X980" s="73"/>
    </row>
    <row r="981" spans="2:24">
      <c r="B981" s="26" t="s">
        <v>2875</v>
      </c>
      <c r="C981" s="73" t="s">
        <v>6034</v>
      </c>
      <c r="D981" s="73" t="s">
        <v>3157</v>
      </c>
      <c r="E981" s="73"/>
      <c r="F981" s="73"/>
      <c r="G981" s="75">
        <v>39521</v>
      </c>
      <c r="H981" s="96">
        <v>4002083.33</v>
      </c>
      <c r="I981" s="57">
        <v>33.216666680451148</v>
      </c>
      <c r="J981" s="96">
        <v>1329358.68</v>
      </c>
      <c r="K981" s="57" t="s">
        <v>3284</v>
      </c>
      <c r="L981" s="73"/>
      <c r="M981" s="101">
        <v>932485.09999999974</v>
      </c>
      <c r="N981" s="73"/>
      <c r="O981" s="87" t="s">
        <v>3156</v>
      </c>
      <c r="P981" s="75">
        <v>40989</v>
      </c>
      <c r="Q981" s="96">
        <v>3264648.12</v>
      </c>
      <c r="R981" s="57">
        <v>22.395833321080865</v>
      </c>
      <c r="S981" s="96">
        <v>731145.15147500008</v>
      </c>
      <c r="T981" s="57" t="s">
        <v>3245</v>
      </c>
      <c r="U981" s="57"/>
      <c r="V981" s="101">
        <v>334271.57147499989</v>
      </c>
      <c r="W981" s="101"/>
      <c r="X981" s="73"/>
    </row>
    <row r="982" spans="2:24">
      <c r="B982" s="26" t="s">
        <v>164</v>
      </c>
      <c r="C982" s="73" t="s">
        <v>6035</v>
      </c>
      <c r="D982" s="73" t="s">
        <v>3157</v>
      </c>
      <c r="E982" s="73"/>
      <c r="F982" s="73"/>
      <c r="G982" s="75">
        <v>39521</v>
      </c>
      <c r="H982" s="96">
        <v>592312.81000000006</v>
      </c>
      <c r="I982" s="57">
        <v>63.549999872533562</v>
      </c>
      <c r="J982" s="96">
        <v>376414.79</v>
      </c>
      <c r="K982" s="57" t="s">
        <v>3284</v>
      </c>
      <c r="L982" s="73"/>
      <c r="M982" s="101">
        <v>212562.60000000003</v>
      </c>
      <c r="N982" s="73"/>
      <c r="O982" s="87" t="s">
        <v>3156</v>
      </c>
      <c r="P982" s="75">
        <v>41001</v>
      </c>
      <c r="Q982" s="96">
        <v>379750.21</v>
      </c>
      <c r="R982" s="57">
        <v>40.71875</v>
      </c>
      <c r="S982" s="96">
        <v>154629.53863437503</v>
      </c>
      <c r="T982" s="57" t="s">
        <v>3256</v>
      </c>
      <c r="U982" s="57"/>
      <c r="V982" s="101">
        <v>-9222.6513656249153</v>
      </c>
      <c r="W982" s="101"/>
      <c r="X982" s="73"/>
    </row>
    <row r="983" spans="2:24">
      <c r="B983" s="26" t="s">
        <v>2876</v>
      </c>
      <c r="C983" s="73" t="s">
        <v>6036</v>
      </c>
      <c r="D983" s="73" t="s">
        <v>3157</v>
      </c>
      <c r="E983" s="73"/>
      <c r="F983" s="73"/>
      <c r="G983" s="75">
        <v>39521</v>
      </c>
      <c r="H983" s="96">
        <v>136745744.24000001</v>
      </c>
      <c r="I983" s="57">
        <v>1.2034036226471745</v>
      </c>
      <c r="J983" s="96">
        <v>1645603.24</v>
      </c>
      <c r="K983" s="57" t="s">
        <v>3284</v>
      </c>
      <c r="L983" s="73"/>
      <c r="M983" s="101">
        <v>1663881.22</v>
      </c>
      <c r="N983" s="73"/>
      <c r="O983" s="87" t="s">
        <v>3156</v>
      </c>
      <c r="P983" s="75">
        <v>40989</v>
      </c>
      <c r="Q983" s="96">
        <v>63557254.450000003</v>
      </c>
      <c r="R983" s="57">
        <v>1.5068156710939284</v>
      </c>
      <c r="S983" s="96">
        <v>957690.67016964324</v>
      </c>
      <c r="T983" s="57" t="s">
        <v>3289</v>
      </c>
      <c r="U983" s="57"/>
      <c r="V983" s="101">
        <v>975968.65016964334</v>
      </c>
      <c r="W983" s="101"/>
      <c r="X983" s="73"/>
    </row>
    <row r="984" spans="2:24">
      <c r="B984" s="26" t="s">
        <v>165</v>
      </c>
      <c r="C984" s="73" t="s">
        <v>6037</v>
      </c>
      <c r="D984" s="73" t="s">
        <v>3157</v>
      </c>
      <c r="E984" s="73"/>
      <c r="F984" s="73"/>
      <c r="G984" s="75">
        <v>39521</v>
      </c>
      <c r="H984" s="96">
        <v>42683.59</v>
      </c>
      <c r="I984" s="57">
        <v>56.539995815722158</v>
      </c>
      <c r="J984" s="96">
        <v>24133.3</v>
      </c>
      <c r="K984" s="57" t="s">
        <v>3284</v>
      </c>
      <c r="L984" s="73"/>
      <c r="M984" s="101">
        <v>42683.59</v>
      </c>
      <c r="N984" s="73"/>
      <c r="O984" s="87" t="s">
        <v>6382</v>
      </c>
      <c r="P984" s="75">
        <v>40483</v>
      </c>
      <c r="Q984" s="102" t="s">
        <v>3205</v>
      </c>
      <c r="R984" s="88" t="s">
        <v>3205</v>
      </c>
      <c r="S984" s="102" t="s">
        <v>3205</v>
      </c>
      <c r="T984" s="57" t="s">
        <v>3205</v>
      </c>
      <c r="U984" s="57"/>
      <c r="V984" s="101">
        <v>18550.289999999997</v>
      </c>
      <c r="W984" s="101"/>
      <c r="X984" s="73"/>
    </row>
    <row r="985" spans="2:24">
      <c r="B985" s="26" t="s">
        <v>2877</v>
      </c>
      <c r="C985" s="73" t="s">
        <v>6038</v>
      </c>
      <c r="D985" s="73" t="s">
        <v>3157</v>
      </c>
      <c r="E985" s="73"/>
      <c r="F985" s="73"/>
      <c r="G985" s="75">
        <v>39521</v>
      </c>
      <c r="H985" s="96">
        <v>29458266.77</v>
      </c>
      <c r="I985" s="57">
        <v>1.2664176847631965</v>
      </c>
      <c r="J985" s="96">
        <v>373064.7</v>
      </c>
      <c r="K985" s="57" t="s">
        <v>3284</v>
      </c>
      <c r="L985" s="73"/>
      <c r="M985" s="101">
        <v>330638.61</v>
      </c>
      <c r="N985" s="73"/>
      <c r="O985" s="87" t="s">
        <v>3156</v>
      </c>
      <c r="P985" s="75">
        <v>40989</v>
      </c>
      <c r="Q985" s="96">
        <v>8341165.5099999998</v>
      </c>
      <c r="R985" s="57">
        <v>1.0579400060087045</v>
      </c>
      <c r="S985" s="96">
        <v>88244.526897689997</v>
      </c>
      <c r="T985" s="57" t="s">
        <v>3248</v>
      </c>
      <c r="U985" s="57"/>
      <c r="V985" s="101">
        <v>45818.43689769</v>
      </c>
      <c r="W985" s="101"/>
      <c r="X985" s="73"/>
    </row>
    <row r="986" spans="2:24">
      <c r="B986" s="26" t="s">
        <v>2878</v>
      </c>
      <c r="C986" s="73" t="s">
        <v>6039</v>
      </c>
      <c r="D986" s="73" t="s">
        <v>3157</v>
      </c>
      <c r="E986" s="73"/>
      <c r="F986" s="73"/>
      <c r="G986" s="75">
        <v>39521</v>
      </c>
      <c r="H986" s="96">
        <v>111140239.5</v>
      </c>
      <c r="I986" s="57">
        <v>3.433904405073736</v>
      </c>
      <c r="J986" s="96">
        <v>3816449.58</v>
      </c>
      <c r="K986" s="57" t="s">
        <v>3284</v>
      </c>
      <c r="L986" s="73"/>
      <c r="M986" s="101">
        <v>6062412.1200000001</v>
      </c>
      <c r="N986" s="73"/>
      <c r="O986" s="87" t="s">
        <v>3156</v>
      </c>
      <c r="P986" s="75">
        <v>40974</v>
      </c>
      <c r="Q986" s="96">
        <v>59419766.859999999</v>
      </c>
      <c r="R986" s="57">
        <v>3.2845423884519089</v>
      </c>
      <c r="S986" s="96">
        <v>1951667.4296359997</v>
      </c>
      <c r="T986" s="57" t="s">
        <v>3252</v>
      </c>
      <c r="U986" s="57"/>
      <c r="V986" s="101">
        <v>4197629.9696359998</v>
      </c>
      <c r="W986" s="101"/>
      <c r="X986" s="73"/>
    </row>
    <row r="987" spans="2:24">
      <c r="B987" s="26" t="s">
        <v>469</v>
      </c>
      <c r="C987" s="73" t="s">
        <v>6040</v>
      </c>
      <c r="D987" s="73" t="s">
        <v>3157</v>
      </c>
      <c r="E987" s="73"/>
      <c r="F987" s="73"/>
      <c r="G987" s="75">
        <v>39521</v>
      </c>
      <c r="H987" s="96">
        <v>7873150.2199999997</v>
      </c>
      <c r="I987" s="57">
        <v>85.104125067741947</v>
      </c>
      <c r="J987" s="96">
        <v>6700375.6100000003</v>
      </c>
      <c r="K987" s="57" t="s">
        <v>3284</v>
      </c>
      <c r="L987" s="73"/>
      <c r="M987" s="101">
        <v>3034112.35</v>
      </c>
      <c r="N987" s="73"/>
      <c r="O987" s="87" t="s">
        <v>3156</v>
      </c>
      <c r="P987" s="75">
        <v>41040</v>
      </c>
      <c r="Q987" s="96">
        <v>5126363.2</v>
      </c>
      <c r="R987" s="57">
        <v>38.020833287816977</v>
      </c>
      <c r="S987" s="96">
        <v>1949086.0059999998</v>
      </c>
      <c r="T987" s="57" t="s">
        <v>3289</v>
      </c>
      <c r="U987" s="57"/>
      <c r="V987" s="101">
        <v>-1717177.2540000007</v>
      </c>
      <c r="W987" s="101"/>
      <c r="X987" s="73"/>
    </row>
    <row r="988" spans="2:24">
      <c r="B988" s="26" t="s">
        <v>297</v>
      </c>
      <c r="C988" s="73" t="s">
        <v>6041</v>
      </c>
      <c r="D988" s="73" t="s">
        <v>3157</v>
      </c>
      <c r="E988" s="73"/>
      <c r="F988" s="73"/>
      <c r="G988" s="75">
        <v>39521</v>
      </c>
      <c r="H988" s="96">
        <v>3350857.08</v>
      </c>
      <c r="I988" s="57">
        <v>84.151750214306375</v>
      </c>
      <c r="J988" s="96">
        <v>2819804.8800000004</v>
      </c>
      <c r="K988" s="57" t="s">
        <v>3284</v>
      </c>
      <c r="L988" s="73"/>
      <c r="M988" s="101">
        <v>1497013.8400000003</v>
      </c>
      <c r="N988" s="73"/>
      <c r="O988" s="87" t="s">
        <v>3156</v>
      </c>
      <c r="P988" s="75">
        <v>41172</v>
      </c>
      <c r="Q988" s="96">
        <v>0.01</v>
      </c>
      <c r="R988" s="57">
        <v>0</v>
      </c>
      <c r="S988" s="96">
        <v>0</v>
      </c>
      <c r="T988" s="57" t="s">
        <v>3263</v>
      </c>
      <c r="U988" s="57"/>
      <c r="V988" s="101">
        <v>-1322791.04</v>
      </c>
      <c r="W988" s="101"/>
      <c r="X988" s="73"/>
    </row>
    <row r="989" spans="2:24">
      <c r="B989" s="26" t="s">
        <v>2879</v>
      </c>
      <c r="C989" s="73" t="s">
        <v>6042</v>
      </c>
      <c r="D989" s="73" t="s">
        <v>3157</v>
      </c>
      <c r="E989" s="73"/>
      <c r="F989" s="73"/>
      <c r="G989" s="75">
        <v>39521</v>
      </c>
      <c r="H989" s="96">
        <v>457274089.22000003</v>
      </c>
      <c r="I989" s="57">
        <v>2.3693250646413695</v>
      </c>
      <c r="J989" s="96">
        <v>10834309.609999999</v>
      </c>
      <c r="K989" s="57" t="s">
        <v>3284</v>
      </c>
      <c r="L989" s="73"/>
      <c r="M989" s="101">
        <v>9173491.7800000012</v>
      </c>
      <c r="N989" s="73"/>
      <c r="O989" s="87" t="s">
        <v>3156</v>
      </c>
      <c r="P989" s="75">
        <v>40966</v>
      </c>
      <c r="Q989" s="96">
        <v>259077969.63</v>
      </c>
      <c r="R989" s="57">
        <v>2.5514101664776696</v>
      </c>
      <c r="S989" s="96">
        <v>6610141.656243749</v>
      </c>
      <c r="T989" s="57" t="s">
        <v>3256</v>
      </c>
      <c r="U989" s="57"/>
      <c r="V989" s="101">
        <v>4949323.8262437508</v>
      </c>
      <c r="W989" s="101"/>
      <c r="X989" s="73"/>
    </row>
    <row r="990" spans="2:24">
      <c r="B990" s="26" t="s">
        <v>2880</v>
      </c>
      <c r="C990" s="73" t="s">
        <v>6043</v>
      </c>
      <c r="D990" s="73" t="s">
        <v>3157</v>
      </c>
      <c r="E990" s="73"/>
      <c r="F990" s="73"/>
      <c r="G990" s="75">
        <v>39521</v>
      </c>
      <c r="H990" s="96">
        <v>352853522.30000001</v>
      </c>
      <c r="I990" s="57">
        <v>3.0603666670553737</v>
      </c>
      <c r="J990" s="96">
        <v>10798611.58</v>
      </c>
      <c r="K990" s="57" t="s">
        <v>3284</v>
      </c>
      <c r="L990" s="73"/>
      <c r="M990" s="101">
        <v>16692346.549999999</v>
      </c>
      <c r="N990" s="73"/>
      <c r="O990" s="87" t="s">
        <v>3156</v>
      </c>
      <c r="P990" s="75">
        <v>40927</v>
      </c>
      <c r="Q990" s="96">
        <v>208978678.34</v>
      </c>
      <c r="R990" s="57">
        <v>4.7500000053809313</v>
      </c>
      <c r="S990" s="96">
        <v>9926487.2323949989</v>
      </c>
      <c r="T990" s="57" t="s">
        <v>3248</v>
      </c>
      <c r="U990" s="57"/>
      <c r="V990" s="101">
        <v>15820222.202394998</v>
      </c>
      <c r="W990" s="101"/>
      <c r="X990" s="73"/>
    </row>
    <row r="991" spans="2:24">
      <c r="B991" s="26" t="s">
        <v>2881</v>
      </c>
      <c r="C991" s="73" t="s">
        <v>6044</v>
      </c>
      <c r="D991" s="73" t="s">
        <v>3157</v>
      </c>
      <c r="E991" s="73"/>
      <c r="F991" s="73"/>
      <c r="G991" s="75">
        <v>39521</v>
      </c>
      <c r="H991" s="96">
        <v>419114952.38</v>
      </c>
      <c r="I991" s="57">
        <v>1.6111010837613391</v>
      </c>
      <c r="J991" s="96">
        <v>6752365.54</v>
      </c>
      <c r="K991" s="57" t="s">
        <v>3284</v>
      </c>
      <c r="L991" s="73"/>
      <c r="M991" s="101">
        <v>5540358.8300000001</v>
      </c>
      <c r="N991" s="73"/>
      <c r="O991" s="87" t="s">
        <v>3156</v>
      </c>
      <c r="P991" s="75">
        <v>40966</v>
      </c>
      <c r="Q991" s="96">
        <v>212569747.81</v>
      </c>
      <c r="R991" s="57">
        <v>1.8734923340378782</v>
      </c>
      <c r="S991" s="96">
        <v>3982477.9297040002</v>
      </c>
      <c r="T991" s="57" t="s">
        <v>3263</v>
      </c>
      <c r="U991" s="57"/>
      <c r="V991" s="101">
        <v>2770471.2197040012</v>
      </c>
      <c r="W991" s="101"/>
      <c r="X991" s="73"/>
    </row>
    <row r="992" spans="2:24">
      <c r="B992" s="26" t="s">
        <v>2882</v>
      </c>
      <c r="C992" s="73" t="s">
        <v>6045</v>
      </c>
      <c r="D992" s="73" t="s">
        <v>3157</v>
      </c>
      <c r="E992" s="73"/>
      <c r="F992" s="73"/>
      <c r="G992" s="75">
        <v>39521</v>
      </c>
      <c r="H992" s="96">
        <v>575746022.72000003</v>
      </c>
      <c r="I992" s="57">
        <v>1.231833148667556</v>
      </c>
      <c r="J992" s="96">
        <v>7092230.3599999994</v>
      </c>
      <c r="K992" s="57" t="s">
        <v>3284</v>
      </c>
      <c r="L992" s="73"/>
      <c r="M992" s="101">
        <v>5810144.8599999985</v>
      </c>
      <c r="N992" s="73"/>
      <c r="O992" s="87" t="s">
        <v>3156</v>
      </c>
      <c r="P992" s="75">
        <v>40966</v>
      </c>
      <c r="Q992" s="96">
        <v>319052614.88999999</v>
      </c>
      <c r="R992" s="57">
        <v>1.3739572772347295</v>
      </c>
      <c r="S992" s="96">
        <v>4383646.6204888504</v>
      </c>
      <c r="T992" s="57" t="s">
        <v>3255</v>
      </c>
      <c r="U992" s="57"/>
      <c r="V992" s="101">
        <v>3101561.1204888485</v>
      </c>
      <c r="W992" s="101"/>
      <c r="X992" s="73"/>
    </row>
    <row r="993" spans="2:24">
      <c r="B993" s="26" t="s">
        <v>399</v>
      </c>
      <c r="C993" s="73" t="s">
        <v>6046</v>
      </c>
      <c r="D993" s="73" t="s">
        <v>3157</v>
      </c>
      <c r="E993" s="73"/>
      <c r="F993" s="73"/>
      <c r="G993" s="75">
        <v>39521</v>
      </c>
      <c r="H993" s="96">
        <v>18751997.899999999</v>
      </c>
      <c r="I993" s="57">
        <v>84.151750038325261</v>
      </c>
      <c r="J993" s="96">
        <v>15780134.4</v>
      </c>
      <c r="K993" s="57" t="s">
        <v>3284</v>
      </c>
      <c r="L993" s="73"/>
      <c r="M993" s="101">
        <v>8232758.5199999996</v>
      </c>
      <c r="N993" s="73"/>
      <c r="O993" s="87" t="s">
        <v>3156</v>
      </c>
      <c r="P993" s="75">
        <v>41172</v>
      </c>
      <c r="Q993" s="96">
        <v>0.01</v>
      </c>
      <c r="R993" s="57">
        <v>0</v>
      </c>
      <c r="S993" s="96">
        <v>0</v>
      </c>
      <c r="T993" s="57" t="s">
        <v>3263</v>
      </c>
      <c r="U993" s="57"/>
      <c r="V993" s="101">
        <v>-7547375.8800000008</v>
      </c>
      <c r="W993" s="101"/>
      <c r="X993" s="73"/>
    </row>
    <row r="994" spans="2:24">
      <c r="B994" s="26" t="s">
        <v>166</v>
      </c>
      <c r="C994" s="73" t="s">
        <v>6047</v>
      </c>
      <c r="D994" s="73" t="s">
        <v>3157</v>
      </c>
      <c r="E994" s="73"/>
      <c r="F994" s="73"/>
      <c r="G994" s="75">
        <v>39521</v>
      </c>
      <c r="H994" s="96">
        <v>5000194.76</v>
      </c>
      <c r="I994" s="57">
        <v>61.749999914003354</v>
      </c>
      <c r="J994" s="96">
        <v>3087620.26</v>
      </c>
      <c r="K994" s="57" t="s">
        <v>3284</v>
      </c>
      <c r="L994" s="73"/>
      <c r="M994" s="101">
        <v>1874511.2799999993</v>
      </c>
      <c r="N994" s="73"/>
      <c r="O994" s="87" t="s">
        <v>3156</v>
      </c>
      <c r="P994" s="75">
        <v>40996</v>
      </c>
      <c r="Q994" s="96">
        <v>3111188.62</v>
      </c>
      <c r="R994" s="57">
        <v>42.899999999999991</v>
      </c>
      <c r="S994" s="96">
        <v>1334699.9179799999</v>
      </c>
      <c r="T994" s="57" t="s">
        <v>3256</v>
      </c>
      <c r="U994" s="57"/>
      <c r="V994" s="101">
        <v>121590.93797999946</v>
      </c>
      <c r="W994" s="101"/>
      <c r="X994" s="73"/>
    </row>
    <row r="995" spans="2:24">
      <c r="B995" s="26" t="s">
        <v>2883</v>
      </c>
      <c r="C995" s="73" t="s">
        <v>6048</v>
      </c>
      <c r="D995" s="73" t="s">
        <v>3157</v>
      </c>
      <c r="E995" s="73"/>
      <c r="F995" s="73"/>
      <c r="G995" s="75">
        <v>39521</v>
      </c>
      <c r="H995" s="96">
        <v>792950645.45000005</v>
      </c>
      <c r="I995" s="57">
        <v>1.5757342530327592</v>
      </c>
      <c r="J995" s="96">
        <v>12494794.93</v>
      </c>
      <c r="K995" s="57" t="s">
        <v>3284</v>
      </c>
      <c r="L995" s="73"/>
      <c r="M995" s="101">
        <v>8101908.0499999998</v>
      </c>
      <c r="N995" s="73"/>
      <c r="O995" s="87" t="s">
        <v>3156</v>
      </c>
      <c r="P995" s="75">
        <v>40966</v>
      </c>
      <c r="Q995" s="96">
        <v>446571432.67000002</v>
      </c>
      <c r="R995" s="57">
        <v>1.2330937768193984</v>
      </c>
      <c r="S995" s="96">
        <v>5506644.5453069992</v>
      </c>
      <c r="T995" s="57" t="s">
        <v>3255</v>
      </c>
      <c r="U995" s="57"/>
      <c r="V995" s="101">
        <v>1113757.6653070003</v>
      </c>
      <c r="W995" s="101"/>
      <c r="X995" s="73"/>
    </row>
    <row r="996" spans="2:24">
      <c r="B996" s="26" t="s">
        <v>167</v>
      </c>
      <c r="C996" s="73" t="s">
        <v>6049</v>
      </c>
      <c r="D996" s="73" t="s">
        <v>3157</v>
      </c>
      <c r="E996" s="73"/>
      <c r="F996" s="73"/>
      <c r="G996" s="75">
        <v>39521</v>
      </c>
      <c r="H996" s="96">
        <v>5151676.76</v>
      </c>
      <c r="I996" s="57">
        <v>57.20000006366859</v>
      </c>
      <c r="J996" s="96">
        <v>2946759.11</v>
      </c>
      <c r="K996" s="57" t="s">
        <v>3284</v>
      </c>
      <c r="L996" s="73"/>
      <c r="M996" s="101">
        <v>2169300.8099999996</v>
      </c>
      <c r="N996" s="73"/>
      <c r="O996" s="87" t="s">
        <v>3156</v>
      </c>
      <c r="P996" s="75">
        <v>40996</v>
      </c>
      <c r="Q996" s="96">
        <v>2963273.98</v>
      </c>
      <c r="R996" s="57">
        <v>46.800000000000004</v>
      </c>
      <c r="S996" s="96">
        <v>1386812.2226400001</v>
      </c>
      <c r="T996" s="57" t="s">
        <v>3256</v>
      </c>
      <c r="U996" s="57"/>
      <c r="V996" s="101">
        <v>609353.92264</v>
      </c>
      <c r="W996" s="101"/>
      <c r="X996" s="73"/>
    </row>
    <row r="997" spans="2:24">
      <c r="B997" s="26" t="s">
        <v>1064</v>
      </c>
      <c r="C997" s="73" t="s">
        <v>6050</v>
      </c>
      <c r="D997" s="73" t="s">
        <v>3157</v>
      </c>
      <c r="E997" s="73"/>
      <c r="F997" s="73"/>
      <c r="G997" s="75">
        <v>39521</v>
      </c>
      <c r="H997" s="96">
        <v>21755398.850000001</v>
      </c>
      <c r="I997" s="57">
        <v>75.234722253782067</v>
      </c>
      <c r="J997" s="96">
        <v>16367613.9</v>
      </c>
      <c r="K997" s="57" t="s">
        <v>3284</v>
      </c>
      <c r="L997" s="73"/>
      <c r="M997" s="101">
        <v>6709423.9399999995</v>
      </c>
      <c r="N997" s="73"/>
      <c r="O997" s="87" t="s">
        <v>3156</v>
      </c>
      <c r="P997" s="75">
        <v>41172</v>
      </c>
      <c r="Q997" s="96">
        <v>0.01</v>
      </c>
      <c r="R997" s="57">
        <v>0</v>
      </c>
      <c r="S997" s="96">
        <v>0</v>
      </c>
      <c r="T997" s="57" t="s">
        <v>3263</v>
      </c>
      <c r="U997" s="57"/>
      <c r="V997" s="101">
        <v>-9658189.9600000009</v>
      </c>
      <c r="W997" s="101"/>
      <c r="X997" s="73"/>
    </row>
    <row r="998" spans="2:24">
      <c r="B998" s="26" t="s">
        <v>1381</v>
      </c>
      <c r="C998" s="73" t="s">
        <v>6051</v>
      </c>
      <c r="D998" s="73" t="s">
        <v>6724</v>
      </c>
      <c r="E998" s="73"/>
      <c r="F998" s="73"/>
      <c r="G998" s="75">
        <v>39923</v>
      </c>
      <c r="H998" s="96">
        <v>1541633.72</v>
      </c>
      <c r="I998" s="57">
        <v>0</v>
      </c>
      <c r="J998" s="96">
        <v>0</v>
      </c>
      <c r="K998" s="57" t="s">
        <v>3245</v>
      </c>
      <c r="L998" s="73"/>
      <c r="M998" s="101">
        <v>1543988.5899999996</v>
      </c>
      <c r="N998" s="73"/>
      <c r="O998" s="87" t="s">
        <v>6382</v>
      </c>
      <c r="P998" s="75">
        <v>40112</v>
      </c>
      <c r="Q998" s="102" t="s">
        <v>3205</v>
      </c>
      <c r="R998" s="88" t="s">
        <v>3205</v>
      </c>
      <c r="S998" s="102" t="s">
        <v>3205</v>
      </c>
      <c r="T998" s="57" t="s">
        <v>3205</v>
      </c>
      <c r="U998" s="57"/>
      <c r="V998" s="101">
        <v>1543988.5899999996</v>
      </c>
      <c r="W998" s="101"/>
      <c r="X998" s="73"/>
    </row>
    <row r="999" spans="2:24">
      <c r="B999" s="26" t="s">
        <v>2884</v>
      </c>
      <c r="C999" s="73" t="s">
        <v>6052</v>
      </c>
      <c r="D999" s="73" t="s">
        <v>6724</v>
      </c>
      <c r="E999" s="73"/>
      <c r="F999" s="73"/>
      <c r="G999" s="75">
        <v>39521</v>
      </c>
      <c r="H999" s="96">
        <v>31498000</v>
      </c>
      <c r="I999" s="57">
        <v>79.169249984125983</v>
      </c>
      <c r="J999" s="96">
        <v>24936730.359999999</v>
      </c>
      <c r="K999" s="57" t="s">
        <v>3284</v>
      </c>
      <c r="L999" s="73"/>
      <c r="M999" s="101">
        <v>1383119.01</v>
      </c>
      <c r="N999" s="73"/>
      <c r="O999" s="87" t="s">
        <v>3156</v>
      </c>
      <c r="P999" s="75">
        <v>41114</v>
      </c>
      <c r="Q999" s="96">
        <v>31498000</v>
      </c>
      <c r="R999" s="57">
        <v>49.299895136199126</v>
      </c>
      <c r="S999" s="96">
        <v>15528480.970000001</v>
      </c>
      <c r="T999" s="57" t="s">
        <v>3256</v>
      </c>
      <c r="U999" s="57"/>
      <c r="V999" s="101">
        <v>-8025130.379999999</v>
      </c>
      <c r="W999" s="101"/>
      <c r="X999" s="73"/>
    </row>
    <row r="1000" spans="2:24">
      <c r="B1000" s="26" t="s">
        <v>979</v>
      </c>
      <c r="C1000" s="73" t="s">
        <v>6053</v>
      </c>
      <c r="D1000" s="73" t="s">
        <v>6725</v>
      </c>
      <c r="E1000" s="73"/>
      <c r="F1000" s="73"/>
      <c r="G1000" s="75">
        <v>39521</v>
      </c>
      <c r="H1000" s="96">
        <v>4000000</v>
      </c>
      <c r="I1000" s="57">
        <v>96.818709499999997</v>
      </c>
      <c r="J1000" s="96">
        <v>3872748.38</v>
      </c>
      <c r="K1000" s="57" t="s">
        <v>3284</v>
      </c>
      <c r="L1000" s="73"/>
      <c r="M1000" s="101">
        <v>415353.37</v>
      </c>
      <c r="N1000" s="73"/>
      <c r="O1000" s="87" t="s">
        <v>3156</v>
      </c>
      <c r="P1000" s="75">
        <v>40962</v>
      </c>
      <c r="Q1000" s="96">
        <v>4000000</v>
      </c>
      <c r="R1000" s="57">
        <v>71.458993000000007</v>
      </c>
      <c r="S1000" s="96">
        <v>2858359.72</v>
      </c>
      <c r="T1000" s="57" t="s">
        <v>3250</v>
      </c>
      <c r="U1000" s="57"/>
      <c r="V1000" s="101">
        <v>-599035.28999999957</v>
      </c>
      <c r="W1000" s="101"/>
      <c r="X1000" s="73"/>
    </row>
    <row r="1001" spans="2:24">
      <c r="B1001" s="26" t="s">
        <v>2885</v>
      </c>
      <c r="C1001" s="73" t="s">
        <v>6054</v>
      </c>
      <c r="D1001" s="73" t="s">
        <v>6724</v>
      </c>
      <c r="E1001" s="73"/>
      <c r="F1001" s="73"/>
      <c r="G1001" s="75">
        <v>39521</v>
      </c>
      <c r="H1001" s="96">
        <v>5000000</v>
      </c>
      <c r="I1001" s="57">
        <v>15.232916599999999</v>
      </c>
      <c r="J1001" s="96">
        <v>761645.83</v>
      </c>
      <c r="K1001" s="57" t="s">
        <v>3284</v>
      </c>
      <c r="L1001" s="73"/>
      <c r="M1001" s="101">
        <v>1055878.8999999999</v>
      </c>
      <c r="N1001" s="73"/>
      <c r="O1001" s="87" t="s">
        <v>3156</v>
      </c>
      <c r="P1001" s="75">
        <v>41172</v>
      </c>
      <c r="Q1001" s="96">
        <v>0.01</v>
      </c>
      <c r="R1001" s="57">
        <v>0</v>
      </c>
      <c r="S1001" s="96">
        <v>0</v>
      </c>
      <c r="T1001" s="57" t="s">
        <v>3263</v>
      </c>
      <c r="U1001" s="57"/>
      <c r="V1001" s="101">
        <v>294233.06999999995</v>
      </c>
      <c r="W1001" s="101"/>
      <c r="X1001" s="73"/>
    </row>
    <row r="1002" spans="2:24">
      <c r="B1002" s="26" t="s">
        <v>362</v>
      </c>
      <c r="C1002" s="73" t="s">
        <v>6055</v>
      </c>
      <c r="D1002" s="73" t="s">
        <v>6724</v>
      </c>
      <c r="E1002" s="73"/>
      <c r="F1002" s="73"/>
      <c r="G1002" s="75">
        <v>39521</v>
      </c>
      <c r="H1002" s="96">
        <v>4838832.99</v>
      </c>
      <c r="I1002" s="57">
        <v>63.22974994844779</v>
      </c>
      <c r="J1002" s="96">
        <v>3059582</v>
      </c>
      <c r="K1002" s="57" t="s">
        <v>3284</v>
      </c>
      <c r="L1002" s="73"/>
      <c r="M1002" s="101">
        <v>3355806.63</v>
      </c>
      <c r="N1002" s="73"/>
      <c r="O1002" s="87" t="s">
        <v>3156</v>
      </c>
      <c r="P1002" s="75">
        <v>41050</v>
      </c>
      <c r="Q1002" s="96">
        <v>1803802.89</v>
      </c>
      <c r="R1002" s="57">
        <v>37.701410478837225</v>
      </c>
      <c r="S1002" s="96">
        <v>680059.13178802875</v>
      </c>
      <c r="T1002" s="57" t="s">
        <v>3263</v>
      </c>
      <c r="U1002" s="57"/>
      <c r="V1002" s="101">
        <v>976283.76178802876</v>
      </c>
      <c r="W1002" s="101"/>
      <c r="X1002" s="73"/>
    </row>
    <row r="1003" spans="2:24">
      <c r="B1003" s="26" t="s">
        <v>2886</v>
      </c>
      <c r="C1003" s="73" t="s">
        <v>6056</v>
      </c>
      <c r="D1003" s="73" t="s">
        <v>6724</v>
      </c>
      <c r="E1003" s="73"/>
      <c r="F1003" s="73"/>
      <c r="G1003" s="75">
        <v>39521</v>
      </c>
      <c r="H1003" s="96">
        <v>1580000</v>
      </c>
      <c r="I1003" s="57">
        <v>94.296172151898745</v>
      </c>
      <c r="J1003" s="96">
        <v>1489879.52</v>
      </c>
      <c r="K1003" s="57" t="s">
        <v>3284</v>
      </c>
      <c r="L1003" s="73"/>
      <c r="M1003" s="101">
        <v>331315.05000000005</v>
      </c>
      <c r="N1003" s="73"/>
      <c r="O1003" s="87" t="s">
        <v>3156</v>
      </c>
      <c r="P1003" s="75">
        <v>41075</v>
      </c>
      <c r="Q1003" s="96">
        <v>1580000</v>
      </c>
      <c r="R1003" s="57">
        <v>74.191877848101257</v>
      </c>
      <c r="S1003" s="96">
        <v>1172231.67</v>
      </c>
      <c r="T1003" s="57" t="s">
        <v>3263</v>
      </c>
      <c r="U1003" s="57"/>
      <c r="V1003" s="101">
        <v>13667.199999999953</v>
      </c>
      <c r="W1003" s="101"/>
      <c r="X1003" s="73"/>
    </row>
    <row r="1004" spans="2:24">
      <c r="B1004" s="26" t="s">
        <v>2887</v>
      </c>
      <c r="C1004" s="73" t="s">
        <v>6057</v>
      </c>
      <c r="D1004" s="73" t="s">
        <v>6724</v>
      </c>
      <c r="E1004" s="73"/>
      <c r="F1004" s="73"/>
      <c r="G1004" s="75">
        <v>39521</v>
      </c>
      <c r="H1004" s="96">
        <v>11138000</v>
      </c>
      <c r="I1004" s="57">
        <v>17.209516699586999</v>
      </c>
      <c r="J1004" s="96">
        <v>1916795.97</v>
      </c>
      <c r="K1004" s="57" t="s">
        <v>3284</v>
      </c>
      <c r="L1004" s="73"/>
      <c r="M1004" s="101">
        <v>1992532.51</v>
      </c>
      <c r="N1004" s="73"/>
      <c r="O1004" s="87" t="s">
        <v>3156</v>
      </c>
      <c r="P1004" s="75">
        <v>40658</v>
      </c>
      <c r="Q1004" s="96">
        <v>11138000</v>
      </c>
      <c r="R1004" s="57">
        <v>10.38679996408691</v>
      </c>
      <c r="S1004" s="96">
        <v>1156881.78</v>
      </c>
      <c r="T1004" s="57" t="s">
        <v>3263</v>
      </c>
      <c r="U1004" s="57"/>
      <c r="V1004" s="101">
        <v>1232618.32</v>
      </c>
      <c r="W1004" s="101"/>
      <c r="X1004" s="73"/>
    </row>
    <row r="1005" spans="2:24">
      <c r="B1005" s="26" t="s">
        <v>1305</v>
      </c>
      <c r="C1005" s="73" t="s">
        <v>6058</v>
      </c>
      <c r="D1005" s="73" t="s">
        <v>6724</v>
      </c>
      <c r="E1005" s="73"/>
      <c r="F1005" s="73"/>
      <c r="G1005" s="75">
        <v>39521</v>
      </c>
      <c r="H1005" s="96">
        <v>13200000</v>
      </c>
      <c r="I1005" s="57">
        <v>77.19203886363637</v>
      </c>
      <c r="J1005" s="96">
        <v>10189349.130000001</v>
      </c>
      <c r="K1005" s="57" t="s">
        <v>3284</v>
      </c>
      <c r="L1005" s="73"/>
      <c r="M1005" s="101">
        <v>6206208.3900000006</v>
      </c>
      <c r="N1005" s="73"/>
      <c r="O1005" s="87" t="s">
        <v>3156</v>
      </c>
      <c r="P1005" s="75">
        <v>41050</v>
      </c>
      <c r="Q1005" s="96">
        <v>9102130.0999999996</v>
      </c>
      <c r="R1005" s="57">
        <v>32.295444469641232</v>
      </c>
      <c r="S1005" s="96">
        <v>2939573.372</v>
      </c>
      <c r="T1005" s="57" t="s">
        <v>3256</v>
      </c>
      <c r="U1005" s="57"/>
      <c r="V1005" s="101">
        <v>-1043567.3680000007</v>
      </c>
      <c r="W1005" s="101"/>
      <c r="X1005" s="73"/>
    </row>
    <row r="1006" spans="2:24">
      <c r="B1006" s="26" t="s">
        <v>1353</v>
      </c>
      <c r="C1006" s="73" t="s">
        <v>6059</v>
      </c>
      <c r="D1006" s="73" t="s">
        <v>6724</v>
      </c>
      <c r="E1006" s="73"/>
      <c r="F1006" s="73"/>
      <c r="G1006" s="75">
        <v>39521</v>
      </c>
      <c r="H1006" s="96">
        <v>2386813.59</v>
      </c>
      <c r="I1006" s="57">
        <v>71.195613981735377</v>
      </c>
      <c r="J1006" s="96">
        <v>1699306.5899999999</v>
      </c>
      <c r="K1006" s="57" t="s">
        <v>3284</v>
      </c>
      <c r="L1006" s="73"/>
      <c r="M1006" s="101">
        <v>1084455.43</v>
      </c>
      <c r="N1006" s="73"/>
      <c r="O1006" s="87" t="s">
        <v>3156</v>
      </c>
      <c r="P1006" s="75">
        <v>41114</v>
      </c>
      <c r="Q1006" s="96">
        <v>1723888.23</v>
      </c>
      <c r="R1006" s="57">
        <v>22.606087242493807</v>
      </c>
      <c r="S1006" s="96">
        <v>389703.67723688233</v>
      </c>
      <c r="T1006" s="57" t="s">
        <v>3256</v>
      </c>
      <c r="U1006" s="57"/>
      <c r="V1006" s="101">
        <v>-225147.48276311764</v>
      </c>
      <c r="W1006" s="101"/>
      <c r="X1006" s="73"/>
    </row>
    <row r="1007" spans="2:24">
      <c r="B1007" s="26" t="s">
        <v>2888</v>
      </c>
      <c r="C1007" s="73" t="s">
        <v>6060</v>
      </c>
      <c r="D1007" s="73" t="s">
        <v>6724</v>
      </c>
      <c r="E1007" s="73"/>
      <c r="F1007" s="73"/>
      <c r="G1007" s="75">
        <v>39521</v>
      </c>
      <c r="H1007" s="96">
        <v>3500000</v>
      </c>
      <c r="I1007" s="57">
        <v>48.228583428571426</v>
      </c>
      <c r="J1007" s="96">
        <v>1688000.42</v>
      </c>
      <c r="K1007" s="57" t="s">
        <v>3284</v>
      </c>
      <c r="L1007" s="73"/>
      <c r="M1007" s="101">
        <v>893941.07</v>
      </c>
      <c r="N1007" s="73"/>
      <c r="O1007" s="87" t="s">
        <v>3156</v>
      </c>
      <c r="P1007" s="75">
        <v>41122</v>
      </c>
      <c r="Q1007" s="96">
        <v>1803607.79</v>
      </c>
      <c r="R1007" s="57">
        <v>0.65624899999999997</v>
      </c>
      <c r="S1007" s="96">
        <v>11836.1580857971</v>
      </c>
      <c r="T1007" s="57" t="s">
        <v>3245</v>
      </c>
      <c r="U1007" s="57"/>
      <c r="V1007" s="101">
        <v>-782223.19191420288</v>
      </c>
      <c r="W1007" s="101"/>
      <c r="X1007" s="73"/>
    </row>
    <row r="1008" spans="2:24">
      <c r="B1008" s="26" t="s">
        <v>364</v>
      </c>
      <c r="C1008" s="73" t="s">
        <v>6061</v>
      </c>
      <c r="D1008" s="73" t="s">
        <v>6724</v>
      </c>
      <c r="E1008" s="73"/>
      <c r="F1008" s="73"/>
      <c r="G1008" s="75">
        <v>39521</v>
      </c>
      <c r="H1008" s="96">
        <v>3037975.3</v>
      </c>
      <c r="I1008" s="57">
        <v>68.199333286218618</v>
      </c>
      <c r="J1008" s="96">
        <v>2071878.9</v>
      </c>
      <c r="K1008" s="57" t="s">
        <v>3284</v>
      </c>
      <c r="L1008" s="73"/>
      <c r="M1008" s="101">
        <v>1994956.2999999993</v>
      </c>
      <c r="N1008" s="73"/>
      <c r="O1008" s="87" t="s">
        <v>3156</v>
      </c>
      <c r="P1008" s="75">
        <v>41114</v>
      </c>
      <c r="Q1008" s="96">
        <v>1576278.78</v>
      </c>
      <c r="R1008" s="57">
        <v>50.493290677400815</v>
      </c>
      <c r="S1008" s="96">
        <v>795915.02627158735</v>
      </c>
      <c r="T1008" s="57" t="s">
        <v>3248</v>
      </c>
      <c r="U1008" s="57"/>
      <c r="V1008" s="101">
        <v>718992.42627158668</v>
      </c>
      <c r="W1008" s="101"/>
      <c r="X1008" s="73"/>
    </row>
    <row r="1009" spans="2:24">
      <c r="B1009" s="26" t="s">
        <v>1304</v>
      </c>
      <c r="C1009" s="73" t="s">
        <v>6062</v>
      </c>
      <c r="D1009" s="73" t="s">
        <v>6724</v>
      </c>
      <c r="E1009" s="73"/>
      <c r="F1009" s="73"/>
      <c r="G1009" s="75">
        <v>39521</v>
      </c>
      <c r="H1009" s="96">
        <v>4701802.16</v>
      </c>
      <c r="I1009" s="57">
        <v>65.186513717540166</v>
      </c>
      <c r="J1009" s="96">
        <v>3064940.9099999997</v>
      </c>
      <c r="K1009" s="57" t="s">
        <v>3284</v>
      </c>
      <c r="L1009" s="73"/>
      <c r="M1009" s="101">
        <v>1580787.23</v>
      </c>
      <c r="N1009" s="73"/>
      <c r="O1009" s="87" t="s">
        <v>3156</v>
      </c>
      <c r="P1009" s="75">
        <v>41114</v>
      </c>
      <c r="Q1009" s="96">
        <v>4049657.11</v>
      </c>
      <c r="R1009" s="57">
        <v>52.486236209622582</v>
      </c>
      <c r="S1009" s="96">
        <v>2125512.5964343753</v>
      </c>
      <c r="T1009" s="57" t="s">
        <v>3249</v>
      </c>
      <c r="U1009" s="57"/>
      <c r="V1009" s="101">
        <v>641358.91643437557</v>
      </c>
      <c r="W1009" s="101"/>
      <c r="X1009" s="73"/>
    </row>
    <row r="1010" spans="2:24">
      <c r="B1010" s="26" t="s">
        <v>1394</v>
      </c>
      <c r="C1010" s="73" t="s">
        <v>6063</v>
      </c>
      <c r="D1010" s="73" t="s">
        <v>6724</v>
      </c>
      <c r="E1010" s="73"/>
      <c r="F1010" s="73"/>
      <c r="G1010" s="75">
        <v>39521</v>
      </c>
      <c r="H1010" s="96">
        <v>2598019.21</v>
      </c>
      <c r="I1010" s="57">
        <v>63.196083142125815</v>
      </c>
      <c r="J1010" s="96">
        <v>1641846.3800000001</v>
      </c>
      <c r="K1010" s="57" t="s">
        <v>3284</v>
      </c>
      <c r="L1010" s="73"/>
      <c r="M1010" s="101">
        <v>1091160.76</v>
      </c>
      <c r="N1010" s="73"/>
      <c r="O1010" s="87" t="s">
        <v>3156</v>
      </c>
      <c r="P1010" s="75">
        <v>41114</v>
      </c>
      <c r="Q1010" s="96">
        <v>2052757.42</v>
      </c>
      <c r="R1010" s="57">
        <v>56.472916782792581</v>
      </c>
      <c r="S1010" s="96">
        <v>1159251.9895492001</v>
      </c>
      <c r="T1010" s="57" t="s">
        <v>3245</v>
      </c>
      <c r="U1010" s="57"/>
      <c r="V1010" s="101">
        <v>608566.36954919971</v>
      </c>
      <c r="W1010" s="101"/>
      <c r="X1010" s="73"/>
    </row>
    <row r="1011" spans="2:24">
      <c r="B1011" s="26" t="s">
        <v>2889</v>
      </c>
      <c r="C1011" s="73" t="s">
        <v>6064</v>
      </c>
      <c r="D1011" s="73" t="s">
        <v>3157</v>
      </c>
      <c r="E1011" s="73"/>
      <c r="F1011" s="73"/>
      <c r="G1011" s="75">
        <v>39521</v>
      </c>
      <c r="H1011" s="96">
        <v>28727719.870000001</v>
      </c>
      <c r="I1011" s="57">
        <v>0.50607288242121118</v>
      </c>
      <c r="J1011" s="96">
        <v>145383.20000000001</v>
      </c>
      <c r="K1011" s="57" t="s">
        <v>3284</v>
      </c>
      <c r="L1011" s="73"/>
      <c r="M1011" s="101">
        <v>107685.22999999998</v>
      </c>
      <c r="N1011" s="73"/>
      <c r="O1011" s="87" t="s">
        <v>3156</v>
      </c>
      <c r="P1011" s="75">
        <v>41033</v>
      </c>
      <c r="Q1011" s="96">
        <v>5832691.8200000003</v>
      </c>
      <c r="R1011" s="57">
        <v>0.20115901328525534</v>
      </c>
      <c r="S1011" s="96">
        <v>11732.985313081801</v>
      </c>
      <c r="T1011" s="57" t="s">
        <v>3248</v>
      </c>
      <c r="U1011" s="57"/>
      <c r="V1011" s="101">
        <v>-25964.984686918237</v>
      </c>
      <c r="W1011" s="101"/>
      <c r="X1011" s="73"/>
    </row>
    <row r="1012" spans="2:24">
      <c r="B1012" s="26" t="s">
        <v>1219</v>
      </c>
      <c r="C1012" s="73" t="s">
        <v>6065</v>
      </c>
      <c r="D1012" s="73" t="s">
        <v>6724</v>
      </c>
      <c r="E1012" s="73"/>
      <c r="F1012" s="73"/>
      <c r="G1012" s="75">
        <v>39521</v>
      </c>
      <c r="H1012" s="96">
        <v>3034946.23</v>
      </c>
      <c r="I1012" s="57">
        <v>48.171166775498357</v>
      </c>
      <c r="J1012" s="96">
        <v>1461969.01</v>
      </c>
      <c r="K1012" s="57" t="s">
        <v>3284</v>
      </c>
      <c r="L1012" s="73"/>
      <c r="M1012" s="101">
        <v>1776736.3199999996</v>
      </c>
      <c r="N1012" s="73"/>
      <c r="O1012" s="87" t="s">
        <v>3156</v>
      </c>
      <c r="P1012" s="75">
        <v>41114</v>
      </c>
      <c r="Q1012" s="96">
        <v>1726724.34</v>
      </c>
      <c r="R1012" s="57">
        <v>81.928834514236556</v>
      </c>
      <c r="S1012" s="96">
        <v>1414685.1270356434</v>
      </c>
      <c r="T1012" s="57" t="s">
        <v>3245</v>
      </c>
      <c r="U1012" s="57"/>
      <c r="V1012" s="101">
        <v>1729452.4370356433</v>
      </c>
      <c r="W1012" s="101"/>
      <c r="X1012" s="73"/>
    </row>
    <row r="1013" spans="2:24">
      <c r="B1013" s="26" t="s">
        <v>193</v>
      </c>
      <c r="C1013" s="73" t="s">
        <v>6066</v>
      </c>
      <c r="D1013" s="73" t="s">
        <v>6724</v>
      </c>
      <c r="E1013" s="73"/>
      <c r="F1013" s="73"/>
      <c r="G1013" s="75">
        <v>39521</v>
      </c>
      <c r="H1013" s="96">
        <v>2616.9499999999998</v>
      </c>
      <c r="I1013" s="57">
        <v>1.1788532451900113</v>
      </c>
      <c r="J1013" s="96">
        <v>30.85</v>
      </c>
      <c r="K1013" s="57" t="s">
        <v>3284</v>
      </c>
      <c r="L1013" s="73"/>
      <c r="M1013" s="101">
        <v>1239</v>
      </c>
      <c r="N1013" s="73"/>
      <c r="O1013" s="87" t="s">
        <v>3156</v>
      </c>
      <c r="P1013" s="75">
        <v>41010</v>
      </c>
      <c r="Q1013" s="96">
        <v>1507.96</v>
      </c>
      <c r="R1013" s="57">
        <v>71.791692148942943</v>
      </c>
      <c r="S1013" s="96">
        <v>1082.5900009292</v>
      </c>
      <c r="T1013" s="57" t="s">
        <v>3263</v>
      </c>
      <c r="U1013" s="57"/>
      <c r="V1013" s="101">
        <v>2290.7400009292001</v>
      </c>
      <c r="W1013" s="101"/>
      <c r="X1013" s="73"/>
    </row>
    <row r="1014" spans="2:24">
      <c r="B1014" s="26" t="s">
        <v>2890</v>
      </c>
      <c r="C1014" s="73" t="s">
        <v>6067</v>
      </c>
      <c r="D1014" s="73" t="s">
        <v>3157</v>
      </c>
      <c r="E1014" s="73"/>
      <c r="F1014" s="73"/>
      <c r="G1014" s="75">
        <v>39521</v>
      </c>
      <c r="H1014" s="96">
        <v>5696399.3600000003</v>
      </c>
      <c r="I1014" s="57">
        <v>0.62902787770834945</v>
      </c>
      <c r="J1014" s="96">
        <v>35831.94</v>
      </c>
      <c r="K1014" s="57" t="s">
        <v>3284</v>
      </c>
      <c r="L1014" s="73"/>
      <c r="M1014" s="101">
        <v>37469.119999999995</v>
      </c>
      <c r="N1014" s="73"/>
      <c r="O1014" s="87" t="s">
        <v>3156</v>
      </c>
      <c r="P1014" s="75">
        <v>41015</v>
      </c>
      <c r="Q1014" s="96">
        <v>2481832.69</v>
      </c>
      <c r="R1014" s="57">
        <v>6.0416495883934877E-2</v>
      </c>
      <c r="S1014" s="96">
        <v>1499.4363450000001</v>
      </c>
      <c r="T1014" s="57" t="s">
        <v>3245</v>
      </c>
      <c r="U1014" s="57"/>
      <c r="V1014" s="101">
        <v>3136.6163449999949</v>
      </c>
      <c r="W1014" s="101"/>
      <c r="X1014" s="73"/>
    </row>
    <row r="1015" spans="2:24">
      <c r="B1015" s="26" t="s">
        <v>1448</v>
      </c>
      <c r="C1015" s="73" t="s">
        <v>6068</v>
      </c>
      <c r="D1015" s="73" t="s">
        <v>3157</v>
      </c>
      <c r="E1015" s="73"/>
      <c r="F1015" s="73"/>
      <c r="G1015" s="75">
        <v>39521</v>
      </c>
      <c r="H1015" s="96">
        <v>15782.37</v>
      </c>
      <c r="I1015" s="57">
        <v>99.294275828028361</v>
      </c>
      <c r="J1015" s="96">
        <v>15670.99</v>
      </c>
      <c r="K1015" s="57" t="s">
        <v>3284</v>
      </c>
      <c r="L1015" s="73"/>
      <c r="M1015" s="101">
        <v>0</v>
      </c>
      <c r="N1015" s="73"/>
      <c r="O1015" s="87" t="s">
        <v>3156</v>
      </c>
      <c r="P1015" s="75">
        <v>39531</v>
      </c>
      <c r="Q1015" s="96">
        <v>15782.37</v>
      </c>
      <c r="R1015" s="57">
        <v>99.443746408175699</v>
      </c>
      <c r="S1015" s="96">
        <v>15694.58</v>
      </c>
      <c r="T1015" s="57" t="s">
        <v>3284</v>
      </c>
      <c r="U1015" s="57"/>
      <c r="V1015" s="101">
        <v>23.590000000000146</v>
      </c>
      <c r="W1015" s="101"/>
      <c r="X1015" s="73"/>
    </row>
    <row r="1016" spans="2:24" ht="15">
      <c r="B1016" s="73" t="s">
        <v>1457</v>
      </c>
      <c r="C1016" s="73" t="s">
        <v>6069</v>
      </c>
      <c r="D1016" s="73" t="s">
        <v>3157</v>
      </c>
      <c r="E1016" s="73"/>
      <c r="F1016" s="73"/>
      <c r="G1016" s="75">
        <v>39521</v>
      </c>
      <c r="H1016" s="96">
        <v>1957684.48</v>
      </c>
      <c r="I1016" s="57">
        <v>100.36989055560169</v>
      </c>
      <c r="J1016" s="96">
        <v>1964925.77</v>
      </c>
      <c r="K1016" s="57" t="s">
        <v>3284</v>
      </c>
      <c r="L1016" s="73"/>
      <c r="M1016" s="101">
        <v>95963.48000000001</v>
      </c>
      <c r="N1016" s="73"/>
      <c r="O1016" s="89" t="s">
        <v>3156</v>
      </c>
      <c r="P1016" s="75">
        <v>39786</v>
      </c>
      <c r="Q1016" s="96">
        <v>1946800.66</v>
      </c>
      <c r="R1016" s="57">
        <v>100.00000051366327</v>
      </c>
      <c r="S1016" s="96">
        <v>1946800.67</v>
      </c>
      <c r="T1016" s="57" t="s">
        <v>3245</v>
      </c>
      <c r="U1016" s="57"/>
      <c r="V1016" s="101">
        <v>77838.379999999888</v>
      </c>
      <c r="W1016" s="101"/>
      <c r="X1016" s="177">
        <v>2</v>
      </c>
    </row>
    <row r="1017" spans="2:24">
      <c r="B1017" s="26" t="s">
        <v>2891</v>
      </c>
      <c r="C1017" s="73" t="s">
        <v>6070</v>
      </c>
      <c r="D1017" s="73" t="s">
        <v>3157</v>
      </c>
      <c r="E1017" s="73"/>
      <c r="F1017" s="73"/>
      <c r="G1017" s="75">
        <v>39521</v>
      </c>
      <c r="H1017" s="96">
        <v>24653551.649999999</v>
      </c>
      <c r="I1017" s="57">
        <v>2.7216666771823932</v>
      </c>
      <c r="J1017" s="96">
        <v>670987.5</v>
      </c>
      <c r="K1017" s="57" t="s">
        <v>3284</v>
      </c>
      <c r="L1017" s="73"/>
      <c r="M1017" s="101">
        <v>450595.33</v>
      </c>
      <c r="N1017" s="73"/>
      <c r="O1017" s="87" t="s">
        <v>3156</v>
      </c>
      <c r="P1017" s="75">
        <v>40945</v>
      </c>
      <c r="Q1017" s="96">
        <v>13384851.58</v>
      </c>
      <c r="R1017" s="57">
        <v>2.3152083373951391</v>
      </c>
      <c r="S1017" s="96">
        <v>309887.19972812501</v>
      </c>
      <c r="T1017" s="57" t="s">
        <v>3250</v>
      </c>
      <c r="U1017" s="57"/>
      <c r="V1017" s="101">
        <v>89495.029728125082</v>
      </c>
      <c r="W1017" s="101"/>
      <c r="X1017" s="73"/>
    </row>
    <row r="1018" spans="2:24">
      <c r="B1018" s="26" t="s">
        <v>262</v>
      </c>
      <c r="C1018" s="73" t="s">
        <v>6071</v>
      </c>
      <c r="D1018" s="73" t="s">
        <v>6724</v>
      </c>
      <c r="E1018" s="73"/>
      <c r="F1018" s="73"/>
      <c r="G1018" s="75">
        <v>39521</v>
      </c>
      <c r="H1018" s="96">
        <v>189594.95</v>
      </c>
      <c r="I1018" s="57">
        <v>95.176749169743175</v>
      </c>
      <c r="J1018" s="96">
        <v>180450.31</v>
      </c>
      <c r="K1018" s="57" t="s">
        <v>3284</v>
      </c>
      <c r="L1018" s="73"/>
      <c r="M1018" s="101">
        <v>97644.62</v>
      </c>
      <c r="N1018" s="73"/>
      <c r="O1018" s="87" t="s">
        <v>3156</v>
      </c>
      <c r="P1018" s="75">
        <v>41010</v>
      </c>
      <c r="Q1018" s="96">
        <v>100226.18</v>
      </c>
      <c r="R1018" s="57">
        <v>71.789197356988765</v>
      </c>
      <c r="S1018" s="96">
        <v>71951.570163570796</v>
      </c>
      <c r="T1018" s="57" t="s">
        <v>3263</v>
      </c>
      <c r="U1018" s="57"/>
      <c r="V1018" s="101">
        <v>-10854.119836429192</v>
      </c>
      <c r="W1018" s="101"/>
      <c r="X1018" s="73"/>
    </row>
    <row r="1019" spans="2:24">
      <c r="B1019" s="26" t="s">
        <v>428</v>
      </c>
      <c r="C1019" s="73" t="s">
        <v>6072</v>
      </c>
      <c r="D1019" s="73" t="s">
        <v>6724</v>
      </c>
      <c r="E1019" s="73"/>
      <c r="F1019" s="73"/>
      <c r="G1019" s="75">
        <v>39521</v>
      </c>
      <c r="H1019" s="96">
        <v>4868320.88</v>
      </c>
      <c r="I1019" s="57">
        <v>64.201138894525783</v>
      </c>
      <c r="J1019" s="96">
        <v>3125517.4499999997</v>
      </c>
      <c r="K1019" s="57" t="s">
        <v>3284</v>
      </c>
      <c r="L1019" s="73"/>
      <c r="M1019" s="101">
        <v>3005307.7199999997</v>
      </c>
      <c r="N1019" s="73"/>
      <c r="O1019" s="87" t="s">
        <v>3156</v>
      </c>
      <c r="P1019" s="75">
        <v>41114</v>
      </c>
      <c r="Q1019" s="96">
        <v>2770412.4</v>
      </c>
      <c r="R1019" s="57">
        <v>45.375861098513717</v>
      </c>
      <c r="S1019" s="96">
        <v>1257098.4824800002</v>
      </c>
      <c r="T1019" s="57" t="s">
        <v>3256</v>
      </c>
      <c r="U1019" s="57"/>
      <c r="V1019" s="101">
        <v>1136888.7524799998</v>
      </c>
      <c r="W1019" s="101"/>
      <c r="X1019" s="73"/>
    </row>
    <row r="1020" spans="2:24">
      <c r="B1020" s="26" t="s">
        <v>348</v>
      </c>
      <c r="C1020" s="73" t="s">
        <v>6073</v>
      </c>
      <c r="D1020" s="73" t="s">
        <v>6724</v>
      </c>
      <c r="E1020" s="73"/>
      <c r="F1020" s="73"/>
      <c r="G1020" s="75">
        <v>39521</v>
      </c>
      <c r="H1020" s="96">
        <v>6211859.3499999996</v>
      </c>
      <c r="I1020" s="57">
        <v>66.202222205819908</v>
      </c>
      <c r="J1020" s="96">
        <v>4112388.9299999997</v>
      </c>
      <c r="K1020" s="57" t="s">
        <v>3284</v>
      </c>
      <c r="L1020" s="73"/>
      <c r="M1020" s="101">
        <v>3266652.38</v>
      </c>
      <c r="N1020" s="73"/>
      <c r="O1020" s="87" t="s">
        <v>3156</v>
      </c>
      <c r="P1020" s="75">
        <v>41114</v>
      </c>
      <c r="Q1020" s="96">
        <v>4142777.73</v>
      </c>
      <c r="R1020" s="57">
        <v>38.373226288102117</v>
      </c>
      <c r="S1020" s="96">
        <v>1589717.4729460001</v>
      </c>
      <c r="T1020" s="57" t="s">
        <v>3256</v>
      </c>
      <c r="U1020" s="57"/>
      <c r="V1020" s="101">
        <v>743980.92294600047</v>
      </c>
      <c r="W1020" s="101"/>
      <c r="X1020" s="73"/>
    </row>
    <row r="1021" spans="2:24">
      <c r="B1021" s="26" t="s">
        <v>946</v>
      </c>
      <c r="C1021" s="73" t="s">
        <v>6074</v>
      </c>
      <c r="D1021" s="73" t="s">
        <v>6724</v>
      </c>
      <c r="E1021" s="73"/>
      <c r="F1021" s="73"/>
      <c r="G1021" s="75">
        <v>39521</v>
      </c>
      <c r="H1021" s="96">
        <v>4384841.8899999997</v>
      </c>
      <c r="I1021" s="57">
        <v>70.202222046368931</v>
      </c>
      <c r="J1021" s="96">
        <v>3078256.44</v>
      </c>
      <c r="K1021" s="57" t="s">
        <v>3284</v>
      </c>
      <c r="L1021" s="73"/>
      <c r="M1021" s="101">
        <v>2285663.2999999998</v>
      </c>
      <c r="N1021" s="73"/>
      <c r="O1021" s="87" t="s">
        <v>3156</v>
      </c>
      <c r="P1021" s="75">
        <v>41114</v>
      </c>
      <c r="Q1021" s="96">
        <v>2950022.79</v>
      </c>
      <c r="R1021" s="57">
        <v>20.483226423718577</v>
      </c>
      <c r="S1021" s="96">
        <v>604259.84762699995</v>
      </c>
      <c r="T1021" s="57" t="s">
        <v>3247</v>
      </c>
      <c r="U1021" s="57"/>
      <c r="V1021" s="101">
        <v>-188333.29237300018</v>
      </c>
      <c r="W1021" s="101"/>
      <c r="X1021" s="73"/>
    </row>
    <row r="1022" spans="2:24">
      <c r="B1022" s="26" t="s">
        <v>1251</v>
      </c>
      <c r="C1022" s="73" t="s">
        <v>6075</v>
      </c>
      <c r="D1022" s="73" t="s">
        <v>3157</v>
      </c>
      <c r="E1022" s="73"/>
      <c r="F1022" s="73"/>
      <c r="G1022" s="75">
        <v>39521</v>
      </c>
      <c r="H1022" s="96">
        <v>4196568.75</v>
      </c>
      <c r="I1022" s="57">
        <v>37.219411215412592</v>
      </c>
      <c r="J1022" s="96">
        <v>1561938.18</v>
      </c>
      <c r="K1022" s="57" t="s">
        <v>3284</v>
      </c>
      <c r="L1022" s="73"/>
      <c r="M1022" s="101">
        <v>253724.24000000034</v>
      </c>
      <c r="N1022" s="73"/>
      <c r="O1022" s="87" t="s">
        <v>3156</v>
      </c>
      <c r="P1022" s="75">
        <v>41172</v>
      </c>
      <c r="Q1022" s="96">
        <v>0.01</v>
      </c>
      <c r="R1022" s="57">
        <v>0</v>
      </c>
      <c r="S1022" s="96">
        <v>0</v>
      </c>
      <c r="T1022" s="57" t="s">
        <v>3263</v>
      </c>
      <c r="U1022" s="57"/>
      <c r="V1022" s="101">
        <v>-1308213.9399999995</v>
      </c>
      <c r="W1022" s="101"/>
      <c r="X1022" s="73"/>
    </row>
    <row r="1023" spans="2:24">
      <c r="B1023" s="26" t="s">
        <v>951</v>
      </c>
      <c r="C1023" s="73" t="s">
        <v>6076</v>
      </c>
      <c r="D1023" s="73" t="s">
        <v>3157</v>
      </c>
      <c r="E1023" s="73"/>
      <c r="F1023" s="73"/>
      <c r="G1023" s="75">
        <v>39521</v>
      </c>
      <c r="H1023" s="96">
        <v>45874003.079999998</v>
      </c>
      <c r="I1023" s="57">
        <v>85.216666663745627</v>
      </c>
      <c r="J1023" s="96">
        <v>39092296.289999999</v>
      </c>
      <c r="K1023" s="57" t="s">
        <v>3284</v>
      </c>
      <c r="L1023" s="73"/>
      <c r="M1023" s="101">
        <v>22483959.100000001</v>
      </c>
      <c r="N1023" s="73"/>
      <c r="O1023" s="87" t="s">
        <v>3156</v>
      </c>
      <c r="P1023" s="75">
        <v>41036</v>
      </c>
      <c r="Q1023" s="96">
        <v>32117545.5</v>
      </c>
      <c r="R1023" s="57">
        <v>70.131250014011044</v>
      </c>
      <c r="S1023" s="96">
        <v>22524436.13296875</v>
      </c>
      <c r="T1023" s="57" t="s">
        <v>3248</v>
      </c>
      <c r="U1023" s="57"/>
      <c r="V1023" s="101">
        <v>5916098.9429687485</v>
      </c>
      <c r="W1023" s="101"/>
      <c r="X1023" s="73"/>
    </row>
    <row r="1024" spans="2:24">
      <c r="B1024" s="26" t="s">
        <v>2892</v>
      </c>
      <c r="C1024" s="73" t="s">
        <v>6077</v>
      </c>
      <c r="D1024" s="73" t="s">
        <v>3157</v>
      </c>
      <c r="E1024" s="73"/>
      <c r="F1024" s="73"/>
      <c r="G1024" s="75">
        <v>39521</v>
      </c>
      <c r="H1024" s="96">
        <v>223025192.55000001</v>
      </c>
      <c r="I1024" s="57">
        <v>1.2955209888910821</v>
      </c>
      <c r="J1024" s="96">
        <v>2889338.18</v>
      </c>
      <c r="K1024" s="57" t="s">
        <v>3284</v>
      </c>
      <c r="L1024" s="73"/>
      <c r="M1024" s="101">
        <v>2488452.1100000003</v>
      </c>
      <c r="N1024" s="73"/>
      <c r="O1024" s="87" t="s">
        <v>3156</v>
      </c>
      <c r="P1024" s="75">
        <v>40966</v>
      </c>
      <c r="Q1024" s="96">
        <v>130410491.47</v>
      </c>
      <c r="R1024" s="57">
        <v>1.4396698323327861</v>
      </c>
      <c r="S1024" s="96">
        <v>1877480.5038905113</v>
      </c>
      <c r="T1024" s="57" t="s">
        <v>3289</v>
      </c>
      <c r="U1024" s="57"/>
      <c r="V1024" s="101">
        <v>1476594.4338905117</v>
      </c>
      <c r="W1024" s="101"/>
      <c r="X1024" s="73"/>
    </row>
    <row r="1025" spans="2:24">
      <c r="B1025" s="26" t="s">
        <v>2893</v>
      </c>
      <c r="C1025" s="73" t="s">
        <v>6078</v>
      </c>
      <c r="D1025" s="73" t="s">
        <v>3157</v>
      </c>
      <c r="E1025" s="73"/>
      <c r="F1025" s="73"/>
      <c r="G1025" s="75">
        <v>39521</v>
      </c>
      <c r="H1025" s="96">
        <v>306588083.12</v>
      </c>
      <c r="I1025" s="57">
        <v>1.7058150489016308</v>
      </c>
      <c r="J1025" s="96">
        <v>5229825.66</v>
      </c>
      <c r="K1025" s="57" t="s">
        <v>3284</v>
      </c>
      <c r="L1025" s="73"/>
      <c r="M1025" s="101">
        <v>4555231.95</v>
      </c>
      <c r="N1025" s="73"/>
      <c r="O1025" s="87" t="s">
        <v>3156</v>
      </c>
      <c r="P1025" s="75">
        <v>40974</v>
      </c>
      <c r="Q1025" s="96">
        <v>174263718.47999999</v>
      </c>
      <c r="R1025" s="57">
        <v>2.1668279453145005</v>
      </c>
      <c r="S1025" s="96">
        <v>3775994.9505688292</v>
      </c>
      <c r="T1025" s="57" t="s">
        <v>3256</v>
      </c>
      <c r="U1025" s="57"/>
      <c r="V1025" s="101">
        <v>3101401.2405688297</v>
      </c>
      <c r="W1025" s="101"/>
      <c r="X1025" s="73"/>
    </row>
    <row r="1026" spans="2:24">
      <c r="B1026" s="26" t="s">
        <v>2894</v>
      </c>
      <c r="C1026" s="73" t="s">
        <v>6079</v>
      </c>
      <c r="D1026" s="73" t="s">
        <v>3157</v>
      </c>
      <c r="E1026" s="73"/>
      <c r="F1026" s="73"/>
      <c r="G1026" s="75">
        <v>39521</v>
      </c>
      <c r="H1026" s="96">
        <v>370121839.13</v>
      </c>
      <c r="I1026" s="57">
        <v>1.0741632375288148</v>
      </c>
      <c r="J1026" s="96">
        <v>3975712.73</v>
      </c>
      <c r="K1026" s="57" t="s">
        <v>3284</v>
      </c>
      <c r="L1026" s="73"/>
      <c r="M1026" s="101">
        <v>3083915.81</v>
      </c>
      <c r="N1026" s="73"/>
      <c r="O1026" s="87" t="s">
        <v>3156</v>
      </c>
      <c r="P1026" s="75">
        <v>40974</v>
      </c>
      <c r="Q1026" s="96">
        <v>183314220.00999999</v>
      </c>
      <c r="R1026" s="57">
        <v>1.0437638869475721</v>
      </c>
      <c r="S1026" s="96">
        <v>1913367.6281040001</v>
      </c>
      <c r="T1026" s="57" t="s">
        <v>3255</v>
      </c>
      <c r="U1026" s="57"/>
      <c r="V1026" s="101">
        <v>1021570.708104</v>
      </c>
      <c r="W1026" s="101"/>
      <c r="X1026" s="73"/>
    </row>
    <row r="1027" spans="2:24">
      <c r="B1027" s="26" t="s">
        <v>960</v>
      </c>
      <c r="C1027" s="73" t="s">
        <v>6080</v>
      </c>
      <c r="D1027" s="73" t="s">
        <v>3157</v>
      </c>
      <c r="E1027" s="73"/>
      <c r="F1027" s="73"/>
      <c r="G1027" s="75">
        <v>39521</v>
      </c>
      <c r="H1027" s="96">
        <v>23462488.780000001</v>
      </c>
      <c r="I1027" s="57">
        <v>83.17284723279046</v>
      </c>
      <c r="J1027" s="96">
        <v>19514419.950000003</v>
      </c>
      <c r="K1027" s="57" t="s">
        <v>3284</v>
      </c>
      <c r="L1027" s="73"/>
      <c r="M1027" s="101">
        <v>7115767.8299999991</v>
      </c>
      <c r="N1027" s="73"/>
      <c r="O1027" s="87" t="s">
        <v>3156</v>
      </c>
      <c r="P1027" s="75">
        <v>41033</v>
      </c>
      <c r="Q1027" s="96">
        <v>15979301.960000001</v>
      </c>
      <c r="R1027" s="57">
        <v>18.095468760814377</v>
      </c>
      <c r="S1027" s="96">
        <v>2891529.594368</v>
      </c>
      <c r="T1027" s="57" t="s">
        <v>3263</v>
      </c>
      <c r="U1027" s="57"/>
      <c r="V1027" s="101">
        <v>-9507122.5256320033</v>
      </c>
      <c r="W1027" s="101"/>
      <c r="X1027" s="73"/>
    </row>
    <row r="1028" spans="2:24">
      <c r="B1028" s="26" t="s">
        <v>2895</v>
      </c>
      <c r="C1028" s="73" t="s">
        <v>6081</v>
      </c>
      <c r="D1028" s="73" t="s">
        <v>3157</v>
      </c>
      <c r="E1028" s="73"/>
      <c r="F1028" s="73"/>
      <c r="G1028" s="75">
        <v>39521</v>
      </c>
      <c r="H1028" s="96">
        <v>46878146.25</v>
      </c>
      <c r="I1028" s="57">
        <v>9.1965972097286155</v>
      </c>
      <c r="J1028" s="96">
        <v>4311194.29</v>
      </c>
      <c r="K1028" s="57" t="s">
        <v>3284</v>
      </c>
      <c r="L1028" s="73"/>
      <c r="M1028" s="101">
        <v>8718982.4899999984</v>
      </c>
      <c r="N1028" s="73"/>
      <c r="O1028" s="87" t="s">
        <v>3156</v>
      </c>
      <c r="P1028" s="75">
        <v>40940</v>
      </c>
      <c r="Q1028" s="96">
        <v>32870257.440000001</v>
      </c>
      <c r="R1028" s="57">
        <v>28.168228347468645</v>
      </c>
      <c r="S1028" s="96">
        <v>9258969.1741000004</v>
      </c>
      <c r="T1028" s="57" t="s">
        <v>3255</v>
      </c>
      <c r="U1028" s="57"/>
      <c r="V1028" s="101">
        <v>13666757.3741</v>
      </c>
      <c r="W1028" s="101"/>
      <c r="X1028" s="73"/>
    </row>
    <row r="1029" spans="2:24">
      <c r="B1029" s="26" t="s">
        <v>990</v>
      </c>
      <c r="C1029" s="73" t="s">
        <v>6082</v>
      </c>
      <c r="D1029" s="73" t="s">
        <v>3157</v>
      </c>
      <c r="E1029" s="73"/>
      <c r="F1029" s="73"/>
      <c r="G1029" s="75">
        <v>39521</v>
      </c>
      <c r="H1029" s="96">
        <v>7130200</v>
      </c>
      <c r="I1029" s="57">
        <v>77.225694510672909</v>
      </c>
      <c r="J1029" s="96">
        <v>5506346.4699999997</v>
      </c>
      <c r="K1029" s="57" t="s">
        <v>3284</v>
      </c>
      <c r="L1029" s="73"/>
      <c r="M1029" s="101">
        <v>2050589.8399999999</v>
      </c>
      <c r="N1029" s="73"/>
      <c r="O1029" s="87" t="s">
        <v>3156</v>
      </c>
      <c r="P1029" s="75">
        <v>41036</v>
      </c>
      <c r="Q1029" s="96">
        <v>6363033.8700000001</v>
      </c>
      <c r="R1029" s="57">
        <v>51.104166662246605</v>
      </c>
      <c r="S1029" s="96">
        <v>3251775.4337000004</v>
      </c>
      <c r="T1029" s="57" t="s">
        <v>3289</v>
      </c>
      <c r="U1029" s="57"/>
      <c r="V1029" s="101">
        <v>-203981.19629999902</v>
      </c>
      <c r="W1029" s="101"/>
      <c r="X1029" s="73"/>
    </row>
    <row r="1030" spans="2:24">
      <c r="B1030" s="26" t="s">
        <v>312</v>
      </c>
      <c r="C1030" s="73" t="s">
        <v>6083</v>
      </c>
      <c r="D1030" s="73" t="s">
        <v>3157</v>
      </c>
      <c r="E1030" s="73"/>
      <c r="F1030" s="73"/>
      <c r="G1030" s="75">
        <v>39521</v>
      </c>
      <c r="H1030" s="96">
        <v>5580000</v>
      </c>
      <c r="I1030" s="57">
        <v>70.216666666666669</v>
      </c>
      <c r="J1030" s="96">
        <v>3918090</v>
      </c>
      <c r="K1030" s="57" t="s">
        <v>3284</v>
      </c>
      <c r="L1030" s="73"/>
      <c r="M1030" s="101">
        <v>1375591.3399999989</v>
      </c>
      <c r="N1030" s="73"/>
      <c r="O1030" s="87" t="s">
        <v>3156</v>
      </c>
      <c r="P1030" s="75">
        <v>41172</v>
      </c>
      <c r="Q1030" s="96">
        <v>0.01</v>
      </c>
      <c r="R1030" s="57">
        <v>0</v>
      </c>
      <c r="S1030" s="96">
        <v>0</v>
      </c>
      <c r="T1030" s="57" t="s">
        <v>3263</v>
      </c>
      <c r="U1030" s="57"/>
      <c r="V1030" s="101">
        <v>-2542498.6600000011</v>
      </c>
      <c r="W1030" s="101"/>
      <c r="X1030" s="73"/>
    </row>
    <row r="1031" spans="2:24">
      <c r="B1031" s="26" t="s">
        <v>992</v>
      </c>
      <c r="C1031" s="73" t="s">
        <v>6084</v>
      </c>
      <c r="D1031" s="73" t="s">
        <v>3157</v>
      </c>
      <c r="E1031" s="73"/>
      <c r="F1031" s="73"/>
      <c r="G1031" s="75">
        <v>39521</v>
      </c>
      <c r="H1031" s="96">
        <v>3080000</v>
      </c>
      <c r="I1031" s="57">
        <v>70.225694480519479</v>
      </c>
      <c r="J1031" s="96">
        <v>2162951.39</v>
      </c>
      <c r="K1031" s="57" t="s">
        <v>3284</v>
      </c>
      <c r="L1031" s="73"/>
      <c r="M1031" s="101">
        <v>632697.42000000004</v>
      </c>
      <c r="N1031" s="73"/>
      <c r="O1031" s="87" t="s">
        <v>3156</v>
      </c>
      <c r="P1031" s="75">
        <v>41172</v>
      </c>
      <c r="Q1031" s="96">
        <v>0.01</v>
      </c>
      <c r="R1031" s="57">
        <v>0</v>
      </c>
      <c r="S1031" s="96">
        <v>0</v>
      </c>
      <c r="T1031" s="57" t="s">
        <v>3263</v>
      </c>
      <c r="U1031" s="57"/>
      <c r="V1031" s="101">
        <v>-1530253.9700000002</v>
      </c>
      <c r="W1031" s="101"/>
      <c r="X1031" s="73"/>
    </row>
    <row r="1032" spans="2:24">
      <c r="B1032" s="26" t="s">
        <v>2896</v>
      </c>
      <c r="C1032" s="73" t="s">
        <v>6085</v>
      </c>
      <c r="D1032" s="73" t="s">
        <v>6724</v>
      </c>
      <c r="E1032" s="73"/>
      <c r="F1032" s="73"/>
      <c r="G1032" s="75">
        <v>39521</v>
      </c>
      <c r="H1032" s="96">
        <v>8000000</v>
      </c>
      <c r="I1032" s="57">
        <v>14.204749999999999</v>
      </c>
      <c r="J1032" s="96">
        <v>1136380</v>
      </c>
      <c r="K1032" s="57" t="s">
        <v>3284</v>
      </c>
      <c r="L1032" s="73"/>
      <c r="M1032" s="101">
        <v>682747.97</v>
      </c>
      <c r="N1032" s="73"/>
      <c r="O1032" s="87" t="s">
        <v>3156</v>
      </c>
      <c r="P1032" s="75">
        <v>41114</v>
      </c>
      <c r="Q1032" s="96">
        <v>8000000</v>
      </c>
      <c r="R1032" s="57">
        <v>41.666422875000002</v>
      </c>
      <c r="S1032" s="96">
        <v>3333313.83</v>
      </c>
      <c r="T1032" s="57" t="s">
        <v>3289</v>
      </c>
      <c r="U1032" s="57"/>
      <c r="V1032" s="101">
        <v>2879681.8</v>
      </c>
      <c r="W1032" s="101"/>
      <c r="X1032" s="73"/>
    </row>
    <row r="1033" spans="2:24">
      <c r="B1033" s="26" t="s">
        <v>228</v>
      </c>
      <c r="C1033" s="73" t="s">
        <v>6086</v>
      </c>
      <c r="D1033" s="73" t="s">
        <v>6724</v>
      </c>
      <c r="E1033" s="73"/>
      <c r="F1033" s="73"/>
      <c r="G1033" s="75">
        <v>39521</v>
      </c>
      <c r="H1033" s="96">
        <v>263967.02</v>
      </c>
      <c r="I1033" s="57">
        <v>80.151247682380927</v>
      </c>
      <c r="J1033" s="96">
        <v>211572.86</v>
      </c>
      <c r="K1033" s="57" t="s">
        <v>3284</v>
      </c>
      <c r="L1033" s="73"/>
      <c r="M1033" s="101">
        <v>192130.01999999987</v>
      </c>
      <c r="N1033" s="73"/>
      <c r="O1033" s="87" t="s">
        <v>3156</v>
      </c>
      <c r="P1033" s="75">
        <v>41010</v>
      </c>
      <c r="Q1033" s="96">
        <v>79029.66</v>
      </c>
      <c r="R1033" s="57">
        <v>100.01653844120777</v>
      </c>
      <c r="S1033" s="96">
        <v>79042.730273855806</v>
      </c>
      <c r="T1033" s="57" t="s">
        <v>3289</v>
      </c>
      <c r="U1033" s="57"/>
      <c r="V1033" s="101">
        <v>59599.890273855708</v>
      </c>
      <c r="W1033" s="101"/>
      <c r="X1033" s="73"/>
    </row>
    <row r="1034" spans="2:24">
      <c r="B1034" s="26" t="s">
        <v>2897</v>
      </c>
      <c r="C1034" s="73" t="s">
        <v>6087</v>
      </c>
      <c r="D1034" s="73" t="s">
        <v>3157</v>
      </c>
      <c r="E1034" s="73"/>
      <c r="F1034" s="73"/>
      <c r="G1034" s="75">
        <v>39521</v>
      </c>
      <c r="H1034" s="96">
        <v>15585805.189999999</v>
      </c>
      <c r="I1034" s="57">
        <v>21.984722240712159</v>
      </c>
      <c r="J1034" s="96">
        <v>3426495.98</v>
      </c>
      <c r="K1034" s="57" t="s">
        <v>3284</v>
      </c>
      <c r="L1034" s="73"/>
      <c r="M1034" s="101">
        <v>2814181.52</v>
      </c>
      <c r="N1034" s="73"/>
      <c r="O1034" s="87" t="s">
        <v>3156</v>
      </c>
      <c r="P1034" s="75">
        <v>40989</v>
      </c>
      <c r="Q1034" s="96">
        <v>7357541.2199999997</v>
      </c>
      <c r="R1034" s="57">
        <v>22.488110126741333</v>
      </c>
      <c r="S1034" s="96">
        <v>1654571.9721739879</v>
      </c>
      <c r="T1034" s="57" t="s">
        <v>3248</v>
      </c>
      <c r="U1034" s="57"/>
      <c r="V1034" s="101">
        <v>1042257.5121739884</v>
      </c>
      <c r="W1034" s="101"/>
      <c r="X1034" s="73"/>
    </row>
    <row r="1035" spans="2:24">
      <c r="B1035" s="26" t="s">
        <v>269</v>
      </c>
      <c r="C1035" s="73" t="s">
        <v>6088</v>
      </c>
      <c r="D1035" s="73" t="s">
        <v>3157</v>
      </c>
      <c r="E1035" s="73"/>
      <c r="F1035" s="73"/>
      <c r="G1035" s="75">
        <v>39521</v>
      </c>
      <c r="H1035" s="96">
        <v>30283306</v>
      </c>
      <c r="I1035" s="57">
        <v>89.225694446966912</v>
      </c>
      <c r="J1035" s="96">
        <v>27020490.079999998</v>
      </c>
      <c r="K1035" s="57" t="s">
        <v>3284</v>
      </c>
      <c r="L1035" s="73"/>
      <c r="M1035" s="101">
        <v>15060590.409999996</v>
      </c>
      <c r="N1035" s="73"/>
      <c r="O1035" s="87" t="s">
        <v>3156</v>
      </c>
      <c r="P1035" s="75">
        <v>41036</v>
      </c>
      <c r="Q1035" s="96">
        <v>18538875.170000002</v>
      </c>
      <c r="R1035" s="57">
        <v>66.10416667582534</v>
      </c>
      <c r="S1035" s="96">
        <v>12254968.942199999</v>
      </c>
      <c r="T1035" s="57" t="s">
        <v>3245</v>
      </c>
      <c r="U1035" s="57"/>
      <c r="V1035" s="101">
        <v>295069.27219999582</v>
      </c>
      <c r="W1035" s="101"/>
      <c r="X1035" s="73"/>
    </row>
    <row r="1036" spans="2:24">
      <c r="B1036" s="26" t="s">
        <v>1117</v>
      </c>
      <c r="C1036" s="73" t="s">
        <v>6089</v>
      </c>
      <c r="D1036" s="73" t="s">
        <v>3157</v>
      </c>
      <c r="E1036" s="73"/>
      <c r="F1036" s="73"/>
      <c r="G1036" s="75">
        <v>39521</v>
      </c>
      <c r="H1036" s="96">
        <v>16757154.34</v>
      </c>
      <c r="I1036" s="57">
        <v>34.201723298085938</v>
      </c>
      <c r="J1036" s="96">
        <v>5731235.5599999996</v>
      </c>
      <c r="K1036" s="57" t="s">
        <v>3284</v>
      </c>
      <c r="L1036" s="73"/>
      <c r="M1036" s="101">
        <v>1306192.2200000032</v>
      </c>
      <c r="N1036" s="73"/>
      <c r="O1036" s="87" t="s">
        <v>3156</v>
      </c>
      <c r="P1036" s="75">
        <v>41172</v>
      </c>
      <c r="Q1036" s="96">
        <v>0.01</v>
      </c>
      <c r="R1036" s="57">
        <v>0</v>
      </c>
      <c r="S1036" s="96">
        <v>0</v>
      </c>
      <c r="T1036" s="57" t="s">
        <v>3263</v>
      </c>
      <c r="U1036" s="57"/>
      <c r="V1036" s="101">
        <v>-4425043.3399999961</v>
      </c>
      <c r="W1036" s="101"/>
      <c r="X1036" s="73"/>
    </row>
    <row r="1037" spans="2:24">
      <c r="B1037" s="26" t="s">
        <v>1013</v>
      </c>
      <c r="C1037" s="73" t="s">
        <v>6090</v>
      </c>
      <c r="D1037" s="73" t="s">
        <v>6725</v>
      </c>
      <c r="E1037" s="73"/>
      <c r="F1037" s="73"/>
      <c r="G1037" s="75">
        <v>39521</v>
      </c>
      <c r="H1037" s="96">
        <v>4000000</v>
      </c>
      <c r="I1037" s="57">
        <v>55.175750000000001</v>
      </c>
      <c r="J1037" s="96">
        <v>2207030</v>
      </c>
      <c r="K1037" s="57" t="s">
        <v>3284</v>
      </c>
      <c r="L1037" s="73"/>
      <c r="M1037" s="101">
        <v>236592.94</v>
      </c>
      <c r="N1037" s="73"/>
      <c r="O1037" s="87" t="s">
        <v>3156</v>
      </c>
      <c r="P1037" s="75">
        <v>41054</v>
      </c>
      <c r="Q1037" s="96">
        <v>4000000</v>
      </c>
      <c r="R1037" s="57">
        <v>72.5</v>
      </c>
      <c r="S1037" s="96">
        <v>2900000</v>
      </c>
      <c r="T1037" s="57" t="s">
        <v>3311</v>
      </c>
      <c r="U1037" s="57"/>
      <c r="V1037" s="101">
        <v>929562.94</v>
      </c>
      <c r="W1037" s="101"/>
      <c r="X1037" s="73"/>
    </row>
    <row r="1038" spans="2:24">
      <c r="B1038" s="26" t="s">
        <v>2898</v>
      </c>
      <c r="C1038" s="73" t="s">
        <v>6091</v>
      </c>
      <c r="D1038" s="73" t="s">
        <v>6725</v>
      </c>
      <c r="E1038" s="73"/>
      <c r="F1038" s="73"/>
      <c r="G1038" s="75">
        <v>39521</v>
      </c>
      <c r="H1038" s="96">
        <v>3000000</v>
      </c>
      <c r="I1038" s="57">
        <v>60.49849433333334</v>
      </c>
      <c r="J1038" s="96">
        <v>1814954.83</v>
      </c>
      <c r="K1038" s="57" t="s">
        <v>3284</v>
      </c>
      <c r="L1038" s="73"/>
      <c r="M1038" s="101">
        <v>302412.18</v>
      </c>
      <c r="N1038" s="73"/>
      <c r="O1038" s="87" t="s">
        <v>3156</v>
      </c>
      <c r="P1038" s="75">
        <v>40947</v>
      </c>
      <c r="Q1038" s="96">
        <v>3000000</v>
      </c>
      <c r="R1038" s="57">
        <v>65.087855333333337</v>
      </c>
      <c r="S1038" s="96">
        <v>1952635.66</v>
      </c>
      <c r="T1038" s="57" t="s">
        <v>3248</v>
      </c>
      <c r="U1038" s="57"/>
      <c r="V1038" s="101">
        <v>440093.00999999978</v>
      </c>
      <c r="W1038" s="101"/>
      <c r="X1038" s="73"/>
    </row>
    <row r="1039" spans="2:24">
      <c r="B1039" s="26" t="s">
        <v>955</v>
      </c>
      <c r="C1039" s="73" t="s">
        <v>6092</v>
      </c>
      <c r="D1039" s="73" t="s">
        <v>6725</v>
      </c>
      <c r="E1039" s="73"/>
      <c r="F1039" s="73"/>
      <c r="G1039" s="75">
        <v>39521</v>
      </c>
      <c r="H1039" s="96">
        <v>12833334</v>
      </c>
      <c r="I1039" s="57">
        <v>80.377161149238376</v>
      </c>
      <c r="J1039" s="96">
        <v>10315069.549999999</v>
      </c>
      <c r="K1039" s="57" t="s">
        <v>3284</v>
      </c>
      <c r="L1039" s="73"/>
      <c r="M1039" s="101">
        <v>9928257.1900000013</v>
      </c>
      <c r="N1039" s="73"/>
      <c r="O1039" s="87" t="s">
        <v>3156</v>
      </c>
      <c r="P1039" s="75">
        <v>40947</v>
      </c>
      <c r="Q1039" s="96">
        <v>3500004.03</v>
      </c>
      <c r="R1039" s="57">
        <v>99.267632122553877</v>
      </c>
      <c r="S1039" s="96">
        <v>3474371.1247749599</v>
      </c>
      <c r="T1039" s="57" t="s">
        <v>3250</v>
      </c>
      <c r="U1039" s="57"/>
      <c r="V1039" s="101">
        <v>3087558.7647749614</v>
      </c>
      <c r="W1039" s="101"/>
      <c r="X1039" s="73"/>
    </row>
    <row r="1040" spans="2:24">
      <c r="B1040" s="26" t="s">
        <v>2899</v>
      </c>
      <c r="C1040" s="73" t="s">
        <v>6093</v>
      </c>
      <c r="D1040" s="73" t="s">
        <v>6725</v>
      </c>
      <c r="E1040" s="73"/>
      <c r="F1040" s="73"/>
      <c r="G1040" s="75">
        <v>39521</v>
      </c>
      <c r="H1040" s="96">
        <v>10000000</v>
      </c>
      <c r="I1040" s="57">
        <v>60.451827800000004</v>
      </c>
      <c r="J1040" s="96">
        <v>6045182.7800000003</v>
      </c>
      <c r="K1040" s="57" t="s">
        <v>3284</v>
      </c>
      <c r="L1040" s="73"/>
      <c r="M1040" s="101">
        <v>845707.52</v>
      </c>
      <c r="N1040" s="73"/>
      <c r="O1040" s="87" t="s">
        <v>3156</v>
      </c>
      <c r="P1040" s="75">
        <v>40947</v>
      </c>
      <c r="Q1040" s="96">
        <v>10000000</v>
      </c>
      <c r="R1040" s="57">
        <v>59.080077600000003</v>
      </c>
      <c r="S1040" s="96">
        <v>5908007.7599999998</v>
      </c>
      <c r="T1040" s="57" t="s">
        <v>3248</v>
      </c>
      <c r="U1040" s="57"/>
      <c r="V1040" s="101">
        <v>708532.49999999907</v>
      </c>
      <c r="W1040" s="101"/>
      <c r="X1040" s="73"/>
    </row>
    <row r="1041" spans="2:24">
      <c r="B1041" s="26" t="s">
        <v>2900</v>
      </c>
      <c r="C1041" s="73" t="s">
        <v>6094</v>
      </c>
      <c r="D1041" s="73" t="s">
        <v>9189</v>
      </c>
      <c r="E1041" s="73"/>
      <c r="F1041" s="73"/>
      <c r="G1041" s="75">
        <v>39521</v>
      </c>
      <c r="H1041" s="96">
        <v>10000000</v>
      </c>
      <c r="I1041" s="57">
        <v>79.333888899999991</v>
      </c>
      <c r="J1041" s="96">
        <v>7933388.8899999997</v>
      </c>
      <c r="K1041" s="57" t="s">
        <v>3284</v>
      </c>
      <c r="L1041" s="73"/>
      <c r="M1041" s="101">
        <v>967186.25</v>
      </c>
      <c r="N1041" s="73"/>
      <c r="O1041" s="87" t="s">
        <v>3156</v>
      </c>
      <c r="P1041" s="75">
        <v>41150</v>
      </c>
      <c r="Q1041" s="96">
        <v>10000000</v>
      </c>
      <c r="R1041" s="57">
        <v>42.228872199999998</v>
      </c>
      <c r="S1041" s="96">
        <v>4222887.22</v>
      </c>
      <c r="T1041" s="57" t="s">
        <v>3245</v>
      </c>
      <c r="U1041" s="57"/>
      <c r="V1041" s="101">
        <v>-2743315.42</v>
      </c>
      <c r="W1041" s="101"/>
      <c r="X1041" s="73"/>
    </row>
    <row r="1042" spans="2:24">
      <c r="B1042" s="26" t="s">
        <v>303</v>
      </c>
      <c r="C1042" s="73" t="s">
        <v>6095</v>
      </c>
      <c r="D1042" s="73" t="s">
        <v>3157</v>
      </c>
      <c r="E1042" s="73"/>
      <c r="F1042" s="73"/>
      <c r="G1042" s="75">
        <v>39521</v>
      </c>
      <c r="H1042" s="96">
        <v>277751.06</v>
      </c>
      <c r="I1042" s="57">
        <v>97.497071658340388</v>
      </c>
      <c r="J1042" s="96">
        <v>270799.15000000002</v>
      </c>
      <c r="K1042" s="57" t="s">
        <v>3284</v>
      </c>
      <c r="L1042" s="73"/>
      <c r="M1042" s="101">
        <v>175560.5</v>
      </c>
      <c r="N1042" s="73"/>
      <c r="O1042" s="87" t="s">
        <v>3156</v>
      </c>
      <c r="P1042" s="75">
        <v>41122</v>
      </c>
      <c r="Q1042" s="96">
        <v>182482.68</v>
      </c>
      <c r="R1042" s="57">
        <v>26.000001000000001</v>
      </c>
      <c r="S1042" s="96">
        <v>47445.498624826803</v>
      </c>
      <c r="T1042" s="57" t="s">
        <v>3245</v>
      </c>
      <c r="U1042" s="57"/>
      <c r="V1042" s="101">
        <v>-47793.151375173213</v>
      </c>
      <c r="W1042" s="101"/>
      <c r="X1042" s="73"/>
    </row>
    <row r="1043" spans="2:24">
      <c r="B1043" s="26" t="s">
        <v>253</v>
      </c>
      <c r="C1043" s="73" t="s">
        <v>6096</v>
      </c>
      <c r="D1043" s="73" t="s">
        <v>3157</v>
      </c>
      <c r="E1043" s="73"/>
      <c r="F1043" s="73"/>
      <c r="G1043" s="75">
        <v>39521</v>
      </c>
      <c r="H1043" s="96">
        <v>171861.56</v>
      </c>
      <c r="I1043" s="57">
        <v>100.29421937052125</v>
      </c>
      <c r="J1043" s="96">
        <v>172367.21</v>
      </c>
      <c r="K1043" s="57" t="s">
        <v>3284</v>
      </c>
      <c r="L1043" s="73"/>
      <c r="M1043" s="101">
        <v>112061.09999999999</v>
      </c>
      <c r="N1043" s="73"/>
      <c r="O1043" s="87" t="s">
        <v>3156</v>
      </c>
      <c r="P1043" s="75">
        <v>41122</v>
      </c>
      <c r="Q1043" s="96">
        <v>110242.51</v>
      </c>
      <c r="R1043" s="57">
        <v>69</v>
      </c>
      <c r="S1043" s="96">
        <v>76067.33189999999</v>
      </c>
      <c r="T1043" s="57" t="s">
        <v>3245</v>
      </c>
      <c r="U1043" s="57"/>
      <c r="V1043" s="101">
        <v>15761.221899999975</v>
      </c>
      <c r="W1043" s="101"/>
      <c r="X1043" s="73"/>
    </row>
    <row r="1044" spans="2:24">
      <c r="B1044" s="26" t="s">
        <v>254</v>
      </c>
      <c r="C1044" s="73" t="s">
        <v>6097</v>
      </c>
      <c r="D1044" s="73" t="s">
        <v>3157</v>
      </c>
      <c r="E1044" s="73"/>
      <c r="F1044" s="73"/>
      <c r="G1044" s="75">
        <v>39521</v>
      </c>
      <c r="H1044" s="96">
        <v>171861.56</v>
      </c>
      <c r="I1044" s="57">
        <v>100.29421937052125</v>
      </c>
      <c r="J1044" s="96">
        <v>172367.21</v>
      </c>
      <c r="K1044" s="57" t="s">
        <v>3284</v>
      </c>
      <c r="L1044" s="73"/>
      <c r="M1044" s="101">
        <v>111755.98999999999</v>
      </c>
      <c r="N1044" s="73"/>
      <c r="O1044" s="87" t="s">
        <v>3156</v>
      </c>
      <c r="P1044" s="75">
        <v>41122</v>
      </c>
      <c r="Q1044" s="96">
        <v>110568.45</v>
      </c>
      <c r="R1044" s="57">
        <v>55.000003</v>
      </c>
      <c r="S1044" s="96">
        <v>60812.650817053494</v>
      </c>
      <c r="T1044" s="57" t="s">
        <v>3289</v>
      </c>
      <c r="U1044" s="57"/>
      <c r="V1044" s="101">
        <v>201.43081705350778</v>
      </c>
      <c r="W1044" s="101"/>
      <c r="X1044" s="73"/>
    </row>
    <row r="1045" spans="2:24">
      <c r="B1045" s="26" t="s">
        <v>244</v>
      </c>
      <c r="C1045" s="73" t="s">
        <v>6098</v>
      </c>
      <c r="D1045" s="73" t="s">
        <v>3157</v>
      </c>
      <c r="E1045" s="73"/>
      <c r="F1045" s="73"/>
      <c r="G1045" s="75">
        <v>39521</v>
      </c>
      <c r="H1045" s="96">
        <v>114597.05</v>
      </c>
      <c r="I1045" s="57">
        <v>100.29421350724124</v>
      </c>
      <c r="J1045" s="96">
        <v>114934.20999999999</v>
      </c>
      <c r="K1045" s="57" t="s">
        <v>3284</v>
      </c>
      <c r="L1045" s="73"/>
      <c r="M1045" s="101">
        <v>74518.62000000001</v>
      </c>
      <c r="N1045" s="73"/>
      <c r="O1045" s="87" t="s">
        <v>3156</v>
      </c>
      <c r="P1045" s="75">
        <v>41122</v>
      </c>
      <c r="Q1045" s="96">
        <v>73726.89</v>
      </c>
      <c r="R1045" s="57">
        <v>50</v>
      </c>
      <c r="S1045" s="96">
        <v>36863.445</v>
      </c>
      <c r="T1045" s="57" t="s">
        <v>3289</v>
      </c>
      <c r="U1045" s="57"/>
      <c r="V1045" s="101">
        <v>-3552.1449999999895</v>
      </c>
      <c r="W1045" s="101"/>
      <c r="X1045" s="73"/>
    </row>
    <row r="1046" spans="2:24">
      <c r="B1046" s="26" t="s">
        <v>2901</v>
      </c>
      <c r="C1046" s="73" t="s">
        <v>6099</v>
      </c>
      <c r="D1046" s="73" t="s">
        <v>3157</v>
      </c>
      <c r="E1046" s="73"/>
      <c r="F1046" s="73"/>
      <c r="G1046" s="75">
        <v>39521</v>
      </c>
      <c r="H1046" s="96">
        <v>1181424.6200000001</v>
      </c>
      <c r="I1046" s="57">
        <v>0.63296717144763748</v>
      </c>
      <c r="J1046" s="96">
        <v>7478.0300000000007</v>
      </c>
      <c r="K1046" s="57" t="s">
        <v>3284</v>
      </c>
      <c r="L1046" s="73"/>
      <c r="M1046" s="101">
        <v>34613.550000000003</v>
      </c>
      <c r="N1046" s="73"/>
      <c r="O1046" s="87" t="s">
        <v>3156</v>
      </c>
      <c r="P1046" s="75">
        <v>41015</v>
      </c>
      <c r="Q1046" s="96">
        <v>1106713.24</v>
      </c>
      <c r="R1046" s="57">
        <v>0</v>
      </c>
      <c r="S1046" s="96">
        <v>0</v>
      </c>
      <c r="T1046" s="57" t="s">
        <v>3245</v>
      </c>
      <c r="U1046" s="57"/>
      <c r="V1046" s="101">
        <v>27135.520000000004</v>
      </c>
      <c r="W1046" s="101"/>
      <c r="X1046" s="73"/>
    </row>
    <row r="1047" spans="2:24">
      <c r="B1047" s="26" t="s">
        <v>970</v>
      </c>
      <c r="C1047" s="73" t="s">
        <v>6100</v>
      </c>
      <c r="D1047" s="73" t="s">
        <v>9190</v>
      </c>
      <c r="E1047" s="73"/>
      <c r="F1047" s="73"/>
      <c r="G1047" s="75">
        <v>39521</v>
      </c>
      <c r="H1047" s="96">
        <v>1844644.56</v>
      </c>
      <c r="I1047" s="57">
        <v>100.4699322670596</v>
      </c>
      <c r="J1047" s="96">
        <v>1853313.14</v>
      </c>
      <c r="K1047" s="57" t="s">
        <v>3284</v>
      </c>
      <c r="L1047" s="73"/>
      <c r="M1047" s="101">
        <v>1929153.5</v>
      </c>
      <c r="N1047" s="73"/>
      <c r="O1047" s="87" t="s">
        <v>6382</v>
      </c>
      <c r="P1047" s="75">
        <v>40892</v>
      </c>
      <c r="Q1047" s="102" t="s">
        <v>3205</v>
      </c>
      <c r="R1047" s="88" t="s">
        <v>3205</v>
      </c>
      <c r="S1047" s="102" t="s">
        <v>3205</v>
      </c>
      <c r="T1047" s="57" t="s">
        <v>3205</v>
      </c>
      <c r="U1047" s="57"/>
      <c r="V1047" s="101">
        <v>75840.360000000102</v>
      </c>
      <c r="W1047" s="101"/>
      <c r="X1047" s="73"/>
    </row>
    <row r="1048" spans="2:24">
      <c r="B1048" s="26" t="s">
        <v>2902</v>
      </c>
      <c r="C1048" s="73" t="s">
        <v>6101</v>
      </c>
      <c r="D1048" s="73" t="s">
        <v>6724</v>
      </c>
      <c r="E1048" s="73"/>
      <c r="F1048" s="73"/>
      <c r="G1048" s="75">
        <v>39521</v>
      </c>
      <c r="H1048" s="96">
        <v>5000000</v>
      </c>
      <c r="I1048" s="57">
        <v>82.171250000000001</v>
      </c>
      <c r="J1048" s="96">
        <v>4108562.5</v>
      </c>
      <c r="K1048" s="57" t="s">
        <v>3284</v>
      </c>
      <c r="L1048" s="73"/>
      <c r="M1048" s="101">
        <v>277882.26999999996</v>
      </c>
      <c r="N1048" s="73"/>
      <c r="O1048" s="87" t="s">
        <v>3156</v>
      </c>
      <c r="P1048" s="75">
        <v>41123</v>
      </c>
      <c r="Q1048" s="96">
        <v>5000000</v>
      </c>
      <c r="R1048" s="57">
        <v>20.017248799999997</v>
      </c>
      <c r="S1048" s="96">
        <v>1000862.44</v>
      </c>
      <c r="T1048" s="57" t="s">
        <v>3263</v>
      </c>
      <c r="U1048" s="57"/>
      <c r="V1048" s="101">
        <v>-2829817.79</v>
      </c>
      <c r="W1048" s="101"/>
      <c r="X1048" s="73"/>
    </row>
    <row r="1049" spans="2:24" ht="15">
      <c r="B1049" s="73" t="s">
        <v>1303</v>
      </c>
      <c r="C1049" s="73" t="s">
        <v>6102</v>
      </c>
      <c r="D1049" s="73" t="s">
        <v>6724</v>
      </c>
      <c r="E1049" s="73"/>
      <c r="F1049" s="73"/>
      <c r="G1049" s="75">
        <v>39521</v>
      </c>
      <c r="H1049" s="96">
        <v>2000000</v>
      </c>
      <c r="I1049" s="57">
        <v>67.40925</v>
      </c>
      <c r="J1049" s="96">
        <v>1348185</v>
      </c>
      <c r="K1049" s="57" t="s">
        <v>3284</v>
      </c>
      <c r="L1049" s="73"/>
      <c r="M1049" s="101">
        <v>576409.85000000009</v>
      </c>
      <c r="N1049" s="73"/>
      <c r="O1049" s="89" t="s">
        <v>3156</v>
      </c>
      <c r="P1049" s="75">
        <v>39846</v>
      </c>
      <c r="Q1049" s="96">
        <v>1495648.78</v>
      </c>
      <c r="R1049" s="57">
        <v>100</v>
      </c>
      <c r="S1049" s="96">
        <v>1495648.78</v>
      </c>
      <c r="T1049" s="57" t="s">
        <v>3245</v>
      </c>
      <c r="U1049" s="57"/>
      <c r="V1049" s="101">
        <v>723873.63000000012</v>
      </c>
      <c r="W1049" s="101"/>
      <c r="X1049" s="177">
        <v>2</v>
      </c>
    </row>
    <row r="1050" spans="2:24">
      <c r="B1050" s="26" t="s">
        <v>1352</v>
      </c>
      <c r="C1050" s="73" t="s">
        <v>6103</v>
      </c>
      <c r="D1050" s="73" t="s">
        <v>6724</v>
      </c>
      <c r="E1050" s="73"/>
      <c r="F1050" s="73"/>
      <c r="G1050" s="75">
        <v>39521</v>
      </c>
      <c r="H1050" s="96">
        <v>804496.46</v>
      </c>
      <c r="I1050" s="57">
        <v>57.325750072287448</v>
      </c>
      <c r="J1050" s="96">
        <v>461183.63</v>
      </c>
      <c r="K1050" s="57" t="s">
        <v>3284</v>
      </c>
      <c r="L1050" s="73"/>
      <c r="M1050" s="101">
        <v>298919.06</v>
      </c>
      <c r="N1050" s="73"/>
      <c r="O1050" s="87" t="s">
        <v>3156</v>
      </c>
      <c r="P1050" s="75">
        <v>41172</v>
      </c>
      <c r="Q1050" s="96">
        <v>0.01</v>
      </c>
      <c r="R1050" s="57">
        <v>0</v>
      </c>
      <c r="S1050" s="96">
        <v>0</v>
      </c>
      <c r="T1050" s="57" t="s">
        <v>3263</v>
      </c>
      <c r="U1050" s="57"/>
      <c r="V1050" s="101">
        <v>-162264.57</v>
      </c>
      <c r="W1050" s="101"/>
      <c r="X1050" s="73"/>
    </row>
    <row r="1051" spans="2:24">
      <c r="B1051" s="26" t="s">
        <v>1473</v>
      </c>
      <c r="C1051" s="73" t="s">
        <v>6104</v>
      </c>
      <c r="D1051" s="73" t="s">
        <v>6724</v>
      </c>
      <c r="E1051" s="73"/>
      <c r="F1051" s="73"/>
      <c r="G1051" s="75">
        <v>39521</v>
      </c>
      <c r="H1051" s="96">
        <v>153142.29999999999</v>
      </c>
      <c r="I1051" s="57">
        <v>95.154748230893745</v>
      </c>
      <c r="J1051" s="96">
        <v>145722.16999999998</v>
      </c>
      <c r="K1051" s="57" t="s">
        <v>3284</v>
      </c>
      <c r="L1051" s="73"/>
      <c r="M1051" s="101">
        <v>83783.53</v>
      </c>
      <c r="N1051" s="73"/>
      <c r="O1051" s="87" t="s">
        <v>3156</v>
      </c>
      <c r="P1051" s="75">
        <v>41122</v>
      </c>
      <c r="Q1051" s="96">
        <v>73182.2</v>
      </c>
      <c r="R1051" s="57">
        <v>42.012620362981707</v>
      </c>
      <c r="S1051" s="96">
        <v>30745.759859277998</v>
      </c>
      <c r="T1051" s="57" t="s">
        <v>3245</v>
      </c>
      <c r="U1051" s="57"/>
      <c r="V1051" s="101">
        <v>-31192.880140721987</v>
      </c>
      <c r="W1051" s="101"/>
      <c r="X1051" s="73"/>
    </row>
    <row r="1052" spans="2:24">
      <c r="B1052" s="26" t="s">
        <v>203</v>
      </c>
      <c r="C1052" s="73" t="s">
        <v>6105</v>
      </c>
      <c r="D1052" s="73" t="s">
        <v>6724</v>
      </c>
      <c r="E1052" s="73"/>
      <c r="F1052" s="73"/>
      <c r="G1052" s="75">
        <v>39521</v>
      </c>
      <c r="H1052" s="96">
        <v>5713.59</v>
      </c>
      <c r="I1052" s="57">
        <v>75.157650443941549</v>
      </c>
      <c r="J1052" s="96">
        <v>4294.2</v>
      </c>
      <c r="K1052" s="57" t="s">
        <v>3284</v>
      </c>
      <c r="L1052" s="73"/>
      <c r="M1052" s="101">
        <v>2938.9800000000009</v>
      </c>
      <c r="N1052" s="73"/>
      <c r="O1052" s="87" t="s">
        <v>3156</v>
      </c>
      <c r="P1052" s="75">
        <v>40731</v>
      </c>
      <c r="Q1052" s="96">
        <v>2118.2399999999998</v>
      </c>
      <c r="R1052" s="57">
        <v>61.981173049323978</v>
      </c>
      <c r="S1052" s="96">
        <v>1312.91</v>
      </c>
      <c r="T1052" s="57" t="s">
        <v>3289</v>
      </c>
      <c r="U1052" s="57"/>
      <c r="V1052" s="101">
        <v>-42.309999999998581</v>
      </c>
      <c r="W1052" s="101"/>
      <c r="X1052" s="73"/>
    </row>
    <row r="1053" spans="2:24">
      <c r="B1053" s="26" t="s">
        <v>194</v>
      </c>
      <c r="C1053" s="73" t="s">
        <v>6106</v>
      </c>
      <c r="D1053" s="73" t="s">
        <v>6724</v>
      </c>
      <c r="E1053" s="73"/>
      <c r="F1053" s="73"/>
      <c r="G1053" s="75">
        <v>39521</v>
      </c>
      <c r="H1053" s="96">
        <v>340239.1</v>
      </c>
      <c r="I1053" s="57">
        <v>80.154749997869175</v>
      </c>
      <c r="J1053" s="96">
        <v>272717.80000000005</v>
      </c>
      <c r="K1053" s="57" t="s">
        <v>3284</v>
      </c>
      <c r="L1053" s="73"/>
      <c r="M1053" s="101">
        <v>202604.38999999996</v>
      </c>
      <c r="N1053" s="73"/>
      <c r="O1053" s="87" t="s">
        <v>3156</v>
      </c>
      <c r="P1053" s="75">
        <v>40731</v>
      </c>
      <c r="Q1053" s="96">
        <v>101389.66</v>
      </c>
      <c r="R1053" s="57">
        <v>62.485030524808934</v>
      </c>
      <c r="S1053" s="96">
        <v>63353.36</v>
      </c>
      <c r="T1053" s="57" t="s">
        <v>3289</v>
      </c>
      <c r="U1053" s="57"/>
      <c r="V1053" s="101">
        <v>-6760.0500000001048</v>
      </c>
      <c r="W1053" s="101"/>
      <c r="X1053" s="73"/>
    </row>
    <row r="1054" spans="2:24">
      <c r="B1054" s="26" t="s">
        <v>216</v>
      </c>
      <c r="C1054" s="73" t="s">
        <v>6107</v>
      </c>
      <c r="D1054" s="73" t="s">
        <v>6724</v>
      </c>
      <c r="E1054" s="73"/>
      <c r="F1054" s="73"/>
      <c r="G1054" s="75">
        <v>39521</v>
      </c>
      <c r="H1054" s="96">
        <v>408829.96</v>
      </c>
      <c r="I1054" s="57">
        <v>55.156251268864928</v>
      </c>
      <c r="J1054" s="96">
        <v>225495.28</v>
      </c>
      <c r="K1054" s="57" t="s">
        <v>3284</v>
      </c>
      <c r="L1054" s="73"/>
      <c r="M1054" s="101">
        <v>141284.29999999993</v>
      </c>
      <c r="N1054" s="73"/>
      <c r="O1054" s="87" t="s">
        <v>3156</v>
      </c>
      <c r="P1054" s="75">
        <v>41122</v>
      </c>
      <c r="Q1054" s="96">
        <v>137140.1</v>
      </c>
      <c r="R1054" s="57">
        <v>50.201232484373278</v>
      </c>
      <c r="S1054" s="96">
        <v>68846.020430302</v>
      </c>
      <c r="T1054" s="57" t="s">
        <v>3263</v>
      </c>
      <c r="U1054" s="57"/>
      <c r="V1054" s="101">
        <v>-15364.959569698054</v>
      </c>
      <c r="W1054" s="101"/>
      <c r="X1054" s="73"/>
    </row>
    <row r="1055" spans="2:24">
      <c r="B1055" s="26" t="s">
        <v>2903</v>
      </c>
      <c r="C1055" s="73" t="s">
        <v>6108</v>
      </c>
      <c r="D1055" s="73" t="s">
        <v>6724</v>
      </c>
      <c r="E1055" s="73"/>
      <c r="F1055" s="73"/>
      <c r="G1055" s="75">
        <v>39521</v>
      </c>
      <c r="H1055" s="96">
        <v>31000000</v>
      </c>
      <c r="I1055" s="57">
        <v>1.7556110917516128</v>
      </c>
      <c r="J1055" s="96">
        <v>544239.43844299996</v>
      </c>
      <c r="K1055" s="57" t="s">
        <v>3284</v>
      </c>
      <c r="L1055" s="73"/>
      <c r="M1055" s="101">
        <v>537510.36</v>
      </c>
      <c r="N1055" s="73"/>
      <c r="O1055" s="87" t="s">
        <v>6382</v>
      </c>
      <c r="P1055" s="75">
        <v>39777</v>
      </c>
      <c r="Q1055" s="102" t="s">
        <v>3205</v>
      </c>
      <c r="R1055" s="88" t="s">
        <v>3205</v>
      </c>
      <c r="S1055" s="102" t="s">
        <v>3205</v>
      </c>
      <c r="T1055" s="57" t="s">
        <v>3205</v>
      </c>
      <c r="U1055" s="57"/>
      <c r="V1055" s="101">
        <v>-6729.0784429999767</v>
      </c>
      <c r="W1055" s="101"/>
      <c r="X1055" s="73"/>
    </row>
    <row r="1056" spans="2:24">
      <c r="B1056" s="26" t="s">
        <v>2904</v>
      </c>
      <c r="C1056" s="73" t="s">
        <v>6109</v>
      </c>
      <c r="D1056" s="73" t="s">
        <v>6724</v>
      </c>
      <c r="E1056" s="73"/>
      <c r="F1056" s="73"/>
      <c r="G1056" s="75">
        <v>39521</v>
      </c>
      <c r="H1056" s="96">
        <v>75165000</v>
      </c>
      <c r="I1056" s="57">
        <v>1.7556111088937671</v>
      </c>
      <c r="J1056" s="96">
        <v>1319605.0900000001</v>
      </c>
      <c r="K1056" s="57" t="s">
        <v>3284</v>
      </c>
      <c r="L1056" s="73"/>
      <c r="M1056" s="101">
        <v>1309123.8600000001</v>
      </c>
      <c r="N1056" s="73"/>
      <c r="O1056" s="87" t="s">
        <v>6382</v>
      </c>
      <c r="P1056" s="75">
        <v>39777</v>
      </c>
      <c r="Q1056" s="102" t="s">
        <v>3205</v>
      </c>
      <c r="R1056" s="88" t="s">
        <v>3205</v>
      </c>
      <c r="S1056" s="102" t="s">
        <v>3205</v>
      </c>
      <c r="T1056" s="57" t="s">
        <v>3205</v>
      </c>
      <c r="U1056" s="57"/>
      <c r="V1056" s="101">
        <v>-10481.229999999981</v>
      </c>
      <c r="W1056" s="101"/>
      <c r="X1056" s="73"/>
    </row>
    <row r="1057" spans="2:24">
      <c r="B1057" s="26" t="s">
        <v>1472</v>
      </c>
      <c r="C1057" s="73" t="s">
        <v>6110</v>
      </c>
      <c r="D1057" s="73" t="s">
        <v>6724</v>
      </c>
      <c r="E1057" s="73"/>
      <c r="F1057" s="73"/>
      <c r="G1057" s="75">
        <v>39521</v>
      </c>
      <c r="H1057" s="96">
        <v>3880000</v>
      </c>
      <c r="I1057" s="57">
        <v>5.1621249999999996</v>
      </c>
      <c r="J1057" s="96">
        <v>200290.45</v>
      </c>
      <c r="K1057" s="57" t="s">
        <v>3284</v>
      </c>
      <c r="L1057" s="73"/>
      <c r="M1057" s="101">
        <v>29233.23</v>
      </c>
      <c r="N1057" s="73"/>
      <c r="O1057" s="87" t="s">
        <v>6382</v>
      </c>
      <c r="P1057" s="75">
        <v>39593</v>
      </c>
      <c r="Q1057" s="102" t="s">
        <v>3205</v>
      </c>
      <c r="R1057" s="88" t="s">
        <v>3205</v>
      </c>
      <c r="S1057" s="102" t="s">
        <v>3205</v>
      </c>
      <c r="T1057" s="57" t="s">
        <v>3205</v>
      </c>
      <c r="U1057" s="57"/>
      <c r="V1057" s="101">
        <v>-171057.22</v>
      </c>
      <c r="W1057" s="101"/>
      <c r="X1057" s="73"/>
    </row>
    <row r="1058" spans="2:24">
      <c r="B1058" s="26" t="s">
        <v>2905</v>
      </c>
      <c r="C1058" s="73" t="s">
        <v>6111</v>
      </c>
      <c r="D1058" s="73" t="s">
        <v>6723</v>
      </c>
      <c r="E1058" s="73"/>
      <c r="F1058" s="73"/>
      <c r="G1058" s="75">
        <v>39521</v>
      </c>
      <c r="H1058" s="96">
        <v>186560.85</v>
      </c>
      <c r="I1058" s="57">
        <v>1.5662450079960505E-2</v>
      </c>
      <c r="J1058" s="96">
        <v>29.22</v>
      </c>
      <c r="K1058" s="57" t="s">
        <v>3284</v>
      </c>
      <c r="L1058" s="73"/>
      <c r="M1058" s="101">
        <v>2927.21</v>
      </c>
      <c r="N1058" s="73"/>
      <c r="O1058" s="87" t="s">
        <v>6382</v>
      </c>
      <c r="P1058" s="75">
        <v>40513</v>
      </c>
      <c r="Q1058" s="102" t="s">
        <v>3205</v>
      </c>
      <c r="R1058" s="88" t="s">
        <v>3205</v>
      </c>
      <c r="S1058" s="102" t="s">
        <v>3205</v>
      </c>
      <c r="T1058" s="57" t="s">
        <v>3205</v>
      </c>
      <c r="U1058" s="57"/>
      <c r="V1058" s="101">
        <v>2897.9900000000002</v>
      </c>
      <c r="W1058" s="101"/>
      <c r="X1058" s="73"/>
    </row>
    <row r="1059" spans="2:24">
      <c r="B1059" s="26" t="s">
        <v>2906</v>
      </c>
      <c r="C1059" s="73" t="s">
        <v>6112</v>
      </c>
      <c r="D1059" s="73" t="s">
        <v>6725</v>
      </c>
      <c r="E1059" s="73"/>
      <c r="F1059" s="73"/>
      <c r="G1059" s="75">
        <v>39521</v>
      </c>
      <c r="H1059" s="96">
        <v>4000000</v>
      </c>
      <c r="I1059" s="57">
        <v>74.55822225</v>
      </c>
      <c r="J1059" s="96">
        <v>2982328.89</v>
      </c>
      <c r="K1059" s="57" t="s">
        <v>3284</v>
      </c>
      <c r="L1059" s="73"/>
      <c r="M1059" s="101">
        <v>528423.44999999995</v>
      </c>
      <c r="N1059" s="73"/>
      <c r="O1059" s="87" t="s">
        <v>3156</v>
      </c>
      <c r="P1059" s="75">
        <v>40989</v>
      </c>
      <c r="Q1059" s="96">
        <v>4000000</v>
      </c>
      <c r="R1059" s="57">
        <v>72.818088750000001</v>
      </c>
      <c r="S1059" s="96">
        <v>2912723.55</v>
      </c>
      <c r="T1059" s="57" t="s">
        <v>3255</v>
      </c>
      <c r="U1059" s="57"/>
      <c r="V1059" s="101">
        <v>458818.10999999987</v>
      </c>
      <c r="W1059" s="101"/>
      <c r="X1059" s="73"/>
    </row>
    <row r="1060" spans="2:24">
      <c r="B1060" s="26" t="s">
        <v>2907</v>
      </c>
      <c r="C1060" s="73" t="s">
        <v>6113</v>
      </c>
      <c r="D1060" s="73" t="s">
        <v>6724</v>
      </c>
      <c r="E1060" s="73"/>
      <c r="F1060" s="73"/>
      <c r="G1060" s="75">
        <v>39521</v>
      </c>
      <c r="H1060" s="96">
        <v>313026.8</v>
      </c>
      <c r="I1060" s="57">
        <v>0.3287482094184907</v>
      </c>
      <c r="J1060" s="96">
        <v>1029.07</v>
      </c>
      <c r="K1060" s="57" t="s">
        <v>3284</v>
      </c>
      <c r="L1060" s="73"/>
      <c r="M1060" s="101">
        <v>8803.9</v>
      </c>
      <c r="N1060" s="73"/>
      <c r="O1060" s="87" t="s">
        <v>3156</v>
      </c>
      <c r="P1060" s="75">
        <v>41232</v>
      </c>
      <c r="Q1060" s="96">
        <v>313026.8</v>
      </c>
      <c r="R1060" s="57">
        <v>0</v>
      </c>
      <c r="S1060" s="96">
        <v>0</v>
      </c>
      <c r="T1060" s="57" t="s">
        <v>3263</v>
      </c>
      <c r="U1060" s="57"/>
      <c r="V1060" s="101">
        <v>7774.83</v>
      </c>
      <c r="W1060" s="101"/>
      <c r="X1060" s="73"/>
    </row>
    <row r="1061" spans="2:24">
      <c r="B1061" s="26" t="s">
        <v>296</v>
      </c>
      <c r="C1061" s="73" t="s">
        <v>6114</v>
      </c>
      <c r="D1061" s="73" t="s">
        <v>3157</v>
      </c>
      <c r="E1061" s="73"/>
      <c r="F1061" s="73"/>
      <c r="G1061" s="75">
        <v>39521</v>
      </c>
      <c r="H1061" s="96">
        <v>345121.41</v>
      </c>
      <c r="I1061" s="57">
        <v>100.28136185465864</v>
      </c>
      <c r="J1061" s="96">
        <v>346092.45</v>
      </c>
      <c r="K1061" s="57" t="s">
        <v>3284</v>
      </c>
      <c r="L1061" s="73"/>
      <c r="M1061" s="101">
        <v>120423.56</v>
      </c>
      <c r="N1061" s="73"/>
      <c r="O1061" s="87" t="s">
        <v>3156</v>
      </c>
      <c r="P1061" s="75">
        <v>41033</v>
      </c>
      <c r="Q1061" s="96">
        <v>270887.02</v>
      </c>
      <c r="R1061" s="57">
        <v>98.002995176494991</v>
      </c>
      <c r="S1061" s="96">
        <v>265477.39314435102</v>
      </c>
      <c r="T1061" s="57" t="s">
        <v>3263</v>
      </c>
      <c r="U1061" s="57"/>
      <c r="V1061" s="101">
        <v>39808.503144351009</v>
      </c>
      <c r="W1061" s="101"/>
      <c r="X1061" s="73"/>
    </row>
    <row r="1062" spans="2:24">
      <c r="B1062" s="26" t="s">
        <v>252</v>
      </c>
      <c r="C1062" s="73" t="s">
        <v>6115</v>
      </c>
      <c r="D1062" s="73" t="s">
        <v>3157</v>
      </c>
      <c r="E1062" s="73"/>
      <c r="F1062" s="73"/>
      <c r="G1062" s="75">
        <v>39521</v>
      </c>
      <c r="H1062" s="96">
        <v>129432.87</v>
      </c>
      <c r="I1062" s="57">
        <v>100.31347524009936</v>
      </c>
      <c r="J1062" s="96">
        <v>129838.61</v>
      </c>
      <c r="K1062" s="57" t="s">
        <v>3284</v>
      </c>
      <c r="L1062" s="73"/>
      <c r="M1062" s="101">
        <v>138726.34</v>
      </c>
      <c r="N1062" s="73"/>
      <c r="O1062" s="87" t="s">
        <v>3156</v>
      </c>
      <c r="P1062" s="75">
        <v>43353</v>
      </c>
      <c r="Q1062" s="96">
        <v>0</v>
      </c>
      <c r="R1062" s="57">
        <v>0</v>
      </c>
      <c r="S1062" s="96">
        <v>2</v>
      </c>
      <c r="T1062" s="57" t="s">
        <v>3263</v>
      </c>
      <c r="U1062" s="57"/>
      <c r="V1062" s="101">
        <v>8889.7299999999959</v>
      </c>
      <c r="W1062" s="101"/>
      <c r="X1062" s="73"/>
    </row>
    <row r="1063" spans="2:24">
      <c r="B1063" s="26" t="s">
        <v>940</v>
      </c>
      <c r="C1063" s="73" t="s">
        <v>6116</v>
      </c>
      <c r="D1063" s="73" t="s">
        <v>6724</v>
      </c>
      <c r="E1063" s="73"/>
      <c r="F1063" s="73"/>
      <c r="G1063" s="75">
        <v>39923</v>
      </c>
      <c r="H1063" s="96">
        <v>1861969.27</v>
      </c>
      <c r="I1063" s="57">
        <v>0</v>
      </c>
      <c r="J1063" s="96">
        <v>0</v>
      </c>
      <c r="K1063" s="57" t="s">
        <v>3245</v>
      </c>
      <c r="L1063" s="73"/>
      <c r="M1063" s="101">
        <v>1793483.0900000005</v>
      </c>
      <c r="N1063" s="73"/>
      <c r="O1063" s="87" t="s">
        <v>3156</v>
      </c>
      <c r="P1063" s="75">
        <v>41122</v>
      </c>
      <c r="Q1063" s="96">
        <v>76028.990000000005</v>
      </c>
      <c r="R1063" s="57">
        <v>44.005766960391554</v>
      </c>
      <c r="S1063" s="96">
        <v>33457.1401617394</v>
      </c>
      <c r="T1063" s="57" t="s">
        <v>3245</v>
      </c>
      <c r="U1063" s="57"/>
      <c r="V1063" s="101">
        <v>1826940.23016174</v>
      </c>
      <c r="W1063" s="101"/>
      <c r="X1063" s="73"/>
    </row>
    <row r="1064" spans="2:24">
      <c r="B1064" s="26" t="s">
        <v>1246</v>
      </c>
      <c r="C1064" s="73" t="s">
        <v>6117</v>
      </c>
      <c r="D1064" s="73" t="s">
        <v>6724</v>
      </c>
      <c r="E1064" s="73"/>
      <c r="F1064" s="73"/>
      <c r="G1064" s="75">
        <v>39521</v>
      </c>
      <c r="H1064" s="96">
        <v>3000000</v>
      </c>
      <c r="I1064" s="57">
        <v>80.237611000000001</v>
      </c>
      <c r="J1064" s="96">
        <v>2407128.33</v>
      </c>
      <c r="K1064" s="57" t="s">
        <v>3284</v>
      </c>
      <c r="L1064" s="73"/>
      <c r="M1064" s="101">
        <v>1684555.7900000005</v>
      </c>
      <c r="N1064" s="73"/>
      <c r="O1064" s="87" t="s">
        <v>3156</v>
      </c>
      <c r="P1064" s="75">
        <v>41050</v>
      </c>
      <c r="Q1064" s="96">
        <v>1894015.74</v>
      </c>
      <c r="R1064" s="57">
        <v>3.4280555681918465</v>
      </c>
      <c r="S1064" s="96">
        <v>64927.912037500006</v>
      </c>
      <c r="T1064" s="57" t="s">
        <v>3266</v>
      </c>
      <c r="U1064" s="57"/>
      <c r="V1064" s="101">
        <v>-657644.62796249962</v>
      </c>
      <c r="W1064" s="101"/>
      <c r="X1064" s="73"/>
    </row>
    <row r="1065" spans="2:24">
      <c r="B1065" s="26" t="s">
        <v>2908</v>
      </c>
      <c r="C1065" s="73" t="s">
        <v>6118</v>
      </c>
      <c r="D1065" s="73" t="s">
        <v>6725</v>
      </c>
      <c r="E1065" s="73"/>
      <c r="F1065" s="73"/>
      <c r="G1065" s="75">
        <v>39521</v>
      </c>
      <c r="H1065" s="96">
        <v>1000000</v>
      </c>
      <c r="I1065" s="57">
        <v>95.913624999999996</v>
      </c>
      <c r="J1065" s="96">
        <v>959136.25</v>
      </c>
      <c r="K1065" s="57" t="s">
        <v>3284</v>
      </c>
      <c r="L1065" s="73"/>
      <c r="M1065" s="101">
        <v>103953.1</v>
      </c>
      <c r="N1065" s="73"/>
      <c r="O1065" s="87" t="s">
        <v>3156</v>
      </c>
      <c r="P1065" s="75">
        <v>40962</v>
      </c>
      <c r="Q1065" s="96">
        <v>1000000</v>
      </c>
      <c r="R1065" s="57">
        <v>68.785223999999999</v>
      </c>
      <c r="S1065" s="96">
        <v>687852.24</v>
      </c>
      <c r="T1065" s="57" t="s">
        <v>3250</v>
      </c>
      <c r="U1065" s="57"/>
      <c r="V1065" s="101">
        <v>-167330.91000000003</v>
      </c>
      <c r="W1065" s="101"/>
      <c r="X1065" s="73"/>
    </row>
    <row r="1066" spans="2:24">
      <c r="B1066" s="26" t="s">
        <v>2909</v>
      </c>
      <c r="C1066" s="73" t="s">
        <v>6119</v>
      </c>
      <c r="D1066" s="73" t="s">
        <v>6725</v>
      </c>
      <c r="E1066" s="73"/>
      <c r="F1066" s="73"/>
      <c r="G1066" s="75">
        <v>39521</v>
      </c>
      <c r="H1066" s="96">
        <v>4000000</v>
      </c>
      <c r="I1066" s="57">
        <v>68.903256999999996</v>
      </c>
      <c r="J1066" s="96">
        <v>2756130.28</v>
      </c>
      <c r="K1066" s="57" t="s">
        <v>3284</v>
      </c>
      <c r="L1066" s="73"/>
      <c r="M1066" s="101">
        <v>350850.68</v>
      </c>
      <c r="N1066" s="73"/>
      <c r="O1066" s="87" t="s">
        <v>3156</v>
      </c>
      <c r="P1066" s="75">
        <v>40947</v>
      </c>
      <c r="Q1066" s="96">
        <v>4000000</v>
      </c>
      <c r="R1066" s="57">
        <v>80.589650000000006</v>
      </c>
      <c r="S1066" s="96">
        <v>3223586</v>
      </c>
      <c r="T1066" s="57" t="s">
        <v>3255</v>
      </c>
      <c r="U1066" s="57"/>
      <c r="V1066" s="101">
        <v>818306.40000000037</v>
      </c>
      <c r="W1066" s="101"/>
      <c r="X1066" s="73"/>
    </row>
    <row r="1067" spans="2:24">
      <c r="B1067" s="26" t="s">
        <v>535</v>
      </c>
      <c r="C1067" s="73" t="s">
        <v>6120</v>
      </c>
      <c r="D1067" s="73" t="s">
        <v>6725</v>
      </c>
      <c r="E1067" s="73"/>
      <c r="F1067" s="73"/>
      <c r="G1067" s="75">
        <v>39521</v>
      </c>
      <c r="H1067" s="96">
        <v>1600000</v>
      </c>
      <c r="I1067" s="57">
        <v>91.456083125000006</v>
      </c>
      <c r="J1067" s="96">
        <v>1463297.33</v>
      </c>
      <c r="K1067" s="57" t="s">
        <v>3284</v>
      </c>
      <c r="L1067" s="73"/>
      <c r="M1067" s="101">
        <v>1351051.77</v>
      </c>
      <c r="N1067" s="73"/>
      <c r="O1067" s="87" t="s">
        <v>3156</v>
      </c>
      <c r="P1067" s="75">
        <v>40947</v>
      </c>
      <c r="Q1067" s="96">
        <v>320000</v>
      </c>
      <c r="R1067" s="57">
        <v>99.551678124999995</v>
      </c>
      <c r="S1067" s="96">
        <v>318565.37</v>
      </c>
      <c r="T1067" s="57" t="s">
        <v>3250</v>
      </c>
      <c r="U1067" s="57"/>
      <c r="V1067" s="101">
        <v>206319.81000000006</v>
      </c>
      <c r="W1067" s="101"/>
      <c r="X1067" s="73"/>
    </row>
    <row r="1068" spans="2:24">
      <c r="B1068" s="26" t="s">
        <v>2910</v>
      </c>
      <c r="C1068" s="73" t="s">
        <v>6121</v>
      </c>
      <c r="D1068" s="73" t="s">
        <v>6725</v>
      </c>
      <c r="E1068" s="73"/>
      <c r="F1068" s="73"/>
      <c r="G1068" s="75">
        <v>39521</v>
      </c>
      <c r="H1068" s="96">
        <v>7000000</v>
      </c>
      <c r="I1068" s="57">
        <v>0.99238542857142853</v>
      </c>
      <c r="J1068" s="96">
        <v>69466.98</v>
      </c>
      <c r="K1068" s="57" t="s">
        <v>3284</v>
      </c>
      <c r="L1068" s="73"/>
      <c r="M1068" s="101">
        <v>151707.75</v>
      </c>
      <c r="N1068" s="73"/>
      <c r="O1068" s="87" t="s">
        <v>3156</v>
      </c>
      <c r="P1068" s="75">
        <v>40849</v>
      </c>
      <c r="Q1068" s="96">
        <v>7000000</v>
      </c>
      <c r="R1068" s="57">
        <v>1E-3</v>
      </c>
      <c r="S1068" s="96">
        <v>70</v>
      </c>
      <c r="T1068" s="57" t="s">
        <v>3289</v>
      </c>
      <c r="U1068" s="57"/>
      <c r="V1068" s="101">
        <v>82310.77</v>
      </c>
      <c r="W1068" s="101"/>
      <c r="X1068" s="73"/>
    </row>
    <row r="1069" spans="2:24">
      <c r="B1069" s="26" t="s">
        <v>2911</v>
      </c>
      <c r="C1069" s="73" t="s">
        <v>6122</v>
      </c>
      <c r="D1069" s="73" t="s">
        <v>6725</v>
      </c>
      <c r="E1069" s="73"/>
      <c r="F1069" s="73"/>
      <c r="G1069" s="75">
        <v>39521</v>
      </c>
      <c r="H1069" s="96">
        <v>3434004.53</v>
      </c>
      <c r="I1069" s="57">
        <v>1.2064130853083062</v>
      </c>
      <c r="J1069" s="96">
        <v>41428.28</v>
      </c>
      <c r="K1069" s="57" t="s">
        <v>3284</v>
      </c>
      <c r="L1069" s="73"/>
      <c r="M1069" s="101">
        <v>1.0000000009313226E-2</v>
      </c>
      <c r="N1069" s="73"/>
      <c r="O1069" s="87" t="s">
        <v>3156</v>
      </c>
      <c r="P1069" s="75">
        <v>40849</v>
      </c>
      <c r="Q1069" s="96">
        <v>3860494.49</v>
      </c>
      <c r="R1069" s="57">
        <v>9.998719101914843E-4</v>
      </c>
      <c r="S1069" s="96">
        <v>38.6</v>
      </c>
      <c r="T1069" s="57" t="s">
        <v>3289</v>
      </c>
      <c r="U1069" s="57"/>
      <c r="V1069" s="101">
        <v>-41389.669999999991</v>
      </c>
      <c r="W1069" s="101"/>
      <c r="X1069" s="73"/>
    </row>
    <row r="1070" spans="2:24">
      <c r="B1070" s="26" t="s">
        <v>2912</v>
      </c>
      <c r="C1070" s="73" t="s">
        <v>6123</v>
      </c>
      <c r="D1070" s="73" t="s">
        <v>6725</v>
      </c>
      <c r="E1070" s="73"/>
      <c r="F1070" s="73"/>
      <c r="G1070" s="75">
        <v>39521</v>
      </c>
      <c r="H1070" s="96">
        <v>67500000</v>
      </c>
      <c r="I1070" s="57">
        <v>74.420079866666669</v>
      </c>
      <c r="J1070" s="96">
        <v>50233553.909999996</v>
      </c>
      <c r="K1070" s="57" t="s">
        <v>3284</v>
      </c>
      <c r="L1070" s="73"/>
      <c r="M1070" s="101">
        <v>3174418.5300000003</v>
      </c>
      <c r="N1070" s="73"/>
      <c r="O1070" s="87" t="s">
        <v>3156</v>
      </c>
      <c r="P1070" s="75">
        <v>41172</v>
      </c>
      <c r="Q1070" s="96">
        <v>0.01</v>
      </c>
      <c r="R1070" s="57">
        <v>0</v>
      </c>
      <c r="S1070" s="96">
        <v>0</v>
      </c>
      <c r="T1070" s="57" t="s">
        <v>3263</v>
      </c>
      <c r="U1070" s="57"/>
      <c r="V1070" s="101">
        <v>-47059135.379999995</v>
      </c>
      <c r="W1070" s="101"/>
      <c r="X1070" s="73"/>
    </row>
    <row r="1071" spans="2:24">
      <c r="B1071" s="26" t="s">
        <v>2913</v>
      </c>
      <c r="C1071" s="73" t="s">
        <v>6124</v>
      </c>
      <c r="D1071" s="73" t="s">
        <v>6725</v>
      </c>
      <c r="E1071" s="73"/>
      <c r="F1071" s="73"/>
      <c r="G1071" s="75">
        <v>39521</v>
      </c>
      <c r="H1071" s="96">
        <v>9750000</v>
      </c>
      <c r="I1071" s="57">
        <v>39.293579897435897</v>
      </c>
      <c r="J1071" s="96">
        <v>3831124.04</v>
      </c>
      <c r="K1071" s="57" t="s">
        <v>3284</v>
      </c>
      <c r="L1071" s="73"/>
      <c r="M1071" s="101">
        <v>676757.85</v>
      </c>
      <c r="N1071" s="73"/>
      <c r="O1071" s="87" t="s">
        <v>3156</v>
      </c>
      <c r="P1071" s="75">
        <v>41172</v>
      </c>
      <c r="Q1071" s="96">
        <v>0.01</v>
      </c>
      <c r="R1071" s="57">
        <v>10000</v>
      </c>
      <c r="S1071" s="96">
        <v>1</v>
      </c>
      <c r="T1071" s="57" t="s">
        <v>3263</v>
      </c>
      <c r="U1071" s="57"/>
      <c r="V1071" s="101">
        <v>-3154365.19</v>
      </c>
      <c r="W1071" s="101"/>
      <c r="X1071" s="73"/>
    </row>
    <row r="1072" spans="2:24">
      <c r="B1072" s="26" t="s">
        <v>2914</v>
      </c>
      <c r="C1072" s="73" t="s">
        <v>6125</v>
      </c>
      <c r="D1072" s="73" t="s">
        <v>6725</v>
      </c>
      <c r="E1072" s="73"/>
      <c r="F1072" s="73"/>
      <c r="G1072" s="75">
        <v>39521</v>
      </c>
      <c r="H1072" s="96">
        <v>1470000</v>
      </c>
      <c r="I1072" s="57">
        <v>65.943461904761904</v>
      </c>
      <c r="J1072" s="96">
        <v>969368.89</v>
      </c>
      <c r="K1072" s="57" t="s">
        <v>3284</v>
      </c>
      <c r="L1072" s="73"/>
      <c r="M1072" s="101">
        <v>113059.86</v>
      </c>
      <c r="N1072" s="73"/>
      <c r="O1072" s="87" t="s">
        <v>6382</v>
      </c>
      <c r="P1072" s="75">
        <v>40535</v>
      </c>
      <c r="Q1072" s="102" t="s">
        <v>3205</v>
      </c>
      <c r="R1072" s="88" t="s">
        <v>3205</v>
      </c>
      <c r="S1072" s="102" t="s">
        <v>3205</v>
      </c>
      <c r="T1072" s="57" t="s">
        <v>3205</v>
      </c>
      <c r="U1072" s="57"/>
      <c r="V1072" s="101">
        <v>-856309.03</v>
      </c>
      <c r="W1072" s="101"/>
      <c r="X1072" s="73"/>
    </row>
    <row r="1073" spans="2:24">
      <c r="B1073" s="26" t="s">
        <v>2915</v>
      </c>
      <c r="C1073" s="73" t="s">
        <v>6126</v>
      </c>
      <c r="D1073" s="73" t="s">
        <v>6725</v>
      </c>
      <c r="E1073" s="73"/>
      <c r="F1073" s="73"/>
      <c r="G1073" s="75">
        <v>39521</v>
      </c>
      <c r="H1073" s="96">
        <v>8900000</v>
      </c>
      <c r="I1073" s="57">
        <v>75.409767977528091</v>
      </c>
      <c r="J1073" s="96">
        <v>6711469.3499999996</v>
      </c>
      <c r="K1073" s="57" t="s">
        <v>3284</v>
      </c>
      <c r="L1073" s="73"/>
      <c r="M1073" s="101">
        <v>510099.87999999995</v>
      </c>
      <c r="N1073" s="73"/>
      <c r="O1073" s="87" t="s">
        <v>3156</v>
      </c>
      <c r="P1073" s="75">
        <v>40947</v>
      </c>
      <c r="Q1073" s="96">
        <v>8900000</v>
      </c>
      <c r="R1073" s="57">
        <v>52.521327528089891</v>
      </c>
      <c r="S1073" s="96">
        <v>4674398.1500000004</v>
      </c>
      <c r="T1073" s="57" t="s">
        <v>3250</v>
      </c>
      <c r="U1073" s="57"/>
      <c r="V1073" s="101">
        <v>-1526971.3199999994</v>
      </c>
      <c r="W1073" s="101"/>
      <c r="X1073" s="73"/>
    </row>
    <row r="1074" spans="2:24">
      <c r="B1074" s="26" t="s">
        <v>1436</v>
      </c>
      <c r="C1074" s="73" t="s">
        <v>6127</v>
      </c>
      <c r="D1074" s="73" t="s">
        <v>6725</v>
      </c>
      <c r="E1074" s="73"/>
      <c r="F1074" s="73"/>
      <c r="G1074" s="75">
        <v>39521</v>
      </c>
      <c r="H1074" s="96">
        <v>4998518.99</v>
      </c>
      <c r="I1074" s="57">
        <v>0.63159928097022189</v>
      </c>
      <c r="J1074" s="96">
        <v>31570.609999999997</v>
      </c>
      <c r="K1074" s="57" t="s">
        <v>3284</v>
      </c>
      <c r="L1074" s="73"/>
      <c r="M1074" s="101">
        <v>83920.57</v>
      </c>
      <c r="N1074" s="73"/>
      <c r="O1074" s="87" t="s">
        <v>3156</v>
      </c>
      <c r="P1074" s="75">
        <v>40849</v>
      </c>
      <c r="Q1074" s="96">
        <v>4998518.9400000004</v>
      </c>
      <c r="R1074" s="57">
        <v>1.0000962405075932E-3</v>
      </c>
      <c r="S1074" s="96">
        <v>49.99</v>
      </c>
      <c r="T1074" s="57" t="s">
        <v>3289</v>
      </c>
      <c r="U1074" s="57"/>
      <c r="V1074" s="101">
        <v>52399.950000000012</v>
      </c>
      <c r="W1074" s="101"/>
      <c r="X1074" s="73"/>
    </row>
    <row r="1075" spans="2:24">
      <c r="B1075" s="26" t="s">
        <v>2916</v>
      </c>
      <c r="C1075" s="73" t="s">
        <v>6128</v>
      </c>
      <c r="D1075" s="73" t="s">
        <v>6724</v>
      </c>
      <c r="E1075" s="73"/>
      <c r="F1075" s="73"/>
      <c r="G1075" s="75">
        <v>39521</v>
      </c>
      <c r="H1075" s="96">
        <v>8802000</v>
      </c>
      <c r="I1075" s="57">
        <v>44.177250056805271</v>
      </c>
      <c r="J1075" s="96">
        <v>3888481.55</v>
      </c>
      <c r="K1075" s="57" t="s">
        <v>3284</v>
      </c>
      <c r="L1075" s="73"/>
      <c r="M1075" s="101">
        <v>534760.93999999994</v>
      </c>
      <c r="N1075" s="73"/>
      <c r="O1075" s="87" t="s">
        <v>3156</v>
      </c>
      <c r="P1075" s="75">
        <v>41123</v>
      </c>
      <c r="Q1075" s="96">
        <v>8802000</v>
      </c>
      <c r="R1075" s="57">
        <v>6.1499155873665075</v>
      </c>
      <c r="S1075" s="96">
        <v>541315.56999999995</v>
      </c>
      <c r="T1075" s="57" t="s">
        <v>3263</v>
      </c>
      <c r="U1075" s="57"/>
      <c r="V1075" s="101">
        <v>-2812405.04</v>
      </c>
      <c r="W1075" s="101"/>
      <c r="X1075" s="73"/>
    </row>
    <row r="1076" spans="2:24" ht="15">
      <c r="B1076" s="73" t="s">
        <v>2917</v>
      </c>
      <c r="C1076" s="73" t="s">
        <v>6129</v>
      </c>
      <c r="D1076" s="73" t="s">
        <v>6724</v>
      </c>
      <c r="E1076" s="73"/>
      <c r="F1076" s="73"/>
      <c r="G1076" s="75">
        <v>39521</v>
      </c>
      <c r="H1076" s="96">
        <v>2850000</v>
      </c>
      <c r="I1076" s="57">
        <v>57.470750175438589</v>
      </c>
      <c r="J1076" s="96">
        <v>1637916.38</v>
      </c>
      <c r="K1076" s="57" t="s">
        <v>3284</v>
      </c>
      <c r="L1076" s="73"/>
      <c r="M1076" s="101">
        <v>64986.98</v>
      </c>
      <c r="N1076" s="73"/>
      <c r="O1076" s="89" t="s">
        <v>3156</v>
      </c>
      <c r="P1076" s="75">
        <v>39786</v>
      </c>
      <c r="Q1076" s="96">
        <v>2850000</v>
      </c>
      <c r="R1076" s="57">
        <v>100.0000003508772</v>
      </c>
      <c r="S1076" s="96">
        <v>2850000.01</v>
      </c>
      <c r="T1076" s="57" t="s">
        <v>3245</v>
      </c>
      <c r="U1076" s="57"/>
      <c r="V1076" s="101">
        <v>1277070.6099999999</v>
      </c>
      <c r="W1076" s="101"/>
      <c r="X1076" s="177">
        <v>2</v>
      </c>
    </row>
    <row r="1077" spans="2:24">
      <c r="B1077" s="26" t="s">
        <v>2918</v>
      </c>
      <c r="C1077" s="73" t="s">
        <v>6130</v>
      </c>
      <c r="D1077" s="73" t="s">
        <v>6724</v>
      </c>
      <c r="E1077" s="73"/>
      <c r="F1077" s="73"/>
      <c r="G1077" s="75">
        <v>39521</v>
      </c>
      <c r="H1077" s="96">
        <v>3325000</v>
      </c>
      <c r="I1077" s="57">
        <v>19.38524992481203</v>
      </c>
      <c r="J1077" s="96">
        <v>644559.56000000006</v>
      </c>
      <c r="K1077" s="57" t="s">
        <v>3284</v>
      </c>
      <c r="L1077" s="73"/>
      <c r="M1077" s="101">
        <v>170481.64</v>
      </c>
      <c r="N1077" s="73"/>
      <c r="O1077" s="87" t="s">
        <v>3156</v>
      </c>
      <c r="P1077" s="75">
        <v>41122</v>
      </c>
      <c r="Q1077" s="96">
        <v>1979931.62</v>
      </c>
      <c r="R1077" s="57">
        <v>0.20064843388379242</v>
      </c>
      <c r="S1077" s="96">
        <v>3972.7017875000001</v>
      </c>
      <c r="T1077" s="57" t="s">
        <v>3249</v>
      </c>
      <c r="U1077" s="57"/>
      <c r="V1077" s="101">
        <v>-470105.21821250004</v>
      </c>
      <c r="W1077" s="101"/>
      <c r="X1077" s="73"/>
    </row>
    <row r="1078" spans="2:24">
      <c r="B1078" s="26" t="s">
        <v>984</v>
      </c>
      <c r="C1078" s="73" t="s">
        <v>6131</v>
      </c>
      <c r="D1078" s="73" t="s">
        <v>6724</v>
      </c>
      <c r="E1078" s="73"/>
      <c r="F1078" s="73"/>
      <c r="G1078" s="75">
        <v>39521</v>
      </c>
      <c r="H1078" s="96">
        <v>3325000</v>
      </c>
      <c r="I1078" s="57">
        <v>17.975750075187968</v>
      </c>
      <c r="J1078" s="96">
        <v>597693.68999999994</v>
      </c>
      <c r="K1078" s="57" t="s">
        <v>3284</v>
      </c>
      <c r="L1078" s="73"/>
      <c r="M1078" s="101">
        <v>184661.05000000002</v>
      </c>
      <c r="N1078" s="73"/>
      <c r="O1078" s="87" t="s">
        <v>3156</v>
      </c>
      <c r="P1078" s="75">
        <v>41172</v>
      </c>
      <c r="Q1078" s="96">
        <v>0.01</v>
      </c>
      <c r="R1078" s="57">
        <v>0</v>
      </c>
      <c r="S1078" s="96">
        <v>0</v>
      </c>
      <c r="T1078" s="57" t="s">
        <v>3263</v>
      </c>
      <c r="U1078" s="57"/>
      <c r="V1078" s="101">
        <v>-413032.6399999999</v>
      </c>
      <c r="W1078" s="101"/>
      <c r="X1078" s="73"/>
    </row>
    <row r="1079" spans="2:24">
      <c r="B1079" s="26" t="s">
        <v>2919</v>
      </c>
      <c r="C1079" s="73" t="s">
        <v>6132</v>
      </c>
      <c r="D1079" s="73" t="s">
        <v>6724</v>
      </c>
      <c r="E1079" s="73"/>
      <c r="F1079" s="73"/>
      <c r="G1079" s="75">
        <v>39521</v>
      </c>
      <c r="H1079" s="96">
        <v>5500000</v>
      </c>
      <c r="I1079" s="57">
        <v>48.174750000000003</v>
      </c>
      <c r="J1079" s="96">
        <v>2649611.25</v>
      </c>
      <c r="K1079" s="57" t="s">
        <v>3284</v>
      </c>
      <c r="L1079" s="73"/>
      <c r="M1079" s="101">
        <v>322207.12000000005</v>
      </c>
      <c r="N1079" s="73"/>
      <c r="O1079" s="87" t="s">
        <v>3156</v>
      </c>
      <c r="P1079" s="75">
        <v>41114</v>
      </c>
      <c r="Q1079" s="96">
        <v>5500000</v>
      </c>
      <c r="R1079" s="57">
        <v>25.193089636363634</v>
      </c>
      <c r="S1079" s="96">
        <v>1385619.93</v>
      </c>
      <c r="T1079" s="57" t="s">
        <v>3263</v>
      </c>
      <c r="U1079" s="57"/>
      <c r="V1079" s="101">
        <v>-941784.2</v>
      </c>
      <c r="W1079" s="101"/>
      <c r="X1079" s="73"/>
    </row>
    <row r="1080" spans="2:24">
      <c r="B1080" s="26" t="s">
        <v>2920</v>
      </c>
      <c r="C1080" s="73" t="s">
        <v>6133</v>
      </c>
      <c r="D1080" s="73" t="s">
        <v>6724</v>
      </c>
      <c r="E1080" s="73"/>
      <c r="F1080" s="73"/>
      <c r="G1080" s="75">
        <v>39521</v>
      </c>
      <c r="H1080" s="96">
        <v>4500000</v>
      </c>
      <c r="I1080" s="57">
        <v>35.039749999999998</v>
      </c>
      <c r="J1080" s="96">
        <v>1576788.75</v>
      </c>
      <c r="K1080" s="57" t="s">
        <v>3284</v>
      </c>
      <c r="L1080" s="73"/>
      <c r="M1080" s="101">
        <v>208303.84</v>
      </c>
      <c r="N1080" s="73"/>
      <c r="O1080" s="87" t="s">
        <v>3156</v>
      </c>
      <c r="P1080" s="75">
        <v>41172</v>
      </c>
      <c r="Q1080" s="96">
        <v>0.01</v>
      </c>
      <c r="R1080" s="57">
        <v>0</v>
      </c>
      <c r="S1080" s="96">
        <v>0</v>
      </c>
      <c r="T1080" s="57" t="s">
        <v>3263</v>
      </c>
      <c r="U1080" s="57"/>
      <c r="V1080" s="101">
        <v>-1368484.91</v>
      </c>
      <c r="W1080" s="101"/>
      <c r="X1080" s="73"/>
    </row>
    <row r="1081" spans="2:24">
      <c r="B1081" s="26" t="s">
        <v>451</v>
      </c>
      <c r="C1081" s="73" t="s">
        <v>6134</v>
      </c>
      <c r="D1081" s="73" t="s">
        <v>6724</v>
      </c>
      <c r="E1081" s="73"/>
      <c r="F1081" s="73"/>
      <c r="G1081" s="75">
        <v>39521</v>
      </c>
      <c r="H1081" s="96">
        <v>2000000</v>
      </c>
      <c r="I1081" s="57">
        <v>30.047249999999998</v>
      </c>
      <c r="J1081" s="96">
        <v>600945</v>
      </c>
      <c r="K1081" s="57" t="s">
        <v>3284</v>
      </c>
      <c r="L1081" s="73"/>
      <c r="M1081" s="101">
        <v>89797.67</v>
      </c>
      <c r="N1081" s="73"/>
      <c r="O1081" s="87" t="s">
        <v>3156</v>
      </c>
      <c r="P1081" s="75">
        <v>41172</v>
      </c>
      <c r="Q1081" s="96">
        <v>0.01</v>
      </c>
      <c r="R1081" s="57">
        <v>0</v>
      </c>
      <c r="S1081" s="96">
        <v>0</v>
      </c>
      <c r="T1081" s="57" t="s">
        <v>3263</v>
      </c>
      <c r="U1081" s="57"/>
      <c r="V1081" s="101">
        <v>-511147.33</v>
      </c>
      <c r="W1081" s="101"/>
      <c r="X1081" s="73"/>
    </row>
    <row r="1082" spans="2:24">
      <c r="B1082" s="26" t="s">
        <v>1020</v>
      </c>
      <c r="C1082" s="73" t="s">
        <v>6135</v>
      </c>
      <c r="D1082" s="73" t="s">
        <v>6724</v>
      </c>
      <c r="E1082" s="73"/>
      <c r="F1082" s="73"/>
      <c r="G1082" s="75">
        <v>39521</v>
      </c>
      <c r="H1082" s="96">
        <v>2250000</v>
      </c>
      <c r="I1082" s="57">
        <v>24.213250222222221</v>
      </c>
      <c r="J1082" s="96">
        <v>544798.13</v>
      </c>
      <c r="K1082" s="57" t="s">
        <v>3284</v>
      </c>
      <c r="L1082" s="73"/>
      <c r="M1082" s="101">
        <v>92382.05</v>
      </c>
      <c r="N1082" s="73"/>
      <c r="O1082" s="87" t="s">
        <v>3156</v>
      </c>
      <c r="P1082" s="75">
        <v>41172</v>
      </c>
      <c r="Q1082" s="96">
        <v>0.01</v>
      </c>
      <c r="R1082" s="57">
        <v>0</v>
      </c>
      <c r="S1082" s="96">
        <v>0</v>
      </c>
      <c r="T1082" s="57" t="s">
        <v>3263</v>
      </c>
      <c r="U1082" s="57"/>
      <c r="V1082" s="101">
        <v>-452416.08</v>
      </c>
      <c r="W1082" s="101"/>
      <c r="X1082" s="73"/>
    </row>
    <row r="1083" spans="2:24">
      <c r="B1083" s="26" t="s">
        <v>2921</v>
      </c>
      <c r="C1083" s="73" t="s">
        <v>6136</v>
      </c>
      <c r="D1083" s="73" t="s">
        <v>6725</v>
      </c>
      <c r="E1083" s="73"/>
      <c r="F1083" s="73"/>
      <c r="G1083" s="75">
        <v>39521</v>
      </c>
      <c r="H1083" s="96">
        <v>12019000</v>
      </c>
      <c r="I1083" s="57">
        <v>30.166055578667113</v>
      </c>
      <c r="J1083" s="96">
        <v>3625658.22</v>
      </c>
      <c r="K1083" s="57" t="s">
        <v>3284</v>
      </c>
      <c r="L1083" s="73"/>
      <c r="M1083" s="101">
        <v>551175.68999999994</v>
      </c>
      <c r="N1083" s="73"/>
      <c r="O1083" s="87" t="s">
        <v>3156</v>
      </c>
      <c r="P1083" s="75">
        <v>40896</v>
      </c>
      <c r="Q1083" s="96">
        <v>3402845.01</v>
      </c>
      <c r="R1083" s="57">
        <v>1.060000085046483</v>
      </c>
      <c r="S1083" s="96">
        <v>36070.160000000003</v>
      </c>
      <c r="T1083" s="57" t="s">
        <v>3255</v>
      </c>
      <c r="U1083" s="57"/>
      <c r="V1083" s="101">
        <v>-3038412.37</v>
      </c>
      <c r="W1083" s="101"/>
      <c r="X1083" s="73"/>
    </row>
    <row r="1084" spans="2:24">
      <c r="B1084" s="26" t="s">
        <v>2922</v>
      </c>
      <c r="C1084" s="73" t="s">
        <v>6137</v>
      </c>
      <c r="D1084" s="73" t="s">
        <v>6725</v>
      </c>
      <c r="E1084" s="73"/>
      <c r="F1084" s="73"/>
      <c r="G1084" s="75">
        <v>39521</v>
      </c>
      <c r="H1084" s="96">
        <v>5000000</v>
      </c>
      <c r="I1084" s="57">
        <v>74.868972400000004</v>
      </c>
      <c r="J1084" s="96">
        <v>3743448.62</v>
      </c>
      <c r="K1084" s="57" t="s">
        <v>3284</v>
      </c>
      <c r="L1084" s="73"/>
      <c r="M1084" s="101">
        <v>653704.15999999992</v>
      </c>
      <c r="N1084" s="73"/>
      <c r="O1084" s="87" t="s">
        <v>3156</v>
      </c>
      <c r="P1084" s="75">
        <v>40962</v>
      </c>
      <c r="Q1084" s="96">
        <v>5000000</v>
      </c>
      <c r="R1084" s="57">
        <v>73.70365360000001</v>
      </c>
      <c r="S1084" s="96">
        <v>3685182.68</v>
      </c>
      <c r="T1084" s="57" t="s">
        <v>3263</v>
      </c>
      <c r="U1084" s="57"/>
      <c r="V1084" s="101">
        <v>595438.21999999974</v>
      </c>
      <c r="W1084" s="101"/>
      <c r="X1084" s="73"/>
    </row>
    <row r="1085" spans="2:24">
      <c r="B1085" s="26" t="s">
        <v>1425</v>
      </c>
      <c r="C1085" s="73" t="s">
        <v>6138</v>
      </c>
      <c r="D1085" s="73" t="s">
        <v>6725</v>
      </c>
      <c r="E1085" s="73"/>
      <c r="F1085" s="73"/>
      <c r="G1085" s="75">
        <v>39521</v>
      </c>
      <c r="H1085" s="96">
        <v>4000000</v>
      </c>
      <c r="I1085" s="57">
        <v>95.932690500000007</v>
      </c>
      <c r="J1085" s="96">
        <v>3837307.62</v>
      </c>
      <c r="K1085" s="57" t="s">
        <v>3284</v>
      </c>
      <c r="L1085" s="73"/>
      <c r="M1085" s="101">
        <v>391306.63</v>
      </c>
      <c r="N1085" s="73"/>
      <c r="O1085" s="87" t="s">
        <v>3156</v>
      </c>
      <c r="P1085" s="75">
        <v>40952</v>
      </c>
      <c r="Q1085" s="96">
        <v>4000000</v>
      </c>
      <c r="R1085" s="57">
        <v>68.747524999999996</v>
      </c>
      <c r="S1085" s="96">
        <v>2749901</v>
      </c>
      <c r="T1085" s="57" t="s">
        <v>3250</v>
      </c>
      <c r="U1085" s="57"/>
      <c r="V1085" s="101">
        <v>-696099.99000000022</v>
      </c>
      <c r="W1085" s="101"/>
      <c r="X1085" s="73"/>
    </row>
    <row r="1086" spans="2:24">
      <c r="B1086" s="26" t="s">
        <v>2923</v>
      </c>
      <c r="C1086" s="73" t="s">
        <v>6139</v>
      </c>
      <c r="D1086" s="73" t="s">
        <v>3157</v>
      </c>
      <c r="E1086" s="73"/>
      <c r="F1086" s="73"/>
      <c r="G1086" s="75">
        <v>39521</v>
      </c>
      <c r="H1086" s="96">
        <v>48.91</v>
      </c>
      <c r="I1086" s="57">
        <v>0.10222858311183809</v>
      </c>
      <c r="J1086" s="96">
        <v>0.05</v>
      </c>
      <c r="K1086" s="57" t="s">
        <v>3284</v>
      </c>
      <c r="L1086" s="73"/>
      <c r="M1086" s="101">
        <v>1432.55</v>
      </c>
      <c r="N1086" s="73"/>
      <c r="O1086" s="87" t="s">
        <v>3156</v>
      </c>
      <c r="P1086" s="75">
        <v>41123</v>
      </c>
      <c r="Q1086" s="96">
        <v>20.67</v>
      </c>
      <c r="R1086" s="57">
        <v>102.75761894049349</v>
      </c>
      <c r="S1086" s="96">
        <v>21.239999835000006</v>
      </c>
      <c r="T1086" s="57" t="s">
        <v>3248</v>
      </c>
      <c r="U1086" s="57"/>
      <c r="V1086" s="101">
        <v>1453.7399998349999</v>
      </c>
      <c r="W1086" s="101"/>
      <c r="X1086" s="73"/>
    </row>
    <row r="1087" spans="2:24">
      <c r="B1087" s="26" t="s">
        <v>2924</v>
      </c>
      <c r="C1087" s="73" t="s">
        <v>6140</v>
      </c>
      <c r="D1087" s="73" t="s">
        <v>3157</v>
      </c>
      <c r="E1087" s="73"/>
      <c r="F1087" s="73"/>
      <c r="G1087" s="75">
        <v>39521</v>
      </c>
      <c r="H1087" s="96">
        <v>795999.04</v>
      </c>
      <c r="I1087" s="57">
        <v>1.0211946989282801</v>
      </c>
      <c r="J1087" s="96">
        <v>8128.7</v>
      </c>
      <c r="K1087" s="57" t="s">
        <v>3284</v>
      </c>
      <c r="L1087" s="73"/>
      <c r="M1087" s="101">
        <v>4689.13</v>
      </c>
      <c r="N1087" s="73"/>
      <c r="O1087" s="87" t="s">
        <v>3156</v>
      </c>
      <c r="P1087" s="75">
        <v>41033</v>
      </c>
      <c r="Q1087" s="96">
        <v>294999.03000000003</v>
      </c>
      <c r="R1087" s="57">
        <v>0.9275830593409069</v>
      </c>
      <c r="S1087" s="96">
        <v>2736.3610275000001</v>
      </c>
      <c r="T1087" s="57" t="s">
        <v>3248</v>
      </c>
      <c r="U1087" s="57"/>
      <c r="V1087" s="101">
        <v>-703.20897249999962</v>
      </c>
      <c r="W1087" s="101"/>
      <c r="X1087" s="73"/>
    </row>
    <row r="1088" spans="2:24">
      <c r="B1088" s="26" t="s">
        <v>388</v>
      </c>
      <c r="C1088" s="73" t="s">
        <v>6141</v>
      </c>
      <c r="D1088" s="73" t="s">
        <v>3157</v>
      </c>
      <c r="E1088" s="73"/>
      <c r="F1088" s="73"/>
      <c r="G1088" s="75">
        <v>39521</v>
      </c>
      <c r="H1088" s="96">
        <v>4012337.19</v>
      </c>
      <c r="I1088" s="57">
        <v>93.673797141660458</v>
      </c>
      <c r="J1088" s="96">
        <v>3758508.5999999996</v>
      </c>
      <c r="K1088" s="57" t="s">
        <v>3284</v>
      </c>
      <c r="L1088" s="73"/>
      <c r="M1088" s="101">
        <v>1891731.67</v>
      </c>
      <c r="N1088" s="73"/>
      <c r="O1088" s="87" t="s">
        <v>3156</v>
      </c>
      <c r="P1088" s="75">
        <v>41040</v>
      </c>
      <c r="Q1088" s="96">
        <v>2439825.34</v>
      </c>
      <c r="R1088" s="57">
        <v>47.042971378718228</v>
      </c>
      <c r="S1088" s="96">
        <v>1147766.3363869146</v>
      </c>
      <c r="T1088" s="57" t="s">
        <v>3289</v>
      </c>
      <c r="U1088" s="57"/>
      <c r="V1088" s="101">
        <v>-719010.59361308534</v>
      </c>
      <c r="W1088" s="101"/>
      <c r="X1088" s="73"/>
    </row>
    <row r="1089" spans="2:24">
      <c r="B1089" s="26" t="s">
        <v>1171</v>
      </c>
      <c r="C1089" s="73" t="s">
        <v>6142</v>
      </c>
      <c r="D1089" s="73" t="s">
        <v>3157</v>
      </c>
      <c r="E1089" s="73"/>
      <c r="F1089" s="73"/>
      <c r="G1089" s="75">
        <v>39521</v>
      </c>
      <c r="H1089" s="96">
        <v>21577027.41</v>
      </c>
      <c r="I1089" s="57">
        <v>23.015992590797751</v>
      </c>
      <c r="J1089" s="96">
        <v>4966167.03</v>
      </c>
      <c r="K1089" s="57" t="s">
        <v>3284</v>
      </c>
      <c r="L1089" s="73"/>
      <c r="M1089" s="101">
        <v>2082086.2399999993</v>
      </c>
      <c r="N1089" s="73"/>
      <c r="O1089" s="87" t="s">
        <v>3156</v>
      </c>
      <c r="P1089" s="75">
        <v>41172</v>
      </c>
      <c r="Q1089" s="96">
        <v>0.01</v>
      </c>
      <c r="R1089" s="57">
        <v>0</v>
      </c>
      <c r="S1089" s="96">
        <v>0</v>
      </c>
      <c r="T1089" s="57" t="s">
        <v>3263</v>
      </c>
      <c r="U1089" s="57"/>
      <c r="V1089" s="101">
        <v>-2884080.790000001</v>
      </c>
      <c r="W1089" s="101"/>
      <c r="X1089" s="73"/>
    </row>
    <row r="1090" spans="2:24">
      <c r="B1090" s="26" t="s">
        <v>543</v>
      </c>
      <c r="C1090" s="73" t="s">
        <v>6143</v>
      </c>
      <c r="D1090" s="73" t="s">
        <v>6724</v>
      </c>
      <c r="E1090" s="73"/>
      <c r="F1090" s="73"/>
      <c r="G1090" s="75">
        <v>39521</v>
      </c>
      <c r="H1090" s="96">
        <v>9900000</v>
      </c>
      <c r="I1090" s="57">
        <v>87.157124949494943</v>
      </c>
      <c r="J1090" s="96">
        <v>8628555.3699999992</v>
      </c>
      <c r="K1090" s="57" t="s">
        <v>3284</v>
      </c>
      <c r="L1090" s="73"/>
      <c r="M1090" s="101">
        <v>5617640.25</v>
      </c>
      <c r="N1090" s="73"/>
      <c r="O1090" s="87" t="s">
        <v>3156</v>
      </c>
      <c r="P1090" s="75">
        <v>41050</v>
      </c>
      <c r="Q1090" s="96">
        <v>4849890.8600000003</v>
      </c>
      <c r="R1090" s="57">
        <v>80.10849314423541</v>
      </c>
      <c r="S1090" s="96">
        <v>3885174.4870860004</v>
      </c>
      <c r="T1090" s="57" t="s">
        <v>3245</v>
      </c>
      <c r="U1090" s="57"/>
      <c r="V1090" s="101">
        <v>874259.36708600074</v>
      </c>
      <c r="W1090" s="101"/>
      <c r="X1090" s="73"/>
    </row>
    <row r="1091" spans="2:24">
      <c r="B1091" s="26" t="s">
        <v>2925</v>
      </c>
      <c r="C1091" s="73" t="s">
        <v>6144</v>
      </c>
      <c r="D1091" s="73" t="s">
        <v>6724</v>
      </c>
      <c r="E1091" s="73"/>
      <c r="F1091" s="73"/>
      <c r="G1091" s="75">
        <v>39521</v>
      </c>
      <c r="H1091" s="96">
        <v>27880416.280000001</v>
      </c>
      <c r="I1091" s="57">
        <v>87.089750010002348</v>
      </c>
      <c r="J1091" s="96">
        <v>24280984.84</v>
      </c>
      <c r="K1091" s="57" t="s">
        <v>3284</v>
      </c>
      <c r="L1091" s="73"/>
      <c r="M1091" s="101">
        <v>1252831.04</v>
      </c>
      <c r="N1091" s="73"/>
      <c r="O1091" s="87" t="s">
        <v>3156</v>
      </c>
      <c r="P1091" s="75">
        <v>41075</v>
      </c>
      <c r="Q1091" s="96">
        <v>27880416.27</v>
      </c>
      <c r="R1091" s="57">
        <v>22.531427077397797</v>
      </c>
      <c r="S1091" s="96">
        <v>6281855.6607500007</v>
      </c>
      <c r="T1091" s="57" t="s">
        <v>3248</v>
      </c>
      <c r="U1091" s="57"/>
      <c r="V1091" s="101">
        <v>-16746298.139249999</v>
      </c>
      <c r="W1091" s="101"/>
      <c r="X1091" s="73"/>
    </row>
    <row r="1092" spans="2:24">
      <c r="B1092" s="26" t="s">
        <v>342</v>
      </c>
      <c r="C1092" s="73" t="s">
        <v>6145</v>
      </c>
      <c r="D1092" s="73" t="s">
        <v>6724</v>
      </c>
      <c r="E1092" s="73"/>
      <c r="F1092" s="73"/>
      <c r="G1092" s="75">
        <v>39521</v>
      </c>
      <c r="H1092" s="96">
        <v>20000000</v>
      </c>
      <c r="I1092" s="57">
        <v>48.04025</v>
      </c>
      <c r="J1092" s="96">
        <v>9608050</v>
      </c>
      <c r="K1092" s="57" t="s">
        <v>3284</v>
      </c>
      <c r="L1092" s="73"/>
      <c r="M1092" s="101">
        <v>932463.29</v>
      </c>
      <c r="N1092" s="73"/>
      <c r="O1092" s="87" t="s">
        <v>3156</v>
      </c>
      <c r="P1092" s="75">
        <v>41075</v>
      </c>
      <c r="Q1092" s="96">
        <v>11680522</v>
      </c>
      <c r="R1092" s="57">
        <v>1.163843771023247</v>
      </c>
      <c r="S1092" s="96">
        <v>135943.02771999998</v>
      </c>
      <c r="T1092" s="57" t="s">
        <v>3245</v>
      </c>
      <c r="U1092" s="57"/>
      <c r="V1092" s="101">
        <v>-8539643.6822800003</v>
      </c>
      <c r="W1092" s="101"/>
      <c r="X1092" s="73"/>
    </row>
    <row r="1093" spans="2:24">
      <c r="B1093" s="26" t="s">
        <v>941</v>
      </c>
      <c r="C1093" s="73" t="s">
        <v>6146</v>
      </c>
      <c r="D1093" s="73" t="s">
        <v>3157</v>
      </c>
      <c r="E1093" s="73"/>
      <c r="F1093" s="73"/>
      <c r="G1093" s="75">
        <v>39521</v>
      </c>
      <c r="H1093" s="96">
        <v>384098.11</v>
      </c>
      <c r="I1093" s="57">
        <v>100.2793713304135</v>
      </c>
      <c r="J1093" s="96">
        <v>385171.17000000004</v>
      </c>
      <c r="K1093" s="57" t="s">
        <v>3284</v>
      </c>
      <c r="L1093" s="73"/>
      <c r="M1093" s="101">
        <v>287733.72000000009</v>
      </c>
      <c r="N1093" s="73"/>
      <c r="O1093" s="87" t="s">
        <v>3156</v>
      </c>
      <c r="P1093" s="75">
        <v>41122</v>
      </c>
      <c r="Q1093" s="96">
        <v>214092.16</v>
      </c>
      <c r="R1093" s="57">
        <v>75.000001999999995</v>
      </c>
      <c r="S1093" s="96">
        <v>160569.12428184319</v>
      </c>
      <c r="T1093" s="57" t="s">
        <v>3245</v>
      </c>
      <c r="U1093" s="57"/>
      <c r="V1093" s="101">
        <v>63131.674281843239</v>
      </c>
      <c r="W1093" s="101"/>
      <c r="X1093" s="73"/>
    </row>
    <row r="1094" spans="2:24">
      <c r="B1094" s="26" t="s">
        <v>964</v>
      </c>
      <c r="C1094" s="73" t="s">
        <v>6147</v>
      </c>
      <c r="D1094" s="73" t="s">
        <v>3157</v>
      </c>
      <c r="E1094" s="73"/>
      <c r="F1094" s="73"/>
      <c r="G1094" s="75">
        <v>39521</v>
      </c>
      <c r="H1094" s="96">
        <v>384098.11</v>
      </c>
      <c r="I1094" s="57">
        <v>100.2793713304135</v>
      </c>
      <c r="J1094" s="96">
        <v>385171.17000000004</v>
      </c>
      <c r="K1094" s="57" t="s">
        <v>3284</v>
      </c>
      <c r="L1094" s="73"/>
      <c r="M1094" s="101">
        <v>273327.65000000002</v>
      </c>
      <c r="N1094" s="73"/>
      <c r="O1094" s="87" t="s">
        <v>3156</v>
      </c>
      <c r="P1094" s="75">
        <v>41122</v>
      </c>
      <c r="Q1094" s="96">
        <v>229858.37</v>
      </c>
      <c r="R1094" s="57">
        <v>56.000000999999997</v>
      </c>
      <c r="S1094" s="96">
        <v>128720.6894985837</v>
      </c>
      <c r="T1094" s="57" t="s">
        <v>3245</v>
      </c>
      <c r="U1094" s="57"/>
      <c r="V1094" s="101">
        <v>16877.169498583651</v>
      </c>
      <c r="W1094" s="101"/>
      <c r="X1094" s="73"/>
    </row>
    <row r="1095" spans="2:24">
      <c r="B1095" s="26" t="s">
        <v>2926</v>
      </c>
      <c r="C1095" s="73" t="s">
        <v>6148</v>
      </c>
      <c r="D1095" s="73" t="s">
        <v>3157</v>
      </c>
      <c r="E1095" s="73"/>
      <c r="F1095" s="73"/>
      <c r="G1095" s="75">
        <v>39521</v>
      </c>
      <c r="H1095" s="96">
        <v>36565674.409999996</v>
      </c>
      <c r="I1095" s="57">
        <v>2.4904827948447514</v>
      </c>
      <c r="J1095" s="96">
        <v>910661.83</v>
      </c>
      <c r="K1095" s="57" t="s">
        <v>3284</v>
      </c>
      <c r="L1095" s="73"/>
      <c r="M1095" s="101">
        <v>2203170.4900000007</v>
      </c>
      <c r="N1095" s="73"/>
      <c r="O1095" s="87" t="s">
        <v>3156</v>
      </c>
      <c r="P1095" s="75">
        <v>41232</v>
      </c>
      <c r="Q1095" s="96">
        <v>24137746.659999996</v>
      </c>
      <c r="R1095" s="57">
        <v>2.5550050246488092</v>
      </c>
      <c r="S1095" s="96">
        <v>616720.64000000001</v>
      </c>
      <c r="T1095" s="57" t="s">
        <v>3263</v>
      </c>
      <c r="U1095" s="57"/>
      <c r="V1095" s="101">
        <v>1909229.3000000007</v>
      </c>
      <c r="W1095" s="101"/>
      <c r="X1095" s="73"/>
    </row>
    <row r="1096" spans="2:24">
      <c r="B1096" s="26" t="s">
        <v>2927</v>
      </c>
      <c r="C1096" s="73" t="s">
        <v>6149</v>
      </c>
      <c r="D1096" s="73" t="s">
        <v>3157</v>
      </c>
      <c r="E1096" s="73"/>
      <c r="F1096" s="73"/>
      <c r="G1096" s="75">
        <v>39521</v>
      </c>
      <c r="H1096" s="96">
        <v>42023514.100000001</v>
      </c>
      <c r="I1096" s="57">
        <v>2.5121959993345726</v>
      </c>
      <c r="J1096" s="96">
        <v>1055713.04</v>
      </c>
      <c r="K1096" s="57" t="s">
        <v>3284</v>
      </c>
      <c r="L1096" s="73"/>
      <c r="M1096" s="101">
        <v>1904064.2500000002</v>
      </c>
      <c r="N1096" s="73"/>
      <c r="O1096" s="87" t="s">
        <v>3156</v>
      </c>
      <c r="P1096" s="75">
        <v>41085</v>
      </c>
      <c r="Q1096" s="96">
        <v>30460240.899999999</v>
      </c>
      <c r="R1096" s="57">
        <v>3.5671833491638605</v>
      </c>
      <c r="S1096" s="96">
        <v>1086572.6414999999</v>
      </c>
      <c r="T1096" s="57" t="s">
        <v>3245</v>
      </c>
      <c r="U1096" s="57"/>
      <c r="V1096" s="101">
        <v>1934923.8514999999</v>
      </c>
      <c r="W1096" s="101"/>
      <c r="X1096" s="73"/>
    </row>
    <row r="1097" spans="2:24">
      <c r="B1097" s="26" t="s">
        <v>2928</v>
      </c>
      <c r="C1097" s="73" t="s">
        <v>6150</v>
      </c>
      <c r="D1097" s="73" t="s">
        <v>3157</v>
      </c>
      <c r="E1097" s="73"/>
      <c r="F1097" s="73"/>
      <c r="G1097" s="75">
        <v>39521</v>
      </c>
      <c r="H1097" s="96">
        <v>16439700.390000001</v>
      </c>
      <c r="I1097" s="57">
        <v>1.0314133833189643</v>
      </c>
      <c r="J1097" s="96">
        <v>169561.27</v>
      </c>
      <c r="K1097" s="57" t="s">
        <v>3284</v>
      </c>
      <c r="L1097" s="73"/>
      <c r="M1097" s="101">
        <v>385995.32</v>
      </c>
      <c r="N1097" s="73"/>
      <c r="O1097" s="87" t="s">
        <v>3156</v>
      </c>
      <c r="P1097" s="75">
        <v>41085</v>
      </c>
      <c r="Q1097" s="96">
        <v>7830255.2000000002</v>
      </c>
      <c r="R1097" s="57">
        <v>1.1697109526832279</v>
      </c>
      <c r="S1097" s="96">
        <v>91591.352697448005</v>
      </c>
      <c r="T1097" s="57" t="s">
        <v>3245</v>
      </c>
      <c r="U1097" s="57"/>
      <c r="V1097" s="101">
        <v>308025.40269744804</v>
      </c>
      <c r="W1097" s="101"/>
      <c r="X1097" s="73"/>
    </row>
    <row r="1098" spans="2:24">
      <c r="B1098" s="26" t="s">
        <v>2929</v>
      </c>
      <c r="C1098" s="73" t="s">
        <v>6151</v>
      </c>
      <c r="D1098" s="73" t="s">
        <v>3157</v>
      </c>
      <c r="E1098" s="73"/>
      <c r="F1098" s="73"/>
      <c r="G1098" s="75">
        <v>39521</v>
      </c>
      <c r="H1098" s="96">
        <v>1883087.97</v>
      </c>
      <c r="I1098" s="57">
        <v>14.719953311581085</v>
      </c>
      <c r="J1098" s="96">
        <v>277189.67000000004</v>
      </c>
      <c r="K1098" s="57" t="s">
        <v>3284</v>
      </c>
      <c r="L1098" s="73"/>
      <c r="M1098" s="101">
        <v>175159.49000000002</v>
      </c>
      <c r="N1098" s="73"/>
      <c r="O1098" s="87" t="s">
        <v>3156</v>
      </c>
      <c r="P1098" s="75">
        <v>41015</v>
      </c>
      <c r="Q1098" s="96">
        <v>1276179.18</v>
      </c>
      <c r="R1098" s="57">
        <v>5.2627286843842729</v>
      </c>
      <c r="S1098" s="96">
        <v>67161.847769999993</v>
      </c>
      <c r="T1098" s="57" t="s">
        <v>3245</v>
      </c>
      <c r="U1098" s="57"/>
      <c r="V1098" s="101">
        <v>-34868.332230000029</v>
      </c>
      <c r="W1098" s="101"/>
      <c r="X1098" s="73"/>
    </row>
    <row r="1099" spans="2:24">
      <c r="B1099" s="26" t="s">
        <v>2930</v>
      </c>
      <c r="C1099" s="73" t="s">
        <v>6152</v>
      </c>
      <c r="D1099" s="73" t="s">
        <v>3157</v>
      </c>
      <c r="E1099" s="73"/>
      <c r="F1099" s="73"/>
      <c r="G1099" s="75">
        <v>39521</v>
      </c>
      <c r="H1099" s="96">
        <v>27390414.780000001</v>
      </c>
      <c r="I1099" s="57">
        <v>2.4898547009151937</v>
      </c>
      <c r="J1099" s="96">
        <v>681981.53</v>
      </c>
      <c r="K1099" s="57" t="s">
        <v>3284</v>
      </c>
      <c r="L1099" s="73"/>
      <c r="M1099" s="101">
        <v>1647713.98</v>
      </c>
      <c r="N1099" s="73"/>
      <c r="O1099" s="87" t="s">
        <v>3156</v>
      </c>
      <c r="P1099" s="75">
        <v>41085</v>
      </c>
      <c r="Q1099" s="96">
        <v>19290100.16</v>
      </c>
      <c r="R1099" s="57">
        <v>3.0748046919420453</v>
      </c>
      <c r="S1099" s="96">
        <v>593132.90480000002</v>
      </c>
      <c r="T1099" s="57" t="s">
        <v>3245</v>
      </c>
      <c r="U1099" s="57"/>
      <c r="V1099" s="101">
        <v>1558865.3548000001</v>
      </c>
      <c r="W1099" s="101"/>
      <c r="X1099" s="73"/>
    </row>
    <row r="1100" spans="2:24">
      <c r="B1100" s="26" t="s">
        <v>2931</v>
      </c>
      <c r="C1100" s="73" t="s">
        <v>6153</v>
      </c>
      <c r="D1100" s="73" t="s">
        <v>3157</v>
      </c>
      <c r="E1100" s="73"/>
      <c r="F1100" s="73"/>
      <c r="G1100" s="75">
        <v>39521</v>
      </c>
      <c r="H1100" s="96">
        <v>55722523.109999999</v>
      </c>
      <c r="I1100" s="57">
        <v>2.9030141668328344</v>
      </c>
      <c r="J1100" s="96">
        <v>1617632.74</v>
      </c>
      <c r="K1100" s="57" t="s">
        <v>3284</v>
      </c>
      <c r="L1100" s="73"/>
      <c r="M1100" s="101">
        <v>3613382.63</v>
      </c>
      <c r="N1100" s="73"/>
      <c r="O1100" s="87" t="s">
        <v>3156</v>
      </c>
      <c r="P1100" s="75">
        <v>41085</v>
      </c>
      <c r="Q1100" s="96">
        <v>41730153.090000004</v>
      </c>
      <c r="R1100" s="57">
        <v>4.5222460056616098</v>
      </c>
      <c r="S1100" s="96">
        <v>1887140.1812690001</v>
      </c>
      <c r="T1100" s="57" t="s">
        <v>3245</v>
      </c>
      <c r="U1100" s="57"/>
      <c r="V1100" s="101">
        <v>3882890.0712689999</v>
      </c>
      <c r="W1100" s="101"/>
      <c r="X1100" s="73"/>
    </row>
    <row r="1101" spans="2:24">
      <c r="B1101" s="26" t="s">
        <v>1410</v>
      </c>
      <c r="C1101" s="73" t="s">
        <v>6154</v>
      </c>
      <c r="D1101" s="73" t="s">
        <v>9187</v>
      </c>
      <c r="E1101" s="73"/>
      <c r="F1101" s="73"/>
      <c r="G1101" s="75">
        <v>39521</v>
      </c>
      <c r="H1101" s="96">
        <v>20319281.050000001</v>
      </c>
      <c r="I1101" s="57">
        <v>78.299999989418907</v>
      </c>
      <c r="J1101" s="96">
        <v>15909997.060000001</v>
      </c>
      <c r="K1101" s="57" t="s">
        <v>3284</v>
      </c>
      <c r="L1101" s="73"/>
      <c r="M1101" s="101">
        <v>2826339.48</v>
      </c>
      <c r="N1101" s="73"/>
      <c r="O1101" s="87" t="s">
        <v>6382</v>
      </c>
      <c r="P1101" s="75">
        <v>41961</v>
      </c>
      <c r="Q1101" s="102" t="s">
        <v>3205</v>
      </c>
      <c r="R1101" s="88" t="s">
        <v>3205</v>
      </c>
      <c r="S1101" s="102" t="s">
        <v>3205</v>
      </c>
      <c r="T1101" s="57" t="s">
        <v>3205</v>
      </c>
      <c r="U1101" s="57"/>
      <c r="V1101" s="101">
        <v>-13083657.58</v>
      </c>
      <c r="W1101" s="101"/>
      <c r="X1101" s="73"/>
    </row>
    <row r="1102" spans="2:24">
      <c r="B1102" s="26" t="s">
        <v>2932</v>
      </c>
      <c r="C1102" s="73" t="s">
        <v>6155</v>
      </c>
      <c r="D1102" s="73" t="s">
        <v>3157</v>
      </c>
      <c r="E1102" s="73"/>
      <c r="F1102" s="73"/>
      <c r="G1102" s="75">
        <v>39521</v>
      </c>
      <c r="H1102" s="96">
        <v>9347083.9100000001</v>
      </c>
      <c r="I1102" s="57">
        <v>24.216666735796963</v>
      </c>
      <c r="J1102" s="96">
        <v>2263552.16</v>
      </c>
      <c r="K1102" s="57" t="s">
        <v>3284</v>
      </c>
      <c r="L1102" s="73"/>
      <c r="M1102" s="101">
        <v>1644799.2700000003</v>
      </c>
      <c r="N1102" s="73"/>
      <c r="O1102" s="87" t="s">
        <v>3156</v>
      </c>
      <c r="P1102" s="75">
        <v>41015</v>
      </c>
      <c r="Q1102" s="96">
        <v>4138102.48</v>
      </c>
      <c r="R1102" s="57">
        <v>16.500000091829527</v>
      </c>
      <c r="S1102" s="96">
        <v>682786.91299999994</v>
      </c>
      <c r="T1102" s="57" t="s">
        <v>3245</v>
      </c>
      <c r="U1102" s="57"/>
      <c r="V1102" s="101">
        <v>64034.023000000045</v>
      </c>
      <c r="W1102" s="101"/>
      <c r="X1102" s="73"/>
    </row>
    <row r="1103" spans="2:24">
      <c r="B1103" s="26" t="s">
        <v>551</v>
      </c>
      <c r="C1103" s="73" t="s">
        <v>6156</v>
      </c>
      <c r="D1103" s="73" t="s">
        <v>3157</v>
      </c>
      <c r="E1103" s="73"/>
      <c r="F1103" s="73"/>
      <c r="G1103" s="75">
        <v>39521</v>
      </c>
      <c r="H1103" s="96">
        <v>11748346.99</v>
      </c>
      <c r="I1103" s="57">
        <v>76.458611050949216</v>
      </c>
      <c r="J1103" s="96">
        <v>8982622.9299999997</v>
      </c>
      <c r="K1103" s="57" t="s">
        <v>3284</v>
      </c>
      <c r="L1103" s="73"/>
      <c r="M1103" s="101">
        <v>7996754.0900000026</v>
      </c>
      <c r="N1103" s="73"/>
      <c r="O1103" s="87" t="s">
        <v>3156</v>
      </c>
      <c r="P1103" s="75">
        <v>41036</v>
      </c>
      <c r="Q1103" s="96">
        <v>5707073.4800000004</v>
      </c>
      <c r="R1103" s="57">
        <v>90.091666596169361</v>
      </c>
      <c r="S1103" s="96">
        <v>5141597.6120000007</v>
      </c>
      <c r="T1103" s="57" t="s">
        <v>3289</v>
      </c>
      <c r="U1103" s="57"/>
      <c r="V1103" s="101">
        <v>4155728.7720000036</v>
      </c>
      <c r="W1103" s="101"/>
      <c r="X1103" s="73"/>
    </row>
    <row r="1104" spans="2:24">
      <c r="B1104" s="26" t="s">
        <v>2933</v>
      </c>
      <c r="C1104" s="73" t="s">
        <v>6157</v>
      </c>
      <c r="D1104" s="73" t="s">
        <v>3157</v>
      </c>
      <c r="E1104" s="73"/>
      <c r="F1104" s="73"/>
      <c r="G1104" s="75">
        <v>39521</v>
      </c>
      <c r="H1104" s="96">
        <v>31784907.629999999</v>
      </c>
      <c r="I1104" s="57">
        <v>7.5280086003509332</v>
      </c>
      <c r="J1104" s="96">
        <v>2392770.5799999996</v>
      </c>
      <c r="K1104" s="57" t="s">
        <v>3284</v>
      </c>
      <c r="L1104" s="73"/>
      <c r="M1104" s="101">
        <v>5229578.97</v>
      </c>
      <c r="N1104" s="73"/>
      <c r="O1104" s="87" t="s">
        <v>3156</v>
      </c>
      <c r="P1104" s="75">
        <v>41015</v>
      </c>
      <c r="Q1104" s="96">
        <v>20267820.149999999</v>
      </c>
      <c r="R1104" s="57">
        <v>13.295365646339624</v>
      </c>
      <c r="S1104" s="96">
        <v>2694680.797485</v>
      </c>
      <c r="T1104" s="57" t="s">
        <v>3245</v>
      </c>
      <c r="U1104" s="57"/>
      <c r="V1104" s="101">
        <v>5531489.1874850001</v>
      </c>
      <c r="W1104" s="101"/>
      <c r="X1104" s="73"/>
    </row>
    <row r="1105" spans="2:24">
      <c r="B1105" s="26" t="s">
        <v>2934</v>
      </c>
      <c r="C1105" s="73" t="s">
        <v>6158</v>
      </c>
      <c r="D1105" s="73" t="s">
        <v>3157</v>
      </c>
      <c r="E1105" s="73"/>
      <c r="F1105" s="73"/>
      <c r="G1105" s="75">
        <v>39521</v>
      </c>
      <c r="H1105" s="96">
        <v>52106363.899999999</v>
      </c>
      <c r="I1105" s="57">
        <v>2.6123487576533813</v>
      </c>
      <c r="J1105" s="96">
        <v>1361199.95</v>
      </c>
      <c r="K1105" s="57" t="s">
        <v>3284</v>
      </c>
      <c r="L1105" s="73"/>
      <c r="M1105" s="101">
        <v>3220840.28</v>
      </c>
      <c r="N1105" s="73"/>
      <c r="O1105" s="87" t="s">
        <v>3156</v>
      </c>
      <c r="P1105" s="75">
        <v>41085</v>
      </c>
      <c r="Q1105" s="96">
        <v>36063244.109999999</v>
      </c>
      <c r="R1105" s="57">
        <v>2.5781180137706698</v>
      </c>
      <c r="S1105" s="96">
        <v>929752.99275000009</v>
      </c>
      <c r="T1105" s="57" t="s">
        <v>3245</v>
      </c>
      <c r="U1105" s="57"/>
      <c r="V1105" s="101">
        <v>2789393.3227500003</v>
      </c>
      <c r="W1105" s="101"/>
      <c r="X1105" s="73"/>
    </row>
    <row r="1106" spans="2:24">
      <c r="B1106" s="26" t="s">
        <v>1459</v>
      </c>
      <c r="C1106" s="73" t="s">
        <v>6159</v>
      </c>
      <c r="D1106" s="73" t="s">
        <v>3157</v>
      </c>
      <c r="E1106" s="73"/>
      <c r="F1106" s="73"/>
      <c r="G1106" s="75">
        <v>39521</v>
      </c>
      <c r="H1106" s="96">
        <v>92578.81</v>
      </c>
      <c r="I1106" s="57">
        <v>94.968751488596581</v>
      </c>
      <c r="J1106" s="96">
        <v>87920.94</v>
      </c>
      <c r="K1106" s="57" t="s">
        <v>3284</v>
      </c>
      <c r="L1106" s="73"/>
      <c r="M1106" s="101">
        <v>2153.5700000000002</v>
      </c>
      <c r="N1106" s="73"/>
      <c r="O1106" s="87" t="s">
        <v>3156</v>
      </c>
      <c r="P1106" s="75">
        <v>39531</v>
      </c>
      <c r="Q1106" s="96">
        <v>90643.77</v>
      </c>
      <c r="R1106" s="57">
        <v>97.018725059648318</v>
      </c>
      <c r="S1106" s="96">
        <v>87941.43</v>
      </c>
      <c r="T1106" s="57" t="s">
        <v>3284</v>
      </c>
      <c r="U1106" s="57"/>
      <c r="V1106" s="101">
        <v>2174.0599999999977</v>
      </c>
      <c r="W1106" s="101"/>
      <c r="X1106" s="73"/>
    </row>
    <row r="1107" spans="2:24">
      <c r="B1107" s="26" t="s">
        <v>2935</v>
      </c>
      <c r="C1107" s="73" t="s">
        <v>6160</v>
      </c>
      <c r="D1107" s="73" t="s">
        <v>3157</v>
      </c>
      <c r="E1107" s="73"/>
      <c r="F1107" s="73"/>
      <c r="G1107" s="75">
        <v>39521</v>
      </c>
      <c r="H1107" s="96">
        <v>81712624.959999993</v>
      </c>
      <c r="I1107" s="57">
        <v>2.8050679942322589</v>
      </c>
      <c r="J1107" s="96">
        <v>2292094.69</v>
      </c>
      <c r="K1107" s="57" t="s">
        <v>3284</v>
      </c>
      <c r="L1107" s="73"/>
      <c r="M1107" s="101">
        <v>5184904.8999999994</v>
      </c>
      <c r="N1107" s="73"/>
      <c r="O1107" s="87" t="s">
        <v>3156</v>
      </c>
      <c r="P1107" s="75">
        <v>41085</v>
      </c>
      <c r="Q1107" s="96">
        <v>53831563.710000001</v>
      </c>
      <c r="R1107" s="57">
        <v>3.8661459919615155</v>
      </c>
      <c r="S1107" s="96">
        <v>2081206.842784375</v>
      </c>
      <c r="T1107" s="57" t="s">
        <v>3245</v>
      </c>
      <c r="U1107" s="57"/>
      <c r="V1107" s="101">
        <v>4974017.052784374</v>
      </c>
      <c r="W1107" s="101"/>
      <c r="X1107" s="73"/>
    </row>
    <row r="1108" spans="2:24">
      <c r="B1108" s="26" t="s">
        <v>2936</v>
      </c>
      <c r="C1108" s="73" t="s">
        <v>6161</v>
      </c>
      <c r="D1108" s="73" t="s">
        <v>3157</v>
      </c>
      <c r="E1108" s="73"/>
      <c r="F1108" s="73"/>
      <c r="G1108" s="75">
        <v>39521</v>
      </c>
      <c r="H1108" s="96">
        <v>40882205.479999997</v>
      </c>
      <c r="I1108" s="57">
        <v>2.8746314838002722</v>
      </c>
      <c r="J1108" s="96">
        <v>1175212.75</v>
      </c>
      <c r="K1108" s="57" t="s">
        <v>3284</v>
      </c>
      <c r="L1108" s="73"/>
      <c r="M1108" s="101">
        <v>2412908.4500000002</v>
      </c>
      <c r="N1108" s="73"/>
      <c r="O1108" s="87" t="s">
        <v>3156</v>
      </c>
      <c r="P1108" s="75">
        <v>41085</v>
      </c>
      <c r="Q1108" s="96">
        <v>27242814.690000001</v>
      </c>
      <c r="R1108" s="57">
        <v>4.5947506720349089</v>
      </c>
      <c r="S1108" s="96">
        <v>1251739.41105</v>
      </c>
      <c r="T1108" s="57" t="s">
        <v>3245</v>
      </c>
      <c r="U1108" s="57"/>
      <c r="V1108" s="101">
        <v>2489435.1110500004</v>
      </c>
      <c r="W1108" s="101"/>
      <c r="X1108" s="73"/>
    </row>
    <row r="1109" spans="2:24">
      <c r="B1109" s="26" t="s">
        <v>2937</v>
      </c>
      <c r="C1109" s="73" t="s">
        <v>6162</v>
      </c>
      <c r="D1109" s="73" t="s">
        <v>3157</v>
      </c>
      <c r="E1109" s="73"/>
      <c r="F1109" s="73"/>
      <c r="G1109" s="75">
        <v>39521</v>
      </c>
      <c r="H1109" s="96">
        <v>53794479.689999998</v>
      </c>
      <c r="I1109" s="57">
        <v>2.9542652501859346</v>
      </c>
      <c r="J1109" s="96">
        <v>1589231.62</v>
      </c>
      <c r="K1109" s="57" t="s">
        <v>3284</v>
      </c>
      <c r="L1109" s="73"/>
      <c r="M1109" s="101">
        <v>2897550.48</v>
      </c>
      <c r="N1109" s="73"/>
      <c r="O1109" s="87" t="s">
        <v>3156</v>
      </c>
      <c r="P1109" s="75">
        <v>41085</v>
      </c>
      <c r="Q1109" s="96">
        <v>38100687.469999999</v>
      </c>
      <c r="R1109" s="57">
        <v>4.0897759916456433</v>
      </c>
      <c r="S1109" s="96">
        <v>1558232.7688</v>
      </c>
      <c r="T1109" s="57" t="s">
        <v>3245</v>
      </c>
      <c r="U1109" s="57"/>
      <c r="V1109" s="101">
        <v>2866551.6288000001</v>
      </c>
      <c r="W1109" s="101"/>
      <c r="X1109" s="73"/>
    </row>
    <row r="1110" spans="2:24">
      <c r="B1110" s="26" t="s">
        <v>2938</v>
      </c>
      <c r="C1110" s="73" t="s">
        <v>6163</v>
      </c>
      <c r="D1110" s="73" t="s">
        <v>3157</v>
      </c>
      <c r="E1110" s="73"/>
      <c r="F1110" s="73"/>
      <c r="G1110" s="75">
        <v>39521</v>
      </c>
      <c r="H1110" s="96">
        <v>51932234.369999997</v>
      </c>
      <c r="I1110" s="57">
        <v>2.6880328507613953</v>
      </c>
      <c r="J1110" s="96">
        <v>1395955.52</v>
      </c>
      <c r="K1110" s="57" t="s">
        <v>3284</v>
      </c>
      <c r="L1110" s="73"/>
      <c r="M1110" s="101">
        <v>2427124.7799999993</v>
      </c>
      <c r="N1110" s="73"/>
      <c r="O1110" s="87" t="s">
        <v>3156</v>
      </c>
      <c r="P1110" s="75">
        <v>41085</v>
      </c>
      <c r="Q1110" s="96">
        <v>33998010.490000002</v>
      </c>
      <c r="R1110" s="57">
        <v>3.8282286657856721</v>
      </c>
      <c r="S1110" s="96">
        <v>1301521.5833749999</v>
      </c>
      <c r="T1110" s="57" t="s">
        <v>3245</v>
      </c>
      <c r="U1110" s="57"/>
      <c r="V1110" s="101">
        <v>2332690.8433749992</v>
      </c>
      <c r="W1110" s="101"/>
      <c r="X1110" s="73"/>
    </row>
    <row r="1111" spans="2:24">
      <c r="B1111" s="26" t="s">
        <v>277</v>
      </c>
      <c r="C1111" s="73" t="s">
        <v>6164</v>
      </c>
      <c r="D1111" s="73" t="s">
        <v>3157</v>
      </c>
      <c r="E1111" s="73"/>
      <c r="F1111" s="73"/>
      <c r="G1111" s="75">
        <v>39521</v>
      </c>
      <c r="H1111" s="96">
        <v>4600298.24</v>
      </c>
      <c r="I1111" s="57">
        <v>97.243857606936359</v>
      </c>
      <c r="J1111" s="96">
        <v>4473507.47</v>
      </c>
      <c r="K1111" s="57" t="s">
        <v>3284</v>
      </c>
      <c r="L1111" s="73"/>
      <c r="M1111" s="101">
        <v>2306256.17</v>
      </c>
      <c r="N1111" s="73"/>
      <c r="O1111" s="87" t="s">
        <v>3156</v>
      </c>
      <c r="P1111" s="75">
        <v>41036</v>
      </c>
      <c r="Q1111" s="96">
        <v>2859498.9</v>
      </c>
      <c r="R1111" s="57">
        <v>76.043111099116388</v>
      </c>
      <c r="S1111" s="96">
        <v>2174451.925405011</v>
      </c>
      <c r="T1111" s="57" t="s">
        <v>3289</v>
      </c>
      <c r="U1111" s="57"/>
      <c r="V1111" s="101">
        <v>7200.6254050107673</v>
      </c>
      <c r="W1111" s="101"/>
      <c r="X1111" s="73"/>
    </row>
    <row r="1112" spans="2:24">
      <c r="B1112" s="26" t="s">
        <v>2939</v>
      </c>
      <c r="C1112" s="73" t="s">
        <v>6165</v>
      </c>
      <c r="D1112" s="73" t="s">
        <v>3157</v>
      </c>
      <c r="E1112" s="73"/>
      <c r="F1112" s="73"/>
      <c r="G1112" s="75">
        <v>39521</v>
      </c>
      <c r="H1112" s="96">
        <v>83158988.810000002</v>
      </c>
      <c r="I1112" s="57">
        <v>2.7318448943511155</v>
      </c>
      <c r="J1112" s="96">
        <v>2271774.5900000003</v>
      </c>
      <c r="K1112" s="57" t="s">
        <v>3284</v>
      </c>
      <c r="L1112" s="73"/>
      <c r="M1112" s="101">
        <v>4937884.47</v>
      </c>
      <c r="N1112" s="73"/>
      <c r="O1112" s="87" t="s">
        <v>3156</v>
      </c>
      <c r="P1112" s="75">
        <v>41085</v>
      </c>
      <c r="Q1112" s="96">
        <v>61312482.619999997</v>
      </c>
      <c r="R1112" s="57">
        <v>3.8290523312774214</v>
      </c>
      <c r="S1112" s="96">
        <v>2347687.0451251739</v>
      </c>
      <c r="T1112" s="57" t="s">
        <v>3245</v>
      </c>
      <c r="U1112" s="57"/>
      <c r="V1112" s="101">
        <v>5013796.9251251742</v>
      </c>
      <c r="W1112" s="101"/>
      <c r="X1112" s="73"/>
    </row>
    <row r="1113" spans="2:24">
      <c r="B1113" s="26" t="s">
        <v>2940</v>
      </c>
      <c r="C1113" s="73" t="s">
        <v>6166</v>
      </c>
      <c r="D1113" s="73" t="s">
        <v>3157</v>
      </c>
      <c r="E1113" s="73"/>
      <c r="F1113" s="73"/>
      <c r="G1113" s="75">
        <v>39521</v>
      </c>
      <c r="H1113" s="96">
        <v>68233522.459999993</v>
      </c>
      <c r="I1113" s="57">
        <v>2.2486881882720846</v>
      </c>
      <c r="J1113" s="96">
        <v>1534359.16</v>
      </c>
      <c r="K1113" s="57" t="s">
        <v>3284</v>
      </c>
      <c r="L1113" s="73"/>
      <c r="M1113" s="101">
        <v>2628513.0199999996</v>
      </c>
      <c r="N1113" s="73"/>
      <c r="O1113" s="87" t="s">
        <v>3156</v>
      </c>
      <c r="P1113" s="75">
        <v>41085</v>
      </c>
      <c r="Q1113" s="96">
        <v>49020763.020000003</v>
      </c>
      <c r="R1113" s="57">
        <v>2.5635333235986013</v>
      </c>
      <c r="S1113" s="96">
        <v>1256663.5955000001</v>
      </c>
      <c r="T1113" s="57" t="s">
        <v>3245</v>
      </c>
      <c r="U1113" s="57"/>
      <c r="V1113" s="101">
        <v>2350817.4554999992</v>
      </c>
      <c r="W1113" s="101"/>
      <c r="X1113" s="73"/>
    </row>
    <row r="1114" spans="2:24">
      <c r="B1114" s="26" t="s">
        <v>1458</v>
      </c>
      <c r="C1114" s="73" t="s">
        <v>6167</v>
      </c>
      <c r="D1114" s="73" t="s">
        <v>3157</v>
      </c>
      <c r="E1114" s="73"/>
      <c r="F1114" s="73"/>
      <c r="G1114" s="75">
        <v>39521</v>
      </c>
      <c r="H1114" s="96">
        <v>119634.95</v>
      </c>
      <c r="I1114" s="57">
        <v>75.230649571885138</v>
      </c>
      <c r="J1114" s="96">
        <v>90002.150000000009</v>
      </c>
      <c r="K1114" s="57" t="s">
        <v>3284</v>
      </c>
      <c r="L1114" s="73"/>
      <c r="M1114" s="101">
        <v>0</v>
      </c>
      <c r="N1114" s="73"/>
      <c r="O1114" s="87" t="s">
        <v>3156</v>
      </c>
      <c r="P1114" s="75">
        <v>39527</v>
      </c>
      <c r="Q1114" s="96">
        <v>119634.95</v>
      </c>
      <c r="R1114" s="57">
        <v>75.336881070289252</v>
      </c>
      <c r="S1114" s="96">
        <v>90129.24</v>
      </c>
      <c r="T1114" s="57" t="s">
        <v>3284</v>
      </c>
      <c r="U1114" s="57"/>
      <c r="V1114" s="101">
        <v>127.08999999999651</v>
      </c>
      <c r="W1114" s="101"/>
      <c r="X1114" s="73"/>
    </row>
    <row r="1115" spans="2:24">
      <c r="B1115" s="26" t="s">
        <v>2941</v>
      </c>
      <c r="C1115" s="73" t="s">
        <v>6168</v>
      </c>
      <c r="D1115" s="73" t="s">
        <v>3157</v>
      </c>
      <c r="E1115" s="73"/>
      <c r="F1115" s="73"/>
      <c r="G1115" s="75">
        <v>39521</v>
      </c>
      <c r="H1115" s="96">
        <v>91685426.469999999</v>
      </c>
      <c r="I1115" s="57">
        <v>2.6124271132487213</v>
      </c>
      <c r="J1115" s="96">
        <v>2395214.94</v>
      </c>
      <c r="K1115" s="57" t="s">
        <v>3284</v>
      </c>
      <c r="L1115" s="73"/>
      <c r="M1115" s="101">
        <v>3823155.5399999996</v>
      </c>
      <c r="N1115" s="73"/>
      <c r="O1115" s="87" t="s">
        <v>3156</v>
      </c>
      <c r="P1115" s="75">
        <v>41085</v>
      </c>
      <c r="Q1115" s="96">
        <v>64191272.789999999</v>
      </c>
      <c r="R1115" s="57">
        <v>4.2880879926358677</v>
      </c>
      <c r="S1115" s="96">
        <v>2752578.2608281248</v>
      </c>
      <c r="T1115" s="57" t="s">
        <v>3245</v>
      </c>
      <c r="U1115" s="57"/>
      <c r="V1115" s="101">
        <v>4180518.8608281245</v>
      </c>
      <c r="W1115" s="101"/>
      <c r="X1115" s="73"/>
    </row>
    <row r="1116" spans="2:24">
      <c r="B1116" s="26" t="s">
        <v>2942</v>
      </c>
      <c r="C1116" s="73" t="s">
        <v>6169</v>
      </c>
      <c r="D1116" s="73" t="s">
        <v>3157</v>
      </c>
      <c r="E1116" s="73"/>
      <c r="F1116" s="73"/>
      <c r="G1116" s="75">
        <v>39521</v>
      </c>
      <c r="H1116" s="96">
        <v>6505604.7000000002</v>
      </c>
      <c r="I1116" s="57">
        <v>2.6226475149958008</v>
      </c>
      <c r="J1116" s="96">
        <v>170619.08000000002</v>
      </c>
      <c r="K1116" s="57" t="s">
        <v>3284</v>
      </c>
      <c r="L1116" s="73"/>
      <c r="M1116" s="101">
        <v>324231.40000000002</v>
      </c>
      <c r="N1116" s="73"/>
      <c r="O1116" s="87" t="s">
        <v>3156</v>
      </c>
      <c r="P1116" s="75">
        <v>41085</v>
      </c>
      <c r="Q1116" s="96">
        <v>4522372.0999999996</v>
      </c>
      <c r="R1116" s="57">
        <v>2.8159640545721567</v>
      </c>
      <c r="S1116" s="96">
        <v>127348.37274999998</v>
      </c>
      <c r="T1116" s="57" t="s">
        <v>3245</v>
      </c>
      <c r="U1116" s="57"/>
      <c r="V1116" s="101">
        <v>280960.69274999999</v>
      </c>
      <c r="W1116" s="101"/>
      <c r="X1116" s="73"/>
    </row>
    <row r="1117" spans="2:24">
      <c r="B1117" s="26" t="s">
        <v>2943</v>
      </c>
      <c r="C1117" s="73" t="s">
        <v>6170</v>
      </c>
      <c r="D1117" s="73" t="s">
        <v>3157</v>
      </c>
      <c r="E1117" s="73"/>
      <c r="F1117" s="73"/>
      <c r="G1117" s="75">
        <v>39521</v>
      </c>
      <c r="H1117" s="96">
        <v>6972122.8300000001</v>
      </c>
      <c r="I1117" s="57">
        <v>3.0681537777784671</v>
      </c>
      <c r="J1117" s="96">
        <v>213915.44999999998</v>
      </c>
      <c r="K1117" s="57" t="s">
        <v>3284</v>
      </c>
      <c r="L1117" s="73"/>
      <c r="M1117" s="101">
        <v>568973.58999999985</v>
      </c>
      <c r="N1117" s="73"/>
      <c r="O1117" s="87" t="s">
        <v>3156</v>
      </c>
      <c r="P1117" s="75">
        <v>41085</v>
      </c>
      <c r="Q1117" s="96">
        <v>5207917.79</v>
      </c>
      <c r="R1117" s="57">
        <v>5.1001553828291133</v>
      </c>
      <c r="S1117" s="96">
        <v>265611.8995</v>
      </c>
      <c r="T1117" s="57" t="s">
        <v>3245</v>
      </c>
      <c r="U1117" s="57"/>
      <c r="V1117" s="101">
        <v>620670.03949999996</v>
      </c>
      <c r="W1117" s="101"/>
      <c r="X1117" s="73"/>
    </row>
    <row r="1118" spans="2:24">
      <c r="B1118" s="26" t="s">
        <v>2944</v>
      </c>
      <c r="C1118" s="73" t="s">
        <v>6171</v>
      </c>
      <c r="D1118" s="73" t="s">
        <v>3157</v>
      </c>
      <c r="E1118" s="73"/>
      <c r="F1118" s="73"/>
      <c r="G1118" s="75">
        <v>39521</v>
      </c>
      <c r="H1118" s="96">
        <v>90430984.150000006</v>
      </c>
      <c r="I1118" s="57">
        <v>3.0539723148639424</v>
      </c>
      <c r="J1118" s="96">
        <v>2761737.22</v>
      </c>
      <c r="K1118" s="57" t="s">
        <v>3284</v>
      </c>
      <c r="L1118" s="73"/>
      <c r="M1118" s="101">
        <v>6082680.2000000002</v>
      </c>
      <c r="N1118" s="73"/>
      <c r="O1118" s="87" t="s">
        <v>3156</v>
      </c>
      <c r="P1118" s="75">
        <v>41015</v>
      </c>
      <c r="Q1118" s="96">
        <v>63667718.630000003</v>
      </c>
      <c r="R1118" s="57">
        <v>6.0715024991936009</v>
      </c>
      <c r="S1118" s="96">
        <v>3865587.1277999999</v>
      </c>
      <c r="T1118" s="57" t="s">
        <v>3245</v>
      </c>
      <c r="U1118" s="57"/>
      <c r="V1118" s="101">
        <v>7186530.1077999994</v>
      </c>
      <c r="W1118" s="101"/>
      <c r="X1118" s="73"/>
    </row>
    <row r="1119" spans="2:24">
      <c r="B1119" s="26" t="s">
        <v>2945</v>
      </c>
      <c r="C1119" s="73" t="s">
        <v>6172</v>
      </c>
      <c r="D1119" s="73" t="s">
        <v>3157</v>
      </c>
      <c r="E1119" s="73"/>
      <c r="F1119" s="73"/>
      <c r="G1119" s="75">
        <v>39521</v>
      </c>
      <c r="H1119" s="96">
        <v>20258847.59</v>
      </c>
      <c r="I1119" s="57">
        <v>3.0324721940415174</v>
      </c>
      <c r="J1119" s="96">
        <v>614343.92000000004</v>
      </c>
      <c r="K1119" s="57" t="s">
        <v>3284</v>
      </c>
      <c r="L1119" s="73"/>
      <c r="M1119" s="101">
        <v>1071675.04</v>
      </c>
      <c r="N1119" s="73"/>
      <c r="O1119" s="87" t="s">
        <v>3156</v>
      </c>
      <c r="P1119" s="75">
        <v>40966</v>
      </c>
      <c r="Q1119" s="96">
        <v>14124804.33</v>
      </c>
      <c r="R1119" s="57">
        <v>8.254943456487208</v>
      </c>
      <c r="S1119" s="96">
        <v>1165994.6107809567</v>
      </c>
      <c r="T1119" s="57" t="s">
        <v>3255</v>
      </c>
      <c r="U1119" s="57"/>
      <c r="V1119" s="101">
        <v>1623325.7307809568</v>
      </c>
      <c r="W1119" s="101"/>
      <c r="X1119" s="73"/>
    </row>
    <row r="1120" spans="2:24">
      <c r="B1120" s="26" t="s">
        <v>2946</v>
      </c>
      <c r="C1120" s="73" t="s">
        <v>6173</v>
      </c>
      <c r="D1120" s="73" t="s">
        <v>3157</v>
      </c>
      <c r="E1120" s="73"/>
      <c r="F1120" s="73"/>
      <c r="G1120" s="75">
        <v>39521</v>
      </c>
      <c r="H1120" s="96">
        <v>39247705.380000003</v>
      </c>
      <c r="I1120" s="57">
        <v>3.4430254378351628</v>
      </c>
      <c r="J1120" s="96">
        <v>1351308.48</v>
      </c>
      <c r="K1120" s="57" t="s">
        <v>3284</v>
      </c>
      <c r="L1120" s="73"/>
      <c r="M1120" s="101">
        <v>3514473.33</v>
      </c>
      <c r="N1120" s="73"/>
      <c r="O1120" s="87" t="s">
        <v>3156</v>
      </c>
      <c r="P1120" s="75">
        <v>41085</v>
      </c>
      <c r="Q1120" s="96">
        <v>23993550.789999999</v>
      </c>
      <c r="R1120" s="57">
        <v>7.4146696758505808</v>
      </c>
      <c r="S1120" s="96">
        <v>1779042.5345859376</v>
      </c>
      <c r="T1120" s="57" t="s">
        <v>3245</v>
      </c>
      <c r="U1120" s="57"/>
      <c r="V1120" s="101">
        <v>3942207.384585938</v>
      </c>
      <c r="W1120" s="101"/>
      <c r="X1120" s="73"/>
    </row>
    <row r="1121" spans="2:24">
      <c r="B1121" s="26" t="s">
        <v>528</v>
      </c>
      <c r="C1121" s="73" t="s">
        <v>6174</v>
      </c>
      <c r="D1121" s="73" t="s">
        <v>3157</v>
      </c>
      <c r="E1121" s="73"/>
      <c r="F1121" s="73"/>
      <c r="G1121" s="75">
        <v>39521</v>
      </c>
      <c r="H1121" s="96">
        <v>17823822.920000002</v>
      </c>
      <c r="I1121" s="57">
        <v>90.250111394172222</v>
      </c>
      <c r="J1121" s="96">
        <v>16086020.040000001</v>
      </c>
      <c r="K1121" s="57" t="s">
        <v>3284</v>
      </c>
      <c r="L1121" s="73"/>
      <c r="M1121" s="101">
        <v>9171999.3600000013</v>
      </c>
      <c r="N1121" s="73"/>
      <c r="O1121" s="87" t="s">
        <v>3156</v>
      </c>
      <c r="P1121" s="75">
        <v>41019</v>
      </c>
      <c r="Q1121" s="96">
        <v>11509852.85</v>
      </c>
      <c r="R1121" s="57">
        <v>62.727169155090209</v>
      </c>
      <c r="S1121" s="96">
        <v>7219804.8667214718</v>
      </c>
      <c r="T1121" s="57" t="s">
        <v>3248</v>
      </c>
      <c r="U1121" s="57"/>
      <c r="V1121" s="101">
        <v>305784.18672147207</v>
      </c>
      <c r="W1121" s="101"/>
      <c r="X1121" s="73"/>
    </row>
    <row r="1122" spans="2:24">
      <c r="B1122" s="26" t="s">
        <v>318</v>
      </c>
      <c r="C1122" s="73" t="s">
        <v>6175</v>
      </c>
      <c r="D1122" s="73" t="s">
        <v>3157</v>
      </c>
      <c r="E1122" s="73"/>
      <c r="F1122" s="73"/>
      <c r="G1122" s="75">
        <v>39521</v>
      </c>
      <c r="H1122" s="96">
        <v>1132971.74</v>
      </c>
      <c r="I1122" s="57">
        <v>70.250111445851232</v>
      </c>
      <c r="J1122" s="96">
        <v>795913.90999999992</v>
      </c>
      <c r="K1122" s="57" t="s">
        <v>3284</v>
      </c>
      <c r="L1122" s="73"/>
      <c r="M1122" s="101">
        <v>586177.7699999999</v>
      </c>
      <c r="N1122" s="73"/>
      <c r="O1122" s="87" t="s">
        <v>3156</v>
      </c>
      <c r="P1122" s="75">
        <v>41019</v>
      </c>
      <c r="Q1122" s="96">
        <v>731624.07</v>
      </c>
      <c r="R1122" s="57">
        <v>31.307170603340044</v>
      </c>
      <c r="S1122" s="96">
        <v>229050.79577</v>
      </c>
      <c r="T1122" s="57" t="s">
        <v>3266</v>
      </c>
      <c r="U1122" s="57"/>
      <c r="V1122" s="101">
        <v>19314.655769999954</v>
      </c>
      <c r="W1122" s="101"/>
      <c r="X1122" s="73"/>
    </row>
    <row r="1123" spans="2:24">
      <c r="B1123" s="26" t="s">
        <v>3075</v>
      </c>
      <c r="C1123" s="73" t="s">
        <v>6176</v>
      </c>
      <c r="D1123" s="73" t="s">
        <v>3157</v>
      </c>
      <c r="E1123" s="73"/>
      <c r="F1123" s="73"/>
      <c r="G1123" s="75">
        <v>39521</v>
      </c>
      <c r="H1123" s="96">
        <v>61367442.520000003</v>
      </c>
      <c r="I1123" s="57">
        <v>3.9555100397232588</v>
      </c>
      <c r="J1123" s="96">
        <v>2427395.35</v>
      </c>
      <c r="K1123" s="57" t="s">
        <v>3284</v>
      </c>
      <c r="L1123" s="73"/>
      <c r="M1123" s="101">
        <v>5045088.9000000004</v>
      </c>
      <c r="N1123" s="73"/>
      <c r="O1123" s="87" t="s">
        <v>3156</v>
      </c>
      <c r="P1123" s="75">
        <v>40961</v>
      </c>
      <c r="Q1123" s="96">
        <v>35701950.109999999</v>
      </c>
      <c r="R1123" s="57">
        <v>6.193694570200468</v>
      </c>
      <c r="S1123" s="96">
        <v>2211269.7454187502</v>
      </c>
      <c r="T1123" s="57" t="s">
        <v>3248</v>
      </c>
      <c r="U1123" s="57"/>
      <c r="V1123" s="101">
        <v>4828963.2954187505</v>
      </c>
      <c r="W1123" s="101"/>
      <c r="X1123" s="73"/>
    </row>
    <row r="1124" spans="2:24">
      <c r="B1124" s="26" t="s">
        <v>398</v>
      </c>
      <c r="C1124" s="73" t="s">
        <v>6177</v>
      </c>
      <c r="D1124" s="73" t="s">
        <v>3157</v>
      </c>
      <c r="E1124" s="73"/>
      <c r="F1124" s="73"/>
      <c r="G1124" s="75">
        <v>39521</v>
      </c>
      <c r="H1124" s="96">
        <v>2898604.95</v>
      </c>
      <c r="I1124" s="57">
        <v>82.889225039100282</v>
      </c>
      <c r="J1124" s="96">
        <v>2402631.1800000002</v>
      </c>
      <c r="K1124" s="57" t="s">
        <v>3284</v>
      </c>
      <c r="L1124" s="73"/>
      <c r="M1124" s="101">
        <v>1194227.3400000003</v>
      </c>
      <c r="N1124" s="73"/>
      <c r="O1124" s="87" t="s">
        <v>3156</v>
      </c>
      <c r="P1124" s="75">
        <v>41019</v>
      </c>
      <c r="Q1124" s="96">
        <v>1823137.1</v>
      </c>
      <c r="R1124" s="57">
        <v>13.54664926186846</v>
      </c>
      <c r="S1124" s="96">
        <v>246973.98850000004</v>
      </c>
      <c r="T1124" s="57" t="s">
        <v>3263</v>
      </c>
      <c r="U1124" s="57"/>
      <c r="V1124" s="101">
        <v>-961429.85149999987</v>
      </c>
      <c r="W1124" s="101"/>
      <c r="X1124" s="73"/>
    </row>
    <row r="1125" spans="2:24">
      <c r="B1125" s="26" t="s">
        <v>319</v>
      </c>
      <c r="C1125" s="73" t="s">
        <v>6178</v>
      </c>
      <c r="D1125" s="73" t="s">
        <v>3157</v>
      </c>
      <c r="E1125" s="73"/>
      <c r="F1125" s="73"/>
      <c r="G1125" s="75">
        <v>39521</v>
      </c>
      <c r="H1125" s="96">
        <v>1488460.8</v>
      </c>
      <c r="I1125" s="57">
        <v>84.897125271958799</v>
      </c>
      <c r="J1125" s="96">
        <v>1263660.4300000002</v>
      </c>
      <c r="K1125" s="57" t="s">
        <v>3284</v>
      </c>
      <c r="L1125" s="73"/>
      <c r="M1125" s="101">
        <v>678284.12999999977</v>
      </c>
      <c r="N1125" s="73"/>
      <c r="O1125" s="87" t="s">
        <v>3156</v>
      </c>
      <c r="P1125" s="75">
        <v>41019</v>
      </c>
      <c r="Q1125" s="96">
        <v>867059.82</v>
      </c>
      <c r="R1125" s="57">
        <v>19.206649607174743</v>
      </c>
      <c r="S1125" s="96">
        <v>166533.141512</v>
      </c>
      <c r="T1125" s="57" t="s">
        <v>3245</v>
      </c>
      <c r="U1125" s="57"/>
      <c r="V1125" s="101">
        <v>-418843.15848800039</v>
      </c>
      <c r="W1125" s="101"/>
      <c r="X1125" s="73"/>
    </row>
    <row r="1126" spans="2:24">
      <c r="B1126" s="26" t="s">
        <v>3076</v>
      </c>
      <c r="C1126" s="73" t="s">
        <v>6179</v>
      </c>
      <c r="D1126" s="73" t="s">
        <v>3157</v>
      </c>
      <c r="E1126" s="73"/>
      <c r="F1126" s="73"/>
      <c r="G1126" s="75">
        <v>39521</v>
      </c>
      <c r="H1126" s="96">
        <v>21228007.739999998</v>
      </c>
      <c r="I1126" s="57">
        <v>3.0731493411449078</v>
      </c>
      <c r="J1126" s="96">
        <v>652368.38</v>
      </c>
      <c r="K1126" s="57" t="s">
        <v>3284</v>
      </c>
      <c r="L1126" s="73"/>
      <c r="M1126" s="101">
        <v>1178946.9100000001</v>
      </c>
      <c r="N1126" s="73"/>
      <c r="O1126" s="87" t="s">
        <v>3156</v>
      </c>
      <c r="P1126" s="75">
        <v>40961</v>
      </c>
      <c r="Q1126" s="96">
        <v>13262527.859999999</v>
      </c>
      <c r="R1126" s="57">
        <v>6.3804979526804289</v>
      </c>
      <c r="S1126" s="96">
        <v>846215.31858097145</v>
      </c>
      <c r="T1126" s="57" t="s">
        <v>3289</v>
      </c>
      <c r="U1126" s="57"/>
      <c r="V1126" s="101">
        <v>1372793.8485809718</v>
      </c>
      <c r="W1126" s="101"/>
      <c r="X1126" s="73"/>
    </row>
    <row r="1127" spans="2:24">
      <c r="B1127" s="26" t="s">
        <v>3077</v>
      </c>
      <c r="C1127" s="73" t="s">
        <v>6180</v>
      </c>
      <c r="D1127" s="73" t="s">
        <v>3157</v>
      </c>
      <c r="E1127" s="73"/>
      <c r="F1127" s="73"/>
      <c r="G1127" s="75">
        <v>39521</v>
      </c>
      <c r="H1127" s="96">
        <v>28513837.620000001</v>
      </c>
      <c r="I1127" s="57">
        <v>3.4803793625587742</v>
      </c>
      <c r="J1127" s="96">
        <v>992389.72</v>
      </c>
      <c r="K1127" s="57" t="s">
        <v>3284</v>
      </c>
      <c r="L1127" s="73"/>
      <c r="M1127" s="101">
        <v>1383592.0999999996</v>
      </c>
      <c r="N1127" s="73"/>
      <c r="O1127" s="87" t="s">
        <v>3156</v>
      </c>
      <c r="P1127" s="75">
        <v>41085</v>
      </c>
      <c r="Q1127" s="96">
        <v>20529817.100000001</v>
      </c>
      <c r="R1127" s="57">
        <v>4.0835976502773077</v>
      </c>
      <c r="S1127" s="96">
        <v>838355.128701829</v>
      </c>
      <c r="T1127" s="57" t="s">
        <v>3245</v>
      </c>
      <c r="U1127" s="57"/>
      <c r="V1127" s="101">
        <v>1229557.5087018285</v>
      </c>
      <c r="W1127" s="101"/>
      <c r="X1127" s="73"/>
    </row>
    <row r="1128" spans="2:24">
      <c r="B1128" s="26" t="s">
        <v>477</v>
      </c>
      <c r="C1128" s="73" t="s">
        <v>6181</v>
      </c>
      <c r="D1128" s="73" t="s">
        <v>3157</v>
      </c>
      <c r="E1128" s="73"/>
      <c r="F1128" s="73"/>
      <c r="G1128" s="75">
        <v>39521</v>
      </c>
      <c r="H1128" s="96">
        <v>10359406.789999999</v>
      </c>
      <c r="I1128" s="57">
        <v>84.102825061472458</v>
      </c>
      <c r="J1128" s="96">
        <v>8712553.7699999996</v>
      </c>
      <c r="K1128" s="57" t="s">
        <v>3284</v>
      </c>
      <c r="L1128" s="73"/>
      <c r="M1128" s="101">
        <v>3508126.6399999997</v>
      </c>
      <c r="N1128" s="73"/>
      <c r="O1128" s="87" t="s">
        <v>3156</v>
      </c>
      <c r="P1128" s="75">
        <v>41019</v>
      </c>
      <c r="Q1128" s="96">
        <v>7248829.1699999999</v>
      </c>
      <c r="R1128" s="57">
        <v>58.098732609962312</v>
      </c>
      <c r="S1128" s="96">
        <v>4211477.8768312503</v>
      </c>
      <c r="T1128" s="57" t="s">
        <v>3256</v>
      </c>
      <c r="U1128" s="57"/>
      <c r="V1128" s="101">
        <v>-992949.25316874962</v>
      </c>
      <c r="W1128" s="101"/>
      <c r="X1128" s="73"/>
    </row>
    <row r="1129" spans="2:24">
      <c r="B1129" s="26" t="s">
        <v>545</v>
      </c>
      <c r="C1129" s="73" t="s">
        <v>6182</v>
      </c>
      <c r="D1129" s="73" t="s">
        <v>3157</v>
      </c>
      <c r="E1129" s="73"/>
      <c r="F1129" s="73"/>
      <c r="G1129" s="75">
        <v>39521</v>
      </c>
      <c r="H1129" s="96">
        <v>11941296.49</v>
      </c>
      <c r="I1129" s="57">
        <v>78.968224998825065</v>
      </c>
      <c r="J1129" s="96">
        <v>9429829.8800000008</v>
      </c>
      <c r="K1129" s="57" t="s">
        <v>3284</v>
      </c>
      <c r="L1129" s="73"/>
      <c r="M1129" s="101">
        <v>4553719.38</v>
      </c>
      <c r="N1129" s="73"/>
      <c r="O1129" s="87" t="s">
        <v>3156</v>
      </c>
      <c r="P1129" s="75">
        <v>41019</v>
      </c>
      <c r="Q1129" s="96">
        <v>7866031.3799999999</v>
      </c>
      <c r="R1129" s="57">
        <v>5.5517881628130494</v>
      </c>
      <c r="S1129" s="96">
        <v>436705.39903799997</v>
      </c>
      <c r="T1129" s="57" t="s">
        <v>3256</v>
      </c>
      <c r="U1129" s="57"/>
      <c r="V1129" s="101">
        <v>-4439405.1009620009</v>
      </c>
      <c r="W1129" s="101"/>
      <c r="X1129" s="73"/>
    </row>
    <row r="1130" spans="2:24">
      <c r="B1130" s="26" t="s">
        <v>3078</v>
      </c>
      <c r="C1130" s="73" t="s">
        <v>6183</v>
      </c>
      <c r="D1130" s="73" t="s">
        <v>3157</v>
      </c>
      <c r="E1130" s="73"/>
      <c r="F1130" s="73"/>
      <c r="G1130" s="75">
        <v>39521</v>
      </c>
      <c r="H1130" s="96">
        <v>66351421.829999998</v>
      </c>
      <c r="I1130" s="57">
        <v>4.2419328062197152</v>
      </c>
      <c r="J1130" s="96">
        <v>2814582.73</v>
      </c>
      <c r="K1130" s="57" t="s">
        <v>3284</v>
      </c>
      <c r="L1130" s="73"/>
      <c r="M1130" s="101">
        <v>6258735.4700000007</v>
      </c>
      <c r="N1130" s="73"/>
      <c r="O1130" s="87" t="s">
        <v>3156</v>
      </c>
      <c r="P1130" s="75">
        <v>41085</v>
      </c>
      <c r="Q1130" s="96">
        <v>47760626.890000001</v>
      </c>
      <c r="R1130" s="57">
        <v>5.4016823314747979</v>
      </c>
      <c r="S1130" s="96">
        <v>2579877.3441187311</v>
      </c>
      <c r="T1130" s="57" t="s">
        <v>3245</v>
      </c>
      <c r="U1130" s="57"/>
      <c r="V1130" s="101">
        <v>6024030.0841187313</v>
      </c>
      <c r="W1130" s="101"/>
      <c r="X1130" s="73"/>
    </row>
    <row r="1131" spans="2:24">
      <c r="B1131" s="26" t="s">
        <v>3079</v>
      </c>
      <c r="C1131" s="73" t="s">
        <v>6184</v>
      </c>
      <c r="D1131" s="73" t="s">
        <v>3157</v>
      </c>
      <c r="E1131" s="73"/>
      <c r="F1131" s="73"/>
      <c r="G1131" s="75">
        <v>39521</v>
      </c>
      <c r="H1131" s="96">
        <v>76283019.590000004</v>
      </c>
      <c r="I1131" s="57">
        <v>4.4548664542449323</v>
      </c>
      <c r="J1131" s="96">
        <v>3398306.6500000004</v>
      </c>
      <c r="K1131" s="57" t="s">
        <v>3284</v>
      </c>
      <c r="L1131" s="73"/>
      <c r="M1131" s="101">
        <v>6748763.2707985993</v>
      </c>
      <c r="N1131" s="73"/>
      <c r="O1131" s="87" t="s">
        <v>3156</v>
      </c>
      <c r="P1131" s="75">
        <v>41085</v>
      </c>
      <c r="Q1131" s="96">
        <v>43975111.939999998</v>
      </c>
      <c r="R1131" s="57">
        <v>6.6407476582056892</v>
      </c>
      <c r="S1131" s="96">
        <v>2920276.2163488804</v>
      </c>
      <c r="T1131" s="57" t="s">
        <v>3245</v>
      </c>
      <c r="U1131" s="57"/>
      <c r="V1131" s="101">
        <v>6270732.8371474799</v>
      </c>
      <c r="W1131" s="101"/>
      <c r="X1131" s="73"/>
    </row>
    <row r="1132" spans="2:24">
      <c r="B1132" s="26" t="s">
        <v>3080</v>
      </c>
      <c r="C1132" s="73" t="s">
        <v>6185</v>
      </c>
      <c r="D1132" s="73" t="s">
        <v>3157</v>
      </c>
      <c r="E1132" s="73"/>
      <c r="F1132" s="73"/>
      <c r="G1132" s="75">
        <v>39521</v>
      </c>
      <c r="H1132" s="96">
        <v>25638595.850000001</v>
      </c>
      <c r="I1132" s="57">
        <v>4.6327127154274317</v>
      </c>
      <c r="J1132" s="96">
        <v>1187762.49</v>
      </c>
      <c r="K1132" s="57" t="s">
        <v>3284</v>
      </c>
      <c r="L1132" s="73"/>
      <c r="M1132" s="101">
        <v>2323174.9300000002</v>
      </c>
      <c r="N1132" s="73"/>
      <c r="O1132" s="87" t="s">
        <v>3156</v>
      </c>
      <c r="P1132" s="75">
        <v>41085</v>
      </c>
      <c r="Q1132" s="96">
        <v>16772313.619999999</v>
      </c>
      <c r="R1132" s="57">
        <v>7.2599466776784487</v>
      </c>
      <c r="S1132" s="96">
        <v>1217661.0254249999</v>
      </c>
      <c r="T1132" s="57" t="s">
        <v>3245</v>
      </c>
      <c r="U1132" s="57"/>
      <c r="V1132" s="101">
        <v>2353073.4654249996</v>
      </c>
      <c r="W1132" s="101"/>
      <c r="X1132" s="73"/>
    </row>
    <row r="1133" spans="2:24">
      <c r="B1133" s="26" t="s">
        <v>3081</v>
      </c>
      <c r="C1133" s="73" t="s">
        <v>6186</v>
      </c>
      <c r="D1133" s="73" t="s">
        <v>3157</v>
      </c>
      <c r="E1133" s="73"/>
      <c r="F1133" s="73"/>
      <c r="G1133" s="75">
        <v>39521</v>
      </c>
      <c r="H1133" s="96">
        <v>104134575.69</v>
      </c>
      <c r="I1133" s="57">
        <v>6.0604418063673391</v>
      </c>
      <c r="J1133" s="96">
        <v>6311015.3600000003</v>
      </c>
      <c r="K1133" s="57" t="s">
        <v>3284</v>
      </c>
      <c r="L1133" s="73"/>
      <c r="M1133" s="101">
        <v>11470851.1</v>
      </c>
      <c r="N1133" s="73"/>
      <c r="O1133" s="87" t="s">
        <v>3156</v>
      </c>
      <c r="P1133" s="75">
        <v>41085</v>
      </c>
      <c r="Q1133" s="96">
        <v>71885746.670000002</v>
      </c>
      <c r="R1133" s="57">
        <v>7.6641749951966283</v>
      </c>
      <c r="S1133" s="96">
        <v>5509449.421392533</v>
      </c>
      <c r="T1133" s="57" t="s">
        <v>3245</v>
      </c>
      <c r="U1133" s="57"/>
      <c r="V1133" s="101">
        <v>10669285.161392532</v>
      </c>
      <c r="W1133" s="101"/>
      <c r="X1133" s="73"/>
    </row>
    <row r="1134" spans="2:24">
      <c r="B1134" s="26" t="s">
        <v>3082</v>
      </c>
      <c r="C1134" s="73" t="s">
        <v>6187</v>
      </c>
      <c r="D1134" s="73" t="s">
        <v>3157</v>
      </c>
      <c r="E1134" s="73"/>
      <c r="F1134" s="73"/>
      <c r="G1134" s="75">
        <v>39521</v>
      </c>
      <c r="H1134" s="96">
        <v>44195779.649999999</v>
      </c>
      <c r="I1134" s="57">
        <v>4.2900000520751078</v>
      </c>
      <c r="J1134" s="96">
        <v>1895998.97</v>
      </c>
      <c r="K1134" s="57" t="s">
        <v>3284</v>
      </c>
      <c r="L1134" s="73"/>
      <c r="M1134" s="101">
        <v>1215405.8999999999</v>
      </c>
      <c r="N1134" s="73"/>
      <c r="O1134" s="87" t="s">
        <v>3156</v>
      </c>
      <c r="P1134" s="75">
        <v>41172</v>
      </c>
      <c r="Q1134" s="96">
        <v>0.01</v>
      </c>
      <c r="R1134" s="57">
        <v>0</v>
      </c>
      <c r="S1134" s="96">
        <v>0</v>
      </c>
      <c r="T1134" s="57" t="s">
        <v>3263</v>
      </c>
      <c r="U1134" s="57"/>
      <c r="V1134" s="101">
        <v>-680593.07000000007</v>
      </c>
      <c r="W1134" s="101"/>
      <c r="X1134" s="73"/>
    </row>
    <row r="1135" spans="2:24">
      <c r="B1135" s="26" t="s">
        <v>453</v>
      </c>
      <c r="C1135" s="73" t="s">
        <v>6188</v>
      </c>
      <c r="D1135" s="73" t="s">
        <v>3157</v>
      </c>
      <c r="E1135" s="73"/>
      <c r="F1135" s="73"/>
      <c r="G1135" s="75">
        <v>39521</v>
      </c>
      <c r="H1135" s="96">
        <v>7474427.9699999997</v>
      </c>
      <c r="I1135" s="57">
        <v>85.079625029820178</v>
      </c>
      <c r="J1135" s="96">
        <v>6359215.29</v>
      </c>
      <c r="K1135" s="57" t="s">
        <v>3284</v>
      </c>
      <c r="L1135" s="73"/>
      <c r="M1135" s="101">
        <v>3126381.37</v>
      </c>
      <c r="N1135" s="73"/>
      <c r="O1135" s="87" t="s">
        <v>3156</v>
      </c>
      <c r="P1135" s="75">
        <v>41019</v>
      </c>
      <c r="Q1135" s="96">
        <v>4621098.63</v>
      </c>
      <c r="R1135" s="57">
        <v>27.098038302284621</v>
      </c>
      <c r="S1135" s="96">
        <v>1252227.0767437499</v>
      </c>
      <c r="T1135" s="57" t="s">
        <v>3263</v>
      </c>
      <c r="U1135" s="57"/>
      <c r="V1135" s="101">
        <v>-1980606.84325625</v>
      </c>
      <c r="W1135" s="101"/>
      <c r="X1135" s="73"/>
    </row>
    <row r="1136" spans="2:24">
      <c r="B1136" s="26" t="s">
        <v>3083</v>
      </c>
      <c r="C1136" s="73" t="s">
        <v>6189</v>
      </c>
      <c r="D1136" s="73" t="s">
        <v>3157</v>
      </c>
      <c r="E1136" s="73"/>
      <c r="F1136" s="73"/>
      <c r="G1136" s="75">
        <v>39521</v>
      </c>
      <c r="H1136" s="96">
        <v>157179183.41</v>
      </c>
      <c r="I1136" s="57">
        <v>2.7705111106480973</v>
      </c>
      <c r="J1136" s="96">
        <v>4354666.74</v>
      </c>
      <c r="K1136" s="57" t="s">
        <v>3284</v>
      </c>
      <c r="L1136" s="73"/>
      <c r="M1136" s="101">
        <v>5181802.8599999994</v>
      </c>
      <c r="N1136" s="73"/>
      <c r="O1136" s="87" t="s">
        <v>3156</v>
      </c>
      <c r="P1136" s="75">
        <v>40927</v>
      </c>
      <c r="Q1136" s="96">
        <v>113900576.92</v>
      </c>
      <c r="R1136" s="57">
        <v>3.2374999925724692</v>
      </c>
      <c r="S1136" s="96">
        <v>3687531.1693249997</v>
      </c>
      <c r="T1136" s="57" t="s">
        <v>3248</v>
      </c>
      <c r="U1136" s="57"/>
      <c r="V1136" s="101">
        <v>4514667.2893249989</v>
      </c>
      <c r="W1136" s="101"/>
      <c r="X1136" s="73"/>
    </row>
    <row r="1137" spans="2:24">
      <c r="B1137" s="26" t="s">
        <v>430</v>
      </c>
      <c r="C1137" s="73" t="s">
        <v>6190</v>
      </c>
      <c r="D1137" s="73" t="s">
        <v>3157</v>
      </c>
      <c r="E1137" s="73"/>
      <c r="F1137" s="73"/>
      <c r="G1137" s="75">
        <v>39521</v>
      </c>
      <c r="H1137" s="96">
        <v>22467562.420000002</v>
      </c>
      <c r="I1137" s="57">
        <v>89.220204423048401</v>
      </c>
      <c r="J1137" s="96">
        <v>20045605.120000001</v>
      </c>
      <c r="K1137" s="57" t="s">
        <v>3284</v>
      </c>
      <c r="L1137" s="73"/>
      <c r="M1137" s="101">
        <v>12443753.530000003</v>
      </c>
      <c r="N1137" s="73"/>
      <c r="O1137" s="87" t="s">
        <v>3156</v>
      </c>
      <c r="P1137" s="75">
        <v>41036</v>
      </c>
      <c r="Q1137" s="96">
        <v>12299234.5</v>
      </c>
      <c r="R1137" s="57">
        <v>37.568620293248742</v>
      </c>
      <c r="S1137" s="96">
        <v>4620652.7082812497</v>
      </c>
      <c r="T1137" s="57" t="s">
        <v>3255</v>
      </c>
      <c r="U1137" s="57"/>
      <c r="V1137" s="101">
        <v>-2981198.8817187473</v>
      </c>
      <c r="W1137" s="101"/>
      <c r="X1137" s="73"/>
    </row>
    <row r="1138" spans="2:24">
      <c r="B1138" s="26" t="s">
        <v>320</v>
      </c>
      <c r="C1138" s="73" t="s">
        <v>6191</v>
      </c>
      <c r="D1138" s="73" t="s">
        <v>3157</v>
      </c>
      <c r="E1138" s="73"/>
      <c r="F1138" s="73"/>
      <c r="G1138" s="75">
        <v>39521</v>
      </c>
      <c r="H1138" s="96">
        <v>5713515.2300000004</v>
      </c>
      <c r="I1138" s="57">
        <v>89.22979155163641</v>
      </c>
      <c r="J1138" s="96">
        <v>5098157.7299999995</v>
      </c>
      <c r="K1138" s="57" t="s">
        <v>3284</v>
      </c>
      <c r="L1138" s="73"/>
      <c r="M1138" s="101">
        <v>4311211.8299999982</v>
      </c>
      <c r="N1138" s="73"/>
      <c r="O1138" s="87" t="s">
        <v>3156</v>
      </c>
      <c r="P1138" s="75">
        <v>41036</v>
      </c>
      <c r="Q1138" s="96">
        <v>1832867.94</v>
      </c>
      <c r="R1138" s="57">
        <v>63.043064750207812</v>
      </c>
      <c r="S1138" s="96">
        <v>1155496.1222000001</v>
      </c>
      <c r="T1138" s="57" t="s">
        <v>3256</v>
      </c>
      <c r="U1138" s="57"/>
      <c r="V1138" s="101">
        <v>368550.2221999988</v>
      </c>
      <c r="W1138" s="101"/>
      <c r="X1138" s="73"/>
    </row>
    <row r="1139" spans="2:24">
      <c r="B1139" s="26" t="s">
        <v>1445</v>
      </c>
      <c r="C1139" s="73" t="s">
        <v>6192</v>
      </c>
      <c r="D1139" s="73" t="s">
        <v>3157</v>
      </c>
      <c r="E1139" s="73"/>
      <c r="F1139" s="73"/>
      <c r="G1139" s="75">
        <v>39521</v>
      </c>
      <c r="H1139" s="96">
        <v>76905.179999999993</v>
      </c>
      <c r="I1139" s="57">
        <v>65.21212225236323</v>
      </c>
      <c r="J1139" s="96">
        <v>50151.5</v>
      </c>
      <c r="K1139" s="57" t="s">
        <v>3284</v>
      </c>
      <c r="L1139" s="73"/>
      <c r="M1139" s="101">
        <v>0</v>
      </c>
      <c r="N1139" s="73"/>
      <c r="O1139" s="87" t="s">
        <v>3156</v>
      </c>
      <c r="P1139" s="75">
        <v>39527</v>
      </c>
      <c r="Q1139" s="96">
        <v>76905.179999999993</v>
      </c>
      <c r="R1139" s="57">
        <v>65.312141522846716</v>
      </c>
      <c r="S1139" s="96">
        <v>50228.42</v>
      </c>
      <c r="T1139" s="57" t="s">
        <v>3284</v>
      </c>
      <c r="U1139" s="57"/>
      <c r="V1139" s="101">
        <v>76.919999999998254</v>
      </c>
      <c r="W1139" s="101"/>
      <c r="X1139" s="73"/>
    </row>
    <row r="1140" spans="2:24">
      <c r="B1140" s="26" t="s">
        <v>370</v>
      </c>
      <c r="C1140" s="73" t="s">
        <v>6193</v>
      </c>
      <c r="D1140" s="73" t="s">
        <v>3157</v>
      </c>
      <c r="E1140" s="73"/>
      <c r="F1140" s="73"/>
      <c r="G1140" s="75">
        <v>39521</v>
      </c>
      <c r="H1140" s="96">
        <v>4022243.37</v>
      </c>
      <c r="I1140" s="57">
        <v>78.922024800304413</v>
      </c>
      <c r="J1140" s="96">
        <v>3174435.91</v>
      </c>
      <c r="K1140" s="57" t="s">
        <v>3284</v>
      </c>
      <c r="L1140" s="73"/>
      <c r="M1140" s="101">
        <v>1951997.8799999997</v>
      </c>
      <c r="N1140" s="73"/>
      <c r="O1140" s="87" t="s">
        <v>3156</v>
      </c>
      <c r="P1140" s="75">
        <v>41019</v>
      </c>
      <c r="Q1140" s="96">
        <v>1163832.3200000001</v>
      </c>
      <c r="R1140" s="57">
        <v>4.5681771408444813</v>
      </c>
      <c r="S1140" s="96">
        <v>53165.921999999999</v>
      </c>
      <c r="T1140" s="57" t="s">
        <v>3250</v>
      </c>
      <c r="U1140" s="57"/>
      <c r="V1140" s="101">
        <v>-1169272.1080000005</v>
      </c>
      <c r="W1140" s="101"/>
      <c r="X1140" s="73"/>
    </row>
    <row r="1141" spans="2:24">
      <c r="B1141" s="26" t="s">
        <v>3084</v>
      </c>
      <c r="C1141" s="73" t="s">
        <v>6194</v>
      </c>
      <c r="D1141" s="73" t="s">
        <v>3157</v>
      </c>
      <c r="E1141" s="73"/>
      <c r="F1141" s="73"/>
      <c r="G1141" s="75">
        <v>39521</v>
      </c>
      <c r="H1141" s="96">
        <v>37959140.399999999</v>
      </c>
      <c r="I1141" s="57">
        <v>2.8611111277957182</v>
      </c>
      <c r="J1141" s="96">
        <v>1086053.19</v>
      </c>
      <c r="K1141" s="57" t="s">
        <v>3284</v>
      </c>
      <c r="L1141" s="73"/>
      <c r="M1141" s="101">
        <v>1227114.1500000001</v>
      </c>
      <c r="N1141" s="73"/>
      <c r="O1141" s="87" t="s">
        <v>3156</v>
      </c>
      <c r="P1141" s="75">
        <v>40961</v>
      </c>
      <c r="Q1141" s="96">
        <v>26189877.239999998</v>
      </c>
      <c r="R1141" s="57">
        <v>4.214582339480736</v>
      </c>
      <c r="S1141" s="96">
        <v>1103793.9408887248</v>
      </c>
      <c r="T1141" s="57" t="s">
        <v>3256</v>
      </c>
      <c r="U1141" s="57"/>
      <c r="V1141" s="101">
        <v>1244854.9008887247</v>
      </c>
      <c r="W1141" s="101"/>
      <c r="X1141" s="73"/>
    </row>
    <row r="1142" spans="2:24">
      <c r="B1142" s="26" t="s">
        <v>426</v>
      </c>
      <c r="C1142" s="73" t="s">
        <v>6195</v>
      </c>
      <c r="D1142" s="73" t="s">
        <v>3157</v>
      </c>
      <c r="E1142" s="73"/>
      <c r="F1142" s="73"/>
      <c r="G1142" s="75">
        <v>39521</v>
      </c>
      <c r="H1142" s="96">
        <v>4601965.32</v>
      </c>
      <c r="I1142" s="57">
        <v>78.703625041659365</v>
      </c>
      <c r="J1142" s="96">
        <v>3621913.53</v>
      </c>
      <c r="K1142" s="57" t="s">
        <v>3284</v>
      </c>
      <c r="L1142" s="73"/>
      <c r="M1142" s="101">
        <v>2017841.7900000003</v>
      </c>
      <c r="N1142" s="73"/>
      <c r="O1142" s="87" t="s">
        <v>3156</v>
      </c>
      <c r="P1142" s="75">
        <v>41085</v>
      </c>
      <c r="Q1142" s="96">
        <v>128098.38</v>
      </c>
      <c r="R1142" s="57">
        <v>1.01E-4</v>
      </c>
      <c r="S1142" s="96">
        <v>0.12937936380000001</v>
      </c>
      <c r="T1142" s="57" t="s">
        <v>3245</v>
      </c>
      <c r="U1142" s="57"/>
      <c r="V1142" s="101">
        <v>-1604071.6106206358</v>
      </c>
      <c r="W1142" s="101"/>
      <c r="X1142" s="73"/>
    </row>
    <row r="1143" spans="2:24">
      <c r="B1143" s="26" t="s">
        <v>3085</v>
      </c>
      <c r="C1143" s="73" t="s">
        <v>6196</v>
      </c>
      <c r="D1143" s="73" t="s">
        <v>3157</v>
      </c>
      <c r="E1143" s="73"/>
      <c r="F1143" s="73"/>
      <c r="G1143" s="75">
        <v>39521</v>
      </c>
      <c r="H1143" s="96">
        <v>122763306.45</v>
      </c>
      <c r="I1143" s="57">
        <v>2.2350888871810763</v>
      </c>
      <c r="J1143" s="96">
        <v>2743869.02</v>
      </c>
      <c r="K1143" s="57" t="s">
        <v>3284</v>
      </c>
      <c r="L1143" s="73"/>
      <c r="M1143" s="101">
        <v>3290628.5999999996</v>
      </c>
      <c r="N1143" s="73"/>
      <c r="O1143" s="87" t="s">
        <v>3156</v>
      </c>
      <c r="P1143" s="75">
        <v>40927</v>
      </c>
      <c r="Q1143" s="96">
        <v>85486442.549999997</v>
      </c>
      <c r="R1143" s="57">
        <v>2.6650000034859329</v>
      </c>
      <c r="S1143" s="96">
        <v>2278213.6969375</v>
      </c>
      <c r="T1143" s="57" t="s">
        <v>3248</v>
      </c>
      <c r="U1143" s="57"/>
      <c r="V1143" s="101">
        <v>2824973.2769374992</v>
      </c>
      <c r="W1143" s="101"/>
      <c r="X1143" s="73"/>
    </row>
    <row r="1144" spans="2:24">
      <c r="B1144" s="26" t="s">
        <v>3086</v>
      </c>
      <c r="C1144" s="73" t="s">
        <v>6197</v>
      </c>
      <c r="D1144" s="73" t="s">
        <v>3157</v>
      </c>
      <c r="E1144" s="73"/>
      <c r="F1144" s="73"/>
      <c r="G1144" s="75">
        <v>39521</v>
      </c>
      <c r="H1144" s="96">
        <v>448887039.49000001</v>
      </c>
      <c r="I1144" s="57">
        <v>2.9244111090653222</v>
      </c>
      <c r="J1144" s="96">
        <v>13127302.449999999</v>
      </c>
      <c r="K1144" s="57" t="s">
        <v>3284</v>
      </c>
      <c r="L1144" s="73"/>
      <c r="M1144" s="101">
        <v>15043294.879999999</v>
      </c>
      <c r="N1144" s="73"/>
      <c r="O1144" s="87" t="s">
        <v>3156</v>
      </c>
      <c r="P1144" s="75">
        <v>40927</v>
      </c>
      <c r="Q1144" s="96">
        <v>333110587.64999998</v>
      </c>
      <c r="R1144" s="57">
        <v>3.4250000018537388</v>
      </c>
      <c r="S1144" s="96">
        <v>11409037.633187499</v>
      </c>
      <c r="T1144" s="57" t="s">
        <v>3248</v>
      </c>
      <c r="U1144" s="57"/>
      <c r="V1144" s="101">
        <v>13325030.063187499</v>
      </c>
      <c r="W1144" s="101"/>
      <c r="X1144" s="73"/>
    </row>
    <row r="1145" spans="2:24">
      <c r="B1145" s="26" t="s">
        <v>3087</v>
      </c>
      <c r="C1145" s="73" t="s">
        <v>6198</v>
      </c>
      <c r="D1145" s="73" t="s">
        <v>6724</v>
      </c>
      <c r="E1145" s="73"/>
      <c r="F1145" s="73"/>
      <c r="G1145" s="75">
        <v>39521</v>
      </c>
      <c r="H1145" s="96">
        <v>20000000</v>
      </c>
      <c r="I1145" s="57">
        <v>33.09525</v>
      </c>
      <c r="J1145" s="96">
        <v>6619050</v>
      </c>
      <c r="K1145" s="57" t="s">
        <v>3284</v>
      </c>
      <c r="L1145" s="73"/>
      <c r="M1145" s="101">
        <v>864051.74</v>
      </c>
      <c r="N1145" s="73"/>
      <c r="O1145" s="87" t="s">
        <v>3156</v>
      </c>
      <c r="P1145" s="75">
        <v>41114</v>
      </c>
      <c r="Q1145" s="96">
        <v>20000000</v>
      </c>
      <c r="R1145" s="57">
        <v>42.352395149999992</v>
      </c>
      <c r="S1145" s="96">
        <v>8470479.0299999993</v>
      </c>
      <c r="T1145" s="57" t="s">
        <v>3289</v>
      </c>
      <c r="U1145" s="57"/>
      <c r="V1145" s="101">
        <v>2715480.7699999996</v>
      </c>
      <c r="W1145" s="101"/>
      <c r="X1145" s="73"/>
    </row>
    <row r="1146" spans="2:24">
      <c r="B1146" s="26" t="s">
        <v>750</v>
      </c>
      <c r="C1146" s="73" t="s">
        <v>6199</v>
      </c>
      <c r="D1146" s="73" t="s">
        <v>3157</v>
      </c>
      <c r="E1146" s="73"/>
      <c r="F1146" s="73"/>
      <c r="G1146" s="75">
        <v>39521</v>
      </c>
      <c r="H1146" s="96">
        <v>105741375.37</v>
      </c>
      <c r="I1146" s="57">
        <v>53.246249997211471</v>
      </c>
      <c r="J1146" s="96">
        <v>56303317.079999998</v>
      </c>
      <c r="K1146" s="57" t="s">
        <v>3284</v>
      </c>
      <c r="L1146" s="73"/>
      <c r="M1146" s="101">
        <v>38855639.789999999</v>
      </c>
      <c r="N1146" s="73"/>
      <c r="O1146" s="87" t="s">
        <v>3156</v>
      </c>
      <c r="P1146" s="75">
        <v>41085</v>
      </c>
      <c r="Q1146" s="96">
        <v>70997243.790000007</v>
      </c>
      <c r="R1146" s="57">
        <v>17.03125</v>
      </c>
      <c r="S1146" s="96">
        <v>12091718.082984377</v>
      </c>
      <c r="T1146" s="57" t="s">
        <v>3245</v>
      </c>
      <c r="U1146" s="57"/>
      <c r="V1146" s="101">
        <v>-5355959.2070156187</v>
      </c>
      <c r="W1146" s="101"/>
      <c r="X1146" s="73"/>
    </row>
    <row r="1147" spans="2:24">
      <c r="B1147" s="26" t="s">
        <v>3088</v>
      </c>
      <c r="C1147" s="73" t="s">
        <v>6200</v>
      </c>
      <c r="D1147" s="73" t="s">
        <v>3157</v>
      </c>
      <c r="E1147" s="73"/>
      <c r="F1147" s="73"/>
      <c r="G1147" s="75">
        <v>39521</v>
      </c>
      <c r="H1147" s="96">
        <v>1272517363.6400001</v>
      </c>
      <c r="I1147" s="57">
        <v>2.8902999998988679</v>
      </c>
      <c r="J1147" s="96">
        <v>36779569.359999999</v>
      </c>
      <c r="K1147" s="57" t="s">
        <v>3284</v>
      </c>
      <c r="L1147" s="73"/>
      <c r="M1147" s="101">
        <v>37860842.57</v>
      </c>
      <c r="N1147" s="73"/>
      <c r="O1147" s="87" t="s">
        <v>3156</v>
      </c>
      <c r="P1147" s="75">
        <v>40927</v>
      </c>
      <c r="Q1147" s="96">
        <v>818754685.33999991</v>
      </c>
      <c r="R1147" s="57">
        <v>2.9199993802509776</v>
      </c>
      <c r="S1147" s="96">
        <v>23907631.737703837</v>
      </c>
      <c r="T1147" s="57" t="s">
        <v>3248</v>
      </c>
      <c r="U1147" s="57"/>
      <c r="V1147" s="101">
        <v>24988904.947703838</v>
      </c>
      <c r="W1147" s="101"/>
      <c r="X1147" s="73"/>
    </row>
    <row r="1148" spans="2:24">
      <c r="B1148" s="26" t="s">
        <v>533</v>
      </c>
      <c r="C1148" s="73" t="s">
        <v>6201</v>
      </c>
      <c r="D1148" s="73" t="s">
        <v>3157</v>
      </c>
      <c r="E1148" s="73"/>
      <c r="F1148" s="73"/>
      <c r="G1148" s="75">
        <v>39521</v>
      </c>
      <c r="H1148" s="96">
        <v>11541033.93</v>
      </c>
      <c r="I1148" s="57">
        <v>79.020325001332026</v>
      </c>
      <c r="J1148" s="96">
        <v>9119762.5200000014</v>
      </c>
      <c r="K1148" s="57" t="s">
        <v>3284</v>
      </c>
      <c r="L1148" s="73"/>
      <c r="M1148" s="101">
        <v>4257643.0599999996</v>
      </c>
      <c r="N1148" s="73"/>
      <c r="O1148" s="87" t="s">
        <v>3156</v>
      </c>
      <c r="P1148" s="75">
        <v>41019</v>
      </c>
      <c r="Q1148" s="96">
        <v>5120614.99</v>
      </c>
      <c r="R1148" s="57">
        <v>4.6462318904957378</v>
      </c>
      <c r="S1148" s="96">
        <v>237915.64665488517</v>
      </c>
      <c r="T1148" s="57" t="s">
        <v>3256</v>
      </c>
      <c r="U1148" s="57"/>
      <c r="V1148" s="101">
        <v>-4624203.8133451166</v>
      </c>
      <c r="W1148" s="101"/>
      <c r="X1148" s="73"/>
    </row>
    <row r="1149" spans="2:24">
      <c r="B1149" s="26" t="s">
        <v>3089</v>
      </c>
      <c r="C1149" s="73" t="s">
        <v>6202</v>
      </c>
      <c r="D1149" s="73" t="s">
        <v>3157</v>
      </c>
      <c r="E1149" s="73"/>
      <c r="F1149" s="73"/>
      <c r="G1149" s="75">
        <v>39521</v>
      </c>
      <c r="H1149" s="96">
        <v>870696208.10000002</v>
      </c>
      <c r="I1149" s="57">
        <v>1.2550444447031468</v>
      </c>
      <c r="J1149" s="96">
        <v>10927624.390000001</v>
      </c>
      <c r="K1149" s="57" t="s">
        <v>3284</v>
      </c>
      <c r="L1149" s="73"/>
      <c r="M1149" s="101">
        <v>10535192.52</v>
      </c>
      <c r="N1149" s="73"/>
      <c r="O1149" s="87" t="s">
        <v>3156</v>
      </c>
      <c r="P1149" s="75">
        <v>40927</v>
      </c>
      <c r="Q1149" s="96">
        <v>519255669.20999998</v>
      </c>
      <c r="R1149" s="57">
        <v>1.3950000011859283</v>
      </c>
      <c r="S1149" s="96">
        <v>7243616.5916374987</v>
      </c>
      <c r="T1149" s="57" t="s">
        <v>3248</v>
      </c>
      <c r="U1149" s="57"/>
      <c r="V1149" s="101">
        <v>6851184.7216374986</v>
      </c>
      <c r="W1149" s="101"/>
      <c r="X1149" s="73"/>
    </row>
    <row r="1150" spans="2:24">
      <c r="B1150" s="26" t="s">
        <v>3090</v>
      </c>
      <c r="C1150" s="73" t="s">
        <v>6203</v>
      </c>
      <c r="D1150" s="73" t="s">
        <v>3157</v>
      </c>
      <c r="E1150" s="73"/>
      <c r="F1150" s="73"/>
      <c r="G1150" s="75">
        <v>39521</v>
      </c>
      <c r="H1150" s="96">
        <v>194401712.99000001</v>
      </c>
      <c r="I1150" s="57">
        <v>1.9153666666463669</v>
      </c>
      <c r="J1150" s="96">
        <v>3723505.6100000003</v>
      </c>
      <c r="K1150" s="57" t="s">
        <v>3284</v>
      </c>
      <c r="L1150" s="73"/>
      <c r="M1150" s="101">
        <v>3580452.96</v>
      </c>
      <c r="N1150" s="73"/>
      <c r="O1150" s="87" t="s">
        <v>3156</v>
      </c>
      <c r="P1150" s="75">
        <v>40927</v>
      </c>
      <c r="Q1150" s="96">
        <v>115639050.61</v>
      </c>
      <c r="R1150" s="57">
        <v>1.90499999551795</v>
      </c>
      <c r="S1150" s="96">
        <v>2202923.9089374999</v>
      </c>
      <c r="T1150" s="57" t="s">
        <v>3248</v>
      </c>
      <c r="U1150" s="57"/>
      <c r="V1150" s="101">
        <v>2059871.2589374995</v>
      </c>
      <c r="W1150" s="101"/>
      <c r="X1150" s="73"/>
    </row>
    <row r="1151" spans="2:24" ht="15">
      <c r="B1151" s="73" t="s">
        <v>3091</v>
      </c>
      <c r="C1151" s="73" t="s">
        <v>6204</v>
      </c>
      <c r="D1151" s="73" t="s">
        <v>3157</v>
      </c>
      <c r="E1151" s="73"/>
      <c r="F1151" s="73"/>
      <c r="G1151" s="75">
        <v>39521</v>
      </c>
      <c r="H1151" s="96">
        <v>6939000</v>
      </c>
      <c r="I1151" s="57">
        <v>92.663250036028245</v>
      </c>
      <c r="J1151" s="96">
        <v>6429902.9199999999</v>
      </c>
      <c r="K1151" s="57" t="s">
        <v>3284</v>
      </c>
      <c r="L1151" s="73"/>
      <c r="M1151" s="101">
        <v>173542.15</v>
      </c>
      <c r="N1151" s="73"/>
      <c r="O1151" s="89" t="s">
        <v>3156</v>
      </c>
      <c r="P1151" s="75">
        <v>39786</v>
      </c>
      <c r="Q1151" s="96">
        <v>6939000</v>
      </c>
      <c r="R1151" s="57">
        <v>100.00000014411299</v>
      </c>
      <c r="S1151" s="96">
        <v>6939000.0099999998</v>
      </c>
      <c r="T1151" s="57" t="s">
        <v>3245</v>
      </c>
      <c r="U1151" s="57"/>
      <c r="V1151" s="101">
        <v>682639.24000000022</v>
      </c>
      <c r="W1151" s="101"/>
      <c r="X1151" s="177">
        <v>2</v>
      </c>
    </row>
    <row r="1152" spans="2:24" ht="15">
      <c r="B1152" s="73" t="s">
        <v>3092</v>
      </c>
      <c r="C1152" s="73" t="s">
        <v>6205</v>
      </c>
      <c r="D1152" s="73" t="s">
        <v>3157</v>
      </c>
      <c r="E1152" s="73"/>
      <c r="F1152" s="73"/>
      <c r="G1152" s="75">
        <v>39521</v>
      </c>
      <c r="H1152" s="96">
        <v>5687000</v>
      </c>
      <c r="I1152" s="57">
        <v>92.472250043959917</v>
      </c>
      <c r="J1152" s="96">
        <v>5258896.8600000003</v>
      </c>
      <c r="K1152" s="57" t="s">
        <v>3284</v>
      </c>
      <c r="L1152" s="73"/>
      <c r="M1152" s="101">
        <v>141364.35999999999</v>
      </c>
      <c r="N1152" s="73"/>
      <c r="O1152" s="89" t="s">
        <v>3156</v>
      </c>
      <c r="P1152" s="75">
        <v>39786</v>
      </c>
      <c r="Q1152" s="96">
        <v>5687000</v>
      </c>
      <c r="R1152" s="57">
        <v>100.00000017583963</v>
      </c>
      <c r="S1152" s="96">
        <v>5687000.0099999998</v>
      </c>
      <c r="T1152" s="57" t="s">
        <v>3245</v>
      </c>
      <c r="U1152" s="57"/>
      <c r="V1152" s="101">
        <v>569467.50999999978</v>
      </c>
      <c r="W1152" s="101"/>
      <c r="X1152" s="177">
        <v>2</v>
      </c>
    </row>
    <row r="1153" spans="2:24">
      <c r="B1153" s="26" t="s">
        <v>3093</v>
      </c>
      <c r="C1153" s="73" t="s">
        <v>6206</v>
      </c>
      <c r="D1153" s="73" t="s">
        <v>3157</v>
      </c>
      <c r="E1153" s="73"/>
      <c r="F1153" s="73"/>
      <c r="G1153" s="75">
        <v>39521</v>
      </c>
      <c r="H1153" s="96">
        <v>3940259.92</v>
      </c>
      <c r="I1153" s="57">
        <v>22.084749931928346</v>
      </c>
      <c r="J1153" s="96">
        <v>870196.54999999993</v>
      </c>
      <c r="K1153" s="57" t="s">
        <v>3284</v>
      </c>
      <c r="L1153" s="73"/>
      <c r="M1153" s="101">
        <v>182396.49</v>
      </c>
      <c r="N1153" s="73"/>
      <c r="O1153" s="87" t="s">
        <v>3156</v>
      </c>
      <c r="P1153" s="75">
        <v>41172</v>
      </c>
      <c r="Q1153" s="96">
        <v>0.01</v>
      </c>
      <c r="R1153" s="57">
        <v>0</v>
      </c>
      <c r="S1153" s="96">
        <v>0</v>
      </c>
      <c r="T1153" s="57" t="s">
        <v>3263</v>
      </c>
      <c r="U1153" s="57"/>
      <c r="V1153" s="101">
        <v>-687800.05999999994</v>
      </c>
      <c r="W1153" s="101"/>
      <c r="X1153" s="73"/>
    </row>
    <row r="1154" spans="2:24">
      <c r="B1154" s="26" t="s">
        <v>3094</v>
      </c>
      <c r="C1154" s="73" t="s">
        <v>6207</v>
      </c>
      <c r="D1154" s="73" t="s">
        <v>3157</v>
      </c>
      <c r="E1154" s="73"/>
      <c r="F1154" s="73"/>
      <c r="G1154" s="75">
        <v>39521</v>
      </c>
      <c r="H1154" s="96">
        <v>60473994.490000002</v>
      </c>
      <c r="I1154" s="57">
        <v>3.3497611216420906</v>
      </c>
      <c r="J1154" s="96">
        <v>2025734.3561300002</v>
      </c>
      <c r="K1154" s="57" t="s">
        <v>3284</v>
      </c>
      <c r="L1154" s="73"/>
      <c r="M1154" s="101">
        <v>5451957.3099982524</v>
      </c>
      <c r="N1154" s="73"/>
      <c r="O1154" s="87" t="s">
        <v>3156</v>
      </c>
      <c r="P1154" s="75">
        <v>41085</v>
      </c>
      <c r="Q1154" s="96">
        <v>37667672.049999997</v>
      </c>
      <c r="R1154" s="57">
        <v>6.4039496618767355</v>
      </c>
      <c r="S1154" s="96">
        <v>2412218.7568828124</v>
      </c>
      <c r="T1154" s="57" t="s">
        <v>3245</v>
      </c>
      <c r="U1154" s="57"/>
      <c r="V1154" s="101">
        <v>5838441.7107510641</v>
      </c>
      <c r="W1154" s="101"/>
      <c r="X1154" s="73"/>
    </row>
    <row r="1155" spans="2:24">
      <c r="B1155" s="26" t="s">
        <v>3095</v>
      </c>
      <c r="C1155" s="73" t="s">
        <v>6208</v>
      </c>
      <c r="D1155" s="73" t="s">
        <v>3157</v>
      </c>
      <c r="E1155" s="73"/>
      <c r="F1155" s="73"/>
      <c r="G1155" s="75">
        <v>39521</v>
      </c>
      <c r="H1155" s="96">
        <v>10070567.73</v>
      </c>
      <c r="I1155" s="57">
        <v>3.6169999523949379</v>
      </c>
      <c r="J1155" s="96">
        <v>364252.43</v>
      </c>
      <c r="K1155" s="57" t="s">
        <v>3284</v>
      </c>
      <c r="L1155" s="73"/>
      <c r="M1155" s="101">
        <v>588863.99</v>
      </c>
      <c r="N1155" s="73"/>
      <c r="O1155" s="87" t="s">
        <v>3156</v>
      </c>
      <c r="P1155" s="75">
        <v>41085</v>
      </c>
      <c r="Q1155" s="96">
        <v>4114.79</v>
      </c>
      <c r="R1155" s="57">
        <v>0</v>
      </c>
      <c r="S1155" s="96">
        <v>0</v>
      </c>
      <c r="T1155" s="57" t="s">
        <v>3245</v>
      </c>
      <c r="U1155" s="57"/>
      <c r="V1155" s="101">
        <v>224611.56</v>
      </c>
      <c r="W1155" s="101"/>
      <c r="X1155" s="73"/>
    </row>
    <row r="1156" spans="2:24">
      <c r="B1156" s="26" t="s">
        <v>1048</v>
      </c>
      <c r="C1156" s="73" t="s">
        <v>6209</v>
      </c>
      <c r="D1156" s="73" t="s">
        <v>3157</v>
      </c>
      <c r="E1156" s="73"/>
      <c r="F1156" s="73"/>
      <c r="G1156" s="75">
        <v>39521</v>
      </c>
      <c r="H1156" s="96">
        <v>1115637.02</v>
      </c>
      <c r="I1156" s="57">
        <v>54.229750282040655</v>
      </c>
      <c r="J1156" s="96">
        <v>605007.17000000004</v>
      </c>
      <c r="K1156" s="57" t="s">
        <v>3284</v>
      </c>
      <c r="L1156" s="73"/>
      <c r="M1156" s="101">
        <v>104927.97999999995</v>
      </c>
      <c r="N1156" s="73"/>
      <c r="O1156" s="87" t="s">
        <v>3156</v>
      </c>
      <c r="P1156" s="75">
        <v>41172</v>
      </c>
      <c r="Q1156" s="96">
        <v>0.01</v>
      </c>
      <c r="R1156" s="57">
        <v>0</v>
      </c>
      <c r="S1156" s="96">
        <v>0</v>
      </c>
      <c r="T1156" s="57" t="s">
        <v>3263</v>
      </c>
      <c r="U1156" s="57"/>
      <c r="V1156" s="101">
        <v>-500079.19000000006</v>
      </c>
      <c r="W1156" s="101"/>
      <c r="X1156" s="73"/>
    </row>
    <row r="1157" spans="2:24">
      <c r="B1157" s="26" t="s">
        <v>3096</v>
      </c>
      <c r="C1157" s="73" t="s">
        <v>6210</v>
      </c>
      <c r="D1157" s="73" t="s">
        <v>3157</v>
      </c>
      <c r="E1157" s="73"/>
      <c r="F1157" s="73"/>
      <c r="G1157" s="75">
        <v>39521</v>
      </c>
      <c r="H1157" s="96">
        <v>349984015.12</v>
      </c>
      <c r="I1157" s="57">
        <v>0.19978889028981892</v>
      </c>
      <c r="J1157" s="96">
        <v>699229.18</v>
      </c>
      <c r="K1157" s="57" t="s">
        <v>3284</v>
      </c>
      <c r="L1157" s="73"/>
      <c r="M1157" s="101">
        <v>1008874.21</v>
      </c>
      <c r="N1157" s="73"/>
      <c r="O1157" s="87" t="s">
        <v>3156</v>
      </c>
      <c r="P1157" s="75">
        <v>41085</v>
      </c>
      <c r="Q1157" s="96">
        <v>209889472.28</v>
      </c>
      <c r="R1157" s="57">
        <v>0.26314533562584153</v>
      </c>
      <c r="S1157" s="96">
        <v>552314.35627451364</v>
      </c>
      <c r="T1157" s="57" t="s">
        <v>3245</v>
      </c>
      <c r="U1157" s="57"/>
      <c r="V1157" s="101">
        <v>861959.38627451344</v>
      </c>
      <c r="W1157" s="101"/>
      <c r="X1157" s="73"/>
    </row>
    <row r="1158" spans="2:24">
      <c r="B1158" s="26" t="s">
        <v>3097</v>
      </c>
      <c r="C1158" s="73" t="s">
        <v>6211</v>
      </c>
      <c r="D1158" s="73" t="s">
        <v>3157</v>
      </c>
      <c r="E1158" s="73"/>
      <c r="F1158" s="73"/>
      <c r="G1158" s="75">
        <v>39521</v>
      </c>
      <c r="H1158" s="96">
        <v>165183656.22999999</v>
      </c>
      <c r="I1158" s="57">
        <v>1.7239555504419291</v>
      </c>
      <c r="J1158" s="96">
        <v>2847692.81</v>
      </c>
      <c r="K1158" s="57" t="s">
        <v>3284</v>
      </c>
      <c r="L1158" s="73"/>
      <c r="M1158" s="101">
        <v>2828801.82</v>
      </c>
      <c r="N1158" s="73"/>
      <c r="O1158" s="87" t="s">
        <v>3156</v>
      </c>
      <c r="P1158" s="75">
        <v>40961</v>
      </c>
      <c r="Q1158" s="96">
        <v>113494637.09</v>
      </c>
      <c r="R1158" s="57">
        <v>1.769166664477503</v>
      </c>
      <c r="S1158" s="96">
        <v>2007909.2853660001</v>
      </c>
      <c r="T1158" s="57" t="s">
        <v>3249</v>
      </c>
      <c r="U1158" s="57"/>
      <c r="V1158" s="101">
        <v>1989018.2953659999</v>
      </c>
      <c r="W1158" s="101"/>
      <c r="X1158" s="73"/>
    </row>
    <row r="1159" spans="2:24">
      <c r="B1159" s="26" t="s">
        <v>1239</v>
      </c>
      <c r="C1159" s="73" t="s">
        <v>6212</v>
      </c>
      <c r="D1159" s="73" t="s">
        <v>3157</v>
      </c>
      <c r="E1159" s="73"/>
      <c r="F1159" s="73"/>
      <c r="G1159" s="75">
        <v>39521</v>
      </c>
      <c r="H1159" s="96">
        <v>3500000</v>
      </c>
      <c r="I1159" s="57">
        <v>25.24475</v>
      </c>
      <c r="J1159" s="96">
        <v>883566.25</v>
      </c>
      <c r="K1159" s="57" t="s">
        <v>3284</v>
      </c>
      <c r="L1159" s="73"/>
      <c r="M1159" s="101">
        <v>289114.71999999997</v>
      </c>
      <c r="N1159" s="73"/>
      <c r="O1159" s="87" t="s">
        <v>3156</v>
      </c>
      <c r="P1159" s="75">
        <v>41172</v>
      </c>
      <c r="Q1159" s="96">
        <v>0.01</v>
      </c>
      <c r="R1159" s="57">
        <v>0</v>
      </c>
      <c r="S1159" s="96">
        <v>0</v>
      </c>
      <c r="T1159" s="57" t="s">
        <v>3263</v>
      </c>
      <c r="U1159" s="57"/>
      <c r="V1159" s="101">
        <v>-594451.53</v>
      </c>
      <c r="W1159" s="101"/>
      <c r="X1159" s="73"/>
    </row>
    <row r="1160" spans="2:24">
      <c r="B1160" s="26" t="s">
        <v>1409</v>
      </c>
      <c r="C1160" s="73" t="s">
        <v>6213</v>
      </c>
      <c r="D1160" s="73" t="s">
        <v>3157</v>
      </c>
      <c r="E1160" s="73"/>
      <c r="F1160" s="73"/>
      <c r="G1160" s="75">
        <v>39521</v>
      </c>
      <c r="H1160" s="96">
        <v>3849000</v>
      </c>
      <c r="I1160" s="57">
        <v>23.042249935048069</v>
      </c>
      <c r="J1160" s="96">
        <v>886896.20000000007</v>
      </c>
      <c r="K1160" s="57" t="s">
        <v>3284</v>
      </c>
      <c r="L1160" s="73"/>
      <c r="M1160" s="101">
        <v>196846.33</v>
      </c>
      <c r="N1160" s="73"/>
      <c r="O1160" s="87" t="s">
        <v>3156</v>
      </c>
      <c r="P1160" s="75">
        <v>41172</v>
      </c>
      <c r="Q1160" s="96">
        <v>0.01</v>
      </c>
      <c r="R1160" s="57">
        <v>0</v>
      </c>
      <c r="S1160" s="96">
        <v>0</v>
      </c>
      <c r="T1160" s="57" t="s">
        <v>3263</v>
      </c>
      <c r="U1160" s="57"/>
      <c r="V1160" s="101">
        <v>-690049.87000000011</v>
      </c>
      <c r="W1160" s="101"/>
      <c r="X1160" s="73"/>
    </row>
    <row r="1161" spans="2:24">
      <c r="B1161" s="26" t="s">
        <v>3098</v>
      </c>
      <c r="C1161" s="73" t="s">
        <v>6214</v>
      </c>
      <c r="D1161" s="73" t="s">
        <v>3157</v>
      </c>
      <c r="E1161" s="73"/>
      <c r="F1161" s="73"/>
      <c r="G1161" s="75">
        <v>39521</v>
      </c>
      <c r="H1161" s="96">
        <v>5723000</v>
      </c>
      <c r="I1161" s="57">
        <v>20.207124934474926</v>
      </c>
      <c r="J1161" s="96">
        <v>1156453.76</v>
      </c>
      <c r="K1161" s="57" t="s">
        <v>3284</v>
      </c>
      <c r="L1161" s="73"/>
      <c r="M1161" s="101">
        <v>588475.33000000007</v>
      </c>
      <c r="N1161" s="73"/>
      <c r="O1161" s="87" t="s">
        <v>3156</v>
      </c>
      <c r="P1161" s="75">
        <v>41019</v>
      </c>
      <c r="Q1161" s="96">
        <v>5723000</v>
      </c>
      <c r="R1161" s="57">
        <v>1.6483159182247071</v>
      </c>
      <c r="S1161" s="96">
        <v>94333.119999999995</v>
      </c>
      <c r="T1161" s="57" t="s">
        <v>3256</v>
      </c>
      <c r="U1161" s="57"/>
      <c r="V1161" s="101">
        <v>-473645.30999999994</v>
      </c>
      <c r="W1161" s="101"/>
      <c r="X1161" s="73"/>
    </row>
    <row r="1162" spans="2:24">
      <c r="B1162" s="26" t="s">
        <v>3099</v>
      </c>
      <c r="C1162" s="73" t="s">
        <v>6215</v>
      </c>
      <c r="D1162" s="73" t="s">
        <v>3157</v>
      </c>
      <c r="E1162" s="73"/>
      <c r="F1162" s="73"/>
      <c r="G1162" s="75">
        <v>39521</v>
      </c>
      <c r="H1162" s="96">
        <v>3012000</v>
      </c>
      <c r="I1162" s="57">
        <v>20.207125166002658</v>
      </c>
      <c r="J1162" s="96">
        <v>608638.61</v>
      </c>
      <c r="K1162" s="57" t="s">
        <v>3284</v>
      </c>
      <c r="L1162" s="73"/>
      <c r="M1162" s="101">
        <v>309712.92</v>
      </c>
      <c r="N1162" s="73"/>
      <c r="O1162" s="87" t="s">
        <v>3156</v>
      </c>
      <c r="P1162" s="75">
        <v>41019</v>
      </c>
      <c r="Q1162" s="96">
        <v>3012000</v>
      </c>
      <c r="R1162" s="57">
        <v>1.158316069057105</v>
      </c>
      <c r="S1162" s="96">
        <v>34888.480000000003</v>
      </c>
      <c r="T1162" s="57" t="s">
        <v>3256</v>
      </c>
      <c r="U1162" s="57"/>
      <c r="V1162" s="101">
        <v>-264037.21000000002</v>
      </c>
      <c r="W1162" s="101"/>
      <c r="X1162" s="73"/>
    </row>
    <row r="1163" spans="2:24">
      <c r="B1163" s="26" t="s">
        <v>581</v>
      </c>
      <c r="C1163" s="73" t="s">
        <v>6216</v>
      </c>
      <c r="D1163" s="73" t="s">
        <v>3157</v>
      </c>
      <c r="E1163" s="73"/>
      <c r="F1163" s="73"/>
      <c r="G1163" s="75">
        <v>39521</v>
      </c>
      <c r="H1163" s="96">
        <v>92047318.150000006</v>
      </c>
      <c r="I1163" s="57">
        <v>80.025190837132499</v>
      </c>
      <c r="J1163" s="96">
        <v>73661042.010000005</v>
      </c>
      <c r="K1163" s="57" t="s">
        <v>3284</v>
      </c>
      <c r="L1163" s="73"/>
      <c r="M1163" s="101">
        <v>39524089.259999998</v>
      </c>
      <c r="N1163" s="73"/>
      <c r="O1163" s="87" t="s">
        <v>3156</v>
      </c>
      <c r="P1163" s="75">
        <v>41085</v>
      </c>
      <c r="Q1163" s="96">
        <v>72976169.689999998</v>
      </c>
      <c r="R1163" s="57">
        <v>21.291634667733412</v>
      </c>
      <c r="S1163" s="96">
        <v>15537819.4449</v>
      </c>
      <c r="T1163" s="57" t="s">
        <v>3245</v>
      </c>
      <c r="U1163" s="57"/>
      <c r="V1163" s="101">
        <v>-18599133.305100009</v>
      </c>
      <c r="W1163" s="101"/>
      <c r="X1163" s="73"/>
    </row>
    <row r="1164" spans="2:24">
      <c r="B1164" s="26" t="s">
        <v>3100</v>
      </c>
      <c r="C1164" s="73" t="s">
        <v>6217</v>
      </c>
      <c r="D1164" s="73" t="s">
        <v>3157</v>
      </c>
      <c r="E1164" s="73"/>
      <c r="F1164" s="73"/>
      <c r="G1164" s="75">
        <v>39521</v>
      </c>
      <c r="H1164" s="96">
        <v>252564521.90000001</v>
      </c>
      <c r="I1164" s="57">
        <v>7.1800000346762882</v>
      </c>
      <c r="J1164" s="96">
        <v>18134132.760000002</v>
      </c>
      <c r="K1164" s="57" t="s">
        <v>3284</v>
      </c>
      <c r="L1164" s="73"/>
      <c r="M1164" s="101">
        <v>47072117.359999999</v>
      </c>
      <c r="N1164" s="73"/>
      <c r="O1164" s="87" t="s">
        <v>3156</v>
      </c>
      <c r="P1164" s="75">
        <v>41085</v>
      </c>
      <c r="Q1164" s="96">
        <v>200236768.65000001</v>
      </c>
      <c r="R1164" s="57">
        <v>4.7808586673624394</v>
      </c>
      <c r="S1164" s="96">
        <v>9573036.9092500005</v>
      </c>
      <c r="T1164" s="57" t="s">
        <v>3245</v>
      </c>
      <c r="U1164" s="57"/>
      <c r="V1164" s="101">
        <v>38511021.50925</v>
      </c>
      <c r="W1164" s="101"/>
      <c r="X1164" s="73"/>
    </row>
    <row r="1165" spans="2:24">
      <c r="B1165" s="26" t="s">
        <v>3101</v>
      </c>
      <c r="C1165" s="73" t="s">
        <v>6218</v>
      </c>
      <c r="D1165" s="73" t="s">
        <v>3157</v>
      </c>
      <c r="E1165" s="73"/>
      <c r="F1165" s="73"/>
      <c r="G1165" s="75">
        <v>39521</v>
      </c>
      <c r="H1165" s="96">
        <v>92047318.150000006</v>
      </c>
      <c r="I1165" s="57">
        <v>2.7022111127090991</v>
      </c>
      <c r="J1165" s="96">
        <v>2487312.86</v>
      </c>
      <c r="K1165" s="57" t="s">
        <v>3284</v>
      </c>
      <c r="L1165" s="73"/>
      <c r="M1165" s="101">
        <v>2965432.1999999997</v>
      </c>
      <c r="N1165" s="73"/>
      <c r="O1165" s="87" t="s">
        <v>3156</v>
      </c>
      <c r="P1165" s="75">
        <v>40961</v>
      </c>
      <c r="Q1165" s="96">
        <v>75705923.170000002</v>
      </c>
      <c r="R1165" s="57">
        <v>1.0541333336732099</v>
      </c>
      <c r="S1165" s="96">
        <v>798041.37170000002</v>
      </c>
      <c r="T1165" s="57" t="s">
        <v>3255</v>
      </c>
      <c r="U1165" s="57"/>
      <c r="V1165" s="101">
        <v>1276160.7116999999</v>
      </c>
      <c r="W1165" s="101"/>
      <c r="X1165" s="73"/>
    </row>
    <row r="1166" spans="2:24">
      <c r="B1166" s="26" t="s">
        <v>772</v>
      </c>
      <c r="C1166" s="73" t="s">
        <v>6219</v>
      </c>
      <c r="D1166" s="73" t="s">
        <v>3157</v>
      </c>
      <c r="E1166" s="73"/>
      <c r="F1166" s="73"/>
      <c r="G1166" s="75">
        <v>39521</v>
      </c>
      <c r="H1166" s="96">
        <v>166338749.15000001</v>
      </c>
      <c r="I1166" s="57">
        <v>88.099020985093162</v>
      </c>
      <c r="J1166" s="96">
        <v>146542809.51999998</v>
      </c>
      <c r="K1166" s="57" t="s">
        <v>3284</v>
      </c>
      <c r="L1166" s="73"/>
      <c r="M1166" s="101">
        <v>62625916.469999999</v>
      </c>
      <c r="N1166" s="73"/>
      <c r="O1166" s="87" t="s">
        <v>3156</v>
      </c>
      <c r="P1166" s="75">
        <v>41085</v>
      </c>
      <c r="Q1166" s="96">
        <v>140894963.38</v>
      </c>
      <c r="R1166" s="57">
        <v>41.266095998753933</v>
      </c>
      <c r="S1166" s="96">
        <v>58141850.845799997</v>
      </c>
      <c r="T1166" s="57" t="s">
        <v>3245</v>
      </c>
      <c r="U1166" s="57"/>
      <c r="V1166" s="101">
        <v>-25775042.204199985</v>
      </c>
      <c r="W1166" s="101"/>
      <c r="X1166" s="73"/>
    </row>
    <row r="1167" spans="2:24">
      <c r="B1167" s="26" t="s">
        <v>3102</v>
      </c>
      <c r="C1167" s="73" t="s">
        <v>6220</v>
      </c>
      <c r="D1167" s="73" t="s">
        <v>3157</v>
      </c>
      <c r="E1167" s="73"/>
      <c r="F1167" s="73"/>
      <c r="G1167" s="75">
        <v>39521</v>
      </c>
      <c r="H1167" s="96">
        <v>166338749.15000001</v>
      </c>
      <c r="I1167" s="57">
        <v>3.513861111657878</v>
      </c>
      <c r="J1167" s="96">
        <v>5844912.6200000001</v>
      </c>
      <c r="K1167" s="57" t="s">
        <v>3284</v>
      </c>
      <c r="L1167" s="73"/>
      <c r="M1167" s="101">
        <v>6963220.3999999994</v>
      </c>
      <c r="N1167" s="73"/>
      <c r="O1167" s="87" t="s">
        <v>3156</v>
      </c>
      <c r="P1167" s="75">
        <v>40961</v>
      </c>
      <c r="Q1167" s="96">
        <v>145520623.78999999</v>
      </c>
      <c r="R1167" s="57">
        <v>0.81778333368220379</v>
      </c>
      <c r="S1167" s="96">
        <v>1190043.408425</v>
      </c>
      <c r="T1167" s="57" t="s">
        <v>3248</v>
      </c>
      <c r="U1167" s="57"/>
      <c r="V1167" s="101">
        <v>2308351.1884249998</v>
      </c>
      <c r="W1167" s="101"/>
      <c r="X1167" s="73"/>
    </row>
    <row r="1168" spans="2:24">
      <c r="B1168" s="26" t="s">
        <v>976</v>
      </c>
      <c r="C1168" s="73" t="s">
        <v>6221</v>
      </c>
      <c r="D1168" s="73" t="s">
        <v>3157</v>
      </c>
      <c r="E1168" s="73"/>
      <c r="F1168" s="73"/>
      <c r="G1168" s="75">
        <v>39521</v>
      </c>
      <c r="H1168" s="96">
        <v>40440067.909999996</v>
      </c>
      <c r="I1168" s="57">
        <v>90.654722221508749</v>
      </c>
      <c r="J1168" s="96">
        <v>36660831.229999997</v>
      </c>
      <c r="K1168" s="57" t="s">
        <v>3284</v>
      </c>
      <c r="L1168" s="73"/>
      <c r="M1168" s="101">
        <v>18597532.850000001</v>
      </c>
      <c r="N1168" s="73"/>
      <c r="O1168" s="87" t="s">
        <v>3156</v>
      </c>
      <c r="P1168" s="75">
        <v>41085</v>
      </c>
      <c r="Q1168" s="96">
        <v>31574961.949999999</v>
      </c>
      <c r="R1168" s="57">
        <v>64.247835348799171</v>
      </c>
      <c r="S1168" s="96">
        <v>20286229.565081988</v>
      </c>
      <c r="T1168" s="57" t="s">
        <v>3245</v>
      </c>
      <c r="U1168" s="57"/>
      <c r="V1168" s="101">
        <v>2222931.185081996</v>
      </c>
      <c r="W1168" s="101"/>
      <c r="X1168" s="73"/>
    </row>
    <row r="1169" spans="2:24">
      <c r="B1169" s="26" t="s">
        <v>3103</v>
      </c>
      <c r="C1169" s="73" t="s">
        <v>6222</v>
      </c>
      <c r="D1169" s="73" t="s">
        <v>3157</v>
      </c>
      <c r="E1169" s="73"/>
      <c r="F1169" s="73"/>
      <c r="G1169" s="75">
        <v>39521</v>
      </c>
      <c r="H1169" s="96">
        <v>42411119.619999997</v>
      </c>
      <c r="I1169" s="57">
        <v>3.1850379384065883</v>
      </c>
      <c r="J1169" s="96">
        <v>1350810.25</v>
      </c>
      <c r="K1169" s="57" t="s">
        <v>3284</v>
      </c>
      <c r="L1169" s="73"/>
      <c r="M1169" s="101">
        <v>906376.84999999986</v>
      </c>
      <c r="N1169" s="73"/>
      <c r="O1169" s="87" t="s">
        <v>3156</v>
      </c>
      <c r="P1169" s="75">
        <v>41015</v>
      </c>
      <c r="Q1169" s="96">
        <v>33390497.260000002</v>
      </c>
      <c r="R1169" s="57">
        <v>0.50634665600664375</v>
      </c>
      <c r="S1169" s="96">
        <v>169071.66630000001</v>
      </c>
      <c r="T1169" s="57" t="s">
        <v>3245</v>
      </c>
      <c r="U1169" s="57"/>
      <c r="V1169" s="101">
        <v>-275361.73370000022</v>
      </c>
      <c r="W1169" s="101"/>
      <c r="X1169" s="73"/>
    </row>
    <row r="1170" spans="2:24">
      <c r="B1170" s="26" t="s">
        <v>3104</v>
      </c>
      <c r="C1170" s="73" t="s">
        <v>6223</v>
      </c>
      <c r="D1170" s="73" t="s">
        <v>3157</v>
      </c>
      <c r="E1170" s="73"/>
      <c r="F1170" s="73"/>
      <c r="G1170" s="75">
        <v>39521</v>
      </c>
      <c r="H1170" s="96">
        <v>10603272.67</v>
      </c>
      <c r="I1170" s="57">
        <v>3.2098378547120769</v>
      </c>
      <c r="J1170" s="96">
        <v>340347.86</v>
      </c>
      <c r="K1170" s="57" t="s">
        <v>3284</v>
      </c>
      <c r="L1170" s="73"/>
      <c r="M1170" s="101">
        <v>226604.66999999998</v>
      </c>
      <c r="N1170" s="73"/>
      <c r="O1170" s="87" t="s">
        <v>3156</v>
      </c>
      <c r="P1170" s="75">
        <v>41015</v>
      </c>
      <c r="Q1170" s="96">
        <v>8383398.7400000002</v>
      </c>
      <c r="R1170" s="57">
        <v>0.10629374811295209</v>
      </c>
      <c r="S1170" s="96">
        <v>8911.0287399999997</v>
      </c>
      <c r="T1170" s="57" t="s">
        <v>3245</v>
      </c>
      <c r="U1170" s="57"/>
      <c r="V1170" s="101">
        <v>-104832.16125999999</v>
      </c>
      <c r="W1170" s="101"/>
      <c r="X1170" s="73"/>
    </row>
    <row r="1171" spans="2:24">
      <c r="B1171" s="26" t="s">
        <v>3105</v>
      </c>
      <c r="C1171" s="73" t="s">
        <v>6224</v>
      </c>
      <c r="D1171" s="73" t="s">
        <v>3157</v>
      </c>
      <c r="E1171" s="73"/>
      <c r="F1171" s="73"/>
      <c r="G1171" s="75">
        <v>39521</v>
      </c>
      <c r="H1171" s="96">
        <v>133632750.02</v>
      </c>
      <c r="I1171" s="57">
        <v>2.7844550601877978</v>
      </c>
      <c r="J1171" s="96">
        <v>3720943.87</v>
      </c>
      <c r="K1171" s="57" t="s">
        <v>3284</v>
      </c>
      <c r="L1171" s="73"/>
      <c r="M1171" s="101">
        <v>4683350.6000000006</v>
      </c>
      <c r="N1171" s="73"/>
      <c r="O1171" s="87" t="s">
        <v>3156</v>
      </c>
      <c r="P1171" s="75">
        <v>41085</v>
      </c>
      <c r="Q1171" s="96">
        <v>54299962.630000003</v>
      </c>
      <c r="R1171" s="57">
        <v>0.22001099599973833</v>
      </c>
      <c r="S1171" s="96">
        <v>119465.88860974871</v>
      </c>
      <c r="T1171" s="57" t="s">
        <v>3245</v>
      </c>
      <c r="U1171" s="57"/>
      <c r="V1171" s="101">
        <v>1081872.6186097488</v>
      </c>
      <c r="W1171" s="101"/>
      <c r="X1171" s="73"/>
    </row>
    <row r="1172" spans="2:24">
      <c r="B1172" s="26" t="s">
        <v>1035</v>
      </c>
      <c r="C1172" s="73" t="s">
        <v>6225</v>
      </c>
      <c r="D1172" s="73" t="s">
        <v>3157</v>
      </c>
      <c r="E1172" s="73"/>
      <c r="F1172" s="73"/>
      <c r="G1172" s="75">
        <v>39521</v>
      </c>
      <c r="H1172" s="96">
        <v>20970868.239999998</v>
      </c>
      <c r="I1172" s="57">
        <v>35.983139723355585</v>
      </c>
      <c r="J1172" s="96">
        <v>7545976.8199999994</v>
      </c>
      <c r="K1172" s="57" t="s">
        <v>3284</v>
      </c>
      <c r="L1172" s="73"/>
      <c r="M1172" s="101">
        <v>3686176.6400000006</v>
      </c>
      <c r="N1172" s="73"/>
      <c r="O1172" s="87" t="s">
        <v>3156</v>
      </c>
      <c r="P1172" s="75">
        <v>41172</v>
      </c>
      <c r="Q1172" s="96">
        <v>0.01</v>
      </c>
      <c r="R1172" s="57">
        <v>0</v>
      </c>
      <c r="S1172" s="96">
        <v>0</v>
      </c>
      <c r="T1172" s="57" t="s">
        <v>3263</v>
      </c>
      <c r="U1172" s="57"/>
      <c r="V1172" s="101">
        <v>-3859800.1799999988</v>
      </c>
      <c r="W1172" s="101"/>
      <c r="X1172" s="73"/>
    </row>
    <row r="1173" spans="2:24">
      <c r="B1173" s="26" t="s">
        <v>1034</v>
      </c>
      <c r="C1173" s="73" t="s">
        <v>6226</v>
      </c>
      <c r="D1173" s="73" t="s">
        <v>3157</v>
      </c>
      <c r="E1173" s="73"/>
      <c r="F1173" s="73"/>
      <c r="G1173" s="75">
        <v>39521</v>
      </c>
      <c r="H1173" s="96">
        <v>10690971.890000001</v>
      </c>
      <c r="I1173" s="57">
        <v>35.593139699107375</v>
      </c>
      <c r="J1173" s="96">
        <v>3805252.56</v>
      </c>
      <c r="K1173" s="57" t="s">
        <v>3284</v>
      </c>
      <c r="L1173" s="73"/>
      <c r="M1173" s="101">
        <v>1752776.21</v>
      </c>
      <c r="N1173" s="73"/>
      <c r="O1173" s="87" t="s">
        <v>3156</v>
      </c>
      <c r="P1173" s="75">
        <v>41172</v>
      </c>
      <c r="Q1173" s="96">
        <v>0.01</v>
      </c>
      <c r="R1173" s="57">
        <v>0</v>
      </c>
      <c r="S1173" s="96">
        <v>0</v>
      </c>
      <c r="T1173" s="57" t="s">
        <v>3263</v>
      </c>
      <c r="U1173" s="57"/>
      <c r="V1173" s="101">
        <v>-2052476.35</v>
      </c>
      <c r="W1173" s="101"/>
      <c r="X1173" s="73"/>
    </row>
    <row r="1174" spans="2:24">
      <c r="B1174" s="26" t="s">
        <v>1032</v>
      </c>
      <c r="C1174" s="73" t="s">
        <v>6227</v>
      </c>
      <c r="D1174" s="73" t="s">
        <v>3157</v>
      </c>
      <c r="E1174" s="73"/>
      <c r="F1174" s="73"/>
      <c r="G1174" s="75">
        <v>39521</v>
      </c>
      <c r="H1174" s="96">
        <v>6579213.9000000004</v>
      </c>
      <c r="I1174" s="57">
        <v>31.96313969971397</v>
      </c>
      <c r="J1174" s="96">
        <v>2102923.33</v>
      </c>
      <c r="K1174" s="57" t="s">
        <v>3284</v>
      </c>
      <c r="L1174" s="73"/>
      <c r="M1174" s="101">
        <v>1018794.1399999999</v>
      </c>
      <c r="N1174" s="73"/>
      <c r="O1174" s="87" t="s">
        <v>3156</v>
      </c>
      <c r="P1174" s="75">
        <v>41172</v>
      </c>
      <c r="Q1174" s="96">
        <v>0.01</v>
      </c>
      <c r="R1174" s="57">
        <v>0</v>
      </c>
      <c r="S1174" s="96">
        <v>0</v>
      </c>
      <c r="T1174" s="57" t="s">
        <v>3263</v>
      </c>
      <c r="U1174" s="57"/>
      <c r="V1174" s="101">
        <v>-1084129.1900000002</v>
      </c>
      <c r="W1174" s="101"/>
      <c r="X1174" s="73"/>
    </row>
    <row r="1175" spans="2:24">
      <c r="B1175" s="26" t="s">
        <v>1031</v>
      </c>
      <c r="C1175" s="73" t="s">
        <v>6228</v>
      </c>
      <c r="D1175" s="73" t="s">
        <v>3157</v>
      </c>
      <c r="E1175" s="73"/>
      <c r="F1175" s="73"/>
      <c r="G1175" s="75">
        <v>39521</v>
      </c>
      <c r="H1175" s="96">
        <v>6168138.3600000003</v>
      </c>
      <c r="I1175" s="57">
        <v>32.073139649869979</v>
      </c>
      <c r="J1175" s="96">
        <v>1978315.6300000001</v>
      </c>
      <c r="K1175" s="57" t="s">
        <v>3284</v>
      </c>
      <c r="L1175" s="73"/>
      <c r="M1175" s="101">
        <v>879261.09</v>
      </c>
      <c r="N1175" s="73"/>
      <c r="O1175" s="87" t="s">
        <v>3156</v>
      </c>
      <c r="P1175" s="75">
        <v>41172</v>
      </c>
      <c r="Q1175" s="96">
        <v>0.01</v>
      </c>
      <c r="R1175" s="57">
        <v>0</v>
      </c>
      <c r="S1175" s="96">
        <v>0</v>
      </c>
      <c r="T1175" s="57" t="s">
        <v>3263</v>
      </c>
      <c r="U1175" s="57"/>
      <c r="V1175" s="101">
        <v>-1099054.54</v>
      </c>
      <c r="W1175" s="101"/>
      <c r="X1175" s="73"/>
    </row>
    <row r="1176" spans="2:24">
      <c r="B1176" s="26" t="s">
        <v>1030</v>
      </c>
      <c r="C1176" s="73" t="s">
        <v>6229</v>
      </c>
      <c r="D1176" s="73" t="s">
        <v>3157</v>
      </c>
      <c r="E1176" s="73"/>
      <c r="F1176" s="73"/>
      <c r="G1176" s="75">
        <v>39521</v>
      </c>
      <c r="H1176" s="96">
        <v>6579213.9000000004</v>
      </c>
      <c r="I1176" s="57">
        <v>28.923139586630555</v>
      </c>
      <c r="J1176" s="96">
        <v>1902915.22</v>
      </c>
      <c r="K1176" s="57" t="s">
        <v>3284</v>
      </c>
      <c r="L1176" s="73"/>
      <c r="M1176" s="101">
        <v>889275.87000000011</v>
      </c>
      <c r="N1176" s="73"/>
      <c r="O1176" s="87" t="s">
        <v>3156</v>
      </c>
      <c r="P1176" s="75">
        <v>41172</v>
      </c>
      <c r="Q1176" s="96">
        <v>0.01</v>
      </c>
      <c r="R1176" s="57">
        <v>0</v>
      </c>
      <c r="S1176" s="96">
        <v>0</v>
      </c>
      <c r="T1176" s="57" t="s">
        <v>3263</v>
      </c>
      <c r="U1176" s="57"/>
      <c r="V1176" s="101">
        <v>-1013639.3499999999</v>
      </c>
      <c r="W1176" s="101"/>
      <c r="X1176" s="73"/>
    </row>
    <row r="1177" spans="2:24">
      <c r="B1177" s="26" t="s">
        <v>1347</v>
      </c>
      <c r="C1177" s="73" t="s">
        <v>6230</v>
      </c>
      <c r="D1177" s="73" t="s">
        <v>3157</v>
      </c>
      <c r="E1177" s="73"/>
      <c r="F1177" s="73"/>
      <c r="G1177" s="75">
        <v>39521</v>
      </c>
      <c r="H1177" s="96">
        <v>8223516.0300000003</v>
      </c>
      <c r="I1177" s="57">
        <v>27.793139718607684</v>
      </c>
      <c r="J1177" s="96">
        <v>2285573.2999999998</v>
      </c>
      <c r="K1177" s="57" t="s">
        <v>3284</v>
      </c>
      <c r="L1177" s="73"/>
      <c r="M1177" s="101">
        <v>994035.58</v>
      </c>
      <c r="N1177" s="73"/>
      <c r="O1177" s="87" t="s">
        <v>3156</v>
      </c>
      <c r="P1177" s="75">
        <v>41172</v>
      </c>
      <c r="Q1177" s="96">
        <v>0.01</v>
      </c>
      <c r="R1177" s="57">
        <v>0</v>
      </c>
      <c r="S1177" s="96">
        <v>0</v>
      </c>
      <c r="T1177" s="57" t="s">
        <v>3263</v>
      </c>
      <c r="U1177" s="57"/>
      <c r="V1177" s="101">
        <v>-1291537.7199999997</v>
      </c>
      <c r="W1177" s="101"/>
      <c r="X1177" s="73"/>
    </row>
    <row r="1178" spans="2:24">
      <c r="B1178" s="26" t="s">
        <v>749</v>
      </c>
      <c r="C1178" s="73" t="s">
        <v>6231</v>
      </c>
      <c r="D1178" s="73" t="s">
        <v>3157</v>
      </c>
      <c r="E1178" s="73"/>
      <c r="F1178" s="73"/>
      <c r="G1178" s="75">
        <v>39521</v>
      </c>
      <c r="H1178" s="96">
        <v>128757964.84999999</v>
      </c>
      <c r="I1178" s="57">
        <v>85.101450001677321</v>
      </c>
      <c r="J1178" s="96">
        <v>109574895.08</v>
      </c>
      <c r="K1178" s="57" t="s">
        <v>3284</v>
      </c>
      <c r="L1178" s="73"/>
      <c r="M1178" s="101">
        <v>42177921.419999994</v>
      </c>
      <c r="N1178" s="73"/>
      <c r="O1178" s="87" t="s">
        <v>3156</v>
      </c>
      <c r="P1178" s="75">
        <v>41019</v>
      </c>
      <c r="Q1178" s="96">
        <v>91222429.200000003</v>
      </c>
      <c r="R1178" s="57">
        <v>60.591788191768522</v>
      </c>
      <c r="S1178" s="96">
        <v>55273301.084250003</v>
      </c>
      <c r="T1178" s="57" t="s">
        <v>3256</v>
      </c>
      <c r="U1178" s="57"/>
      <c r="V1178" s="101">
        <v>-12123672.575750008</v>
      </c>
      <c r="W1178" s="101"/>
      <c r="X1178" s="73"/>
    </row>
    <row r="1179" spans="2:24">
      <c r="B1179" s="26" t="s">
        <v>712</v>
      </c>
      <c r="C1179" s="73" t="s">
        <v>6232</v>
      </c>
      <c r="D1179" s="73" t="s">
        <v>3157</v>
      </c>
      <c r="E1179" s="73"/>
      <c r="F1179" s="73"/>
      <c r="G1179" s="75">
        <v>39521</v>
      </c>
      <c r="H1179" s="96">
        <v>95132290.319999993</v>
      </c>
      <c r="I1179" s="57">
        <v>83.094850007391273</v>
      </c>
      <c r="J1179" s="96">
        <v>79050033.950000003</v>
      </c>
      <c r="K1179" s="57" t="s">
        <v>3284</v>
      </c>
      <c r="L1179" s="73"/>
      <c r="M1179" s="101">
        <v>31298417.329999991</v>
      </c>
      <c r="N1179" s="73"/>
      <c r="O1179" s="87" t="s">
        <v>3156</v>
      </c>
      <c r="P1179" s="75">
        <v>41019</v>
      </c>
      <c r="Q1179" s="96">
        <v>67399315.310000002</v>
      </c>
      <c r="R1179" s="57">
        <v>39.09456597856461</v>
      </c>
      <c r="S1179" s="96">
        <v>26349469.79296875</v>
      </c>
      <c r="T1179" s="57" t="s">
        <v>3266</v>
      </c>
      <c r="U1179" s="57"/>
      <c r="V1179" s="101">
        <v>-21402146.827031262</v>
      </c>
      <c r="W1179" s="101"/>
      <c r="X1179" s="73"/>
    </row>
    <row r="1180" spans="2:24">
      <c r="B1180" s="26" t="s">
        <v>720</v>
      </c>
      <c r="C1180" s="73" t="s">
        <v>6233</v>
      </c>
      <c r="D1180" s="73" t="s">
        <v>3157</v>
      </c>
      <c r="E1180" s="73"/>
      <c r="F1180" s="73"/>
      <c r="G1180" s="75">
        <v>39521</v>
      </c>
      <c r="H1180" s="96">
        <v>105098223.65000001</v>
      </c>
      <c r="I1180" s="57">
        <v>80.083549994424658</v>
      </c>
      <c r="J1180" s="96">
        <v>84166388.479999989</v>
      </c>
      <c r="K1180" s="57" t="s">
        <v>3284</v>
      </c>
      <c r="L1180" s="73"/>
      <c r="M1180" s="101">
        <v>34689406.049999982</v>
      </c>
      <c r="N1180" s="73"/>
      <c r="O1180" s="87" t="s">
        <v>3156</v>
      </c>
      <c r="P1180" s="75">
        <v>41019</v>
      </c>
      <c r="Q1180" s="96">
        <v>74459978.75</v>
      </c>
      <c r="R1180" s="57">
        <v>21.315399311384272</v>
      </c>
      <c r="S1180" s="96">
        <v>15871441.797734376</v>
      </c>
      <c r="T1180" s="57" t="s">
        <v>3256</v>
      </c>
      <c r="U1180" s="57"/>
      <c r="V1180" s="101">
        <v>-33605540.632265627</v>
      </c>
      <c r="W1180" s="101"/>
      <c r="X1180" s="73"/>
    </row>
    <row r="1181" spans="2:24">
      <c r="B1181" s="26" t="s">
        <v>718</v>
      </c>
      <c r="C1181" s="73" t="s">
        <v>6234</v>
      </c>
      <c r="D1181" s="73" t="s">
        <v>3157</v>
      </c>
      <c r="E1181" s="73"/>
      <c r="F1181" s="73"/>
      <c r="G1181" s="75">
        <v>39521</v>
      </c>
      <c r="H1181" s="96">
        <v>105098223.65000001</v>
      </c>
      <c r="I1181" s="57">
        <v>79.080750000858842</v>
      </c>
      <c r="J1181" s="96">
        <v>83112463.5</v>
      </c>
      <c r="K1181" s="57" t="s">
        <v>3284</v>
      </c>
      <c r="L1181" s="73"/>
      <c r="M1181" s="101">
        <v>34801618.61999999</v>
      </c>
      <c r="N1181" s="73"/>
      <c r="O1181" s="87" t="s">
        <v>3156</v>
      </c>
      <c r="P1181" s="75">
        <v>41019</v>
      </c>
      <c r="Q1181" s="96">
        <v>74459978.280000001</v>
      </c>
      <c r="R1181" s="57">
        <v>11.567482645540869</v>
      </c>
      <c r="S1181" s="96">
        <v>8613145.0654125009</v>
      </c>
      <c r="T1181" s="57" t="s">
        <v>3263</v>
      </c>
      <c r="U1181" s="57"/>
      <c r="V1181" s="101">
        <v>-39697699.814587511</v>
      </c>
      <c r="W1181" s="101"/>
      <c r="X1181" s="73"/>
    </row>
    <row r="1182" spans="2:24">
      <c r="B1182" s="26" t="s">
        <v>3106</v>
      </c>
      <c r="C1182" s="73" t="s">
        <v>6235</v>
      </c>
      <c r="D1182" s="73" t="s">
        <v>3157</v>
      </c>
      <c r="E1182" s="73"/>
      <c r="F1182" s="73"/>
      <c r="G1182" s="75">
        <v>39521</v>
      </c>
      <c r="H1182" s="96">
        <v>327773339.85000002</v>
      </c>
      <c r="I1182" s="57">
        <v>0.26228888853298238</v>
      </c>
      <c r="J1182" s="96">
        <v>859713.05</v>
      </c>
      <c r="K1182" s="57" t="s">
        <v>3284</v>
      </c>
      <c r="L1182" s="73"/>
      <c r="M1182" s="101">
        <v>848524.90000000014</v>
      </c>
      <c r="N1182" s="73"/>
      <c r="O1182" s="87" t="s">
        <v>3156</v>
      </c>
      <c r="P1182" s="75">
        <v>40961</v>
      </c>
      <c r="Q1182" s="96">
        <v>206778960.06999999</v>
      </c>
      <c r="R1182" s="57">
        <v>0.31716666434376756</v>
      </c>
      <c r="S1182" s="96">
        <v>655833.93021875003</v>
      </c>
      <c r="T1182" s="57" t="s">
        <v>3289</v>
      </c>
      <c r="U1182" s="57"/>
      <c r="V1182" s="101">
        <v>644645.78021875001</v>
      </c>
      <c r="W1182" s="101"/>
      <c r="X1182" s="73"/>
    </row>
    <row r="1183" spans="2:24">
      <c r="B1183" s="26" t="s">
        <v>3107</v>
      </c>
      <c r="C1183" s="73" t="s">
        <v>6236</v>
      </c>
      <c r="D1183" s="73" t="s">
        <v>3157</v>
      </c>
      <c r="E1183" s="73"/>
      <c r="F1183" s="73"/>
      <c r="G1183" s="75">
        <v>39521</v>
      </c>
      <c r="H1183" s="96">
        <v>567562016.83000004</v>
      </c>
      <c r="I1183" s="57">
        <v>1.6836555542197627</v>
      </c>
      <c r="J1183" s="96">
        <v>9555789.4199999999</v>
      </c>
      <c r="K1183" s="57" t="s">
        <v>3284</v>
      </c>
      <c r="L1183" s="73"/>
      <c r="M1183" s="101">
        <v>9540060.3000000007</v>
      </c>
      <c r="N1183" s="73"/>
      <c r="O1183" s="87" t="s">
        <v>3156</v>
      </c>
      <c r="P1183" s="75">
        <v>40927</v>
      </c>
      <c r="Q1183" s="96">
        <v>404731137.44</v>
      </c>
      <c r="R1183" s="57">
        <v>1.6861989989227415</v>
      </c>
      <c r="S1183" s="96">
        <v>6824572.3878419055</v>
      </c>
      <c r="T1183" s="57" t="s">
        <v>3248</v>
      </c>
      <c r="U1183" s="57"/>
      <c r="V1183" s="101">
        <v>6808843.2678419072</v>
      </c>
      <c r="W1183" s="101"/>
      <c r="X1183" s="73"/>
    </row>
    <row r="1184" spans="2:24">
      <c r="B1184" s="26" t="s">
        <v>1186</v>
      </c>
      <c r="C1184" s="73" t="s">
        <v>6237</v>
      </c>
      <c r="D1184" s="73" t="s">
        <v>3157</v>
      </c>
      <c r="E1184" s="73"/>
      <c r="F1184" s="73"/>
      <c r="G1184" s="75">
        <v>39521</v>
      </c>
      <c r="H1184" s="96">
        <v>6149000</v>
      </c>
      <c r="I1184" s="57">
        <v>25.244750040657017</v>
      </c>
      <c r="J1184" s="96">
        <v>1552299.68</v>
      </c>
      <c r="K1184" s="57" t="s">
        <v>3284</v>
      </c>
      <c r="L1184" s="73"/>
      <c r="M1184" s="101">
        <v>414393.37000000005</v>
      </c>
      <c r="N1184" s="73"/>
      <c r="O1184" s="87" t="s">
        <v>3156</v>
      </c>
      <c r="P1184" s="75">
        <v>41172</v>
      </c>
      <c r="Q1184" s="96">
        <v>0.01</v>
      </c>
      <c r="R1184" s="57">
        <v>0</v>
      </c>
      <c r="S1184" s="96">
        <v>0</v>
      </c>
      <c r="T1184" s="57" t="s">
        <v>3263</v>
      </c>
      <c r="U1184" s="57"/>
      <c r="V1184" s="101">
        <v>-1137906.3099999998</v>
      </c>
      <c r="W1184" s="101"/>
      <c r="X1184" s="73"/>
    </row>
    <row r="1185" spans="2:24">
      <c r="B1185" s="26" t="s">
        <v>1434</v>
      </c>
      <c r="C1185" s="73" t="s">
        <v>6238</v>
      </c>
      <c r="D1185" s="73" t="s">
        <v>3157</v>
      </c>
      <c r="E1185" s="73"/>
      <c r="F1185" s="73"/>
      <c r="G1185" s="75">
        <v>39521</v>
      </c>
      <c r="H1185" s="96">
        <v>6149000</v>
      </c>
      <c r="I1185" s="57">
        <v>25.499750040657016</v>
      </c>
      <c r="J1185" s="96">
        <v>1567979.63</v>
      </c>
      <c r="K1185" s="57" t="s">
        <v>3284</v>
      </c>
      <c r="L1185" s="73"/>
      <c r="M1185" s="101">
        <v>409275.17999999993</v>
      </c>
      <c r="N1185" s="73"/>
      <c r="O1185" s="87" t="s">
        <v>3156</v>
      </c>
      <c r="P1185" s="75">
        <v>41172</v>
      </c>
      <c r="Q1185" s="96">
        <v>0.01</v>
      </c>
      <c r="R1185" s="57">
        <v>0</v>
      </c>
      <c r="S1185" s="96">
        <v>0</v>
      </c>
      <c r="T1185" s="57" t="s">
        <v>3263</v>
      </c>
      <c r="U1185" s="57"/>
      <c r="V1185" s="101">
        <v>-1158704.45</v>
      </c>
      <c r="W1185" s="101"/>
      <c r="X1185" s="73"/>
    </row>
    <row r="1186" spans="2:24">
      <c r="B1186" s="26" t="s">
        <v>1424</v>
      </c>
      <c r="C1186" s="73" t="s">
        <v>6239</v>
      </c>
      <c r="D1186" s="73" t="s">
        <v>3157</v>
      </c>
      <c r="E1186" s="73"/>
      <c r="F1186" s="73"/>
      <c r="G1186" s="75">
        <v>39521</v>
      </c>
      <c r="H1186" s="96">
        <v>7379000</v>
      </c>
      <c r="I1186" s="57">
        <v>22.749749966120071</v>
      </c>
      <c r="J1186" s="96">
        <v>1678704.05</v>
      </c>
      <c r="K1186" s="57" t="s">
        <v>3284</v>
      </c>
      <c r="L1186" s="73"/>
      <c r="M1186" s="101">
        <v>467774.57999999996</v>
      </c>
      <c r="N1186" s="73"/>
      <c r="O1186" s="87" t="s">
        <v>3156</v>
      </c>
      <c r="P1186" s="75">
        <v>41172</v>
      </c>
      <c r="Q1186" s="96">
        <v>0.01</v>
      </c>
      <c r="R1186" s="57">
        <v>0</v>
      </c>
      <c r="S1186" s="96">
        <v>0</v>
      </c>
      <c r="T1186" s="57" t="s">
        <v>3263</v>
      </c>
      <c r="U1186" s="57"/>
      <c r="V1186" s="101">
        <v>-1210929.4700000002</v>
      </c>
      <c r="W1186" s="101"/>
      <c r="X1186" s="73"/>
    </row>
    <row r="1187" spans="2:24">
      <c r="B1187" s="26" t="s">
        <v>3108</v>
      </c>
      <c r="C1187" s="73" t="s">
        <v>6240</v>
      </c>
      <c r="D1187" s="73" t="s">
        <v>3157</v>
      </c>
      <c r="E1187" s="73"/>
      <c r="F1187" s="73"/>
      <c r="G1187" s="75">
        <v>39521</v>
      </c>
      <c r="H1187" s="96">
        <v>294954150.81999999</v>
      </c>
      <c r="I1187" s="57">
        <v>0.20288888911592232</v>
      </c>
      <c r="J1187" s="96">
        <v>598429.20000000007</v>
      </c>
      <c r="K1187" s="57" t="s">
        <v>3284</v>
      </c>
      <c r="L1187" s="73"/>
      <c r="M1187" s="101">
        <v>774379.73</v>
      </c>
      <c r="N1187" s="73"/>
      <c r="O1187" s="87" t="s">
        <v>3156</v>
      </c>
      <c r="P1187" s="75">
        <v>40961</v>
      </c>
      <c r="Q1187" s="96">
        <v>202432347.25999999</v>
      </c>
      <c r="R1187" s="57">
        <v>0.33278666524785522</v>
      </c>
      <c r="S1187" s="96">
        <v>673667.85782951198</v>
      </c>
      <c r="T1187" s="57" t="s">
        <v>3248</v>
      </c>
      <c r="U1187" s="57"/>
      <c r="V1187" s="101">
        <v>849618.38782951201</v>
      </c>
      <c r="W1187" s="101"/>
      <c r="X1187" s="73"/>
    </row>
    <row r="1188" spans="2:24">
      <c r="B1188" s="26" t="s">
        <v>3109</v>
      </c>
      <c r="C1188" s="73" t="s">
        <v>6241</v>
      </c>
      <c r="D1188" s="73" t="s">
        <v>3157</v>
      </c>
      <c r="E1188" s="73"/>
      <c r="F1188" s="73"/>
      <c r="G1188" s="75">
        <v>39521</v>
      </c>
      <c r="H1188" s="96">
        <v>585363882.27999997</v>
      </c>
      <c r="I1188" s="57">
        <v>1.6930555539911913</v>
      </c>
      <c r="J1188" s="96">
        <v>9910535.7199999988</v>
      </c>
      <c r="K1188" s="57" t="s">
        <v>3284</v>
      </c>
      <c r="L1188" s="73"/>
      <c r="M1188" s="101">
        <v>9665549.9199999981</v>
      </c>
      <c r="N1188" s="73"/>
      <c r="O1188" s="87" t="s">
        <v>3156</v>
      </c>
      <c r="P1188" s="75">
        <v>40961</v>
      </c>
      <c r="Q1188" s="96">
        <v>400169381.94</v>
      </c>
      <c r="R1188" s="57">
        <v>2.0447906667335132</v>
      </c>
      <c r="S1188" s="96">
        <v>8182626.1730343057</v>
      </c>
      <c r="T1188" s="57" t="s">
        <v>3289</v>
      </c>
      <c r="U1188" s="57"/>
      <c r="V1188" s="101">
        <v>7937640.3730343059</v>
      </c>
      <c r="W1188" s="101"/>
      <c r="X1188" s="73"/>
    </row>
    <row r="1189" spans="2:24">
      <c r="B1189" s="26" t="s">
        <v>997</v>
      </c>
      <c r="C1189" s="73" t="s">
        <v>6242</v>
      </c>
      <c r="D1189" s="73" t="s">
        <v>3157</v>
      </c>
      <c r="E1189" s="73"/>
      <c r="F1189" s="73"/>
      <c r="G1189" s="75">
        <v>39521</v>
      </c>
      <c r="H1189" s="96">
        <v>21890000</v>
      </c>
      <c r="I1189" s="57">
        <v>51.599750022841476</v>
      </c>
      <c r="J1189" s="96">
        <v>11295185.279999999</v>
      </c>
      <c r="K1189" s="57" t="s">
        <v>3284</v>
      </c>
      <c r="L1189" s="73"/>
      <c r="M1189" s="101">
        <v>773724.77999999991</v>
      </c>
      <c r="N1189" s="73"/>
      <c r="O1189" s="87" t="s">
        <v>3156</v>
      </c>
      <c r="P1189" s="75">
        <v>41172</v>
      </c>
      <c r="Q1189" s="96">
        <v>0.01</v>
      </c>
      <c r="R1189" s="57">
        <v>0</v>
      </c>
      <c r="S1189" s="96">
        <v>0</v>
      </c>
      <c r="T1189" s="57" t="s">
        <v>3263</v>
      </c>
      <c r="U1189" s="57"/>
      <c r="V1189" s="101">
        <v>-10521460.5</v>
      </c>
      <c r="W1189" s="101"/>
      <c r="X1189" s="73"/>
    </row>
    <row r="1190" spans="2:24">
      <c r="B1190" s="26" t="s">
        <v>957</v>
      </c>
      <c r="C1190" s="73" t="s">
        <v>6243</v>
      </c>
      <c r="D1190" s="73" t="s">
        <v>3157</v>
      </c>
      <c r="E1190" s="73"/>
      <c r="F1190" s="73"/>
      <c r="G1190" s="75">
        <v>39521</v>
      </c>
      <c r="H1190" s="96">
        <v>8000000</v>
      </c>
      <c r="I1190" s="57">
        <v>47.472250000000003</v>
      </c>
      <c r="J1190" s="96">
        <v>3797780</v>
      </c>
      <c r="K1190" s="57" t="s">
        <v>3284</v>
      </c>
      <c r="L1190" s="73"/>
      <c r="M1190" s="101">
        <v>292912.73</v>
      </c>
      <c r="N1190" s="73"/>
      <c r="O1190" s="87" t="s">
        <v>3156</v>
      </c>
      <c r="P1190" s="75">
        <v>41172</v>
      </c>
      <c r="Q1190" s="96">
        <v>0.01</v>
      </c>
      <c r="R1190" s="57">
        <v>0</v>
      </c>
      <c r="S1190" s="96">
        <v>0</v>
      </c>
      <c r="T1190" s="57" t="s">
        <v>3263</v>
      </c>
      <c r="U1190" s="57"/>
      <c r="V1190" s="101">
        <v>-3504867.27</v>
      </c>
      <c r="W1190" s="101"/>
      <c r="X1190" s="73"/>
    </row>
    <row r="1191" spans="2:24">
      <c r="B1191" s="26" t="s">
        <v>1248</v>
      </c>
      <c r="C1191" s="73" t="s">
        <v>6244</v>
      </c>
      <c r="D1191" s="73" t="s">
        <v>3157</v>
      </c>
      <c r="E1191" s="73"/>
      <c r="F1191" s="73"/>
      <c r="G1191" s="75">
        <v>39521</v>
      </c>
      <c r="H1191" s="96">
        <v>11241000</v>
      </c>
      <c r="I1191" s="57">
        <v>45.104750022240012</v>
      </c>
      <c r="J1191" s="96">
        <v>5070224.95</v>
      </c>
      <c r="K1191" s="57" t="s">
        <v>3284</v>
      </c>
      <c r="L1191" s="73"/>
      <c r="M1191" s="101">
        <v>425833.26</v>
      </c>
      <c r="N1191" s="73"/>
      <c r="O1191" s="87" t="s">
        <v>3156</v>
      </c>
      <c r="P1191" s="75">
        <v>41172</v>
      </c>
      <c r="Q1191" s="96">
        <v>0.01</v>
      </c>
      <c r="R1191" s="57">
        <v>0</v>
      </c>
      <c r="S1191" s="96">
        <v>0</v>
      </c>
      <c r="T1191" s="57" t="s">
        <v>3263</v>
      </c>
      <c r="U1191" s="57"/>
      <c r="V1191" s="101">
        <v>-4644391.6900000004</v>
      </c>
      <c r="W1191" s="101"/>
      <c r="X1191" s="73"/>
    </row>
    <row r="1192" spans="2:24">
      <c r="B1192" s="26" t="s">
        <v>1242</v>
      </c>
      <c r="C1192" s="73" t="s">
        <v>6245</v>
      </c>
      <c r="D1192" s="73" t="s">
        <v>3157</v>
      </c>
      <c r="E1192" s="73"/>
      <c r="F1192" s="73"/>
      <c r="G1192" s="75">
        <v>39521</v>
      </c>
      <c r="H1192" s="96">
        <v>9468713.8000000007</v>
      </c>
      <c r="I1192" s="57">
        <v>32.249750013565723</v>
      </c>
      <c r="J1192" s="96">
        <v>3053636.53</v>
      </c>
      <c r="K1192" s="57" t="s">
        <v>3284</v>
      </c>
      <c r="L1192" s="73"/>
      <c r="M1192" s="101">
        <v>762644.72</v>
      </c>
      <c r="N1192" s="73"/>
      <c r="O1192" s="87" t="s">
        <v>3156</v>
      </c>
      <c r="P1192" s="75">
        <v>41172</v>
      </c>
      <c r="Q1192" s="96">
        <v>0.01</v>
      </c>
      <c r="R1192" s="57">
        <v>0</v>
      </c>
      <c r="S1192" s="96">
        <v>0</v>
      </c>
      <c r="T1192" s="57" t="s">
        <v>3263</v>
      </c>
      <c r="U1192" s="57"/>
      <c r="V1192" s="101">
        <v>-2290991.8099999996</v>
      </c>
      <c r="W1192" s="101"/>
      <c r="X1192" s="73"/>
    </row>
    <row r="1193" spans="2:24">
      <c r="B1193" s="26" t="s">
        <v>1229</v>
      </c>
      <c r="C1193" s="73" t="s">
        <v>6246</v>
      </c>
      <c r="D1193" s="73" t="s">
        <v>3157</v>
      </c>
      <c r="E1193" s="73"/>
      <c r="F1193" s="73"/>
      <c r="G1193" s="75">
        <v>39521</v>
      </c>
      <c r="H1193" s="96">
        <v>10059883.23</v>
      </c>
      <c r="I1193" s="57">
        <v>27.249749995358545</v>
      </c>
      <c r="J1193" s="96">
        <v>2741293.0300000003</v>
      </c>
      <c r="K1193" s="57" t="s">
        <v>3284</v>
      </c>
      <c r="L1193" s="73"/>
      <c r="M1193" s="101">
        <v>787725.71</v>
      </c>
      <c r="N1193" s="73"/>
      <c r="O1193" s="87" t="s">
        <v>3156</v>
      </c>
      <c r="P1193" s="75">
        <v>41172</v>
      </c>
      <c r="Q1193" s="96">
        <v>0.01</v>
      </c>
      <c r="R1193" s="57">
        <v>0</v>
      </c>
      <c r="S1193" s="96">
        <v>0</v>
      </c>
      <c r="T1193" s="57" t="s">
        <v>3263</v>
      </c>
      <c r="U1193" s="57"/>
      <c r="V1193" s="101">
        <v>-1953567.3200000003</v>
      </c>
      <c r="W1193" s="101"/>
      <c r="X1193" s="73"/>
    </row>
    <row r="1194" spans="2:24">
      <c r="B1194" s="26" t="s">
        <v>1192</v>
      </c>
      <c r="C1194" s="73" t="s">
        <v>6247</v>
      </c>
      <c r="D1194" s="73" t="s">
        <v>3157</v>
      </c>
      <c r="E1194" s="73"/>
      <c r="F1194" s="73"/>
      <c r="G1194" s="75">
        <v>39521</v>
      </c>
      <c r="H1194" s="96">
        <v>8876544.0800000001</v>
      </c>
      <c r="I1194" s="57">
        <v>22.30974996746707</v>
      </c>
      <c r="J1194" s="96">
        <v>1980334.79</v>
      </c>
      <c r="K1194" s="57" t="s">
        <v>3284</v>
      </c>
      <c r="L1194" s="73"/>
      <c r="M1194" s="101">
        <v>640485.32999999996</v>
      </c>
      <c r="N1194" s="73"/>
      <c r="O1194" s="87" t="s">
        <v>3156</v>
      </c>
      <c r="P1194" s="75">
        <v>41172</v>
      </c>
      <c r="Q1194" s="96">
        <v>0.01</v>
      </c>
      <c r="R1194" s="57">
        <v>0</v>
      </c>
      <c r="S1194" s="96">
        <v>0</v>
      </c>
      <c r="T1194" s="57" t="s">
        <v>3263</v>
      </c>
      <c r="U1194" s="57"/>
      <c r="V1194" s="101">
        <v>-1339849.46</v>
      </c>
      <c r="W1194" s="101"/>
      <c r="X1194" s="73"/>
    </row>
    <row r="1195" spans="2:24">
      <c r="B1195" s="26" t="s">
        <v>1046</v>
      </c>
      <c r="C1195" s="73" t="s">
        <v>6248</v>
      </c>
      <c r="D1195" s="73" t="s">
        <v>3157</v>
      </c>
      <c r="E1195" s="73"/>
      <c r="F1195" s="73"/>
      <c r="G1195" s="75">
        <v>39521</v>
      </c>
      <c r="H1195" s="96">
        <v>7693204.9299999997</v>
      </c>
      <c r="I1195" s="57">
        <v>27.249749994635852</v>
      </c>
      <c r="J1195" s="96">
        <v>2096379.11</v>
      </c>
      <c r="K1195" s="57" t="s">
        <v>3284</v>
      </c>
      <c r="L1195" s="73"/>
      <c r="M1195" s="101">
        <v>523144.73</v>
      </c>
      <c r="N1195" s="73"/>
      <c r="O1195" s="87" t="s">
        <v>3156</v>
      </c>
      <c r="P1195" s="75">
        <v>41172</v>
      </c>
      <c r="Q1195" s="96">
        <v>0.01</v>
      </c>
      <c r="R1195" s="57">
        <v>0</v>
      </c>
      <c r="S1195" s="96">
        <v>0</v>
      </c>
      <c r="T1195" s="57" t="s">
        <v>3263</v>
      </c>
      <c r="U1195" s="57"/>
      <c r="V1195" s="101">
        <v>-1573234.3800000001</v>
      </c>
      <c r="W1195" s="101"/>
      <c r="X1195" s="73"/>
    </row>
    <row r="1196" spans="2:24">
      <c r="B1196" s="26" t="s">
        <v>1435</v>
      </c>
      <c r="C1196" s="73" t="s">
        <v>6249</v>
      </c>
      <c r="D1196" s="73" t="s">
        <v>3157</v>
      </c>
      <c r="E1196" s="73"/>
      <c r="F1196" s="73"/>
      <c r="G1196" s="75">
        <v>39521</v>
      </c>
      <c r="H1196" s="96">
        <v>5917696.0499999998</v>
      </c>
      <c r="I1196" s="57">
        <v>25.749750023068525</v>
      </c>
      <c r="J1196" s="96">
        <v>1523791.94</v>
      </c>
      <c r="K1196" s="57" t="s">
        <v>3284</v>
      </c>
      <c r="L1196" s="73"/>
      <c r="M1196" s="101">
        <v>394069.72</v>
      </c>
      <c r="N1196" s="73"/>
      <c r="O1196" s="87" t="s">
        <v>3156</v>
      </c>
      <c r="P1196" s="75">
        <v>41172</v>
      </c>
      <c r="Q1196" s="96">
        <v>0.01</v>
      </c>
      <c r="R1196" s="57">
        <v>0</v>
      </c>
      <c r="S1196" s="96">
        <v>0</v>
      </c>
      <c r="T1196" s="57" t="s">
        <v>3263</v>
      </c>
      <c r="U1196" s="57"/>
      <c r="V1196" s="101">
        <v>-1129722.22</v>
      </c>
      <c r="W1196" s="101"/>
      <c r="X1196" s="73"/>
    </row>
    <row r="1197" spans="2:24">
      <c r="B1197" s="26" t="s">
        <v>1429</v>
      </c>
      <c r="C1197" s="73" t="s">
        <v>6250</v>
      </c>
      <c r="D1197" s="73" t="s">
        <v>3157</v>
      </c>
      <c r="E1197" s="73"/>
      <c r="F1197" s="73"/>
      <c r="G1197" s="75">
        <v>39521</v>
      </c>
      <c r="H1197" s="96">
        <v>7693204.9299999997</v>
      </c>
      <c r="I1197" s="57">
        <v>22.499750048904524</v>
      </c>
      <c r="J1197" s="96">
        <v>1730951.8800000001</v>
      </c>
      <c r="K1197" s="57" t="s">
        <v>3284</v>
      </c>
      <c r="L1197" s="73"/>
      <c r="M1197" s="101">
        <v>487195.24</v>
      </c>
      <c r="N1197" s="73"/>
      <c r="O1197" s="87" t="s">
        <v>3156</v>
      </c>
      <c r="P1197" s="75">
        <v>41172</v>
      </c>
      <c r="Q1197" s="96">
        <v>0.01</v>
      </c>
      <c r="R1197" s="57">
        <v>0</v>
      </c>
      <c r="S1197" s="96">
        <v>0</v>
      </c>
      <c r="T1197" s="57" t="s">
        <v>3263</v>
      </c>
      <c r="U1197" s="57"/>
      <c r="V1197" s="101">
        <v>-1243756.6400000001</v>
      </c>
      <c r="W1197" s="101"/>
      <c r="X1197" s="73"/>
    </row>
    <row r="1198" spans="2:24">
      <c r="B1198" s="26" t="s">
        <v>1355</v>
      </c>
      <c r="C1198" s="73" t="s">
        <v>6251</v>
      </c>
      <c r="D1198" s="73" t="s">
        <v>3157</v>
      </c>
      <c r="E1198" s="73"/>
      <c r="F1198" s="73"/>
      <c r="G1198" s="75">
        <v>39521</v>
      </c>
      <c r="H1198" s="96">
        <v>6900425.6699999999</v>
      </c>
      <c r="I1198" s="57">
        <v>20.218785430377658</v>
      </c>
      <c r="J1198" s="96">
        <v>1395182.2599999998</v>
      </c>
      <c r="K1198" s="57" t="s">
        <v>3284</v>
      </c>
      <c r="L1198" s="73"/>
      <c r="M1198" s="101">
        <v>358794.21999999956</v>
      </c>
      <c r="N1198" s="73"/>
      <c r="O1198" s="87" t="s">
        <v>3156</v>
      </c>
      <c r="P1198" s="75">
        <v>41172</v>
      </c>
      <c r="Q1198" s="96">
        <v>0.01</v>
      </c>
      <c r="R1198" s="57">
        <v>0</v>
      </c>
      <c r="S1198" s="96">
        <v>0</v>
      </c>
      <c r="T1198" s="57" t="s">
        <v>3263</v>
      </c>
      <c r="U1198" s="57"/>
      <c r="V1198" s="101">
        <v>-1036388.0400000003</v>
      </c>
      <c r="W1198" s="101"/>
      <c r="X1198" s="73"/>
    </row>
    <row r="1199" spans="2:24">
      <c r="B1199" s="26" t="s">
        <v>1369</v>
      </c>
      <c r="C1199" s="73" t="s">
        <v>6252</v>
      </c>
      <c r="D1199" s="73" t="s">
        <v>6725</v>
      </c>
      <c r="E1199" s="73"/>
      <c r="F1199" s="73"/>
      <c r="G1199" s="75">
        <v>39521</v>
      </c>
      <c r="H1199" s="96">
        <v>803927.95</v>
      </c>
      <c r="I1199" s="57">
        <v>102.89986185951116</v>
      </c>
      <c r="J1199" s="96">
        <v>827240.75</v>
      </c>
      <c r="K1199" s="57" t="s">
        <v>3284</v>
      </c>
      <c r="L1199" s="73"/>
      <c r="M1199" s="101">
        <v>838327.12000000011</v>
      </c>
      <c r="N1199" s="73"/>
      <c r="O1199" s="87" t="s">
        <v>6382</v>
      </c>
      <c r="P1199" s="75">
        <v>39887</v>
      </c>
      <c r="Q1199" s="102" t="s">
        <v>3205</v>
      </c>
      <c r="R1199" s="88" t="s">
        <v>3205</v>
      </c>
      <c r="S1199" s="102" t="s">
        <v>3205</v>
      </c>
      <c r="T1199" s="57" t="s">
        <v>3205</v>
      </c>
      <c r="U1199" s="57"/>
      <c r="V1199" s="101">
        <v>11086.370000000112</v>
      </c>
      <c r="W1199" s="101"/>
      <c r="X1199" s="73"/>
    </row>
    <row r="1200" spans="2:24">
      <c r="B1200" s="26" t="s">
        <v>1225</v>
      </c>
      <c r="C1200" s="73" t="s">
        <v>6253</v>
      </c>
      <c r="D1200" s="73" t="s">
        <v>6727</v>
      </c>
      <c r="E1200" s="73"/>
      <c r="F1200" s="73"/>
      <c r="G1200" s="75">
        <v>39521</v>
      </c>
      <c r="H1200" s="96">
        <v>75000</v>
      </c>
      <c r="I1200" s="57">
        <v>95.228346666666667</v>
      </c>
      <c r="J1200" s="96">
        <v>71421.259999999995</v>
      </c>
      <c r="K1200" s="57" t="s">
        <v>3284</v>
      </c>
      <c r="L1200" s="73"/>
      <c r="M1200" s="101">
        <v>77477.03</v>
      </c>
      <c r="N1200" s="73"/>
      <c r="O1200" s="87" t="s">
        <v>6382</v>
      </c>
      <c r="P1200" s="75">
        <v>40344</v>
      </c>
      <c r="Q1200" s="102" t="s">
        <v>3205</v>
      </c>
      <c r="R1200" s="88" t="s">
        <v>3205</v>
      </c>
      <c r="S1200" s="102" t="s">
        <v>3205</v>
      </c>
      <c r="T1200" s="57" t="s">
        <v>3205</v>
      </c>
      <c r="U1200" s="57"/>
      <c r="V1200" s="101">
        <v>6055.7700000000041</v>
      </c>
      <c r="W1200" s="101"/>
      <c r="X1200" s="73"/>
    </row>
    <row r="1201" spans="2:24">
      <c r="B1201" s="26" t="s">
        <v>1224</v>
      </c>
      <c r="C1201" s="73" t="s">
        <v>6254</v>
      </c>
      <c r="D1201" s="73" t="s">
        <v>6727</v>
      </c>
      <c r="E1201" s="73"/>
      <c r="F1201" s="73"/>
      <c r="G1201" s="75">
        <v>39521</v>
      </c>
      <c r="H1201" s="96">
        <v>45000</v>
      </c>
      <c r="I1201" s="57">
        <v>94.750133333333338</v>
      </c>
      <c r="J1201" s="96">
        <v>42637.56</v>
      </c>
      <c r="K1201" s="57" t="s">
        <v>3284</v>
      </c>
      <c r="L1201" s="73"/>
      <c r="M1201" s="101">
        <v>46783.65</v>
      </c>
      <c r="N1201" s="73"/>
      <c r="O1201" s="87" t="s">
        <v>6382</v>
      </c>
      <c r="P1201" s="75">
        <v>40344</v>
      </c>
      <c r="Q1201" s="102" t="s">
        <v>3205</v>
      </c>
      <c r="R1201" s="88" t="s">
        <v>3205</v>
      </c>
      <c r="S1201" s="102" t="s">
        <v>3205</v>
      </c>
      <c r="T1201" s="57" t="s">
        <v>3205</v>
      </c>
      <c r="U1201" s="57"/>
      <c r="V1201" s="101">
        <v>4146.0900000000038</v>
      </c>
      <c r="W1201" s="101"/>
      <c r="X1201" s="73"/>
    </row>
    <row r="1202" spans="2:24">
      <c r="B1202" s="26" t="s">
        <v>966</v>
      </c>
      <c r="C1202" s="73" t="s">
        <v>6255</v>
      </c>
      <c r="D1202" s="73" t="s">
        <v>6725</v>
      </c>
      <c r="E1202" s="73"/>
      <c r="F1202" s="73"/>
      <c r="G1202" s="75">
        <v>39521</v>
      </c>
      <c r="H1202" s="96">
        <v>15119000</v>
      </c>
      <c r="I1202" s="57">
        <v>24.17272220384946</v>
      </c>
      <c r="J1202" s="96">
        <v>3654673.87</v>
      </c>
      <c r="K1202" s="57" t="s">
        <v>3284</v>
      </c>
      <c r="L1202" s="73"/>
      <c r="M1202" s="101">
        <v>4317706.95</v>
      </c>
      <c r="N1202" s="73"/>
      <c r="O1202" s="87" t="s">
        <v>3156</v>
      </c>
      <c r="P1202" s="75">
        <v>41227</v>
      </c>
      <c r="Q1202" s="96">
        <v>4.3655704051737132E-13</v>
      </c>
      <c r="R1202" s="57">
        <v>0</v>
      </c>
      <c r="S1202" s="96">
        <v>1</v>
      </c>
      <c r="T1202" s="57" t="s">
        <v>3252</v>
      </c>
      <c r="U1202" s="57"/>
      <c r="V1202" s="101">
        <v>663034.08000000007</v>
      </c>
      <c r="W1202" s="101"/>
      <c r="X1202" s="73"/>
    </row>
    <row r="1203" spans="2:24">
      <c r="B1203" s="26" t="s">
        <v>3110</v>
      </c>
      <c r="C1203" s="73" t="s">
        <v>6256</v>
      </c>
      <c r="D1203" s="73" t="s">
        <v>6725</v>
      </c>
      <c r="E1203" s="73"/>
      <c r="F1203" s="73"/>
      <c r="G1203" s="75">
        <v>39521</v>
      </c>
      <c r="H1203" s="96">
        <v>50000000</v>
      </c>
      <c r="I1203" s="57">
        <v>56.79030556</v>
      </c>
      <c r="J1203" s="96">
        <v>28395152.780000001</v>
      </c>
      <c r="K1203" s="57" t="s">
        <v>3284</v>
      </c>
      <c r="L1203" s="73"/>
      <c r="M1203" s="101">
        <v>3659583.0100000002</v>
      </c>
      <c r="N1203" s="73"/>
      <c r="O1203" s="87" t="s">
        <v>3156</v>
      </c>
      <c r="P1203" s="75" t="s">
        <v>6355</v>
      </c>
      <c r="Q1203" s="96">
        <v>50000000</v>
      </c>
      <c r="R1203" s="57">
        <v>11.077644320000001</v>
      </c>
      <c r="S1203" s="96">
        <v>5538822.1600000001</v>
      </c>
      <c r="T1203" s="57" t="s">
        <v>6379</v>
      </c>
      <c r="U1203" s="57"/>
      <c r="V1203" s="101">
        <v>-19196747.609999999</v>
      </c>
      <c r="W1203" s="101"/>
      <c r="X1203" s="73"/>
    </row>
    <row r="1204" spans="2:24">
      <c r="B1204" s="26" t="s">
        <v>1174</v>
      </c>
      <c r="C1204" s="73" t="s">
        <v>6257</v>
      </c>
      <c r="D1204" s="73" t="s">
        <v>6725</v>
      </c>
      <c r="E1204" s="73"/>
      <c r="F1204" s="73"/>
      <c r="G1204" s="75">
        <v>39521</v>
      </c>
      <c r="H1204" s="96">
        <v>5000000</v>
      </c>
      <c r="I1204" s="57">
        <v>25.4258512</v>
      </c>
      <c r="J1204" s="96">
        <v>1271292.56</v>
      </c>
      <c r="K1204" s="57" t="s">
        <v>3284</v>
      </c>
      <c r="L1204" s="73"/>
      <c r="M1204" s="101">
        <v>298613.66999999993</v>
      </c>
      <c r="N1204" s="73"/>
      <c r="O1204" s="87" t="s">
        <v>3156</v>
      </c>
      <c r="P1204" s="75">
        <v>41136</v>
      </c>
      <c r="Q1204" s="96">
        <v>5228263.43</v>
      </c>
      <c r="R1204" s="57">
        <v>1</v>
      </c>
      <c r="S1204" s="96">
        <v>52282.634299999998</v>
      </c>
      <c r="T1204" s="57" t="s">
        <v>3289</v>
      </c>
      <c r="U1204" s="57"/>
      <c r="V1204" s="101">
        <v>-920396.2557000001</v>
      </c>
      <c r="W1204" s="101"/>
      <c r="X1204" s="73"/>
    </row>
    <row r="1205" spans="2:24">
      <c r="B1205" s="26" t="s">
        <v>3111</v>
      </c>
      <c r="C1205" s="73" t="s">
        <v>6258</v>
      </c>
      <c r="D1205" s="73" t="s">
        <v>6725</v>
      </c>
      <c r="E1205" s="73"/>
      <c r="F1205" s="73"/>
      <c r="G1205" s="75">
        <v>39521</v>
      </c>
      <c r="H1205" s="96">
        <v>4500000</v>
      </c>
      <c r="I1205" s="57">
        <v>15.851962222222223</v>
      </c>
      <c r="J1205" s="96">
        <v>713338.3</v>
      </c>
      <c r="K1205" s="57" t="s">
        <v>3284</v>
      </c>
      <c r="L1205" s="73"/>
      <c r="M1205" s="101">
        <v>113900.72</v>
      </c>
      <c r="N1205" s="73"/>
      <c r="O1205" s="87" t="s">
        <v>3156</v>
      </c>
      <c r="P1205" s="75">
        <v>40849</v>
      </c>
      <c r="Q1205" s="96">
        <v>4500000</v>
      </c>
      <c r="R1205" s="57">
        <v>0.1</v>
      </c>
      <c r="S1205" s="96">
        <v>4500</v>
      </c>
      <c r="T1205" s="57" t="s">
        <v>3289</v>
      </c>
      <c r="U1205" s="57"/>
      <c r="V1205" s="101">
        <v>-594937.58000000007</v>
      </c>
      <c r="W1205" s="101"/>
      <c r="X1205" s="73"/>
    </row>
    <row r="1206" spans="2:24">
      <c r="B1206" s="26" t="s">
        <v>3112</v>
      </c>
      <c r="C1206" s="73" t="s">
        <v>6259</v>
      </c>
      <c r="D1206" s="73" t="s">
        <v>6724</v>
      </c>
      <c r="E1206" s="73"/>
      <c r="F1206" s="73"/>
      <c r="G1206" s="75">
        <v>39521</v>
      </c>
      <c r="H1206" s="96">
        <v>7988000</v>
      </c>
      <c r="I1206" s="57">
        <v>88.169250000000005</v>
      </c>
      <c r="J1206" s="96">
        <v>7042959.6900000004</v>
      </c>
      <c r="K1206" s="57" t="s">
        <v>3284</v>
      </c>
      <c r="L1206" s="73"/>
      <c r="M1206" s="101">
        <v>437643.75999999995</v>
      </c>
      <c r="N1206" s="73"/>
      <c r="O1206" s="87" t="s">
        <v>3156</v>
      </c>
      <c r="P1206" s="75">
        <v>41123</v>
      </c>
      <c r="Q1206" s="96">
        <v>7988000</v>
      </c>
      <c r="R1206" s="57">
        <v>5.056360040060091</v>
      </c>
      <c r="S1206" s="96">
        <v>403902.04000000004</v>
      </c>
      <c r="T1206" s="57" t="s">
        <v>3263</v>
      </c>
      <c r="U1206" s="57"/>
      <c r="V1206" s="101">
        <v>-6201413.8900000006</v>
      </c>
      <c r="W1206" s="101"/>
      <c r="X1206" s="73"/>
    </row>
    <row r="1207" spans="2:24">
      <c r="B1207" s="26" t="s">
        <v>3113</v>
      </c>
      <c r="C1207" s="73" t="s">
        <v>6260</v>
      </c>
      <c r="D1207" s="73" t="s">
        <v>6724</v>
      </c>
      <c r="E1207" s="73"/>
      <c r="F1207" s="73"/>
      <c r="G1207" s="75">
        <v>39521</v>
      </c>
      <c r="H1207" s="96">
        <v>80163.75</v>
      </c>
      <c r="I1207" s="57">
        <v>0.45322231058302542</v>
      </c>
      <c r="J1207" s="96">
        <v>363.32000000000005</v>
      </c>
      <c r="K1207" s="57" t="s">
        <v>3284</v>
      </c>
      <c r="L1207" s="73"/>
      <c r="M1207" s="101">
        <v>2672.1299999999997</v>
      </c>
      <c r="N1207" s="73"/>
      <c r="O1207" s="87" t="s">
        <v>3156</v>
      </c>
      <c r="P1207" s="75">
        <v>41232</v>
      </c>
      <c r="Q1207" s="96">
        <v>80163.75</v>
      </c>
      <c r="R1207" s="57">
        <v>0</v>
      </c>
      <c r="S1207" s="96">
        <v>0</v>
      </c>
      <c r="T1207" s="57" t="s">
        <v>3263</v>
      </c>
      <c r="U1207" s="57"/>
      <c r="V1207" s="101">
        <v>2308.8099999999995</v>
      </c>
      <c r="W1207" s="101"/>
      <c r="X1207" s="73"/>
    </row>
    <row r="1208" spans="2:24">
      <c r="B1208" s="26" t="s">
        <v>1465</v>
      </c>
      <c r="C1208" s="73" t="s">
        <v>6261</v>
      </c>
      <c r="D1208" s="73" t="s">
        <v>3157</v>
      </c>
      <c r="E1208" s="73"/>
      <c r="F1208" s="73"/>
      <c r="G1208" s="75">
        <v>39521</v>
      </c>
      <c r="H1208" s="96">
        <v>491911.26</v>
      </c>
      <c r="I1208" s="57">
        <v>80.163251396196941</v>
      </c>
      <c r="J1208" s="96">
        <v>394332.06</v>
      </c>
      <c r="K1208" s="57" t="s">
        <v>3284</v>
      </c>
      <c r="L1208" s="73"/>
      <c r="M1208" s="101">
        <v>0</v>
      </c>
      <c r="N1208" s="73"/>
      <c r="O1208" s="87" t="s">
        <v>3156</v>
      </c>
      <c r="P1208" s="75">
        <v>39527</v>
      </c>
      <c r="Q1208" s="96">
        <v>491911.26</v>
      </c>
      <c r="R1208" s="57">
        <v>80.19016681992602</v>
      </c>
      <c r="S1208" s="96">
        <v>394464.46</v>
      </c>
      <c r="T1208" s="57" t="s">
        <v>3284</v>
      </c>
      <c r="U1208" s="57"/>
      <c r="V1208" s="101">
        <v>132.40000000002328</v>
      </c>
      <c r="W1208" s="101"/>
      <c r="X1208" s="73"/>
    </row>
    <row r="1209" spans="2:24">
      <c r="B1209" s="26" t="s">
        <v>3114</v>
      </c>
      <c r="C1209" s="73" t="s">
        <v>6262</v>
      </c>
      <c r="D1209" s="73" t="s">
        <v>3157</v>
      </c>
      <c r="E1209" s="73"/>
      <c r="F1209" s="73"/>
      <c r="G1209" s="75">
        <v>39521</v>
      </c>
      <c r="H1209" s="96">
        <v>1050781117.05</v>
      </c>
      <c r="I1209" s="57">
        <v>1.3904928603037272</v>
      </c>
      <c r="J1209" s="96">
        <v>14611036.41</v>
      </c>
      <c r="K1209" s="57" t="s">
        <v>3284</v>
      </c>
      <c r="L1209" s="73"/>
      <c r="M1209" s="101">
        <v>18655730.98</v>
      </c>
      <c r="N1209" s="73"/>
      <c r="O1209" s="87" t="s">
        <v>3156</v>
      </c>
      <c r="P1209" s="75">
        <v>41015</v>
      </c>
      <c r="Q1209" s="96">
        <v>507410036.93000001</v>
      </c>
      <c r="R1209" s="57">
        <v>1.0000000000000001E-5</v>
      </c>
      <c r="S1209" s="96">
        <v>50.741003693000003</v>
      </c>
      <c r="T1209" s="57" t="s">
        <v>3245</v>
      </c>
      <c r="U1209" s="57"/>
      <c r="V1209" s="101">
        <v>4044745.3110036924</v>
      </c>
      <c r="W1209" s="101"/>
      <c r="X1209" s="73"/>
    </row>
    <row r="1210" spans="2:24">
      <c r="B1210" s="26" t="s">
        <v>3115</v>
      </c>
      <c r="C1210" s="73" t="s">
        <v>6263</v>
      </c>
      <c r="D1210" s="73" t="s">
        <v>3157</v>
      </c>
      <c r="E1210" s="73"/>
      <c r="F1210" s="73"/>
      <c r="G1210" s="75">
        <v>39521</v>
      </c>
      <c r="H1210" s="96">
        <v>1384142340.21</v>
      </c>
      <c r="I1210" s="57">
        <v>1.6469601751031893</v>
      </c>
      <c r="J1210" s="96">
        <v>22796273.109999999</v>
      </c>
      <c r="K1210" s="57" t="s">
        <v>3284</v>
      </c>
      <c r="L1210" s="73"/>
      <c r="M1210" s="101">
        <v>32498567.219999999</v>
      </c>
      <c r="N1210" s="73"/>
      <c r="O1210" s="87" t="s">
        <v>3156</v>
      </c>
      <c r="P1210" s="75">
        <v>41033</v>
      </c>
      <c r="Q1210" s="96">
        <v>625140997.57999992</v>
      </c>
      <c r="R1210" s="57">
        <v>9.9412124233648626E-5</v>
      </c>
      <c r="S1210" s="96">
        <v>621.46594514969991</v>
      </c>
      <c r="T1210" s="57" t="s">
        <v>3248</v>
      </c>
      <c r="U1210" s="57"/>
      <c r="V1210" s="101">
        <v>9702915.5759451501</v>
      </c>
      <c r="W1210" s="101"/>
      <c r="X1210" s="73"/>
    </row>
    <row r="1211" spans="2:24">
      <c r="B1211" s="26" t="s">
        <v>1462</v>
      </c>
      <c r="C1211" s="73" t="s">
        <v>6264</v>
      </c>
      <c r="D1211" s="73" t="s">
        <v>3157</v>
      </c>
      <c r="E1211" s="73"/>
      <c r="F1211" s="73"/>
      <c r="G1211" s="75">
        <v>39521</v>
      </c>
      <c r="H1211" s="96">
        <v>153960.70000000001</v>
      </c>
      <c r="I1211" s="57">
        <v>95.150756004616767</v>
      </c>
      <c r="J1211" s="96">
        <v>146494.77000000002</v>
      </c>
      <c r="K1211" s="57" t="s">
        <v>3284</v>
      </c>
      <c r="L1211" s="73"/>
      <c r="M1211" s="101">
        <v>9771.34</v>
      </c>
      <c r="N1211" s="73"/>
      <c r="O1211" s="87" t="s">
        <v>3156</v>
      </c>
      <c r="P1211" s="75">
        <v>39521</v>
      </c>
      <c r="Q1211" s="96">
        <v>145994.91</v>
      </c>
      <c r="R1211" s="57">
        <v>95.130124742020129</v>
      </c>
      <c r="S1211" s="96">
        <v>138885.14000000001</v>
      </c>
      <c r="T1211" s="57" t="s">
        <v>3284</v>
      </c>
      <c r="U1211" s="57"/>
      <c r="V1211" s="101">
        <v>2161.7099999999919</v>
      </c>
      <c r="W1211" s="101"/>
      <c r="X1211" s="73"/>
    </row>
    <row r="1212" spans="2:24">
      <c r="B1212" s="26" t="s">
        <v>3116</v>
      </c>
      <c r="C1212" s="73" t="s">
        <v>6265</v>
      </c>
      <c r="D1212" s="73" t="s">
        <v>9187</v>
      </c>
      <c r="E1212" s="73"/>
      <c r="F1212" s="73"/>
      <c r="G1212" s="75">
        <v>39521</v>
      </c>
      <c r="H1212" s="96">
        <v>31630000</v>
      </c>
      <c r="I1212" s="57">
        <v>10.763843755927917</v>
      </c>
      <c r="J1212" s="96">
        <v>3404603.7800000003</v>
      </c>
      <c r="K1212" s="57" t="s">
        <v>3284</v>
      </c>
      <c r="L1212" s="73"/>
      <c r="M1212" s="101">
        <v>4108231.1611039997</v>
      </c>
      <c r="N1212" s="73"/>
      <c r="O1212" s="87" t="s">
        <v>3156</v>
      </c>
      <c r="P1212" s="75">
        <v>43109</v>
      </c>
      <c r="Q1212" s="96">
        <v>31630000</v>
      </c>
      <c r="R1212" s="57">
        <v>0.94846661397407528</v>
      </c>
      <c r="S1212" s="96">
        <v>299999.99</v>
      </c>
      <c r="T1212" s="57" t="s">
        <v>3255</v>
      </c>
      <c r="U1212" s="57"/>
      <c r="V1212" s="101">
        <v>1003627.3711039992</v>
      </c>
      <c r="W1212" s="101"/>
      <c r="X1212" s="73"/>
    </row>
    <row r="1213" spans="2:24">
      <c r="B1213" s="26" t="s">
        <v>3117</v>
      </c>
      <c r="C1213" s="73" t="s">
        <v>6266</v>
      </c>
      <c r="D1213" s="73" t="s">
        <v>6725</v>
      </c>
      <c r="E1213" s="73"/>
      <c r="F1213" s="73"/>
      <c r="G1213" s="75">
        <v>39521</v>
      </c>
      <c r="H1213" s="96">
        <v>1581000</v>
      </c>
      <c r="I1213" s="57">
        <v>87.730895635673619</v>
      </c>
      <c r="J1213" s="96">
        <v>1387025.46</v>
      </c>
      <c r="K1213" s="57" t="s">
        <v>3284</v>
      </c>
      <c r="L1213" s="73"/>
      <c r="M1213" s="101">
        <v>1684009.15</v>
      </c>
      <c r="N1213" s="73"/>
      <c r="O1213" s="87" t="s">
        <v>6382</v>
      </c>
      <c r="P1213" s="75">
        <v>40550</v>
      </c>
      <c r="Q1213" s="102" t="s">
        <v>3205</v>
      </c>
      <c r="R1213" s="88" t="s">
        <v>3205</v>
      </c>
      <c r="S1213" s="102" t="s">
        <v>3205</v>
      </c>
      <c r="T1213" s="57" t="s">
        <v>3205</v>
      </c>
      <c r="U1213" s="57"/>
      <c r="V1213" s="101">
        <v>296983.68999999994</v>
      </c>
      <c r="W1213" s="101"/>
      <c r="X1213" s="73"/>
    </row>
    <row r="1214" spans="2:24">
      <c r="B1214" s="26" t="s">
        <v>408</v>
      </c>
      <c r="C1214" s="73" t="s">
        <v>6267</v>
      </c>
      <c r="D1214" s="73" t="s">
        <v>9187</v>
      </c>
      <c r="E1214" s="73"/>
      <c r="F1214" s="73"/>
      <c r="G1214" s="75">
        <v>39521</v>
      </c>
      <c r="H1214" s="96">
        <v>8075850.29</v>
      </c>
      <c r="I1214" s="57">
        <v>107.91695557793703</v>
      </c>
      <c r="J1214" s="96">
        <v>8715211.7699999996</v>
      </c>
      <c r="K1214" s="57" t="s">
        <v>3284</v>
      </c>
      <c r="L1214" s="73"/>
      <c r="M1214" s="101">
        <v>4572577.7858540006</v>
      </c>
      <c r="N1214" s="73"/>
      <c r="O1214" s="87" t="s">
        <v>3156</v>
      </c>
      <c r="P1214" s="75">
        <v>41366</v>
      </c>
      <c r="Q1214" s="96">
        <v>6923379.1500000004</v>
      </c>
      <c r="R1214" s="57">
        <v>135.39868894801174</v>
      </c>
      <c r="S1214" s="96">
        <v>9374164.5999999996</v>
      </c>
      <c r="T1214" s="57" t="s">
        <v>3289</v>
      </c>
      <c r="U1214" s="57"/>
      <c r="V1214" s="101">
        <v>5231530.6158540007</v>
      </c>
      <c r="W1214" s="101"/>
      <c r="X1214" s="73"/>
    </row>
    <row r="1215" spans="2:24">
      <c r="B1215" s="26" t="s">
        <v>3118</v>
      </c>
      <c r="C1215" s="73" t="s">
        <v>6268</v>
      </c>
      <c r="D1215" s="73" t="s">
        <v>9188</v>
      </c>
      <c r="E1215" s="73"/>
      <c r="F1215" s="73"/>
      <c r="G1215" s="75">
        <v>39521</v>
      </c>
      <c r="H1215" s="96">
        <v>59203.12</v>
      </c>
      <c r="I1215" s="57">
        <v>30.384243262855058</v>
      </c>
      <c r="J1215" s="96">
        <v>17988.419999999998</v>
      </c>
      <c r="K1215" s="57" t="s">
        <v>3284</v>
      </c>
      <c r="L1215" s="73"/>
      <c r="M1215" s="101">
        <v>378.21</v>
      </c>
      <c r="N1215" s="73"/>
      <c r="O1215" s="87" t="s">
        <v>3156</v>
      </c>
      <c r="P1215" s="75">
        <v>39532</v>
      </c>
      <c r="Q1215" s="96">
        <v>59203.12</v>
      </c>
      <c r="R1215" s="57">
        <v>29.766708241052157</v>
      </c>
      <c r="S1215" s="96">
        <v>17622.82</v>
      </c>
      <c r="T1215" s="57" t="s">
        <v>3284</v>
      </c>
      <c r="U1215" s="57"/>
      <c r="V1215" s="101">
        <v>12.610000000000582</v>
      </c>
      <c r="W1215" s="101"/>
      <c r="X1215" s="73"/>
    </row>
    <row r="1216" spans="2:24">
      <c r="B1216" s="26" t="s">
        <v>3119</v>
      </c>
      <c r="C1216" s="73" t="s">
        <v>6269</v>
      </c>
      <c r="D1216" s="73" t="s">
        <v>6725</v>
      </c>
      <c r="E1216" s="73"/>
      <c r="F1216" s="73"/>
      <c r="G1216" s="75">
        <v>39521</v>
      </c>
      <c r="H1216" s="96">
        <v>69607000</v>
      </c>
      <c r="I1216" s="57">
        <v>93.15644999784503</v>
      </c>
      <c r="J1216" s="96">
        <v>64843410.149999999</v>
      </c>
      <c r="K1216" s="57" t="s">
        <v>3284</v>
      </c>
      <c r="L1216" s="73"/>
      <c r="M1216" s="101">
        <v>5080590.6300000008</v>
      </c>
      <c r="N1216" s="73"/>
      <c r="O1216" s="87" t="s">
        <v>3156</v>
      </c>
      <c r="P1216" s="75">
        <v>40990</v>
      </c>
      <c r="Q1216" s="96">
        <v>69607000</v>
      </c>
      <c r="R1216" s="57">
        <v>24.502705561222289</v>
      </c>
      <c r="S1216" s="96">
        <v>17055598.259999998</v>
      </c>
      <c r="T1216" s="57" t="s">
        <v>3256</v>
      </c>
      <c r="U1216" s="57"/>
      <c r="V1216" s="101">
        <v>-42707221.259999998</v>
      </c>
      <c r="W1216" s="101"/>
      <c r="X1216" s="73"/>
    </row>
    <row r="1217" spans="2:24">
      <c r="B1217" s="26" t="s">
        <v>3120</v>
      </c>
      <c r="C1217" s="73" t="s">
        <v>6270</v>
      </c>
      <c r="D1217" s="73" t="s">
        <v>6725</v>
      </c>
      <c r="E1217" s="73"/>
      <c r="F1217" s="73"/>
      <c r="G1217" s="75">
        <v>39521</v>
      </c>
      <c r="H1217" s="96">
        <v>10000000</v>
      </c>
      <c r="I1217" s="57">
        <v>30.9927569</v>
      </c>
      <c r="J1217" s="96">
        <v>3099275.69</v>
      </c>
      <c r="K1217" s="57" t="s">
        <v>3284</v>
      </c>
      <c r="L1217" s="73"/>
      <c r="M1217" s="101">
        <v>474491.12</v>
      </c>
      <c r="N1217" s="73"/>
      <c r="O1217" s="87" t="s">
        <v>3156</v>
      </c>
      <c r="P1217" s="75" t="s">
        <v>6355</v>
      </c>
      <c r="Q1217" s="96">
        <v>10000000</v>
      </c>
      <c r="R1217" s="57">
        <v>15.387604</v>
      </c>
      <c r="S1217" s="96">
        <v>1538760.4</v>
      </c>
      <c r="T1217" s="57" t="s">
        <v>6380</v>
      </c>
      <c r="U1217" s="57"/>
      <c r="V1217" s="101">
        <v>-1086024.17</v>
      </c>
      <c r="W1217" s="101"/>
      <c r="X1217" s="73"/>
    </row>
    <row r="1218" spans="2:24">
      <c r="B1218" s="26" t="s">
        <v>374</v>
      </c>
      <c r="C1218" s="73" t="s">
        <v>6271</v>
      </c>
      <c r="D1218" s="73" t="s">
        <v>6725</v>
      </c>
      <c r="E1218" s="73"/>
      <c r="F1218" s="73"/>
      <c r="G1218" s="75">
        <v>39521</v>
      </c>
      <c r="H1218" s="96">
        <v>9000000</v>
      </c>
      <c r="I1218" s="57">
        <v>15.907534666666667</v>
      </c>
      <c r="J1218" s="96">
        <v>1431678.12</v>
      </c>
      <c r="K1218" s="57" t="s">
        <v>3284</v>
      </c>
      <c r="L1218" s="73"/>
      <c r="M1218" s="101">
        <v>502726.62</v>
      </c>
      <c r="N1218" s="73"/>
      <c r="O1218" s="87" t="s">
        <v>3156</v>
      </c>
      <c r="P1218" s="75">
        <v>41136</v>
      </c>
      <c r="Q1218" s="96">
        <v>9000000</v>
      </c>
      <c r="R1218" s="57">
        <v>1.0999999999999999</v>
      </c>
      <c r="S1218" s="96">
        <v>99000</v>
      </c>
      <c r="T1218" s="57" t="s">
        <v>3250</v>
      </c>
      <c r="U1218" s="57"/>
      <c r="V1218" s="101">
        <v>-829951.50000000012</v>
      </c>
      <c r="W1218" s="101"/>
      <c r="X1218" s="73"/>
    </row>
    <row r="1219" spans="2:24">
      <c r="B1219" s="26" t="s">
        <v>953</v>
      </c>
      <c r="C1219" s="73" t="s">
        <v>6272</v>
      </c>
      <c r="D1219" s="73" t="s">
        <v>6725</v>
      </c>
      <c r="E1219" s="73"/>
      <c r="F1219" s="73"/>
      <c r="G1219" s="75">
        <v>39521</v>
      </c>
      <c r="H1219" s="96">
        <v>2900000</v>
      </c>
      <c r="I1219" s="57">
        <v>66.216929655172407</v>
      </c>
      <c r="J1219" s="96">
        <v>1920290.96</v>
      </c>
      <c r="K1219" s="57" t="s">
        <v>3284</v>
      </c>
      <c r="L1219" s="73"/>
      <c r="M1219" s="101">
        <v>210176.59000000003</v>
      </c>
      <c r="N1219" s="73"/>
      <c r="O1219" s="87" t="s">
        <v>3156</v>
      </c>
      <c r="P1219" s="75">
        <v>41136</v>
      </c>
      <c r="Q1219" s="96">
        <v>2900000</v>
      </c>
      <c r="R1219" s="57">
        <v>0.25</v>
      </c>
      <c r="S1219" s="96">
        <v>7250</v>
      </c>
      <c r="T1219" s="57" t="s">
        <v>3308</v>
      </c>
      <c r="U1219" s="57"/>
      <c r="V1219" s="101">
        <v>-1702864.3699999999</v>
      </c>
      <c r="W1219" s="101"/>
      <c r="X1219" s="73"/>
    </row>
    <row r="1220" spans="2:24">
      <c r="B1220" s="26" t="s">
        <v>481</v>
      </c>
      <c r="C1220" s="73" t="s">
        <v>6273</v>
      </c>
      <c r="D1220" s="73" t="s">
        <v>6724</v>
      </c>
      <c r="E1220" s="73"/>
      <c r="F1220" s="73"/>
      <c r="G1220" s="75">
        <v>39521</v>
      </c>
      <c r="H1220" s="96">
        <v>7749857</v>
      </c>
      <c r="I1220" s="57">
        <v>78.209749934740742</v>
      </c>
      <c r="J1220" s="96">
        <v>6061143.7800000003</v>
      </c>
      <c r="K1220" s="57" t="s">
        <v>3284</v>
      </c>
      <c r="L1220" s="73"/>
      <c r="M1220" s="101">
        <v>6245321.629999999</v>
      </c>
      <c r="N1220" s="73"/>
      <c r="O1220" s="87" t="s">
        <v>3156</v>
      </c>
      <c r="P1220" s="75">
        <v>41050</v>
      </c>
      <c r="Q1220" s="96">
        <v>1953000.6</v>
      </c>
      <c r="R1220" s="57">
        <v>97.142382070312721</v>
      </c>
      <c r="S1220" s="96">
        <v>1897191.3046875</v>
      </c>
      <c r="T1220" s="57" t="s">
        <v>3249</v>
      </c>
      <c r="U1220" s="57"/>
      <c r="V1220" s="101">
        <v>2081369.1546874987</v>
      </c>
      <c r="W1220" s="101"/>
      <c r="X1220" s="73"/>
    </row>
    <row r="1221" spans="2:24">
      <c r="B1221" s="26" t="s">
        <v>424</v>
      </c>
      <c r="C1221" s="73" t="s">
        <v>6274</v>
      </c>
      <c r="D1221" s="73" t="s">
        <v>6724</v>
      </c>
      <c r="E1221" s="73"/>
      <c r="F1221" s="73"/>
      <c r="G1221" s="75">
        <v>39521</v>
      </c>
      <c r="H1221" s="96">
        <v>7148724.4299999997</v>
      </c>
      <c r="I1221" s="57">
        <v>78.229750003106503</v>
      </c>
      <c r="J1221" s="96">
        <v>5592429.25</v>
      </c>
      <c r="K1221" s="57" t="s">
        <v>3284</v>
      </c>
      <c r="L1221" s="73"/>
      <c r="M1221" s="101">
        <v>4603458.5799999991</v>
      </c>
      <c r="N1221" s="73"/>
      <c r="O1221" s="87" t="s">
        <v>3156</v>
      </c>
      <c r="P1221" s="75">
        <v>41050</v>
      </c>
      <c r="Q1221" s="96">
        <v>3117705.24</v>
      </c>
      <c r="R1221" s="57">
        <v>97.857659675277702</v>
      </c>
      <c r="S1221" s="96">
        <v>3050913.3834374999</v>
      </c>
      <c r="T1221" s="57" t="s">
        <v>3258</v>
      </c>
      <c r="U1221" s="57"/>
      <c r="V1221" s="101">
        <v>2061942.7134374995</v>
      </c>
      <c r="W1221" s="101"/>
      <c r="X1221" s="73"/>
    </row>
    <row r="1222" spans="2:24">
      <c r="B1222" s="26" t="s">
        <v>573</v>
      </c>
      <c r="C1222" s="73" t="s">
        <v>6275</v>
      </c>
      <c r="D1222" s="73" t="s">
        <v>9187</v>
      </c>
      <c r="E1222" s="73"/>
      <c r="F1222" s="73"/>
      <c r="G1222" s="75">
        <v>39521</v>
      </c>
      <c r="H1222" s="96">
        <v>9530897.1600000001</v>
      </c>
      <c r="I1222" s="57">
        <v>101.79244447959188</v>
      </c>
      <c r="J1222" s="96">
        <v>9701733.1999999993</v>
      </c>
      <c r="K1222" s="57" t="s">
        <v>3284</v>
      </c>
      <c r="L1222" s="73"/>
      <c r="M1222" s="101">
        <v>10894722.26</v>
      </c>
      <c r="N1222" s="73"/>
      <c r="O1222" s="87" t="s">
        <v>6382</v>
      </c>
      <c r="P1222" s="75">
        <v>41054</v>
      </c>
      <c r="Q1222" s="102" t="s">
        <v>3205</v>
      </c>
      <c r="R1222" s="88" t="s">
        <v>3205</v>
      </c>
      <c r="S1222" s="102" t="s">
        <v>3205</v>
      </c>
      <c r="T1222" s="57" t="s">
        <v>3205</v>
      </c>
      <c r="U1222" s="57"/>
      <c r="V1222" s="101">
        <v>1192989.0600000005</v>
      </c>
      <c r="W1222" s="101"/>
      <c r="X1222" s="73"/>
    </row>
    <row r="1223" spans="2:24">
      <c r="B1223" s="26" t="s">
        <v>1120</v>
      </c>
      <c r="C1223" s="73" t="s">
        <v>6276</v>
      </c>
      <c r="D1223" s="73" t="s">
        <v>3157</v>
      </c>
      <c r="E1223" s="73"/>
      <c r="F1223" s="73"/>
      <c r="G1223" s="75">
        <v>39780</v>
      </c>
      <c r="H1223" s="96">
        <v>55296675</v>
      </c>
      <c r="I1223" s="57">
        <v>101.48749999886972</v>
      </c>
      <c r="J1223" s="96">
        <v>56119213.039999999</v>
      </c>
      <c r="K1223" s="57" t="s">
        <v>3258</v>
      </c>
      <c r="L1223" s="73"/>
      <c r="M1223" s="101">
        <v>13823752.700000001</v>
      </c>
      <c r="N1223" s="73"/>
      <c r="O1223" s="87" t="s">
        <v>3156</v>
      </c>
      <c r="P1223" s="75" t="s">
        <v>6355</v>
      </c>
      <c r="Q1223" s="96">
        <v>47037282.43</v>
      </c>
      <c r="R1223" s="57">
        <v>114.8617097733127</v>
      </c>
      <c r="S1223" s="96">
        <v>54027826.830000006</v>
      </c>
      <c r="T1223" s="57" t="s">
        <v>6381</v>
      </c>
      <c r="U1223" s="57"/>
      <c r="V1223" s="101">
        <v>11732366.490000002</v>
      </c>
      <c r="W1223" s="101"/>
      <c r="X1223" s="73"/>
    </row>
    <row r="1224" spans="2:24">
      <c r="B1224" s="73" t="s">
        <v>1741</v>
      </c>
      <c r="C1224" s="73" t="s">
        <v>6277</v>
      </c>
      <c r="D1224" s="73" t="s">
        <v>9191</v>
      </c>
      <c r="E1224" s="73"/>
      <c r="F1224" s="73"/>
      <c r="G1224" s="75">
        <v>40906</v>
      </c>
      <c r="H1224" s="96">
        <v>20600000</v>
      </c>
      <c r="I1224" s="57">
        <v>90.990000000000009</v>
      </c>
      <c r="J1224" s="96">
        <v>18743940</v>
      </c>
      <c r="K1224" s="57" t="s">
        <v>9185</v>
      </c>
      <c r="L1224" s="90"/>
      <c r="M1224" s="101">
        <v>0</v>
      </c>
      <c r="N1224" s="90"/>
      <c r="O1224" s="89" t="s">
        <v>3156</v>
      </c>
      <c r="P1224" s="75">
        <v>40913</v>
      </c>
      <c r="Q1224" s="96">
        <v>20600000</v>
      </c>
      <c r="R1224" s="57">
        <v>92.263999999999996</v>
      </c>
      <c r="S1224" s="96">
        <v>19006384</v>
      </c>
      <c r="T1224" s="57" t="s">
        <v>3245</v>
      </c>
      <c r="U1224" s="57"/>
      <c r="V1224" s="101">
        <v>262444</v>
      </c>
      <c r="W1224" s="101"/>
      <c r="X1224" s="73"/>
    </row>
    <row r="1225" spans="2:24">
      <c r="B1225" s="26" t="s">
        <v>266</v>
      </c>
      <c r="C1225" s="73" t="s">
        <v>6278</v>
      </c>
      <c r="D1225" s="73" t="s">
        <v>3157</v>
      </c>
      <c r="E1225" s="73"/>
      <c r="F1225" s="73"/>
      <c r="G1225" s="75">
        <v>39521</v>
      </c>
      <c r="H1225" s="96">
        <v>223832.48</v>
      </c>
      <c r="I1225" s="57">
        <v>98.193984179597166</v>
      </c>
      <c r="J1225" s="96">
        <v>219790.03</v>
      </c>
      <c r="K1225" s="57" t="s">
        <v>3284</v>
      </c>
      <c r="L1225" s="73"/>
      <c r="M1225" s="101">
        <v>79233.87</v>
      </c>
      <c r="N1225" s="73"/>
      <c r="O1225" s="87" t="s">
        <v>3156</v>
      </c>
      <c r="P1225" s="75">
        <v>41122</v>
      </c>
      <c r="Q1225" s="96">
        <v>167505.78</v>
      </c>
      <c r="R1225" s="57">
        <v>5</v>
      </c>
      <c r="S1225" s="96">
        <v>8375.2890000000007</v>
      </c>
      <c r="T1225" s="57" t="s">
        <v>3289</v>
      </c>
      <c r="U1225" s="57"/>
      <c r="V1225" s="101">
        <v>-132180.87099999998</v>
      </c>
      <c r="W1225" s="101"/>
      <c r="X1225" s="73"/>
    </row>
    <row r="1226" spans="2:24">
      <c r="B1226" s="26" t="s">
        <v>306</v>
      </c>
      <c r="C1226" s="73" t="s">
        <v>6279</v>
      </c>
      <c r="D1226" s="73" t="s">
        <v>3157</v>
      </c>
      <c r="E1226" s="73"/>
      <c r="F1226" s="73"/>
      <c r="G1226" s="75">
        <v>39521</v>
      </c>
      <c r="H1226" s="96">
        <v>1750105.19</v>
      </c>
      <c r="I1226" s="57">
        <v>93.171734437288322</v>
      </c>
      <c r="J1226" s="96">
        <v>1630603.36</v>
      </c>
      <c r="K1226" s="57" t="s">
        <v>3284</v>
      </c>
      <c r="L1226" s="73"/>
      <c r="M1226" s="101">
        <v>1206753.23</v>
      </c>
      <c r="N1226" s="73"/>
      <c r="O1226" s="87" t="s">
        <v>3156</v>
      </c>
      <c r="P1226" s="75">
        <v>41050</v>
      </c>
      <c r="Q1226" s="96">
        <v>683296.51</v>
      </c>
      <c r="R1226" s="57">
        <v>70.256921694444159</v>
      </c>
      <c r="S1226" s="96">
        <v>480063.09397156985</v>
      </c>
      <c r="T1226" s="57" t="s">
        <v>3248</v>
      </c>
      <c r="U1226" s="57"/>
      <c r="V1226" s="101">
        <v>56212.963971569669</v>
      </c>
      <c r="W1226" s="101"/>
      <c r="X1226" s="73"/>
    </row>
    <row r="1227" spans="2:24">
      <c r="B1227" s="26" t="s">
        <v>168</v>
      </c>
      <c r="C1227" s="73" t="s">
        <v>6280</v>
      </c>
      <c r="D1227" s="73" t="s">
        <v>3157</v>
      </c>
      <c r="E1227" s="73"/>
      <c r="F1227" s="73"/>
      <c r="G1227" s="75">
        <v>39521</v>
      </c>
      <c r="H1227" s="96">
        <v>1097664.97</v>
      </c>
      <c r="I1227" s="57">
        <v>80.869999887124038</v>
      </c>
      <c r="J1227" s="96">
        <v>887681.66</v>
      </c>
      <c r="K1227" s="57" t="s">
        <v>3284</v>
      </c>
      <c r="L1227" s="73"/>
      <c r="M1227" s="101">
        <v>802518.47000000009</v>
      </c>
      <c r="N1227" s="73"/>
      <c r="O1227" s="87" t="s">
        <v>3156</v>
      </c>
      <c r="P1227" s="75">
        <v>41001</v>
      </c>
      <c r="Q1227" s="96">
        <v>295146.46999999997</v>
      </c>
      <c r="R1227" s="57">
        <v>87</v>
      </c>
      <c r="S1227" s="96">
        <v>256777.42889999997</v>
      </c>
      <c r="T1227" s="57" t="s">
        <v>3256</v>
      </c>
      <c r="U1227" s="57"/>
      <c r="V1227" s="101">
        <v>171614.23890000011</v>
      </c>
      <c r="W1227" s="101"/>
      <c r="X1227" s="73"/>
    </row>
    <row r="1228" spans="2:24">
      <c r="B1228" s="26" t="s">
        <v>169</v>
      </c>
      <c r="C1228" s="73" t="s">
        <v>6281</v>
      </c>
      <c r="D1228" s="73" t="s">
        <v>3157</v>
      </c>
      <c r="E1228" s="73"/>
      <c r="F1228" s="73"/>
      <c r="G1228" s="75">
        <v>39521</v>
      </c>
      <c r="H1228" s="96">
        <v>1445594.28</v>
      </c>
      <c r="I1228" s="57">
        <v>78.129999933314622</v>
      </c>
      <c r="J1228" s="96">
        <v>1129442.81</v>
      </c>
      <c r="K1228" s="57" t="s">
        <v>3284</v>
      </c>
      <c r="L1228" s="73"/>
      <c r="M1228" s="101">
        <v>891475.78000000014</v>
      </c>
      <c r="N1228" s="73"/>
      <c r="O1228" s="87" t="s">
        <v>3156</v>
      </c>
      <c r="P1228" s="75">
        <v>41001</v>
      </c>
      <c r="Q1228" s="96">
        <v>547086.74</v>
      </c>
      <c r="R1228" s="57">
        <v>86.999998999999988</v>
      </c>
      <c r="S1228" s="96">
        <v>475965.45832913258</v>
      </c>
      <c r="T1228" s="57" t="s">
        <v>3256</v>
      </c>
      <c r="U1228" s="57"/>
      <c r="V1228" s="101">
        <v>237998.42832913273</v>
      </c>
      <c r="W1228" s="101"/>
      <c r="X1228" s="73"/>
    </row>
    <row r="1229" spans="2:24">
      <c r="B1229" s="26" t="s">
        <v>170</v>
      </c>
      <c r="C1229" s="73" t="s">
        <v>6282</v>
      </c>
      <c r="D1229" s="73" t="s">
        <v>3157</v>
      </c>
      <c r="E1229" s="73"/>
      <c r="F1229" s="73"/>
      <c r="G1229" s="75">
        <v>39521</v>
      </c>
      <c r="H1229" s="96">
        <v>597589.09</v>
      </c>
      <c r="I1229" s="57">
        <v>70.169999254839141</v>
      </c>
      <c r="J1229" s="96">
        <v>419328.26</v>
      </c>
      <c r="K1229" s="57" t="s">
        <v>3284</v>
      </c>
      <c r="L1229" s="73"/>
      <c r="M1229" s="101">
        <v>447918.84999999986</v>
      </c>
      <c r="N1229" s="73"/>
      <c r="O1229" s="87" t="s">
        <v>3156</v>
      </c>
      <c r="P1229" s="75">
        <v>41001</v>
      </c>
      <c r="Q1229" s="96">
        <v>149331.65</v>
      </c>
      <c r="R1229" s="57">
        <v>89.375004999999987</v>
      </c>
      <c r="S1229" s="96">
        <v>133465.16965408248</v>
      </c>
      <c r="T1229" s="57" t="s">
        <v>3256</v>
      </c>
      <c r="U1229" s="57"/>
      <c r="V1229" s="101">
        <v>162055.75965408236</v>
      </c>
      <c r="W1229" s="101"/>
      <c r="X1229" s="73"/>
    </row>
    <row r="1230" spans="2:24">
      <c r="B1230" s="26" t="s">
        <v>204</v>
      </c>
      <c r="C1230" s="73" t="s">
        <v>6283</v>
      </c>
      <c r="D1230" s="73" t="s">
        <v>3157</v>
      </c>
      <c r="E1230" s="73"/>
      <c r="F1230" s="73"/>
      <c r="G1230" s="75">
        <v>39521</v>
      </c>
      <c r="H1230" s="96">
        <v>385.44</v>
      </c>
      <c r="I1230" s="57">
        <v>97.146118721461178</v>
      </c>
      <c r="J1230" s="96">
        <v>374.44</v>
      </c>
      <c r="K1230" s="57" t="s">
        <v>3284</v>
      </c>
      <c r="L1230" s="73"/>
      <c r="M1230" s="101">
        <v>411.35000000000008</v>
      </c>
      <c r="N1230" s="73"/>
      <c r="O1230" s="87" t="s">
        <v>6382</v>
      </c>
      <c r="P1230" s="75">
        <v>40749</v>
      </c>
      <c r="Q1230" s="102" t="s">
        <v>3205</v>
      </c>
      <c r="R1230" s="88" t="s">
        <v>3205</v>
      </c>
      <c r="S1230" s="102" t="s">
        <v>3205</v>
      </c>
      <c r="T1230" s="57" t="s">
        <v>3205</v>
      </c>
      <c r="U1230" s="57"/>
      <c r="V1230" s="101">
        <v>36.910000000000082</v>
      </c>
      <c r="W1230" s="101"/>
      <c r="X1230" s="73"/>
    </row>
    <row r="1231" spans="2:24">
      <c r="B1231" s="26" t="s">
        <v>171</v>
      </c>
      <c r="C1231" s="73" t="s">
        <v>6284</v>
      </c>
      <c r="D1231" s="73" t="s">
        <v>3157</v>
      </c>
      <c r="E1231" s="73"/>
      <c r="F1231" s="73"/>
      <c r="G1231" s="75">
        <v>39521</v>
      </c>
      <c r="H1231" s="96">
        <v>1899821.89</v>
      </c>
      <c r="I1231" s="57">
        <v>64.120000217494081</v>
      </c>
      <c r="J1231" s="96">
        <v>1218165.8</v>
      </c>
      <c r="K1231" s="57" t="s">
        <v>3284</v>
      </c>
      <c r="L1231" s="73"/>
      <c r="M1231" s="101">
        <v>1281427.73</v>
      </c>
      <c r="N1231" s="73"/>
      <c r="O1231" s="87" t="s">
        <v>3156</v>
      </c>
      <c r="P1231" s="75">
        <v>41001</v>
      </c>
      <c r="Q1231" s="96">
        <v>618394.16</v>
      </c>
      <c r="R1231" s="57">
        <v>85.499999999999986</v>
      </c>
      <c r="S1231" s="96">
        <v>528727.00679999997</v>
      </c>
      <c r="T1231" s="57" t="s">
        <v>3256</v>
      </c>
      <c r="U1231" s="57"/>
      <c r="V1231" s="101">
        <v>591988.93680000002</v>
      </c>
      <c r="W1231" s="101"/>
      <c r="X1231" s="73"/>
    </row>
    <row r="1232" spans="2:24">
      <c r="B1232" s="26" t="s">
        <v>3121</v>
      </c>
      <c r="C1232" s="73" t="s">
        <v>6285</v>
      </c>
      <c r="D1232" s="73" t="s">
        <v>3157</v>
      </c>
      <c r="E1232" s="73"/>
      <c r="F1232" s="73"/>
      <c r="G1232" s="75">
        <v>39521</v>
      </c>
      <c r="H1232" s="96">
        <v>458961831.87</v>
      </c>
      <c r="I1232" s="57">
        <v>0.13531944420509356</v>
      </c>
      <c r="J1232" s="96">
        <v>621064.6</v>
      </c>
      <c r="K1232" s="57" t="s">
        <v>3284</v>
      </c>
      <c r="L1232" s="73"/>
      <c r="M1232" s="101">
        <v>728700.99</v>
      </c>
      <c r="N1232" s="73"/>
      <c r="O1232" s="87" t="s">
        <v>6382</v>
      </c>
      <c r="P1232" s="75">
        <v>39989</v>
      </c>
      <c r="Q1232" s="102" t="s">
        <v>3205</v>
      </c>
      <c r="R1232" s="88" t="s">
        <v>3205</v>
      </c>
      <c r="S1232" s="102" t="s">
        <v>3205</v>
      </c>
      <c r="T1232" s="57" t="s">
        <v>3205</v>
      </c>
      <c r="U1232" s="57"/>
      <c r="V1232" s="101">
        <v>107636.39000000001</v>
      </c>
      <c r="W1232" s="101"/>
      <c r="X1232" s="73"/>
    </row>
    <row r="1233" spans="2:24">
      <c r="B1233" s="26" t="s">
        <v>1043</v>
      </c>
      <c r="C1233" s="73" t="s">
        <v>6286</v>
      </c>
      <c r="D1233" s="73" t="s">
        <v>3157</v>
      </c>
      <c r="E1233" s="73"/>
      <c r="F1233" s="73"/>
      <c r="G1233" s="75">
        <v>39521</v>
      </c>
      <c r="H1233" s="96">
        <v>6517133.04</v>
      </c>
      <c r="I1233" s="57">
        <v>53.172467076105598</v>
      </c>
      <c r="J1233" s="96">
        <v>3465320.42</v>
      </c>
      <c r="K1233" s="57" t="s">
        <v>3284</v>
      </c>
      <c r="L1233" s="73"/>
      <c r="M1233" s="101">
        <v>900057.1600000005</v>
      </c>
      <c r="N1233" s="73"/>
      <c r="O1233" s="87" t="s">
        <v>3156</v>
      </c>
      <c r="P1233" s="75">
        <v>41172</v>
      </c>
      <c r="Q1233" s="96">
        <v>0.01</v>
      </c>
      <c r="R1233" s="57">
        <v>0</v>
      </c>
      <c r="S1233" s="96">
        <v>0</v>
      </c>
      <c r="T1233" s="57" t="s">
        <v>3263</v>
      </c>
      <c r="U1233" s="57"/>
      <c r="V1233" s="101">
        <v>-2565263.2599999993</v>
      </c>
      <c r="W1233" s="101"/>
      <c r="X1233" s="73"/>
    </row>
    <row r="1234" spans="2:24">
      <c r="B1234" s="26" t="s">
        <v>1191</v>
      </c>
      <c r="C1234" s="73" t="s">
        <v>6287</v>
      </c>
      <c r="D1234" s="73" t="s">
        <v>3157</v>
      </c>
      <c r="E1234" s="73"/>
      <c r="F1234" s="73"/>
      <c r="G1234" s="75">
        <v>39521</v>
      </c>
      <c r="H1234" s="96">
        <v>7049795.6699999999</v>
      </c>
      <c r="I1234" s="57">
        <v>55.179147908552082</v>
      </c>
      <c r="J1234" s="96">
        <v>3890017.18</v>
      </c>
      <c r="K1234" s="57" t="s">
        <v>3284</v>
      </c>
      <c r="L1234" s="73"/>
      <c r="M1234" s="101">
        <v>849684.84999999974</v>
      </c>
      <c r="N1234" s="73"/>
      <c r="O1234" s="87" t="s">
        <v>3156</v>
      </c>
      <c r="P1234" s="75">
        <v>41172</v>
      </c>
      <c r="Q1234" s="96">
        <v>0.01</v>
      </c>
      <c r="R1234" s="57">
        <v>0</v>
      </c>
      <c r="S1234" s="96">
        <v>0</v>
      </c>
      <c r="T1234" s="57" t="s">
        <v>3263</v>
      </c>
      <c r="U1234" s="57"/>
      <c r="V1234" s="101">
        <v>-3040332.3300000005</v>
      </c>
      <c r="W1234" s="101"/>
      <c r="X1234" s="73"/>
    </row>
    <row r="1235" spans="2:24">
      <c r="B1235" s="26" t="s">
        <v>1047</v>
      </c>
      <c r="C1235" s="73" t="s">
        <v>6288</v>
      </c>
      <c r="D1235" s="73" t="s">
        <v>3157</v>
      </c>
      <c r="E1235" s="73"/>
      <c r="F1235" s="73"/>
      <c r="G1235" s="75">
        <v>39521</v>
      </c>
      <c r="H1235" s="96">
        <v>17105257.43</v>
      </c>
      <c r="I1235" s="57">
        <v>57.624885800973303</v>
      </c>
      <c r="J1235" s="96">
        <v>9856885.0600000005</v>
      </c>
      <c r="K1235" s="57" t="s">
        <v>3284</v>
      </c>
      <c r="L1235" s="73"/>
      <c r="M1235" s="101">
        <v>2237372.0100000026</v>
      </c>
      <c r="N1235" s="73"/>
      <c r="O1235" s="87" t="s">
        <v>3156</v>
      </c>
      <c r="P1235" s="75">
        <v>41172</v>
      </c>
      <c r="Q1235" s="96">
        <v>0.01</v>
      </c>
      <c r="R1235" s="57">
        <v>0</v>
      </c>
      <c r="S1235" s="96">
        <v>0</v>
      </c>
      <c r="T1235" s="57" t="s">
        <v>3263</v>
      </c>
      <c r="U1235" s="57"/>
      <c r="V1235" s="101">
        <v>-7619513.049999998</v>
      </c>
      <c r="W1235" s="101"/>
      <c r="X1235" s="73"/>
    </row>
    <row r="1236" spans="2:24">
      <c r="B1236" s="26" t="s">
        <v>1036</v>
      </c>
      <c r="C1236" s="73" t="s">
        <v>6289</v>
      </c>
      <c r="D1236" s="73" t="s">
        <v>3157</v>
      </c>
      <c r="E1236" s="73"/>
      <c r="F1236" s="73"/>
      <c r="G1236" s="75">
        <v>39521</v>
      </c>
      <c r="H1236" s="96">
        <v>1469351.87</v>
      </c>
      <c r="I1236" s="57">
        <v>20.186799095304515</v>
      </c>
      <c r="J1236" s="96">
        <v>296615.11</v>
      </c>
      <c r="K1236" s="57" t="s">
        <v>3284</v>
      </c>
      <c r="L1236" s="73"/>
      <c r="M1236" s="101">
        <v>165117.46000000002</v>
      </c>
      <c r="N1236" s="73"/>
      <c r="O1236" s="87" t="s">
        <v>3156</v>
      </c>
      <c r="P1236" s="75">
        <v>41172</v>
      </c>
      <c r="Q1236" s="96">
        <v>0.01</v>
      </c>
      <c r="R1236" s="57">
        <v>0</v>
      </c>
      <c r="S1236" s="96">
        <v>0</v>
      </c>
      <c r="T1236" s="57" t="s">
        <v>3263</v>
      </c>
      <c r="U1236" s="57"/>
      <c r="V1236" s="101">
        <v>-131497.64999999997</v>
      </c>
      <c r="W1236" s="101"/>
      <c r="X1236" s="73"/>
    </row>
    <row r="1237" spans="2:24">
      <c r="B1237" s="26" t="s">
        <v>3122</v>
      </c>
      <c r="C1237" s="73" t="s">
        <v>6290</v>
      </c>
      <c r="D1237" s="73" t="s">
        <v>6725</v>
      </c>
      <c r="E1237" s="73"/>
      <c r="F1237" s="73"/>
      <c r="G1237" s="75">
        <v>39521</v>
      </c>
      <c r="H1237" s="96">
        <v>250000</v>
      </c>
      <c r="I1237" s="57">
        <v>65.8155</v>
      </c>
      <c r="J1237" s="96">
        <v>164538.75</v>
      </c>
      <c r="K1237" s="57" t="s">
        <v>3284</v>
      </c>
      <c r="L1237" s="73"/>
      <c r="M1237" s="101">
        <v>27114.920000000002</v>
      </c>
      <c r="N1237" s="73"/>
      <c r="O1237" s="87" t="s">
        <v>3156</v>
      </c>
      <c r="P1237" s="75">
        <v>41121</v>
      </c>
      <c r="Q1237" s="96">
        <v>250000</v>
      </c>
      <c r="R1237" s="57">
        <v>72.213011999999992</v>
      </c>
      <c r="S1237" s="96">
        <v>180532.53</v>
      </c>
      <c r="T1237" s="57" t="s">
        <v>3289</v>
      </c>
      <c r="U1237" s="57"/>
      <c r="V1237" s="101">
        <v>43108.700000000012</v>
      </c>
      <c r="W1237" s="101"/>
      <c r="X1237" s="73"/>
    </row>
    <row r="1238" spans="2:24">
      <c r="B1238" s="26" t="s">
        <v>1244</v>
      </c>
      <c r="C1238" s="73" t="s">
        <v>6291</v>
      </c>
      <c r="D1238" s="73" t="s">
        <v>6759</v>
      </c>
      <c r="E1238" s="73"/>
      <c r="F1238" s="73"/>
      <c r="G1238" s="75">
        <v>39521</v>
      </c>
      <c r="H1238" s="96">
        <v>81923000</v>
      </c>
      <c r="I1238" s="57">
        <v>96.648140278065995</v>
      </c>
      <c r="J1238" s="96">
        <v>79177055.960000008</v>
      </c>
      <c r="K1238" s="57" t="s">
        <v>3284</v>
      </c>
      <c r="L1238" s="73"/>
      <c r="M1238" s="101">
        <v>94572115.460000008</v>
      </c>
      <c r="N1238" s="73"/>
      <c r="O1238" s="87" t="s">
        <v>6382</v>
      </c>
      <c r="P1238" s="75">
        <v>40466</v>
      </c>
      <c r="Q1238" s="102" t="s">
        <v>3205</v>
      </c>
      <c r="R1238" s="88" t="s">
        <v>3205</v>
      </c>
      <c r="S1238" s="102" t="s">
        <v>3205</v>
      </c>
      <c r="T1238" s="57" t="s">
        <v>3205</v>
      </c>
      <c r="U1238" s="57"/>
      <c r="V1238" s="101">
        <v>15395059.5</v>
      </c>
      <c r="W1238" s="101"/>
      <c r="X1238" s="73"/>
    </row>
    <row r="1239" spans="2:24">
      <c r="B1239" s="26" t="s">
        <v>1243</v>
      </c>
      <c r="C1239" s="73" t="s">
        <v>6292</v>
      </c>
      <c r="D1239" s="73" t="s">
        <v>6759</v>
      </c>
      <c r="E1239" s="73"/>
      <c r="F1239" s="73"/>
      <c r="G1239" s="75">
        <v>39521</v>
      </c>
      <c r="H1239" s="96">
        <v>71619000</v>
      </c>
      <c r="I1239" s="57">
        <v>96.988112498080127</v>
      </c>
      <c r="J1239" s="96">
        <v>69461916.290000007</v>
      </c>
      <c r="K1239" s="57" t="s">
        <v>3284</v>
      </c>
      <c r="L1239" s="73"/>
      <c r="M1239" s="101">
        <v>82580565.379999995</v>
      </c>
      <c r="N1239" s="73"/>
      <c r="O1239" s="87" t="s">
        <v>6382</v>
      </c>
      <c r="P1239" s="75">
        <v>40466</v>
      </c>
      <c r="Q1239" s="102" t="s">
        <v>3205</v>
      </c>
      <c r="R1239" s="88" t="s">
        <v>3205</v>
      </c>
      <c r="S1239" s="102" t="s">
        <v>3205</v>
      </c>
      <c r="T1239" s="57" t="s">
        <v>3205</v>
      </c>
      <c r="U1239" s="57"/>
      <c r="V1239" s="101">
        <v>13118649.089999989</v>
      </c>
      <c r="W1239" s="101"/>
      <c r="X1239" s="73"/>
    </row>
    <row r="1240" spans="2:24">
      <c r="B1240" s="26" t="s">
        <v>223</v>
      </c>
      <c r="C1240" s="73" t="s">
        <v>6293</v>
      </c>
      <c r="D1240" s="73" t="s">
        <v>3157</v>
      </c>
      <c r="E1240" s="73"/>
      <c r="F1240" s="73"/>
      <c r="G1240" s="75">
        <v>39521</v>
      </c>
      <c r="H1240" s="96">
        <v>135476.85999999999</v>
      </c>
      <c r="I1240" s="57">
        <v>50.262937892124157</v>
      </c>
      <c r="J1240" s="96">
        <v>68094.649999999994</v>
      </c>
      <c r="K1240" s="57" t="s">
        <v>3284</v>
      </c>
      <c r="L1240" s="73"/>
      <c r="M1240" s="101">
        <v>62717.320000000065</v>
      </c>
      <c r="N1240" s="73"/>
      <c r="O1240" s="87" t="s">
        <v>3156</v>
      </c>
      <c r="P1240" s="75">
        <v>41122</v>
      </c>
      <c r="Q1240" s="96">
        <v>80382.63</v>
      </c>
      <c r="R1240" s="57">
        <v>15.043685590760219</v>
      </c>
      <c r="S1240" s="96">
        <v>12092.510126784102</v>
      </c>
      <c r="T1240" s="57" t="s">
        <v>3245</v>
      </c>
      <c r="U1240" s="57"/>
      <c r="V1240" s="101">
        <v>6715.1801267841656</v>
      </c>
      <c r="W1240" s="101"/>
      <c r="X1240" s="73"/>
    </row>
    <row r="1241" spans="2:24">
      <c r="B1241" s="26" t="s">
        <v>1077</v>
      </c>
      <c r="C1241" s="73" t="s">
        <v>6294</v>
      </c>
      <c r="D1241" s="73" t="s">
        <v>6724</v>
      </c>
      <c r="E1241" s="73"/>
      <c r="F1241" s="73"/>
      <c r="G1241" s="75">
        <v>39521</v>
      </c>
      <c r="H1241" s="96">
        <v>4328000</v>
      </c>
      <c r="I1241" s="57">
        <v>17.455750000000002</v>
      </c>
      <c r="J1241" s="96">
        <v>755484.86</v>
      </c>
      <c r="K1241" s="57" t="s">
        <v>3284</v>
      </c>
      <c r="L1241" s="73"/>
      <c r="M1241" s="101">
        <v>145166.31</v>
      </c>
      <c r="N1241" s="73"/>
      <c r="O1241" s="87" t="s">
        <v>3156</v>
      </c>
      <c r="P1241" s="75">
        <v>41172</v>
      </c>
      <c r="Q1241" s="96">
        <v>0.01</v>
      </c>
      <c r="R1241" s="57">
        <v>0</v>
      </c>
      <c r="S1241" s="96">
        <v>0</v>
      </c>
      <c r="T1241" s="57" t="s">
        <v>3263</v>
      </c>
      <c r="U1241" s="57"/>
      <c r="V1241" s="101">
        <v>-610318.55000000005</v>
      </c>
      <c r="W1241" s="101"/>
      <c r="X1241" s="73"/>
    </row>
    <row r="1242" spans="2:24">
      <c r="B1242" s="26" t="s">
        <v>3123</v>
      </c>
      <c r="C1242" s="73" t="s">
        <v>6295</v>
      </c>
      <c r="D1242" s="73" t="s">
        <v>3157</v>
      </c>
      <c r="E1242" s="73"/>
      <c r="F1242" s="73"/>
      <c r="G1242" s="75">
        <v>39521</v>
      </c>
      <c r="H1242" s="96">
        <v>256935165.58000001</v>
      </c>
      <c r="I1242" s="57">
        <v>1.4094000335942647</v>
      </c>
      <c r="J1242" s="96">
        <v>3621244.31</v>
      </c>
      <c r="K1242" s="57" t="s">
        <v>3284</v>
      </c>
      <c r="L1242" s="73"/>
      <c r="M1242" s="101">
        <v>8220530.6799999969</v>
      </c>
      <c r="N1242" s="73"/>
      <c r="O1242" s="87" t="s">
        <v>3156</v>
      </c>
      <c r="P1242" s="75">
        <v>41033</v>
      </c>
      <c r="Q1242" s="96">
        <v>148882748.91999999</v>
      </c>
      <c r="R1242" s="57">
        <v>1.8087349999999998</v>
      </c>
      <c r="S1242" s="96">
        <v>2692894.3886781614</v>
      </c>
      <c r="T1242" s="57" t="s">
        <v>3248</v>
      </c>
      <c r="U1242" s="57"/>
      <c r="V1242" s="101">
        <v>7292180.7586781587</v>
      </c>
      <c r="W1242" s="101"/>
      <c r="X1242" s="73"/>
    </row>
    <row r="1243" spans="2:24">
      <c r="B1243" s="26" t="s">
        <v>3124</v>
      </c>
      <c r="C1243" s="73" t="s">
        <v>6296</v>
      </c>
      <c r="D1243" s="73" t="s">
        <v>3157</v>
      </c>
      <c r="E1243" s="73"/>
      <c r="F1243" s="73"/>
      <c r="G1243" s="75">
        <v>39521</v>
      </c>
      <c r="H1243" s="96">
        <v>331420217.54000002</v>
      </c>
      <c r="I1243" s="57">
        <v>1.3500000371763683</v>
      </c>
      <c r="J1243" s="96">
        <v>4474173.0600000005</v>
      </c>
      <c r="K1243" s="57" t="s">
        <v>3284</v>
      </c>
      <c r="L1243" s="73"/>
      <c r="M1243" s="101">
        <v>11295267.800000001</v>
      </c>
      <c r="N1243" s="73"/>
      <c r="O1243" s="87" t="s">
        <v>3156</v>
      </c>
      <c r="P1243" s="75">
        <v>41033</v>
      </c>
      <c r="Q1243" s="96">
        <v>184232005.91999999</v>
      </c>
      <c r="R1243" s="57">
        <v>1.7150409849437203</v>
      </c>
      <c r="S1243" s="96">
        <v>3159654.4089119406</v>
      </c>
      <c r="T1243" s="57" t="s">
        <v>3248</v>
      </c>
      <c r="U1243" s="57"/>
      <c r="V1243" s="101">
        <v>9980749.1489119399</v>
      </c>
      <c r="W1243" s="101"/>
      <c r="X1243" s="73"/>
    </row>
    <row r="1244" spans="2:24">
      <c r="B1244" s="26" t="s">
        <v>208</v>
      </c>
      <c r="C1244" s="73" t="s">
        <v>6297</v>
      </c>
      <c r="D1244" s="73" t="s">
        <v>3157</v>
      </c>
      <c r="E1244" s="73"/>
      <c r="F1244" s="73"/>
      <c r="G1244" s="75">
        <v>39521</v>
      </c>
      <c r="H1244" s="96">
        <v>5322451.29</v>
      </c>
      <c r="I1244" s="57">
        <v>73.602157099309025</v>
      </c>
      <c r="J1244" s="96">
        <v>3917438.96</v>
      </c>
      <c r="K1244" s="57" t="s">
        <v>3284</v>
      </c>
      <c r="L1244" s="73"/>
      <c r="M1244" s="101">
        <v>1056351.29</v>
      </c>
      <c r="N1244" s="73"/>
      <c r="O1244" s="87" t="s">
        <v>3156</v>
      </c>
      <c r="P1244" s="75">
        <v>41172</v>
      </c>
      <c r="Q1244" s="96">
        <v>0.01</v>
      </c>
      <c r="R1244" s="57">
        <v>0</v>
      </c>
      <c r="S1244" s="96">
        <v>0</v>
      </c>
      <c r="T1244" s="57" t="s">
        <v>3263</v>
      </c>
      <c r="U1244" s="57"/>
      <c r="V1244" s="101">
        <v>-2861087.67</v>
      </c>
      <c r="W1244" s="101"/>
      <c r="X1244" s="73"/>
    </row>
    <row r="1245" spans="2:24">
      <c r="B1245" s="26" t="s">
        <v>3125</v>
      </c>
      <c r="C1245" s="73" t="s">
        <v>6298</v>
      </c>
      <c r="D1245" s="73" t="s">
        <v>3157</v>
      </c>
      <c r="E1245" s="73"/>
      <c r="F1245" s="73"/>
      <c r="G1245" s="75">
        <v>39521</v>
      </c>
      <c r="H1245" s="96">
        <v>2401341.67</v>
      </c>
      <c r="I1245" s="57">
        <v>4.3367918568622512</v>
      </c>
      <c r="J1245" s="96">
        <v>104141.19</v>
      </c>
      <c r="K1245" s="57" t="s">
        <v>3284</v>
      </c>
      <c r="L1245" s="73"/>
      <c r="M1245" s="101">
        <v>272984.57</v>
      </c>
      <c r="N1245" s="73"/>
      <c r="O1245" s="87" t="s">
        <v>6382</v>
      </c>
      <c r="P1245" s="75">
        <v>40933</v>
      </c>
      <c r="Q1245" s="102" t="s">
        <v>3205</v>
      </c>
      <c r="R1245" s="88" t="s">
        <v>3205</v>
      </c>
      <c r="S1245" s="102" t="s">
        <v>3205</v>
      </c>
      <c r="T1245" s="57" t="s">
        <v>3205</v>
      </c>
      <c r="U1245" s="57"/>
      <c r="V1245" s="101">
        <v>168843.38</v>
      </c>
      <c r="W1245" s="101"/>
      <c r="X1245" s="73"/>
    </row>
    <row r="1246" spans="2:24">
      <c r="B1246" s="26" t="s">
        <v>3126</v>
      </c>
      <c r="C1246" s="73" t="s">
        <v>6299</v>
      </c>
      <c r="D1246" s="73" t="s">
        <v>3157</v>
      </c>
      <c r="E1246" s="73"/>
      <c r="F1246" s="73"/>
      <c r="G1246" s="75">
        <v>39521</v>
      </c>
      <c r="H1246" s="96">
        <v>993987.68</v>
      </c>
      <c r="I1246" s="57">
        <v>6.8310132375081336</v>
      </c>
      <c r="J1246" s="96">
        <v>67899.429999999993</v>
      </c>
      <c r="K1246" s="57" t="s">
        <v>3284</v>
      </c>
      <c r="L1246" s="73"/>
      <c r="M1246" s="101">
        <v>169707.96999999997</v>
      </c>
      <c r="N1246" s="73"/>
      <c r="O1246" s="87" t="s">
        <v>3156</v>
      </c>
      <c r="P1246" s="75">
        <v>40945</v>
      </c>
      <c r="Q1246" s="96">
        <v>225011.33</v>
      </c>
      <c r="R1246" s="57">
        <v>13.533793958803809</v>
      </c>
      <c r="S1246" s="96">
        <v>30452.569786164098</v>
      </c>
      <c r="T1246" s="57" t="s">
        <v>3250</v>
      </c>
      <c r="U1246" s="57"/>
      <c r="V1246" s="101">
        <v>132261.10978616407</v>
      </c>
      <c r="W1246" s="101"/>
      <c r="X1246" s="73"/>
    </row>
    <row r="1247" spans="2:24">
      <c r="B1247" s="26" t="s">
        <v>3127</v>
      </c>
      <c r="C1247" s="73" t="s">
        <v>6300</v>
      </c>
      <c r="D1247" s="73" t="s">
        <v>3157</v>
      </c>
      <c r="E1247" s="73"/>
      <c r="F1247" s="73"/>
      <c r="G1247" s="75">
        <v>39521</v>
      </c>
      <c r="H1247" s="96">
        <v>404004.44</v>
      </c>
      <c r="I1247" s="57">
        <v>6.2495847817910111</v>
      </c>
      <c r="J1247" s="96">
        <v>25248.6</v>
      </c>
      <c r="K1247" s="57" t="s">
        <v>3284</v>
      </c>
      <c r="L1247" s="73"/>
      <c r="M1247" s="101">
        <v>60005.180000000008</v>
      </c>
      <c r="N1247" s="73"/>
      <c r="O1247" s="87" t="s">
        <v>3156</v>
      </c>
      <c r="P1247" s="75">
        <v>41033</v>
      </c>
      <c r="Q1247" s="96">
        <v>114681.77</v>
      </c>
      <c r="R1247" s="57">
        <v>7.0437471448164768</v>
      </c>
      <c r="S1247" s="96">
        <v>8077.8939</v>
      </c>
      <c r="T1247" s="57" t="s">
        <v>3248</v>
      </c>
      <c r="U1247" s="57"/>
      <c r="V1247" s="101">
        <v>42834.473900000005</v>
      </c>
      <c r="W1247" s="101"/>
      <c r="X1247" s="73"/>
    </row>
    <row r="1248" spans="2:24">
      <c r="B1248" s="26" t="s">
        <v>3128</v>
      </c>
      <c r="C1248" s="73" t="s">
        <v>6301</v>
      </c>
      <c r="D1248" s="73" t="s">
        <v>3157</v>
      </c>
      <c r="E1248" s="73"/>
      <c r="F1248" s="73"/>
      <c r="G1248" s="75">
        <v>39521</v>
      </c>
      <c r="H1248" s="96">
        <v>26603313.600000001</v>
      </c>
      <c r="I1248" s="57">
        <v>0.15358887473325877</v>
      </c>
      <c r="J1248" s="96">
        <v>40859.729999999996</v>
      </c>
      <c r="K1248" s="57" t="s">
        <v>3284</v>
      </c>
      <c r="L1248" s="73"/>
      <c r="M1248" s="101">
        <v>23366.58</v>
      </c>
      <c r="N1248" s="73"/>
      <c r="O1248" s="87" t="s">
        <v>6382</v>
      </c>
      <c r="P1248" s="75">
        <v>39593</v>
      </c>
      <c r="Q1248" s="102" t="s">
        <v>3205</v>
      </c>
      <c r="R1248" s="88" t="s">
        <v>3205</v>
      </c>
      <c r="S1248" s="102" t="s">
        <v>3205</v>
      </c>
      <c r="T1248" s="57" t="s">
        <v>3205</v>
      </c>
      <c r="U1248" s="57"/>
      <c r="V1248" s="101">
        <v>-17493.149999999994</v>
      </c>
      <c r="W1248" s="101"/>
      <c r="X1248" s="73"/>
    </row>
    <row r="1249" spans="2:24">
      <c r="B1249" s="26" t="s">
        <v>3129</v>
      </c>
      <c r="C1249" s="73" t="s">
        <v>6302</v>
      </c>
      <c r="D1249" s="73" t="s">
        <v>3157</v>
      </c>
      <c r="E1249" s="73"/>
      <c r="F1249" s="73"/>
      <c r="G1249" s="75">
        <v>39521</v>
      </c>
      <c r="H1249" s="96">
        <v>53891024.840000004</v>
      </c>
      <c r="I1249" s="57">
        <v>0.19215631973496536</v>
      </c>
      <c r="J1249" s="96">
        <v>103555.01000000001</v>
      </c>
      <c r="K1249" s="57" t="s">
        <v>3284</v>
      </c>
      <c r="L1249" s="73"/>
      <c r="M1249" s="101">
        <v>102341.47</v>
      </c>
      <c r="N1249" s="73"/>
      <c r="O1249" s="87" t="s">
        <v>6382</v>
      </c>
      <c r="P1249" s="75">
        <v>39685</v>
      </c>
      <c r="Q1249" s="102" t="s">
        <v>3205</v>
      </c>
      <c r="R1249" s="88" t="s">
        <v>3205</v>
      </c>
      <c r="S1249" s="102" t="s">
        <v>3205</v>
      </c>
      <c r="T1249" s="57" t="s">
        <v>3205</v>
      </c>
      <c r="U1249" s="57"/>
      <c r="V1249" s="101">
        <v>-1213.5400000000081</v>
      </c>
      <c r="W1249" s="101"/>
      <c r="X1249" s="73"/>
    </row>
    <row r="1250" spans="2:24">
      <c r="B1250" s="26" t="s">
        <v>3130</v>
      </c>
      <c r="C1250" s="73" t="s">
        <v>6303</v>
      </c>
      <c r="D1250" s="73" t="s">
        <v>3157</v>
      </c>
      <c r="E1250" s="73"/>
      <c r="F1250" s="73"/>
      <c r="G1250" s="75">
        <v>39521</v>
      </c>
      <c r="H1250" s="96">
        <v>26325000</v>
      </c>
      <c r="I1250" s="57">
        <v>0.50722222222222224</v>
      </c>
      <c r="J1250" s="96">
        <v>133526.25</v>
      </c>
      <c r="K1250" s="57" t="s">
        <v>3284</v>
      </c>
      <c r="L1250" s="73"/>
      <c r="M1250" s="101">
        <v>112304.56</v>
      </c>
      <c r="N1250" s="73"/>
      <c r="O1250" s="87" t="s">
        <v>3156</v>
      </c>
      <c r="P1250" s="75">
        <v>41033</v>
      </c>
      <c r="Q1250" s="96">
        <v>1227729.02</v>
      </c>
      <c r="R1250" s="57">
        <v>0.55166649151943969</v>
      </c>
      <c r="S1250" s="96">
        <v>6772.9696100000001</v>
      </c>
      <c r="T1250" s="57" t="s">
        <v>3248</v>
      </c>
      <c r="U1250" s="57"/>
      <c r="V1250" s="101">
        <v>-14448.720390000002</v>
      </c>
      <c r="W1250" s="101"/>
      <c r="X1250" s="73"/>
    </row>
    <row r="1251" spans="2:24">
      <c r="B1251" s="26" t="s">
        <v>3131</v>
      </c>
      <c r="C1251" s="73" t="s">
        <v>6304</v>
      </c>
      <c r="D1251" s="73" t="s">
        <v>3157</v>
      </c>
      <c r="E1251" s="73"/>
      <c r="F1251" s="73"/>
      <c r="G1251" s="75">
        <v>39521</v>
      </c>
      <c r="H1251" s="96">
        <v>35497173.909999996</v>
      </c>
      <c r="I1251" s="57">
        <v>1.0090277916437094</v>
      </c>
      <c r="J1251" s="96">
        <v>358176.35</v>
      </c>
      <c r="K1251" s="57" t="s">
        <v>3284</v>
      </c>
      <c r="L1251" s="73"/>
      <c r="M1251" s="101">
        <v>271149.90999999997</v>
      </c>
      <c r="N1251" s="73"/>
      <c r="O1251" s="87" t="s">
        <v>3156</v>
      </c>
      <c r="P1251" s="75">
        <v>41033</v>
      </c>
      <c r="Q1251" s="96">
        <v>14949593.310000001</v>
      </c>
      <c r="R1251" s="57">
        <v>0.20208333426563296</v>
      </c>
      <c r="S1251" s="96">
        <v>30210.636620000005</v>
      </c>
      <c r="T1251" s="57" t="s">
        <v>3248</v>
      </c>
      <c r="U1251" s="57"/>
      <c r="V1251" s="101">
        <v>-56815.803379999998</v>
      </c>
      <c r="W1251" s="101"/>
      <c r="X1251" s="73"/>
    </row>
    <row r="1252" spans="2:24">
      <c r="B1252" s="26" t="s">
        <v>3132</v>
      </c>
      <c r="C1252" s="73" t="s">
        <v>6305</v>
      </c>
      <c r="D1252" s="73" t="s">
        <v>3157</v>
      </c>
      <c r="E1252" s="73"/>
      <c r="F1252" s="73"/>
      <c r="G1252" s="75">
        <v>39521</v>
      </c>
      <c r="H1252" s="96">
        <v>78391461.090000004</v>
      </c>
      <c r="I1252" s="57">
        <v>0.40310003871111666</v>
      </c>
      <c r="J1252" s="96">
        <v>315996.01</v>
      </c>
      <c r="K1252" s="57" t="s">
        <v>3284</v>
      </c>
      <c r="L1252" s="73"/>
      <c r="M1252" s="101">
        <v>533033.52</v>
      </c>
      <c r="N1252" s="73"/>
      <c r="O1252" s="87" t="s">
        <v>3156</v>
      </c>
      <c r="P1252" s="75">
        <v>41033</v>
      </c>
      <c r="Q1252" s="96">
        <v>31323894.43</v>
      </c>
      <c r="R1252" s="57">
        <v>0.50082415282567305</v>
      </c>
      <c r="S1252" s="96">
        <v>156877.62891105571</v>
      </c>
      <c r="T1252" s="57" t="s">
        <v>3248</v>
      </c>
      <c r="U1252" s="57"/>
      <c r="V1252" s="101">
        <v>373915.13891105575</v>
      </c>
      <c r="W1252" s="101"/>
      <c r="X1252" s="73"/>
    </row>
    <row r="1253" spans="2:24">
      <c r="B1253" s="26" t="s">
        <v>3133</v>
      </c>
      <c r="C1253" s="73" t="s">
        <v>6306</v>
      </c>
      <c r="D1253" s="73" t="s">
        <v>3157</v>
      </c>
      <c r="E1253" s="73"/>
      <c r="F1253" s="73"/>
      <c r="G1253" s="75">
        <v>39521</v>
      </c>
      <c r="H1253" s="96">
        <v>182620491.13999999</v>
      </c>
      <c r="I1253" s="57">
        <v>2.3811143837085571</v>
      </c>
      <c r="J1253" s="96">
        <v>4348402.7821337506</v>
      </c>
      <c r="K1253" s="57" t="s">
        <v>3284</v>
      </c>
      <c r="L1253" s="73"/>
      <c r="M1253" s="101">
        <v>10402510.087617746</v>
      </c>
      <c r="N1253" s="73"/>
      <c r="O1253" s="87" t="s">
        <v>3156</v>
      </c>
      <c r="P1253" s="75">
        <v>41033</v>
      </c>
      <c r="Q1253" s="96">
        <v>80795611.230000004</v>
      </c>
      <c r="R1253" s="57">
        <v>3.6095360402954988</v>
      </c>
      <c r="S1253" s="96">
        <v>2916346.7063238877</v>
      </c>
      <c r="T1253" s="57" t="s">
        <v>3248</v>
      </c>
      <c r="U1253" s="57"/>
      <c r="V1253" s="101">
        <v>8970454.0118078832</v>
      </c>
      <c r="W1253" s="101"/>
      <c r="X1253" s="73"/>
    </row>
    <row r="1254" spans="2:24">
      <c r="B1254" s="26" t="s">
        <v>448</v>
      </c>
      <c r="C1254" s="73" t="s">
        <v>6307</v>
      </c>
      <c r="D1254" s="73" t="s">
        <v>3157</v>
      </c>
      <c r="E1254" s="73"/>
      <c r="F1254" s="73"/>
      <c r="G1254" s="75">
        <v>39521</v>
      </c>
      <c r="H1254" s="96">
        <v>26109401.23</v>
      </c>
      <c r="I1254" s="57">
        <v>85.184458364539822</v>
      </c>
      <c r="J1254" s="96">
        <v>22241152.02</v>
      </c>
      <c r="K1254" s="57" t="s">
        <v>3284</v>
      </c>
      <c r="L1254" s="73"/>
      <c r="M1254" s="101">
        <v>12074236.040000005</v>
      </c>
      <c r="N1254" s="73"/>
      <c r="O1254" s="87" t="s">
        <v>3156</v>
      </c>
      <c r="P1254" s="75">
        <v>41033</v>
      </c>
      <c r="Q1254" s="96">
        <v>15260088.6</v>
      </c>
      <c r="R1254" s="57">
        <v>57.020968751125068</v>
      </c>
      <c r="S1254" s="96">
        <v>8701450.3519999981</v>
      </c>
      <c r="T1254" s="57" t="s">
        <v>3263</v>
      </c>
      <c r="U1254" s="57"/>
      <c r="V1254" s="101">
        <v>-1465465.6279999949</v>
      </c>
      <c r="W1254" s="101"/>
      <c r="X1254" s="73"/>
    </row>
    <row r="1255" spans="2:24">
      <c r="B1255" s="26" t="s">
        <v>3134</v>
      </c>
      <c r="C1255" s="73" t="s">
        <v>6308</v>
      </c>
      <c r="D1255" s="73" t="s">
        <v>3157</v>
      </c>
      <c r="E1255" s="73"/>
      <c r="F1255" s="73"/>
      <c r="G1255" s="75">
        <v>39521</v>
      </c>
      <c r="H1255" s="96">
        <v>6757868</v>
      </c>
      <c r="I1255" s="57">
        <v>21.98472225263944</v>
      </c>
      <c r="J1255" s="96">
        <v>1485698.51</v>
      </c>
      <c r="K1255" s="57" t="s">
        <v>3284</v>
      </c>
      <c r="L1255" s="73"/>
      <c r="M1255" s="101">
        <v>1417565.7600000002</v>
      </c>
      <c r="N1255" s="73"/>
      <c r="O1255" s="87" t="s">
        <v>3156</v>
      </c>
      <c r="P1255" s="75">
        <v>41015</v>
      </c>
      <c r="Q1255" s="96">
        <v>4232937.24</v>
      </c>
      <c r="R1255" s="57">
        <v>20.770833214621437</v>
      </c>
      <c r="S1255" s="96">
        <v>879216.33419999992</v>
      </c>
      <c r="T1255" s="57" t="s">
        <v>3245</v>
      </c>
      <c r="U1255" s="57"/>
      <c r="V1255" s="101">
        <v>811083.58420000016</v>
      </c>
      <c r="W1255" s="101"/>
      <c r="X1255" s="73"/>
    </row>
    <row r="1256" spans="2:24">
      <c r="B1256" s="26" t="s">
        <v>3135</v>
      </c>
      <c r="C1256" s="73" t="s">
        <v>6309</v>
      </c>
      <c r="D1256" s="73" t="s">
        <v>3157</v>
      </c>
      <c r="E1256" s="73"/>
      <c r="F1256" s="73"/>
      <c r="G1256" s="75">
        <v>39521</v>
      </c>
      <c r="H1256" s="96">
        <v>41456492.850000001</v>
      </c>
      <c r="I1256" s="57">
        <v>0.78000001391820584</v>
      </c>
      <c r="J1256" s="96">
        <v>323360.65000000002</v>
      </c>
      <c r="K1256" s="57" t="s">
        <v>3284</v>
      </c>
      <c r="L1256" s="73"/>
      <c r="M1256" s="101">
        <v>955153.96000000008</v>
      </c>
      <c r="N1256" s="73"/>
      <c r="O1256" s="87" t="s">
        <v>3156</v>
      </c>
      <c r="P1256" s="75">
        <v>41033</v>
      </c>
      <c r="Q1256" s="96">
        <v>21289707.449999999</v>
      </c>
      <c r="R1256" s="57">
        <v>1.7549649813295112</v>
      </c>
      <c r="S1256" s="96">
        <v>373626.91037500004</v>
      </c>
      <c r="T1256" s="57" t="s">
        <v>3248</v>
      </c>
      <c r="U1256" s="57"/>
      <c r="V1256" s="101">
        <v>1005420.2203750001</v>
      </c>
      <c r="W1256" s="101"/>
      <c r="X1256" s="73"/>
    </row>
    <row r="1257" spans="2:24">
      <c r="B1257" s="26" t="s">
        <v>3136</v>
      </c>
      <c r="C1257" s="73" t="s">
        <v>6310</v>
      </c>
      <c r="D1257" s="73" t="s">
        <v>3157</v>
      </c>
      <c r="E1257" s="73"/>
      <c r="F1257" s="73"/>
      <c r="G1257" s="75">
        <v>39521</v>
      </c>
      <c r="H1257" s="96">
        <v>48938796.240000002</v>
      </c>
      <c r="I1257" s="57">
        <v>0.41000003150057041</v>
      </c>
      <c r="J1257" s="96">
        <v>200649.08</v>
      </c>
      <c r="K1257" s="57" t="s">
        <v>3284</v>
      </c>
      <c r="L1257" s="73"/>
      <c r="M1257" s="101">
        <v>643138.01</v>
      </c>
      <c r="N1257" s="73"/>
      <c r="O1257" s="87" t="s">
        <v>3156</v>
      </c>
      <c r="P1257" s="75">
        <v>41033</v>
      </c>
      <c r="Q1257" s="96">
        <v>21899243.120000001</v>
      </c>
      <c r="R1257" s="57">
        <v>0.35571584728632383</v>
      </c>
      <c r="S1257" s="96">
        <v>77899.078213599991</v>
      </c>
      <c r="T1257" s="57" t="s">
        <v>3248</v>
      </c>
      <c r="U1257" s="57"/>
      <c r="V1257" s="101">
        <v>520388.00821360003</v>
      </c>
      <c r="W1257" s="101"/>
      <c r="X1257" s="73"/>
    </row>
    <row r="1258" spans="2:24">
      <c r="B1258" s="26" t="s">
        <v>3137</v>
      </c>
      <c r="C1258" s="73" t="s">
        <v>6311</v>
      </c>
      <c r="D1258" s="73" t="s">
        <v>3157</v>
      </c>
      <c r="E1258" s="73"/>
      <c r="F1258" s="73"/>
      <c r="G1258" s="75">
        <v>39521</v>
      </c>
      <c r="H1258" s="96">
        <v>53428509.909999996</v>
      </c>
      <c r="I1258" s="57">
        <v>0.83280003644032008</v>
      </c>
      <c r="J1258" s="96">
        <v>444952.65</v>
      </c>
      <c r="K1258" s="57" t="s">
        <v>3284</v>
      </c>
      <c r="L1258" s="73"/>
      <c r="M1258" s="101">
        <v>943596.40999999992</v>
      </c>
      <c r="N1258" s="73"/>
      <c r="O1258" s="87" t="s">
        <v>3156</v>
      </c>
      <c r="P1258" s="75">
        <v>41033</v>
      </c>
      <c r="Q1258" s="96">
        <v>28406566.82</v>
      </c>
      <c r="R1258" s="57">
        <v>1.6929627509541472</v>
      </c>
      <c r="S1258" s="96">
        <v>480912.5950875</v>
      </c>
      <c r="T1258" s="57" t="s">
        <v>3248</v>
      </c>
      <c r="U1258" s="57"/>
      <c r="V1258" s="101">
        <v>979556.35508749995</v>
      </c>
      <c r="W1258" s="101"/>
      <c r="X1258" s="73"/>
    </row>
    <row r="1259" spans="2:24">
      <c r="B1259" s="26" t="s">
        <v>610</v>
      </c>
      <c r="C1259" s="73" t="s">
        <v>6312</v>
      </c>
      <c r="D1259" s="73" t="s">
        <v>3157</v>
      </c>
      <c r="E1259" s="73"/>
      <c r="F1259" s="73"/>
      <c r="G1259" s="75">
        <v>39521</v>
      </c>
      <c r="H1259" s="96">
        <v>41776735.560000002</v>
      </c>
      <c r="I1259" s="57">
        <v>80.14270000085186</v>
      </c>
      <c r="J1259" s="96">
        <v>33481003.850000001</v>
      </c>
      <c r="K1259" s="57" t="s">
        <v>3284</v>
      </c>
      <c r="L1259" s="73"/>
      <c r="M1259" s="101">
        <v>15709871.809999997</v>
      </c>
      <c r="N1259" s="73"/>
      <c r="O1259" s="87" t="s">
        <v>3156</v>
      </c>
      <c r="P1259" s="75">
        <v>41040</v>
      </c>
      <c r="Q1259" s="96">
        <v>16350746.75</v>
      </c>
      <c r="R1259" s="57">
        <v>8.5632638895185309</v>
      </c>
      <c r="S1259" s="96">
        <v>1400157.5921093749</v>
      </c>
      <c r="T1259" s="57" t="s">
        <v>3289</v>
      </c>
      <c r="U1259" s="57"/>
      <c r="V1259" s="101">
        <v>-16370974.447890628</v>
      </c>
      <c r="W1259" s="101"/>
      <c r="X1259" s="73"/>
    </row>
    <row r="1260" spans="2:24">
      <c r="B1260" s="26" t="s">
        <v>3138</v>
      </c>
      <c r="C1260" s="73" t="s">
        <v>6313</v>
      </c>
      <c r="D1260" s="73" t="s">
        <v>3157</v>
      </c>
      <c r="E1260" s="73"/>
      <c r="F1260" s="73"/>
      <c r="G1260" s="75">
        <v>39521</v>
      </c>
      <c r="H1260" s="96">
        <v>6643356.4100000001</v>
      </c>
      <c r="I1260" s="57">
        <v>25.234722127455449</v>
      </c>
      <c r="J1260" s="96">
        <v>1676432.53</v>
      </c>
      <c r="K1260" s="57" t="s">
        <v>3284</v>
      </c>
      <c r="L1260" s="73"/>
      <c r="M1260" s="101">
        <v>1261273.0999999999</v>
      </c>
      <c r="N1260" s="73"/>
      <c r="O1260" s="87" t="s">
        <v>3156</v>
      </c>
      <c r="P1260" s="75">
        <v>41015</v>
      </c>
      <c r="Q1260" s="96">
        <v>3463167.49</v>
      </c>
      <c r="R1260" s="57">
        <v>18.270833276966343</v>
      </c>
      <c r="S1260" s="96">
        <v>632749.55820000009</v>
      </c>
      <c r="T1260" s="57" t="s">
        <v>3245</v>
      </c>
      <c r="U1260" s="57"/>
      <c r="V1260" s="101">
        <v>217590.12819999992</v>
      </c>
      <c r="W1260" s="101"/>
      <c r="X1260" s="73"/>
    </row>
    <row r="1261" spans="2:24">
      <c r="B1261" s="26" t="s">
        <v>758</v>
      </c>
      <c r="C1261" s="73" t="s">
        <v>6314</v>
      </c>
      <c r="D1261" s="73" t="s">
        <v>3157</v>
      </c>
      <c r="E1261" s="73"/>
      <c r="F1261" s="73"/>
      <c r="G1261" s="75">
        <v>39521</v>
      </c>
      <c r="H1261" s="96">
        <v>91012862.519999996</v>
      </c>
      <c r="I1261" s="57">
        <v>80.696983334482653</v>
      </c>
      <c r="J1261" s="96">
        <v>73444634.5</v>
      </c>
      <c r="K1261" s="57" t="s">
        <v>3284</v>
      </c>
      <c r="L1261" s="73"/>
      <c r="M1261" s="101">
        <v>38456405.470000006</v>
      </c>
      <c r="N1261" s="73"/>
      <c r="O1261" s="87" t="s">
        <v>3156</v>
      </c>
      <c r="P1261" s="75">
        <v>41040</v>
      </c>
      <c r="Q1261" s="96">
        <v>59252238.340000004</v>
      </c>
      <c r="R1261" s="57">
        <v>31.527846218033051</v>
      </c>
      <c r="S1261" s="96">
        <v>18680954.58457762</v>
      </c>
      <c r="T1261" s="57" t="s">
        <v>3289</v>
      </c>
      <c r="U1261" s="57"/>
      <c r="V1261" s="101">
        <v>-16307274.445422374</v>
      </c>
      <c r="W1261" s="101"/>
      <c r="X1261" s="73"/>
    </row>
    <row r="1262" spans="2:24">
      <c r="B1262" s="26" t="s">
        <v>3139</v>
      </c>
      <c r="C1262" s="73" t="s">
        <v>6315</v>
      </c>
      <c r="D1262" s="73" t="s">
        <v>3157</v>
      </c>
      <c r="E1262" s="73"/>
      <c r="F1262" s="73"/>
      <c r="G1262" s="75">
        <v>39521</v>
      </c>
      <c r="H1262" s="96">
        <v>48015896.479999997</v>
      </c>
      <c r="I1262" s="57">
        <v>0.55780004047526222</v>
      </c>
      <c r="J1262" s="96">
        <v>267832.69</v>
      </c>
      <c r="K1262" s="57" t="s">
        <v>3284</v>
      </c>
      <c r="L1262" s="73"/>
      <c r="M1262" s="101">
        <v>521611.87000000005</v>
      </c>
      <c r="N1262" s="73"/>
      <c r="O1262" s="87" t="s">
        <v>3156</v>
      </c>
      <c r="P1262" s="75">
        <v>41033</v>
      </c>
      <c r="Q1262" s="96">
        <v>15877963.140000001</v>
      </c>
      <c r="R1262" s="57">
        <v>1.7536250241603724</v>
      </c>
      <c r="S1262" s="96">
        <v>278439.93495000002</v>
      </c>
      <c r="T1262" s="57" t="s">
        <v>3248</v>
      </c>
      <c r="U1262" s="57"/>
      <c r="V1262" s="101">
        <v>532219.11495000008</v>
      </c>
      <c r="W1262" s="101"/>
      <c r="X1262" s="73"/>
    </row>
    <row r="1263" spans="2:24">
      <c r="B1263" s="26" t="s">
        <v>3140</v>
      </c>
      <c r="C1263" s="73" t="s">
        <v>6316</v>
      </c>
      <c r="D1263" s="73" t="s">
        <v>3157</v>
      </c>
      <c r="E1263" s="73"/>
      <c r="F1263" s="73"/>
      <c r="G1263" s="75">
        <v>39521</v>
      </c>
      <c r="H1263" s="96">
        <v>44885230.479999997</v>
      </c>
      <c r="I1263" s="57">
        <v>0.78000004958423919</v>
      </c>
      <c r="J1263" s="96">
        <v>350104.82</v>
      </c>
      <c r="K1263" s="57" t="s">
        <v>3284</v>
      </c>
      <c r="L1263" s="73"/>
      <c r="M1263" s="101">
        <v>873497.89999999991</v>
      </c>
      <c r="N1263" s="73"/>
      <c r="O1263" s="87" t="s">
        <v>3156</v>
      </c>
      <c r="P1263" s="75">
        <v>41033</v>
      </c>
      <c r="Q1263" s="96">
        <v>19838706.760000002</v>
      </c>
      <c r="R1263" s="57">
        <v>2.0071336802049662</v>
      </c>
      <c r="S1263" s="96">
        <v>398189.36509705946</v>
      </c>
      <c r="T1263" s="57" t="s">
        <v>3248</v>
      </c>
      <c r="U1263" s="57"/>
      <c r="V1263" s="101">
        <v>921582.44509705924</v>
      </c>
      <c r="W1263" s="101"/>
      <c r="X1263" s="73"/>
    </row>
    <row r="1264" spans="2:24">
      <c r="B1264" s="26" t="s">
        <v>3141</v>
      </c>
      <c r="C1264" s="73" t="s">
        <v>6317</v>
      </c>
      <c r="D1264" s="73" t="s">
        <v>3157</v>
      </c>
      <c r="E1264" s="73"/>
      <c r="F1264" s="73"/>
      <c r="G1264" s="75">
        <v>39521</v>
      </c>
      <c r="H1264" s="96">
        <v>36869199.82</v>
      </c>
      <c r="I1264" s="57">
        <v>0.53590002214482568</v>
      </c>
      <c r="J1264" s="96">
        <v>197582.05000000002</v>
      </c>
      <c r="K1264" s="57" t="s">
        <v>3284</v>
      </c>
      <c r="L1264" s="73"/>
      <c r="M1264" s="101">
        <v>625100.62</v>
      </c>
      <c r="N1264" s="73"/>
      <c r="O1264" s="87" t="s">
        <v>3156</v>
      </c>
      <c r="P1264" s="75">
        <v>41232</v>
      </c>
      <c r="Q1264" s="96">
        <v>15372177.01</v>
      </c>
      <c r="R1264" s="57">
        <v>9.7578891982847379E-7</v>
      </c>
      <c r="S1264" s="96">
        <v>0.15</v>
      </c>
      <c r="T1264" s="57" t="s">
        <v>3263</v>
      </c>
      <c r="U1264" s="57"/>
      <c r="V1264" s="101">
        <v>427518.71999999997</v>
      </c>
      <c r="W1264" s="101"/>
      <c r="X1264" s="73"/>
    </row>
    <row r="1265" spans="2:24">
      <c r="B1265" s="26" t="s">
        <v>701</v>
      </c>
      <c r="C1265" s="73" t="s">
        <v>6318</v>
      </c>
      <c r="D1265" s="73" t="s">
        <v>3157</v>
      </c>
      <c r="E1265" s="73"/>
      <c r="F1265" s="73"/>
      <c r="G1265" s="75">
        <v>39521</v>
      </c>
      <c r="H1265" s="96">
        <v>47668925.420000002</v>
      </c>
      <c r="I1265" s="57">
        <v>85.174633332441502</v>
      </c>
      <c r="J1265" s="96">
        <v>40601832.439999998</v>
      </c>
      <c r="K1265" s="57" t="s">
        <v>3284</v>
      </c>
      <c r="L1265" s="73"/>
      <c r="M1265" s="101">
        <v>16318511.159999998</v>
      </c>
      <c r="N1265" s="73"/>
      <c r="O1265" s="87" t="s">
        <v>3156</v>
      </c>
      <c r="P1265" s="75">
        <v>41040</v>
      </c>
      <c r="Q1265" s="96">
        <v>34785997.549999997</v>
      </c>
      <c r="R1265" s="57">
        <v>49.025347210432386</v>
      </c>
      <c r="S1265" s="96">
        <v>17053956.079500001</v>
      </c>
      <c r="T1265" s="57" t="s">
        <v>3289</v>
      </c>
      <c r="U1265" s="57"/>
      <c r="V1265" s="101">
        <v>-7229365.2004999965</v>
      </c>
      <c r="W1265" s="101"/>
      <c r="X1265" s="73"/>
    </row>
    <row r="1266" spans="2:24">
      <c r="B1266" s="26" t="s">
        <v>172</v>
      </c>
      <c r="C1266" s="73" t="s">
        <v>6319</v>
      </c>
      <c r="D1266" s="73" t="s">
        <v>3157</v>
      </c>
      <c r="E1266" s="73"/>
      <c r="F1266" s="73"/>
      <c r="G1266" s="75">
        <v>39521</v>
      </c>
      <c r="H1266" s="96">
        <v>638907.76</v>
      </c>
      <c r="I1266" s="57">
        <v>82.590000159021386</v>
      </c>
      <c r="J1266" s="96">
        <v>527673.92000000004</v>
      </c>
      <c r="K1266" s="57" t="s">
        <v>3284</v>
      </c>
      <c r="L1266" s="73"/>
      <c r="M1266" s="101">
        <v>482258.89999999991</v>
      </c>
      <c r="N1266" s="73"/>
      <c r="O1266" s="87" t="s">
        <v>3156</v>
      </c>
      <c r="P1266" s="75">
        <v>41001</v>
      </c>
      <c r="Q1266" s="96">
        <v>153055.22</v>
      </c>
      <c r="R1266" s="57">
        <v>86.999998999999988</v>
      </c>
      <c r="S1266" s="96">
        <v>133158.03986944779</v>
      </c>
      <c r="T1266" s="57" t="s">
        <v>3256</v>
      </c>
      <c r="U1266" s="57"/>
      <c r="V1266" s="101">
        <v>87743.019869447686</v>
      </c>
      <c r="W1266" s="101"/>
      <c r="X1266" s="73"/>
    </row>
    <row r="1267" spans="2:24">
      <c r="B1267" s="26" t="s">
        <v>3142</v>
      </c>
      <c r="C1267" s="73" t="s">
        <v>6320</v>
      </c>
      <c r="D1267" s="73" t="s">
        <v>3157</v>
      </c>
      <c r="E1267" s="73"/>
      <c r="F1267" s="73"/>
      <c r="G1267" s="75">
        <v>39521</v>
      </c>
      <c r="H1267" s="96">
        <v>1460000</v>
      </c>
      <c r="I1267" s="57">
        <v>90.216666438356171</v>
      </c>
      <c r="J1267" s="96">
        <v>1317163.33</v>
      </c>
      <c r="K1267" s="57" t="s">
        <v>3284</v>
      </c>
      <c r="L1267" s="73"/>
      <c r="M1267" s="101">
        <v>434992.74000000005</v>
      </c>
      <c r="N1267" s="73"/>
      <c r="O1267" s="87" t="s">
        <v>3156</v>
      </c>
      <c r="P1267" s="75">
        <v>41036</v>
      </c>
      <c r="Q1267" s="96">
        <v>955579.47</v>
      </c>
      <c r="R1267" s="57">
        <v>9.610000055463729</v>
      </c>
      <c r="S1267" s="96">
        <v>91831.187597000011</v>
      </c>
      <c r="T1267" s="57" t="s">
        <v>3248</v>
      </c>
      <c r="U1267" s="57"/>
      <c r="V1267" s="101">
        <v>-790339.40240300004</v>
      </c>
      <c r="W1267" s="101"/>
      <c r="X1267" s="73"/>
    </row>
    <row r="1268" spans="2:24">
      <c r="B1268" s="26" t="s">
        <v>1418</v>
      </c>
      <c r="C1268" s="73" t="s">
        <v>6321</v>
      </c>
      <c r="D1268" s="73" t="s">
        <v>3157</v>
      </c>
      <c r="E1268" s="73"/>
      <c r="F1268" s="73"/>
      <c r="G1268" s="75">
        <v>39521</v>
      </c>
      <c r="H1268" s="96">
        <v>2787776.96</v>
      </c>
      <c r="I1268" s="57">
        <v>35.686666626299981</v>
      </c>
      <c r="J1268" s="96">
        <v>994864.67</v>
      </c>
      <c r="K1268" s="57" t="s">
        <v>3284</v>
      </c>
      <c r="L1268" s="73"/>
      <c r="M1268" s="101">
        <v>266876.38000000012</v>
      </c>
      <c r="N1268" s="73"/>
      <c r="O1268" s="87" t="s">
        <v>3156</v>
      </c>
      <c r="P1268" s="75">
        <v>41172</v>
      </c>
      <c r="Q1268" s="96">
        <v>0.01</v>
      </c>
      <c r="R1268" s="57">
        <v>0</v>
      </c>
      <c r="S1268" s="96">
        <v>0</v>
      </c>
      <c r="T1268" s="57" t="s">
        <v>3263</v>
      </c>
      <c r="U1268" s="57"/>
      <c r="V1268" s="101">
        <v>-727988.28999999992</v>
      </c>
      <c r="W1268" s="101"/>
      <c r="X1268" s="73"/>
    </row>
    <row r="1269" spans="2:24">
      <c r="B1269" s="26" t="s">
        <v>173</v>
      </c>
      <c r="C1269" s="73" t="s">
        <v>6322</v>
      </c>
      <c r="D1269" s="73" t="s">
        <v>3157</v>
      </c>
      <c r="E1269" s="73"/>
      <c r="F1269" s="73"/>
      <c r="G1269" s="75">
        <v>39521</v>
      </c>
      <c r="H1269" s="96">
        <v>3018077.72</v>
      </c>
      <c r="I1269" s="57">
        <v>76.019999909081207</v>
      </c>
      <c r="J1269" s="96">
        <v>2294342.6800000002</v>
      </c>
      <c r="K1269" s="57" t="s">
        <v>3284</v>
      </c>
      <c r="L1269" s="73"/>
      <c r="M1269" s="101">
        <v>1668398.6199999992</v>
      </c>
      <c r="N1269" s="73"/>
      <c r="O1269" s="87" t="s">
        <v>3156</v>
      </c>
      <c r="P1269" s="75">
        <v>41001</v>
      </c>
      <c r="Q1269" s="96">
        <v>1308643.3400000001</v>
      </c>
      <c r="R1269" s="57">
        <v>60.906249000000003</v>
      </c>
      <c r="S1269" s="96">
        <v>797045.57118231663</v>
      </c>
      <c r="T1269" s="57" t="s">
        <v>3256</v>
      </c>
      <c r="U1269" s="57"/>
      <c r="V1269" s="101">
        <v>171101.51118231565</v>
      </c>
      <c r="W1269" s="101"/>
      <c r="X1269" s="73"/>
    </row>
    <row r="1270" spans="2:24">
      <c r="B1270" s="26" t="s">
        <v>1053</v>
      </c>
      <c r="C1270" s="73" t="s">
        <v>6323</v>
      </c>
      <c r="D1270" s="73" t="s">
        <v>6724</v>
      </c>
      <c r="E1270" s="73"/>
      <c r="F1270" s="73"/>
      <c r="G1270" s="75">
        <v>39521</v>
      </c>
      <c r="H1270" s="96">
        <v>351977.61</v>
      </c>
      <c r="I1270" s="57">
        <v>13.492557097594929</v>
      </c>
      <c r="J1270" s="96">
        <v>47490.78</v>
      </c>
      <c r="K1270" s="57" t="s">
        <v>3284</v>
      </c>
      <c r="L1270" s="73"/>
      <c r="M1270" s="101">
        <v>377184.01999999996</v>
      </c>
      <c r="N1270" s="73"/>
      <c r="O1270" s="87" t="s">
        <v>6382</v>
      </c>
      <c r="P1270" s="75">
        <v>40415</v>
      </c>
      <c r="Q1270" s="102" t="s">
        <v>3205</v>
      </c>
      <c r="R1270" s="88" t="s">
        <v>3205</v>
      </c>
      <c r="S1270" s="102" t="s">
        <v>3205</v>
      </c>
      <c r="T1270" s="57" t="s">
        <v>3205</v>
      </c>
      <c r="U1270" s="57"/>
      <c r="V1270" s="101">
        <v>329693.24</v>
      </c>
      <c r="W1270" s="101"/>
      <c r="X1270" s="73"/>
    </row>
    <row r="1271" spans="2:24" ht="15">
      <c r="B1271" s="73" t="s">
        <v>1310</v>
      </c>
      <c r="C1271" s="73" t="s">
        <v>6324</v>
      </c>
      <c r="D1271" s="73" t="s">
        <v>3157</v>
      </c>
      <c r="E1271" s="73"/>
      <c r="F1271" s="73"/>
      <c r="G1271" s="75">
        <v>39521</v>
      </c>
      <c r="H1271" s="96">
        <v>4274225.1500000004</v>
      </c>
      <c r="I1271" s="57">
        <v>84.424644312431681</v>
      </c>
      <c r="J1271" s="96">
        <v>3608499.38</v>
      </c>
      <c r="K1271" s="57" t="s">
        <v>3284</v>
      </c>
      <c r="L1271" s="73"/>
      <c r="M1271" s="101">
        <v>796393.92999999993</v>
      </c>
      <c r="N1271" s="73"/>
      <c r="O1271" s="89" t="s">
        <v>3156</v>
      </c>
      <c r="P1271" s="75">
        <v>39931</v>
      </c>
      <c r="Q1271" s="96">
        <v>3671030</v>
      </c>
      <c r="R1271" s="57">
        <v>100</v>
      </c>
      <c r="S1271" s="96">
        <v>3671030</v>
      </c>
      <c r="T1271" s="57" t="s">
        <v>3245</v>
      </c>
      <c r="U1271" s="57"/>
      <c r="V1271" s="101">
        <v>858924.54999999981</v>
      </c>
      <c r="W1271" s="101"/>
      <c r="X1271" s="177">
        <v>2</v>
      </c>
    </row>
    <row r="1272" spans="2:24">
      <c r="B1272" s="26" t="s">
        <v>3143</v>
      </c>
      <c r="C1272" s="73" t="s">
        <v>6325</v>
      </c>
      <c r="D1272" s="73" t="s">
        <v>3157</v>
      </c>
      <c r="E1272" s="73"/>
      <c r="F1272" s="73"/>
      <c r="G1272" s="75">
        <v>39521</v>
      </c>
      <c r="H1272" s="96">
        <v>13047287.74</v>
      </c>
      <c r="I1272" s="57">
        <v>0.72405278309589882</v>
      </c>
      <c r="J1272" s="96">
        <v>94469.25</v>
      </c>
      <c r="K1272" s="57" t="s">
        <v>3284</v>
      </c>
      <c r="L1272" s="73"/>
      <c r="M1272" s="101">
        <v>94993.15</v>
      </c>
      <c r="N1272" s="73"/>
      <c r="O1272" s="87" t="s">
        <v>6382</v>
      </c>
      <c r="P1272" s="75">
        <v>40111</v>
      </c>
      <c r="Q1272" s="102" t="s">
        <v>3205</v>
      </c>
      <c r="R1272" s="88" t="s">
        <v>3205</v>
      </c>
      <c r="S1272" s="102" t="s">
        <v>3205</v>
      </c>
      <c r="T1272" s="57" t="s">
        <v>3205</v>
      </c>
      <c r="U1272" s="57"/>
      <c r="V1272" s="101">
        <v>523.89999999999418</v>
      </c>
      <c r="W1272" s="101"/>
      <c r="X1272" s="73"/>
    </row>
    <row r="1273" spans="2:24">
      <c r="B1273" s="26" t="s">
        <v>3144</v>
      </c>
      <c r="C1273" s="73" t="s">
        <v>6326</v>
      </c>
      <c r="D1273" s="73" t="s">
        <v>3157</v>
      </c>
      <c r="E1273" s="73"/>
      <c r="F1273" s="73"/>
      <c r="G1273" s="75">
        <v>39521</v>
      </c>
      <c r="H1273" s="96">
        <v>122581413.58</v>
      </c>
      <c r="I1273" s="57">
        <v>0.59903889060699156</v>
      </c>
      <c r="J1273" s="96">
        <v>734310.34000000008</v>
      </c>
      <c r="K1273" s="57" t="s">
        <v>3284</v>
      </c>
      <c r="L1273" s="73"/>
      <c r="M1273" s="101">
        <v>782670.25</v>
      </c>
      <c r="N1273" s="73"/>
      <c r="O1273" s="87" t="s">
        <v>6382</v>
      </c>
      <c r="P1273" s="75">
        <v>40118</v>
      </c>
      <c r="Q1273" s="102" t="s">
        <v>3205</v>
      </c>
      <c r="R1273" s="88" t="s">
        <v>3205</v>
      </c>
      <c r="S1273" s="102" t="s">
        <v>3205</v>
      </c>
      <c r="T1273" s="57" t="s">
        <v>3205</v>
      </c>
      <c r="U1273" s="57"/>
      <c r="V1273" s="101">
        <v>48359.909999999916</v>
      </c>
      <c r="W1273" s="101"/>
      <c r="X1273" s="73"/>
    </row>
    <row r="1274" spans="2:24">
      <c r="B1274" s="26" t="s">
        <v>3145</v>
      </c>
      <c r="C1274" s="73" t="s">
        <v>6327</v>
      </c>
      <c r="D1274" s="73" t="s">
        <v>3157</v>
      </c>
      <c r="E1274" s="73"/>
      <c r="F1274" s="73"/>
      <c r="G1274" s="75">
        <v>39521</v>
      </c>
      <c r="H1274" s="96">
        <v>105151355.52</v>
      </c>
      <c r="I1274" s="57">
        <v>0.64478888231834752</v>
      </c>
      <c r="J1274" s="96">
        <v>678004.25</v>
      </c>
      <c r="K1274" s="57" t="s">
        <v>3284</v>
      </c>
      <c r="L1274" s="73"/>
      <c r="M1274" s="101">
        <v>744770.94000000006</v>
      </c>
      <c r="N1274" s="73"/>
      <c r="O1274" s="87" t="s">
        <v>3156</v>
      </c>
      <c r="P1274" s="75">
        <v>41172</v>
      </c>
      <c r="Q1274" s="96">
        <v>0.01</v>
      </c>
      <c r="R1274" s="57">
        <v>0</v>
      </c>
      <c r="S1274" s="96">
        <v>0</v>
      </c>
      <c r="T1274" s="57" t="s">
        <v>3263</v>
      </c>
      <c r="U1274" s="57"/>
      <c r="V1274" s="101">
        <v>66766.690000000061</v>
      </c>
      <c r="W1274" s="101"/>
      <c r="X1274" s="73"/>
    </row>
    <row r="1275" spans="2:24" ht="15">
      <c r="B1275" s="73" t="s">
        <v>1318</v>
      </c>
      <c r="C1275" s="73" t="s">
        <v>6328</v>
      </c>
      <c r="D1275" s="73" t="s">
        <v>3157</v>
      </c>
      <c r="E1275" s="73"/>
      <c r="F1275" s="73"/>
      <c r="G1275" s="75">
        <v>39521</v>
      </c>
      <c r="H1275" s="96">
        <v>4282870.63</v>
      </c>
      <c r="I1275" s="57">
        <v>100.70029432572424</v>
      </c>
      <c r="J1275" s="96">
        <v>4312863.33</v>
      </c>
      <c r="K1275" s="57" t="s">
        <v>3284</v>
      </c>
      <c r="L1275" s="73"/>
      <c r="M1275" s="101">
        <v>1277156.71</v>
      </c>
      <c r="N1275" s="73"/>
      <c r="O1275" s="89" t="s">
        <v>3156</v>
      </c>
      <c r="P1275" s="75">
        <v>40030</v>
      </c>
      <c r="Q1275" s="96">
        <v>3251752.95</v>
      </c>
      <c r="R1275" s="57">
        <v>100</v>
      </c>
      <c r="S1275" s="96">
        <v>3251752.95</v>
      </c>
      <c r="T1275" s="57" t="s">
        <v>3245</v>
      </c>
      <c r="U1275" s="57"/>
      <c r="V1275" s="101">
        <v>216046.33000000007</v>
      </c>
      <c r="W1275" s="101"/>
      <c r="X1275" s="177">
        <v>2</v>
      </c>
    </row>
    <row r="1276" spans="2:24" ht="15">
      <c r="B1276" s="73" t="s">
        <v>1287</v>
      </c>
      <c r="C1276" s="73" t="s">
        <v>6329</v>
      </c>
      <c r="D1276" s="73" t="s">
        <v>3157</v>
      </c>
      <c r="E1276" s="73"/>
      <c r="F1276" s="73"/>
      <c r="G1276" s="75">
        <v>39521</v>
      </c>
      <c r="H1276" s="96">
        <v>4429731.4400000004</v>
      </c>
      <c r="I1276" s="57">
        <v>102.50716350425071</v>
      </c>
      <c r="J1276" s="96">
        <v>4540792.05</v>
      </c>
      <c r="K1276" s="57" t="s">
        <v>3284</v>
      </c>
      <c r="L1276" s="73"/>
      <c r="M1276" s="101">
        <v>362003.62999999995</v>
      </c>
      <c r="N1276" s="73"/>
      <c r="O1276" s="89" t="s">
        <v>3156</v>
      </c>
      <c r="P1276" s="75">
        <v>40030</v>
      </c>
      <c r="Q1276" s="96">
        <v>4388010.76</v>
      </c>
      <c r="R1276" s="57">
        <v>100</v>
      </c>
      <c r="S1276" s="96">
        <v>4388010.76</v>
      </c>
      <c r="T1276" s="57" t="s">
        <v>3245</v>
      </c>
      <c r="U1276" s="57"/>
      <c r="V1276" s="101">
        <v>209222.33999999985</v>
      </c>
      <c r="W1276" s="101"/>
      <c r="X1276" s="177">
        <v>2</v>
      </c>
    </row>
    <row r="1277" spans="2:24">
      <c r="B1277" s="26" t="s">
        <v>1455</v>
      </c>
      <c r="C1277" s="73" t="s">
        <v>6330</v>
      </c>
      <c r="D1277" s="73" t="s">
        <v>3157</v>
      </c>
      <c r="E1277" s="73"/>
      <c r="F1277" s="73"/>
      <c r="G1277" s="75">
        <v>39521</v>
      </c>
      <c r="H1277" s="96">
        <v>2792799.21</v>
      </c>
      <c r="I1277" s="57">
        <v>35.216666363923814</v>
      </c>
      <c r="J1277" s="96">
        <v>983530.78</v>
      </c>
      <c r="K1277" s="57" t="s">
        <v>3284</v>
      </c>
      <c r="L1277" s="73"/>
      <c r="M1277" s="101">
        <v>275166.37999999995</v>
      </c>
      <c r="N1277" s="73"/>
      <c r="O1277" s="87" t="s">
        <v>3156</v>
      </c>
      <c r="P1277" s="75">
        <v>41172</v>
      </c>
      <c r="Q1277" s="96">
        <v>0.01</v>
      </c>
      <c r="R1277" s="57">
        <v>0</v>
      </c>
      <c r="S1277" s="96">
        <v>0</v>
      </c>
      <c r="T1277" s="57" t="s">
        <v>3263</v>
      </c>
      <c r="U1277" s="57"/>
      <c r="V1277" s="101">
        <v>-708364.40000000014</v>
      </c>
      <c r="W1277" s="101"/>
      <c r="X1277" s="73"/>
    </row>
    <row r="1278" spans="2:24">
      <c r="B1278" s="26" t="s">
        <v>3146</v>
      </c>
      <c r="C1278" s="73" t="s">
        <v>6331</v>
      </c>
      <c r="D1278" s="73" t="s">
        <v>3157</v>
      </c>
      <c r="E1278" s="73"/>
      <c r="F1278" s="73"/>
      <c r="G1278" s="75">
        <v>39521</v>
      </c>
      <c r="H1278" s="96">
        <v>58655938.170000002</v>
      </c>
      <c r="I1278" s="57">
        <v>2.6137360987333431</v>
      </c>
      <c r="J1278" s="96">
        <v>1533111.43</v>
      </c>
      <c r="K1278" s="57" t="s">
        <v>3284</v>
      </c>
      <c r="L1278" s="73"/>
      <c r="M1278" s="101">
        <v>4949191.1400000006</v>
      </c>
      <c r="N1278" s="73"/>
      <c r="O1278" s="87" t="s">
        <v>3156</v>
      </c>
      <c r="P1278" s="75">
        <v>40945</v>
      </c>
      <c r="Q1278" s="96">
        <v>6068632.6299999999</v>
      </c>
      <c r="R1278" s="57">
        <v>12.442738006375457</v>
      </c>
      <c r="S1278" s="96">
        <v>755104.05872031243</v>
      </c>
      <c r="T1278" s="57" t="s">
        <v>3250</v>
      </c>
      <c r="U1278" s="57"/>
      <c r="V1278" s="101">
        <v>4171183.768720313</v>
      </c>
      <c r="W1278" s="101"/>
      <c r="X1278" s="73"/>
    </row>
    <row r="1279" spans="2:24">
      <c r="B1279" s="26" t="s">
        <v>3147</v>
      </c>
      <c r="C1279" s="73" t="s">
        <v>6332</v>
      </c>
      <c r="D1279" s="73" t="s">
        <v>3157</v>
      </c>
      <c r="E1279" s="73"/>
      <c r="F1279" s="73"/>
      <c r="G1279" s="75">
        <v>39521</v>
      </c>
      <c r="H1279" s="96">
        <v>15176135.279999999</v>
      </c>
      <c r="I1279" s="57">
        <v>0.75398846866367686</v>
      </c>
      <c r="J1279" s="96">
        <v>114426.31</v>
      </c>
      <c r="K1279" s="57" t="s">
        <v>3284</v>
      </c>
      <c r="L1279" s="73"/>
      <c r="M1279" s="101">
        <v>115907.48999999999</v>
      </c>
      <c r="N1279" s="73"/>
      <c r="O1279" s="87" t="s">
        <v>6382</v>
      </c>
      <c r="P1279" s="75">
        <v>40026</v>
      </c>
      <c r="Q1279" s="102" t="s">
        <v>3205</v>
      </c>
      <c r="R1279" s="88" t="s">
        <v>3205</v>
      </c>
      <c r="S1279" s="102" t="s">
        <v>3205</v>
      </c>
      <c r="T1279" s="57" t="s">
        <v>3205</v>
      </c>
      <c r="U1279" s="57"/>
      <c r="V1279" s="101">
        <v>1481.179999999993</v>
      </c>
      <c r="W1279" s="101"/>
      <c r="X1279" s="73"/>
    </row>
    <row r="1280" spans="2:24">
      <c r="B1280" s="26" t="s">
        <v>3148</v>
      </c>
      <c r="C1280" s="73" t="s">
        <v>6333</v>
      </c>
      <c r="D1280" s="73" t="s">
        <v>3157</v>
      </c>
      <c r="E1280" s="73"/>
      <c r="F1280" s="73"/>
      <c r="G1280" s="75">
        <v>39521</v>
      </c>
      <c r="H1280" s="96">
        <v>178358638.43000001</v>
      </c>
      <c r="I1280" s="57">
        <v>0.37398397737925593</v>
      </c>
      <c r="J1280" s="96">
        <v>667032.7300000001</v>
      </c>
      <c r="K1280" s="57" t="s">
        <v>3284</v>
      </c>
      <c r="L1280" s="73"/>
      <c r="M1280" s="101">
        <v>1040421.0199999999</v>
      </c>
      <c r="N1280" s="73"/>
      <c r="O1280" s="87" t="s">
        <v>3156</v>
      </c>
      <c r="P1280" s="75">
        <v>41015</v>
      </c>
      <c r="Q1280" s="96">
        <v>93891312.209999993</v>
      </c>
      <c r="R1280" s="57">
        <v>1.7826667786303697E-2</v>
      </c>
      <c r="S1280" s="96">
        <v>16737.6923078779</v>
      </c>
      <c r="T1280" s="57" t="s">
        <v>3245</v>
      </c>
      <c r="U1280" s="57"/>
      <c r="V1280" s="101">
        <v>390125.98230787774</v>
      </c>
      <c r="W1280" s="101"/>
      <c r="X1280" s="73"/>
    </row>
    <row r="1281" spans="2:24">
      <c r="B1281" s="26" t="s">
        <v>3149</v>
      </c>
      <c r="C1281" s="73" t="s">
        <v>6334</v>
      </c>
      <c r="D1281" s="73" t="s">
        <v>3157</v>
      </c>
      <c r="E1281" s="73"/>
      <c r="F1281" s="73"/>
      <c r="G1281" s="75">
        <v>39521</v>
      </c>
      <c r="H1281" s="96">
        <v>117199132.15000001</v>
      </c>
      <c r="I1281" s="57">
        <v>0.53813904457312145</v>
      </c>
      <c r="J1281" s="96">
        <v>630694.29</v>
      </c>
      <c r="K1281" s="57" t="s">
        <v>3284</v>
      </c>
      <c r="L1281" s="73"/>
      <c r="M1281" s="101">
        <v>852903.45</v>
      </c>
      <c r="N1281" s="73"/>
      <c r="O1281" s="87" t="s">
        <v>3156</v>
      </c>
      <c r="P1281" s="75">
        <v>41015</v>
      </c>
      <c r="Q1281" s="96">
        <v>58212499.770000003</v>
      </c>
      <c r="R1281" s="57">
        <v>1.9391213264504686E-2</v>
      </c>
      <c r="S1281" s="96">
        <v>11288.109977</v>
      </c>
      <c r="T1281" s="57" t="s">
        <v>3245</v>
      </c>
      <c r="U1281" s="57"/>
      <c r="V1281" s="101">
        <v>233497.26997699996</v>
      </c>
      <c r="W1281" s="101"/>
      <c r="X1281" s="73"/>
    </row>
    <row r="1282" spans="2:24">
      <c r="B1282" s="26" t="s">
        <v>3150</v>
      </c>
      <c r="C1282" s="73" t="s">
        <v>6335</v>
      </c>
      <c r="D1282" s="73" t="s">
        <v>3157</v>
      </c>
      <c r="E1282" s="73"/>
      <c r="F1282" s="73"/>
      <c r="G1282" s="75">
        <v>39521</v>
      </c>
      <c r="H1282" s="96">
        <v>34558687.369999997</v>
      </c>
      <c r="I1282" s="57">
        <v>1.173327666235374</v>
      </c>
      <c r="J1282" s="96">
        <v>405486.63999999996</v>
      </c>
      <c r="K1282" s="57" t="s">
        <v>3284</v>
      </c>
      <c r="L1282" s="73"/>
      <c r="M1282" s="101">
        <v>521751.77</v>
      </c>
      <c r="N1282" s="73"/>
      <c r="O1282" s="87" t="s">
        <v>3156</v>
      </c>
      <c r="P1282" s="75">
        <v>40991</v>
      </c>
      <c r="Q1282" s="96">
        <v>21516110.73</v>
      </c>
      <c r="R1282" s="57">
        <v>0.78289130351632918</v>
      </c>
      <c r="S1282" s="96">
        <v>168447.75976011378</v>
      </c>
      <c r="T1282" s="57" t="s">
        <v>3256</v>
      </c>
      <c r="U1282" s="57"/>
      <c r="V1282" s="101">
        <v>284712.88976011385</v>
      </c>
      <c r="W1282" s="101"/>
      <c r="X1282" s="73"/>
    </row>
    <row r="1283" spans="2:24">
      <c r="B1283" s="26" t="s">
        <v>3151</v>
      </c>
      <c r="C1283" s="73" t="s">
        <v>6336</v>
      </c>
      <c r="D1283" s="73" t="s">
        <v>3157</v>
      </c>
      <c r="E1283" s="73"/>
      <c r="F1283" s="73"/>
      <c r="G1283" s="75">
        <v>39521</v>
      </c>
      <c r="H1283" s="96">
        <v>137828964.28</v>
      </c>
      <c r="I1283" s="57">
        <v>1.8469207856982961</v>
      </c>
      <c r="J1283" s="96">
        <v>2545591.79</v>
      </c>
      <c r="K1283" s="57" t="s">
        <v>3284</v>
      </c>
      <c r="L1283" s="73"/>
      <c r="M1283" s="101">
        <v>2254288.33</v>
      </c>
      <c r="N1283" s="73"/>
      <c r="O1283" s="87" t="s">
        <v>3156</v>
      </c>
      <c r="P1283" s="75">
        <v>40966</v>
      </c>
      <c r="Q1283" s="96">
        <v>84373442.390000001</v>
      </c>
      <c r="R1283" s="57">
        <v>1.6876415956257866</v>
      </c>
      <c r="S1283" s="96">
        <v>1423921.3094349999</v>
      </c>
      <c r="T1283" s="57" t="s">
        <v>3249</v>
      </c>
      <c r="U1283" s="57"/>
      <c r="V1283" s="101">
        <v>1132617.8494349997</v>
      </c>
      <c r="W1283" s="101"/>
      <c r="X1283" s="73"/>
    </row>
    <row r="1284" spans="2:24">
      <c r="B1284" s="26" t="s">
        <v>1262</v>
      </c>
      <c r="C1284" s="73" t="s">
        <v>6337</v>
      </c>
      <c r="D1284" s="73" t="s">
        <v>3157</v>
      </c>
      <c r="E1284" s="73"/>
      <c r="F1284" s="73"/>
      <c r="G1284" s="75">
        <v>39521</v>
      </c>
      <c r="H1284" s="96">
        <v>1997679.67</v>
      </c>
      <c r="I1284" s="57">
        <v>49.76060000650655</v>
      </c>
      <c r="J1284" s="96">
        <v>994057.39</v>
      </c>
      <c r="K1284" s="57" t="s">
        <v>3284</v>
      </c>
      <c r="L1284" s="73"/>
      <c r="M1284" s="101">
        <v>167762.91</v>
      </c>
      <c r="N1284" s="73"/>
      <c r="O1284" s="87" t="s">
        <v>3156</v>
      </c>
      <c r="P1284" s="75">
        <v>41172</v>
      </c>
      <c r="Q1284" s="96">
        <v>0.01</v>
      </c>
      <c r="R1284" s="57">
        <v>0</v>
      </c>
      <c r="S1284" s="96">
        <v>0</v>
      </c>
      <c r="T1284" s="57" t="s">
        <v>3263</v>
      </c>
      <c r="U1284" s="57"/>
      <c r="V1284" s="101">
        <v>-826294.48</v>
      </c>
      <c r="W1284" s="101"/>
      <c r="X1284" s="73"/>
    </row>
    <row r="1285" spans="2:24">
      <c r="B1285" s="26" t="s">
        <v>1260</v>
      </c>
      <c r="C1285" s="73" t="s">
        <v>6338</v>
      </c>
      <c r="D1285" s="73" t="s">
        <v>3157</v>
      </c>
      <c r="E1285" s="73"/>
      <c r="F1285" s="73"/>
      <c r="G1285" s="75">
        <v>39521</v>
      </c>
      <c r="H1285" s="96">
        <v>1427342.13</v>
      </c>
      <c r="I1285" s="57">
        <v>47.780600436701192</v>
      </c>
      <c r="J1285" s="96">
        <v>681992.64</v>
      </c>
      <c r="K1285" s="57" t="s">
        <v>3284</v>
      </c>
      <c r="L1285" s="73"/>
      <c r="M1285" s="101">
        <v>111458.44</v>
      </c>
      <c r="N1285" s="73"/>
      <c r="O1285" s="87" t="s">
        <v>3156</v>
      </c>
      <c r="P1285" s="75">
        <v>41172</v>
      </c>
      <c r="Q1285" s="96">
        <v>0.01</v>
      </c>
      <c r="R1285" s="57">
        <v>0</v>
      </c>
      <c r="S1285" s="96">
        <v>0</v>
      </c>
      <c r="T1285" s="57" t="s">
        <v>3263</v>
      </c>
      <c r="U1285" s="57"/>
      <c r="V1285" s="101">
        <v>-570534.19999999995</v>
      </c>
      <c r="W1285" s="101"/>
      <c r="X1285" s="73"/>
    </row>
    <row r="1286" spans="2:24">
      <c r="B1286" s="26" t="s">
        <v>1264</v>
      </c>
      <c r="C1286" s="73" t="s">
        <v>6339</v>
      </c>
      <c r="D1286" s="73" t="s">
        <v>3157</v>
      </c>
      <c r="E1286" s="73"/>
      <c r="F1286" s="73"/>
      <c r="G1286" s="75">
        <v>39521</v>
      </c>
      <c r="H1286" s="96">
        <v>2283347.86</v>
      </c>
      <c r="I1286" s="57">
        <v>45.980600170137905</v>
      </c>
      <c r="J1286" s="96">
        <v>1049897.05</v>
      </c>
      <c r="K1286" s="57" t="s">
        <v>3284</v>
      </c>
      <c r="L1286" s="73"/>
      <c r="M1286" s="101">
        <v>161799.2200000002</v>
      </c>
      <c r="N1286" s="73"/>
      <c r="O1286" s="87" t="s">
        <v>3156</v>
      </c>
      <c r="P1286" s="75">
        <v>41172</v>
      </c>
      <c r="Q1286" s="96">
        <v>0.01</v>
      </c>
      <c r="R1286" s="57">
        <v>0</v>
      </c>
      <c r="S1286" s="96">
        <v>0</v>
      </c>
      <c r="T1286" s="57" t="s">
        <v>3263</v>
      </c>
      <c r="U1286" s="57"/>
      <c r="V1286" s="101">
        <v>-888097.82999999984</v>
      </c>
      <c r="W1286" s="101"/>
      <c r="X1286" s="73"/>
    </row>
    <row r="1287" spans="2:24">
      <c r="B1287" s="26" t="s">
        <v>3152</v>
      </c>
      <c r="C1287" s="73" t="s">
        <v>6340</v>
      </c>
      <c r="D1287" s="73" t="s">
        <v>3157</v>
      </c>
      <c r="E1287" s="73"/>
      <c r="F1287" s="73"/>
      <c r="G1287" s="75">
        <v>39521</v>
      </c>
      <c r="H1287" s="96">
        <v>123675608.29000001</v>
      </c>
      <c r="I1287" s="57">
        <v>2.6195416661330091</v>
      </c>
      <c r="J1287" s="96">
        <v>3239734.09</v>
      </c>
      <c r="K1287" s="57" t="s">
        <v>3284</v>
      </c>
      <c r="L1287" s="73"/>
      <c r="M1287" s="101">
        <v>12462094.6</v>
      </c>
      <c r="N1287" s="73"/>
      <c r="O1287" s="87" t="s">
        <v>3156</v>
      </c>
      <c r="P1287" s="75">
        <v>40940</v>
      </c>
      <c r="Q1287" s="96">
        <v>32145230.420000002</v>
      </c>
      <c r="R1287" s="57">
        <v>15.647895001502061</v>
      </c>
      <c r="S1287" s="96">
        <v>5030051.9041125001</v>
      </c>
      <c r="T1287" s="57" t="s">
        <v>3255</v>
      </c>
      <c r="U1287" s="57"/>
      <c r="V1287" s="101">
        <v>14252412.414112501</v>
      </c>
      <c r="W1287" s="101"/>
      <c r="X1287" s="73"/>
    </row>
    <row r="1288" spans="2:24">
      <c r="B1288" s="26" t="s">
        <v>468</v>
      </c>
      <c r="C1288" s="73" t="s">
        <v>6341</v>
      </c>
      <c r="D1288" s="73" t="s">
        <v>3157</v>
      </c>
      <c r="E1288" s="73"/>
      <c r="F1288" s="73"/>
      <c r="G1288" s="75">
        <v>39521</v>
      </c>
      <c r="H1288" s="96">
        <v>3668578.5</v>
      </c>
      <c r="I1288" s="57">
        <v>90.216666755256838</v>
      </c>
      <c r="J1288" s="96">
        <v>3309669.2399999998</v>
      </c>
      <c r="K1288" s="57" t="s">
        <v>3284</v>
      </c>
      <c r="L1288" s="73"/>
      <c r="M1288" s="101">
        <v>1528588.6300000004</v>
      </c>
      <c r="N1288" s="73"/>
      <c r="O1288" s="87" t="s">
        <v>3156</v>
      </c>
      <c r="P1288" s="75">
        <v>41172</v>
      </c>
      <c r="Q1288" s="96">
        <v>0.01</v>
      </c>
      <c r="R1288" s="57">
        <v>0</v>
      </c>
      <c r="S1288" s="96">
        <v>0</v>
      </c>
      <c r="T1288" s="57" t="s">
        <v>3263</v>
      </c>
      <c r="U1288" s="57"/>
      <c r="V1288" s="101">
        <v>-1781080.6099999994</v>
      </c>
      <c r="W1288" s="101"/>
      <c r="X1288" s="73"/>
    </row>
    <row r="1289" spans="2:24">
      <c r="B1289" s="26" t="s">
        <v>678</v>
      </c>
      <c r="C1289" s="73" t="s">
        <v>6342</v>
      </c>
      <c r="D1289" s="73" t="s">
        <v>3157</v>
      </c>
      <c r="E1289" s="73"/>
      <c r="F1289" s="73"/>
      <c r="G1289" s="75">
        <v>39521</v>
      </c>
      <c r="H1289" s="96">
        <v>16569270.140000001</v>
      </c>
      <c r="I1289" s="57">
        <v>90.216666719153395</v>
      </c>
      <c r="J1289" s="96">
        <v>14948243.220000001</v>
      </c>
      <c r="K1289" s="57" t="s">
        <v>3284</v>
      </c>
      <c r="L1289" s="73"/>
      <c r="M1289" s="101">
        <v>11706008.300000001</v>
      </c>
      <c r="N1289" s="73"/>
      <c r="O1289" s="87" t="s">
        <v>3156</v>
      </c>
      <c r="P1289" s="75">
        <v>41036</v>
      </c>
      <c r="Q1289" s="96">
        <v>7983529.1299999999</v>
      </c>
      <c r="R1289" s="57">
        <v>18.100000010897439</v>
      </c>
      <c r="S1289" s="96">
        <v>1445018.7734000001</v>
      </c>
      <c r="T1289" s="57" t="s">
        <v>3245</v>
      </c>
      <c r="U1289" s="57"/>
      <c r="V1289" s="101">
        <v>-1797216.1466000006</v>
      </c>
      <c r="W1289" s="101"/>
      <c r="X1289" s="73"/>
    </row>
    <row r="1290" spans="2:24">
      <c r="B1290" s="26" t="s">
        <v>576</v>
      </c>
      <c r="C1290" s="73" t="s">
        <v>6343</v>
      </c>
      <c r="D1290" s="73" t="s">
        <v>3157</v>
      </c>
      <c r="E1290" s="73"/>
      <c r="F1290" s="73"/>
      <c r="G1290" s="75">
        <v>39521</v>
      </c>
      <c r="H1290" s="96">
        <v>6953307.3700000001</v>
      </c>
      <c r="I1290" s="57">
        <v>90.216666633564913</v>
      </c>
      <c r="J1290" s="96">
        <v>6273042.1299999999</v>
      </c>
      <c r="K1290" s="57" t="s">
        <v>3284</v>
      </c>
      <c r="L1290" s="73"/>
      <c r="M1290" s="101">
        <v>4912435.5299999993</v>
      </c>
      <c r="N1290" s="73"/>
      <c r="O1290" s="87" t="s">
        <v>3156</v>
      </c>
      <c r="P1290" s="75">
        <v>41036</v>
      </c>
      <c r="Q1290" s="96">
        <v>3350294.2</v>
      </c>
      <c r="R1290" s="57">
        <v>17.599999874637877</v>
      </c>
      <c r="S1290" s="96">
        <v>589651.77500000002</v>
      </c>
      <c r="T1290" s="57" t="s">
        <v>3245</v>
      </c>
      <c r="U1290" s="57"/>
      <c r="V1290" s="101">
        <v>-770954.82500000019</v>
      </c>
      <c r="W1290" s="101"/>
      <c r="X1290" s="73"/>
    </row>
    <row r="1291" spans="2:24">
      <c r="B1291" s="26" t="s">
        <v>3153</v>
      </c>
      <c r="C1291" s="73" t="s">
        <v>6344</v>
      </c>
      <c r="D1291" s="73" t="s">
        <v>3157</v>
      </c>
      <c r="E1291" s="73"/>
      <c r="F1291" s="73"/>
      <c r="G1291" s="75">
        <v>39521</v>
      </c>
      <c r="H1291" s="96">
        <v>5525000</v>
      </c>
      <c r="I1291" s="57">
        <v>75.857249954751126</v>
      </c>
      <c r="J1291" s="96">
        <v>4191113.06</v>
      </c>
      <c r="K1291" s="57" t="s">
        <v>3284</v>
      </c>
      <c r="L1291" s="73"/>
      <c r="M1291" s="101">
        <v>287183.43</v>
      </c>
      <c r="N1291" s="73"/>
      <c r="O1291" s="87" t="s">
        <v>3156</v>
      </c>
      <c r="P1291" s="75">
        <v>41114</v>
      </c>
      <c r="Q1291" s="96">
        <v>5525000</v>
      </c>
      <c r="R1291" s="57">
        <v>40.156006334841635</v>
      </c>
      <c r="S1291" s="96">
        <v>2218619.35</v>
      </c>
      <c r="T1291" s="57" t="s">
        <v>3256</v>
      </c>
      <c r="U1291" s="57"/>
      <c r="V1291" s="101">
        <v>-1685310.2799999998</v>
      </c>
      <c r="W1291" s="101"/>
      <c r="X1291" s="73"/>
    </row>
    <row r="1292" spans="2:24">
      <c r="B1292" s="26" t="s">
        <v>3154</v>
      </c>
      <c r="C1292" s="73" t="s">
        <v>6345</v>
      </c>
      <c r="D1292" s="73" t="s">
        <v>3157</v>
      </c>
      <c r="E1292" s="73"/>
      <c r="F1292" s="73"/>
      <c r="G1292" s="75">
        <v>39521</v>
      </c>
      <c r="H1292" s="96">
        <v>4124000</v>
      </c>
      <c r="I1292" s="57">
        <v>71.998249999999999</v>
      </c>
      <c r="J1292" s="96">
        <v>2969207.83</v>
      </c>
      <c r="K1292" s="57" t="s">
        <v>3284</v>
      </c>
      <c r="L1292" s="73"/>
      <c r="M1292" s="101">
        <v>183583.09</v>
      </c>
      <c r="N1292" s="73"/>
      <c r="O1292" s="87" t="s">
        <v>3156</v>
      </c>
      <c r="P1292" s="75">
        <v>40658</v>
      </c>
      <c r="Q1292" s="96">
        <v>4124000</v>
      </c>
      <c r="R1292" s="57">
        <v>8</v>
      </c>
      <c r="S1292" s="96">
        <v>329920</v>
      </c>
      <c r="T1292" s="57" t="s">
        <v>3263</v>
      </c>
      <c r="U1292" s="57"/>
      <c r="V1292" s="101">
        <v>-2455704.7400000002</v>
      </c>
      <c r="W1292" s="101"/>
      <c r="X1292" s="73"/>
    </row>
    <row r="1293" spans="2:24">
      <c r="B1293" s="26" t="s">
        <v>1468</v>
      </c>
      <c r="C1293" s="73" t="s">
        <v>6346</v>
      </c>
      <c r="D1293" s="73" t="s">
        <v>6727</v>
      </c>
      <c r="E1293" s="73"/>
      <c r="F1293" s="73"/>
      <c r="G1293" s="75">
        <v>39521</v>
      </c>
      <c r="H1293" s="96">
        <v>84040.19</v>
      </c>
      <c r="I1293" s="57">
        <v>98.941827713621308</v>
      </c>
      <c r="J1293" s="96">
        <v>83150.900000000009</v>
      </c>
      <c r="K1293" s="57" t="s">
        <v>3284</v>
      </c>
      <c r="L1293" s="73"/>
      <c r="M1293" s="101">
        <v>84509.38</v>
      </c>
      <c r="N1293" s="73"/>
      <c r="O1293" s="87" t="s">
        <v>6382</v>
      </c>
      <c r="P1293" s="75">
        <v>39614</v>
      </c>
      <c r="Q1293" s="102" t="s">
        <v>3205</v>
      </c>
      <c r="R1293" s="88" t="s">
        <v>3205</v>
      </c>
      <c r="S1293" s="102" t="s">
        <v>3205</v>
      </c>
      <c r="T1293" s="57" t="s">
        <v>3205</v>
      </c>
      <c r="U1293" s="57"/>
      <c r="V1293" s="101">
        <v>1358.4799999999959</v>
      </c>
      <c r="W1293" s="101"/>
      <c r="X1293" s="73"/>
    </row>
    <row r="1294" spans="2:24">
      <c r="B1294" s="26" t="s">
        <v>3218</v>
      </c>
      <c r="C1294" s="73" t="s">
        <v>6347</v>
      </c>
      <c r="D1294" s="73" t="s">
        <v>6725</v>
      </c>
      <c r="E1294" s="73"/>
      <c r="F1294" s="73"/>
      <c r="G1294" s="75">
        <v>39521</v>
      </c>
      <c r="H1294" s="96">
        <v>2000000</v>
      </c>
      <c r="I1294" s="57">
        <v>92.180300000000003</v>
      </c>
      <c r="J1294" s="96">
        <v>1843606</v>
      </c>
      <c r="K1294" s="57" t="s">
        <v>3284</v>
      </c>
      <c r="L1294" s="73"/>
      <c r="M1294" s="101">
        <v>2826115.84</v>
      </c>
      <c r="N1294" s="73"/>
      <c r="O1294" s="87" t="s">
        <v>6382</v>
      </c>
      <c r="P1294" s="75">
        <v>40695</v>
      </c>
      <c r="Q1294" s="102" t="s">
        <v>3205</v>
      </c>
      <c r="R1294" s="88" t="s">
        <v>3205</v>
      </c>
      <c r="S1294" s="102" t="s">
        <v>3205</v>
      </c>
      <c r="T1294" s="57" t="s">
        <v>3205</v>
      </c>
      <c r="U1294" s="57"/>
      <c r="V1294" s="101">
        <v>982509.83999999985</v>
      </c>
      <c r="W1294" s="101"/>
      <c r="X1294" s="73"/>
    </row>
    <row r="1295" spans="2:24">
      <c r="B1295" s="26" t="s">
        <v>3165</v>
      </c>
      <c r="C1295" s="73" t="s">
        <v>6348</v>
      </c>
      <c r="D1295" s="73" t="s">
        <v>6725</v>
      </c>
      <c r="E1295" s="73"/>
      <c r="F1295" s="73"/>
      <c r="G1295" s="75">
        <v>39521</v>
      </c>
      <c r="H1295" s="96">
        <v>2000000</v>
      </c>
      <c r="I1295" s="57">
        <v>86.431516500000001</v>
      </c>
      <c r="J1295" s="96">
        <v>1728630.33</v>
      </c>
      <c r="K1295" s="57" t="s">
        <v>3284</v>
      </c>
      <c r="L1295" s="73"/>
      <c r="M1295" s="101">
        <v>1753072.1400000001</v>
      </c>
      <c r="N1295" s="73"/>
      <c r="O1295" s="87" t="s">
        <v>3156</v>
      </c>
      <c r="P1295" s="75">
        <v>41136</v>
      </c>
      <c r="Q1295" s="96">
        <v>525132.27</v>
      </c>
      <c r="R1295" s="57">
        <v>1</v>
      </c>
      <c r="S1295" s="96">
        <v>5251.3227000000006</v>
      </c>
      <c r="T1295" s="57" t="s">
        <v>3289</v>
      </c>
      <c r="U1295" s="57"/>
      <c r="V1295" s="101">
        <v>29693.132699999958</v>
      </c>
      <c r="W1295" s="101"/>
      <c r="X1295" s="73"/>
    </row>
    <row r="1296" spans="2:24">
      <c r="B1296" s="26" t="s">
        <v>3201</v>
      </c>
      <c r="C1296" s="73" t="s">
        <v>6349</v>
      </c>
      <c r="D1296" s="73" t="s">
        <v>6725</v>
      </c>
      <c r="E1296" s="73"/>
      <c r="F1296" s="73"/>
      <c r="G1296" s="75">
        <v>39521</v>
      </c>
      <c r="H1296" s="96">
        <v>8000000</v>
      </c>
      <c r="I1296" s="57">
        <v>55.129638875000012</v>
      </c>
      <c r="J1296" s="96">
        <v>4410371.1100000003</v>
      </c>
      <c r="K1296" s="57" t="s">
        <v>3284</v>
      </c>
      <c r="L1296" s="73"/>
      <c r="M1296" s="101">
        <v>519331.23</v>
      </c>
      <c r="N1296" s="73"/>
      <c r="O1296" s="87" t="s">
        <v>3156</v>
      </c>
      <c r="P1296" s="75">
        <v>40896</v>
      </c>
      <c r="Q1296" s="96">
        <v>8000000</v>
      </c>
      <c r="R1296" s="57">
        <v>3.9021666250000004</v>
      </c>
      <c r="S1296" s="96">
        <v>312173.33</v>
      </c>
      <c r="T1296" s="57" t="s">
        <v>3252</v>
      </c>
      <c r="U1296" s="57"/>
      <c r="V1296" s="101">
        <v>-3578866.5500000003</v>
      </c>
      <c r="W1296" s="101"/>
      <c r="X1296" s="73"/>
    </row>
    <row r="1297" spans="1:24">
      <c r="B1297" s="26" t="s">
        <v>3202</v>
      </c>
      <c r="C1297" s="73" t="s">
        <v>6350</v>
      </c>
      <c r="D1297" s="73" t="s">
        <v>6725</v>
      </c>
      <c r="E1297" s="73"/>
      <c r="F1297" s="73"/>
      <c r="G1297" s="75">
        <v>39521</v>
      </c>
      <c r="H1297" s="96">
        <v>25500000</v>
      </c>
      <c r="I1297" s="57">
        <v>85.475749999999991</v>
      </c>
      <c r="J1297" s="96">
        <v>21796316.25</v>
      </c>
      <c r="K1297" s="57" t="s">
        <v>3284</v>
      </c>
      <c r="L1297" s="73"/>
      <c r="M1297" s="101">
        <v>1758655.3199999998</v>
      </c>
      <c r="N1297" s="73"/>
      <c r="O1297" s="87" t="s">
        <v>3156</v>
      </c>
      <c r="P1297" s="75">
        <v>41073</v>
      </c>
      <c r="Q1297" s="96">
        <v>25500000</v>
      </c>
      <c r="R1297" s="57">
        <v>1.1280483529411764</v>
      </c>
      <c r="S1297" s="96">
        <v>287652.33</v>
      </c>
      <c r="T1297" s="57" t="s">
        <v>3283</v>
      </c>
      <c r="U1297" s="57"/>
      <c r="V1297" s="101">
        <v>-19750008.600000001</v>
      </c>
      <c r="W1297" s="101"/>
      <c r="X1297" s="73"/>
    </row>
    <row r="1298" spans="1:24">
      <c r="B1298" s="26" t="s">
        <v>3203</v>
      </c>
      <c r="C1298" s="73" t="s">
        <v>6351</v>
      </c>
      <c r="D1298" s="73" t="s">
        <v>6725</v>
      </c>
      <c r="E1298" s="73"/>
      <c r="F1298" s="73"/>
      <c r="G1298" s="75">
        <v>39521</v>
      </c>
      <c r="H1298" s="96">
        <v>8000000</v>
      </c>
      <c r="I1298" s="57">
        <v>54.691580500000001</v>
      </c>
      <c r="J1298" s="96">
        <v>4375326.4400000004</v>
      </c>
      <c r="K1298" s="57" t="s">
        <v>3284</v>
      </c>
      <c r="L1298" s="73"/>
      <c r="M1298" s="101">
        <v>1019746.99</v>
      </c>
      <c r="N1298" s="73"/>
      <c r="O1298" s="87" t="s">
        <v>3156</v>
      </c>
      <c r="P1298" s="75">
        <v>40952</v>
      </c>
      <c r="Q1298" s="96">
        <v>8000000</v>
      </c>
      <c r="R1298" s="57">
        <v>75.418310875000003</v>
      </c>
      <c r="S1298" s="96">
        <v>6033464.8700000001</v>
      </c>
      <c r="T1298" s="57" t="s">
        <v>3289</v>
      </c>
      <c r="U1298" s="57"/>
      <c r="V1298" s="101">
        <v>2677885.42</v>
      </c>
      <c r="W1298" s="101"/>
      <c r="X1298" s="73"/>
    </row>
    <row r="1299" spans="1:24">
      <c r="B1299" s="26" t="s">
        <v>3217</v>
      </c>
      <c r="C1299" s="73" t="s">
        <v>6352</v>
      </c>
      <c r="D1299" s="73" t="s">
        <v>6725</v>
      </c>
      <c r="E1299" s="73"/>
      <c r="F1299" s="73"/>
      <c r="G1299" s="75">
        <v>39521</v>
      </c>
      <c r="H1299" s="96">
        <v>4019639.77</v>
      </c>
      <c r="I1299" s="57">
        <v>83.178661056983231</v>
      </c>
      <c r="J1299" s="96">
        <v>3343482.54</v>
      </c>
      <c r="K1299" s="57" t="s">
        <v>3284</v>
      </c>
      <c r="L1299" s="73"/>
      <c r="M1299" s="101">
        <v>4191635.5599999996</v>
      </c>
      <c r="N1299" s="73"/>
      <c r="O1299" s="87" t="s">
        <v>6382</v>
      </c>
      <c r="P1299" s="75">
        <v>39887</v>
      </c>
      <c r="Q1299" s="102" t="s">
        <v>3205</v>
      </c>
      <c r="R1299" s="88" t="s">
        <v>3205</v>
      </c>
      <c r="S1299" s="102" t="s">
        <v>3205</v>
      </c>
      <c r="T1299" s="57" t="s">
        <v>3205</v>
      </c>
      <c r="U1299" s="57"/>
      <c r="V1299" s="101">
        <v>848153.01999999955</v>
      </c>
      <c r="W1299" s="101"/>
      <c r="X1299" s="73"/>
    </row>
    <row r="1300" spans="1:24">
      <c r="B1300" s="26" t="s">
        <v>3204</v>
      </c>
      <c r="C1300" s="73" t="s">
        <v>6353</v>
      </c>
      <c r="D1300" s="73" t="s">
        <v>6725</v>
      </c>
      <c r="E1300" s="73"/>
      <c r="F1300" s="73"/>
      <c r="G1300" s="75">
        <v>39521</v>
      </c>
      <c r="H1300" s="96">
        <v>1000000</v>
      </c>
      <c r="I1300" s="57">
        <v>74.938318999999993</v>
      </c>
      <c r="J1300" s="96">
        <v>749383.19</v>
      </c>
      <c r="K1300" s="57" t="s">
        <v>3284</v>
      </c>
      <c r="L1300" s="73"/>
      <c r="M1300" s="101">
        <v>126056.81</v>
      </c>
      <c r="N1300" s="73"/>
      <c r="O1300" s="87" t="s">
        <v>3156</v>
      </c>
      <c r="P1300" s="75">
        <v>40952</v>
      </c>
      <c r="Q1300" s="96">
        <v>1000000</v>
      </c>
      <c r="R1300" s="57">
        <v>86.90180500000001</v>
      </c>
      <c r="S1300" s="96">
        <v>869018.05</v>
      </c>
      <c r="T1300" s="57" t="s">
        <v>3289</v>
      </c>
      <c r="U1300" s="57"/>
      <c r="V1300" s="101">
        <v>245691.67000000016</v>
      </c>
      <c r="W1300" s="101"/>
      <c r="X1300" s="73"/>
    </row>
    <row r="1301" spans="1:24" ht="12.75" thickBot="1">
      <c r="B1301" s="77" t="s">
        <v>6402</v>
      </c>
      <c r="C1301" s="76"/>
      <c r="D1301" s="76"/>
      <c r="E1301" s="76"/>
      <c r="F1301" s="76"/>
      <c r="G1301" s="76"/>
      <c r="H1301" s="76"/>
      <c r="I1301" s="76"/>
      <c r="J1301" s="97">
        <v>6851358536.8861599</v>
      </c>
      <c r="K1301" s="76"/>
      <c r="L1301" s="176"/>
      <c r="M1301" s="97">
        <v>3901195042.2209902</v>
      </c>
      <c r="N1301" s="176"/>
      <c r="O1301" s="76"/>
      <c r="P1301" s="76"/>
      <c r="Q1301" s="76"/>
      <c r="R1301" s="76"/>
      <c r="S1301" s="97">
        <v>2647886564.9733076</v>
      </c>
      <c r="T1301" s="76"/>
      <c r="U1301" s="76"/>
      <c r="V1301" s="97">
        <v>-302276929.69186342</v>
      </c>
      <c r="W1301" s="97"/>
      <c r="X1301" s="176"/>
    </row>
    <row r="1302" spans="1:24" ht="12.75" thickTop="1">
      <c r="B1302" s="26"/>
      <c r="C1302" s="26"/>
      <c r="D1302" s="26"/>
      <c r="E1302" s="26"/>
      <c r="F1302" s="26"/>
      <c r="G1302" s="26"/>
      <c r="H1302" s="26"/>
      <c r="I1302" s="26"/>
      <c r="J1302" s="67"/>
      <c r="K1302" s="26"/>
      <c r="L1302" s="26"/>
      <c r="M1302" s="67"/>
      <c r="N1302" s="26"/>
      <c r="O1302" s="26"/>
      <c r="P1302" s="26"/>
      <c r="Q1302" s="26"/>
      <c r="R1302" s="26"/>
      <c r="S1302" s="67"/>
      <c r="T1302" s="26"/>
      <c r="U1302" s="26"/>
      <c r="V1302" s="67"/>
      <c r="W1302" s="67"/>
      <c r="X1302" s="26"/>
    </row>
    <row r="1303" spans="1:24">
      <c r="B1303" s="26"/>
      <c r="C1303" s="26"/>
      <c r="D1303" s="26"/>
      <c r="E1303" s="26"/>
      <c r="F1303" s="26"/>
      <c r="G1303" s="26"/>
      <c r="H1303" s="91" t="s">
        <v>6400</v>
      </c>
      <c r="I1303" s="66"/>
      <c r="J1303" s="103">
        <v>6774964735.6499996</v>
      </c>
      <c r="K1303" s="26"/>
      <c r="L1303" s="26"/>
      <c r="M1303" s="26"/>
      <c r="N1303" s="26"/>
      <c r="O1303" s="26"/>
      <c r="P1303" s="26"/>
      <c r="Q1303" s="26"/>
      <c r="R1303" s="26"/>
      <c r="S1303" s="26"/>
      <c r="T1303" s="26"/>
      <c r="U1303" s="26"/>
      <c r="W1303" s="26"/>
      <c r="X1303" s="26"/>
    </row>
    <row r="1304" spans="1:24">
      <c r="B1304" s="26"/>
      <c r="C1304" s="26"/>
      <c r="D1304" s="26"/>
      <c r="E1304" s="26"/>
      <c r="F1304" s="26"/>
      <c r="G1304" s="26"/>
      <c r="H1304" s="69" t="s">
        <v>6401</v>
      </c>
      <c r="I1304" s="92"/>
      <c r="J1304" s="103">
        <v>76393801.239999995</v>
      </c>
      <c r="K1304" s="26"/>
      <c r="L1304" s="26"/>
      <c r="M1304" s="26"/>
      <c r="N1304" s="26"/>
      <c r="O1304" s="26"/>
      <c r="P1304" s="26"/>
      <c r="Q1304" s="26"/>
      <c r="R1304" s="26"/>
      <c r="S1304" s="26"/>
      <c r="T1304" s="26"/>
      <c r="U1304" s="26"/>
      <c r="W1304" s="26"/>
      <c r="X1304" s="26"/>
    </row>
    <row r="1305" spans="1:24" ht="12.75" thickBot="1">
      <c r="B1305" s="26"/>
      <c r="C1305" s="26"/>
      <c r="D1305" s="26"/>
      <c r="E1305" s="26"/>
      <c r="F1305" s="26"/>
      <c r="G1305" s="26"/>
      <c r="H1305" s="92"/>
      <c r="I1305" s="92"/>
      <c r="J1305" s="97">
        <v>6851358536.8899994</v>
      </c>
      <c r="K1305" s="26"/>
      <c r="L1305" s="26"/>
      <c r="M1305" s="26"/>
      <c r="N1305" s="26"/>
      <c r="O1305" s="26"/>
      <c r="P1305" s="26"/>
      <c r="Q1305" s="26"/>
      <c r="R1305" s="26"/>
      <c r="S1305" s="26"/>
      <c r="T1305" s="26"/>
      <c r="U1305" s="26"/>
      <c r="W1305" s="26"/>
      <c r="X1305" s="26"/>
    </row>
    <row r="1306" spans="1:24" ht="12.75" thickTop="1">
      <c r="B1306" s="26"/>
      <c r="C1306" s="26"/>
      <c r="D1306" s="26"/>
      <c r="E1306" s="26"/>
      <c r="F1306" s="26"/>
      <c r="G1306" s="26"/>
      <c r="H1306" s="26"/>
      <c r="I1306" s="26"/>
      <c r="J1306" s="26"/>
      <c r="K1306" s="26"/>
      <c r="L1306" s="26"/>
      <c r="M1306" s="26"/>
      <c r="N1306" s="26"/>
      <c r="O1306" s="26"/>
      <c r="P1306" s="26"/>
      <c r="Q1306" s="26"/>
      <c r="R1306" s="26"/>
      <c r="S1306" s="26"/>
      <c r="T1306" s="26"/>
      <c r="U1306" s="26"/>
      <c r="W1306" s="26"/>
      <c r="X1306" s="26"/>
    </row>
    <row r="1307" spans="1:24" ht="15">
      <c r="A1307" s="177"/>
      <c r="B1307" s="26" t="s">
        <v>9251</v>
      </c>
      <c r="C1307" s="26"/>
      <c r="D1307" s="26"/>
      <c r="E1307" s="26"/>
      <c r="F1307" s="26"/>
      <c r="G1307" s="26"/>
      <c r="H1307" s="26"/>
      <c r="I1307" s="26"/>
      <c r="J1307" s="26"/>
      <c r="K1307" s="26"/>
      <c r="L1307" s="26"/>
      <c r="M1307" s="26"/>
      <c r="N1307" s="26"/>
      <c r="O1307" s="26"/>
      <c r="P1307" s="26"/>
      <c r="Q1307" s="26"/>
      <c r="R1307" s="26"/>
      <c r="S1307" s="26"/>
      <c r="T1307" s="26"/>
      <c r="U1307" s="26"/>
      <c r="W1307" s="26"/>
      <c r="X1307" s="26"/>
    </row>
    <row r="1308" spans="1:24" ht="15">
      <c r="A1308" s="177">
        <v>1</v>
      </c>
      <c r="B1308" s="26" t="s">
        <v>9247</v>
      </c>
      <c r="C1308" s="26"/>
      <c r="D1308" s="26"/>
      <c r="E1308" s="26"/>
      <c r="F1308" s="26"/>
      <c r="G1308" s="26"/>
      <c r="H1308" s="26"/>
      <c r="I1308" s="26"/>
      <c r="J1308" s="64"/>
      <c r="K1308" s="26"/>
      <c r="L1308" s="26"/>
      <c r="M1308" s="26"/>
      <c r="N1308" s="26"/>
      <c r="O1308" s="26"/>
      <c r="P1308" s="26"/>
      <c r="Q1308" s="26"/>
      <c r="R1308" s="26"/>
      <c r="S1308" s="26"/>
      <c r="T1308" s="26"/>
      <c r="U1308" s="26"/>
      <c r="W1308" s="26"/>
      <c r="X1308" s="26"/>
    </row>
    <row r="1309" spans="1:24" ht="15">
      <c r="A1309" s="177">
        <v>2</v>
      </c>
      <c r="B1309" s="73" t="s">
        <v>9248</v>
      </c>
      <c r="C1309" s="26"/>
      <c r="D1309" s="26"/>
      <c r="E1309" s="26"/>
      <c r="F1309" s="26"/>
      <c r="G1309" s="26"/>
      <c r="H1309" s="93"/>
      <c r="I1309" s="26"/>
      <c r="J1309" s="94"/>
      <c r="K1309" s="26"/>
      <c r="L1309" s="26"/>
      <c r="M1309" s="26"/>
      <c r="N1309" s="26"/>
      <c r="O1309" s="26"/>
      <c r="P1309" s="26"/>
      <c r="Q1309" s="26"/>
      <c r="R1309" s="26"/>
      <c r="S1309" s="26"/>
      <c r="T1309" s="26"/>
      <c r="U1309" s="26"/>
      <c r="W1309" s="26"/>
      <c r="X1309" s="26"/>
    </row>
    <row r="1310" spans="1:24">
      <c r="B1310" s="26"/>
      <c r="C1310" s="73"/>
      <c r="D1310" s="26"/>
      <c r="E1310" s="26"/>
      <c r="F1310" s="26"/>
      <c r="G1310" s="26"/>
      <c r="H1310" s="26"/>
      <c r="I1310" s="26"/>
      <c r="J1310" s="26"/>
      <c r="K1310" s="26"/>
      <c r="L1310" s="26"/>
      <c r="M1310" s="26"/>
      <c r="N1310" s="26"/>
      <c r="O1310" s="26"/>
      <c r="P1310" s="26"/>
      <c r="Q1310" s="26"/>
      <c r="R1310" s="26"/>
      <c r="S1310" s="26"/>
      <c r="T1310" s="26"/>
      <c r="U1310" s="26"/>
      <c r="W1310" s="26"/>
      <c r="X1310" s="26"/>
    </row>
    <row r="1311" spans="1:24">
      <c r="B1311" s="26"/>
      <c r="C1311" s="26"/>
      <c r="D1311" s="26"/>
      <c r="E1311" s="26"/>
      <c r="F1311" s="26"/>
      <c r="G1311" s="26"/>
      <c r="H1311" s="26"/>
      <c r="I1311" s="26"/>
      <c r="J1311" s="26"/>
      <c r="K1311" s="26"/>
      <c r="L1311" s="26"/>
      <c r="M1311" s="26"/>
      <c r="N1311" s="26"/>
      <c r="O1311" s="26"/>
      <c r="P1311" s="26"/>
      <c r="Q1311" s="26"/>
      <c r="R1311" s="26"/>
      <c r="S1311" s="26"/>
      <c r="T1311" s="26"/>
      <c r="U1311" s="26"/>
      <c r="W1311" s="26"/>
      <c r="X1311" s="26"/>
    </row>
    <row r="1312" spans="1:24" s="168" customFormat="1">
      <c r="B1312" s="228" t="s">
        <v>6729</v>
      </c>
      <c r="C1312" s="228"/>
      <c r="D1312" s="228"/>
      <c r="E1312" s="228"/>
      <c r="F1312" s="228"/>
      <c r="G1312" s="228"/>
      <c r="H1312" s="228"/>
      <c r="I1312" s="228"/>
      <c r="J1312" s="228"/>
      <c r="K1312" s="228"/>
      <c r="L1312" s="26"/>
      <c r="M1312" s="56"/>
      <c r="N1312" s="26"/>
      <c r="O1312" s="56"/>
      <c r="P1312" s="56"/>
      <c r="Q1312" s="56"/>
      <c r="R1312" s="56"/>
      <c r="S1312" s="56"/>
      <c r="T1312" s="56"/>
      <c r="U1312" s="56"/>
      <c r="V1312" s="56"/>
      <c r="W1312" s="56"/>
      <c r="X1312" s="26"/>
    </row>
    <row r="1313" spans="2:24">
      <c r="B1313" s="26"/>
      <c r="C1313" s="26"/>
      <c r="D1313" s="26"/>
      <c r="E1313" s="26"/>
      <c r="F1313" s="26"/>
      <c r="G1313" s="26"/>
      <c r="H1313" s="26"/>
      <c r="I1313" s="26"/>
      <c r="J1313" s="26"/>
      <c r="K1313" s="26"/>
      <c r="L1313" s="26"/>
      <c r="M1313" s="26"/>
      <c r="N1313" s="26"/>
      <c r="O1313" s="26"/>
      <c r="P1313" s="26"/>
      <c r="Q1313" s="26"/>
      <c r="R1313" s="26"/>
      <c r="S1313" s="26"/>
      <c r="T1313" s="26"/>
      <c r="U1313" s="26"/>
      <c r="W1313" s="26"/>
      <c r="X1313" s="26"/>
    </row>
    <row r="1314" spans="2:24">
      <c r="B1314" s="230" t="s">
        <v>3206</v>
      </c>
      <c r="C1314" s="230"/>
      <c r="D1314" s="230"/>
      <c r="E1314" s="26"/>
      <c r="F1314" s="26"/>
      <c r="G1314" s="230" t="s">
        <v>3155</v>
      </c>
      <c r="H1314" s="230"/>
      <c r="I1314" s="230"/>
      <c r="J1314" s="230"/>
      <c r="K1314" s="230"/>
      <c r="L1314" s="26"/>
      <c r="M1314" s="26"/>
      <c r="N1314" s="26"/>
      <c r="O1314" s="26"/>
      <c r="P1314" s="26"/>
      <c r="Q1314" s="26"/>
      <c r="R1314" s="26"/>
      <c r="S1314" s="26"/>
      <c r="T1314" s="26"/>
      <c r="U1314" s="26"/>
      <c r="W1314" s="26"/>
      <c r="X1314" s="26"/>
    </row>
    <row r="1315" spans="2:24" ht="16.5" customHeight="1">
      <c r="B1315" s="170" t="s">
        <v>6714</v>
      </c>
      <c r="C1315" s="170" t="s">
        <v>3208</v>
      </c>
      <c r="D1315" s="170" t="s">
        <v>6384</v>
      </c>
      <c r="E1315" s="85"/>
      <c r="F1315" s="170"/>
      <c r="G1315" s="171" t="s">
        <v>3209</v>
      </c>
      <c r="H1315" s="171" t="s">
        <v>3210</v>
      </c>
      <c r="I1315" s="171" t="s">
        <v>3211</v>
      </c>
      <c r="J1315" s="171" t="s">
        <v>3212</v>
      </c>
      <c r="K1315" s="170" t="s">
        <v>1543</v>
      </c>
      <c r="L1315" s="26"/>
      <c r="N1315" s="26"/>
      <c r="X1315" s="26"/>
    </row>
    <row r="1316" spans="2:24">
      <c r="B1316" s="26" t="s">
        <v>183</v>
      </c>
      <c r="C1316" s="73" t="s">
        <v>5842</v>
      </c>
      <c r="D1316" s="73" t="s">
        <v>6724</v>
      </c>
      <c r="E1316" s="73"/>
      <c r="F1316" s="73"/>
      <c r="G1316" s="75">
        <v>39923</v>
      </c>
      <c r="H1316" s="96">
        <v>7718672.0800000001</v>
      </c>
      <c r="I1316" s="57">
        <v>0</v>
      </c>
      <c r="J1316" s="57">
        <v>0</v>
      </c>
      <c r="K1316" s="57" t="s">
        <v>3245</v>
      </c>
      <c r="L1316" s="26"/>
      <c r="M1316" s="26"/>
      <c r="N1316" s="26"/>
      <c r="O1316" s="26"/>
      <c r="P1316" s="26"/>
      <c r="Q1316" s="26"/>
      <c r="R1316" s="26"/>
      <c r="S1316" s="26"/>
      <c r="T1316" s="26"/>
      <c r="U1316" s="26"/>
      <c r="W1316" s="26"/>
      <c r="X1316" s="26"/>
    </row>
    <row r="1317" spans="2:24">
      <c r="B1317" s="26" t="s">
        <v>183</v>
      </c>
      <c r="C1317" s="73" t="s">
        <v>5842</v>
      </c>
      <c r="D1317" s="73" t="s">
        <v>6724</v>
      </c>
      <c r="E1317" s="73"/>
      <c r="F1317" s="73"/>
      <c r="G1317" s="75">
        <v>40492</v>
      </c>
      <c r="H1317" s="96">
        <v>445707.84</v>
      </c>
      <c r="I1317" s="57">
        <v>0</v>
      </c>
      <c r="J1317" s="57">
        <v>0</v>
      </c>
      <c r="K1317" s="57" t="s">
        <v>3245</v>
      </c>
      <c r="L1317" s="26"/>
      <c r="M1317" s="26"/>
      <c r="N1317" s="26"/>
      <c r="O1317" s="26"/>
      <c r="P1317" s="26"/>
      <c r="Q1317" s="26"/>
      <c r="R1317" s="26"/>
      <c r="S1317" s="26"/>
      <c r="T1317" s="26"/>
      <c r="U1317" s="26"/>
      <c r="W1317" s="26"/>
      <c r="X1317" s="26"/>
    </row>
    <row r="1318" spans="2:24">
      <c r="B1318" s="26" t="s">
        <v>939</v>
      </c>
      <c r="C1318" s="73" t="s">
        <v>5888</v>
      </c>
      <c r="D1318" s="73" t="s">
        <v>6724</v>
      </c>
      <c r="E1318" s="73"/>
      <c r="F1318" s="73"/>
      <c r="G1318" s="75">
        <v>39923</v>
      </c>
      <c r="H1318" s="96">
        <v>3381600</v>
      </c>
      <c r="I1318" s="57">
        <v>0</v>
      </c>
      <c r="J1318" s="57">
        <v>0</v>
      </c>
      <c r="K1318" s="57" t="s">
        <v>3245</v>
      </c>
      <c r="L1318" s="26"/>
      <c r="M1318" s="26"/>
      <c r="N1318" s="26"/>
      <c r="O1318" s="26"/>
      <c r="P1318" s="26"/>
      <c r="Q1318" s="26"/>
      <c r="R1318" s="26"/>
      <c r="S1318" s="26"/>
      <c r="T1318" s="26"/>
      <c r="U1318" s="26"/>
      <c r="W1318" s="26"/>
      <c r="X1318" s="26"/>
    </row>
    <row r="1319" spans="2:24">
      <c r="B1319" s="26" t="s">
        <v>939</v>
      </c>
      <c r="C1319" s="73" t="s">
        <v>5888</v>
      </c>
      <c r="D1319" s="73" t="s">
        <v>6724</v>
      </c>
      <c r="E1319" s="73"/>
      <c r="F1319" s="73"/>
      <c r="G1319" s="75">
        <v>40492</v>
      </c>
      <c r="H1319" s="96">
        <v>2133490.27</v>
      </c>
      <c r="I1319" s="57">
        <v>0</v>
      </c>
      <c r="J1319" s="57">
        <v>0</v>
      </c>
      <c r="K1319" s="57" t="s">
        <v>3245</v>
      </c>
      <c r="L1319" s="26"/>
      <c r="M1319" s="26"/>
      <c r="N1319" s="26"/>
      <c r="O1319" s="26"/>
      <c r="P1319" s="26"/>
      <c r="Q1319" s="26"/>
      <c r="R1319" s="26"/>
      <c r="S1319" s="26"/>
      <c r="T1319" s="26"/>
      <c r="U1319" s="26"/>
      <c r="W1319" s="26"/>
      <c r="X1319" s="26"/>
    </row>
    <row r="1320" spans="2:24">
      <c r="B1320" s="26"/>
      <c r="C1320" s="26"/>
      <c r="D1320" s="26"/>
      <c r="E1320" s="26"/>
      <c r="F1320" s="26"/>
      <c r="G1320" s="26"/>
      <c r="H1320" s="26"/>
      <c r="I1320" s="26"/>
      <c r="J1320" s="26"/>
      <c r="K1320" s="26"/>
      <c r="L1320" s="26"/>
      <c r="M1320" s="26"/>
      <c r="N1320" s="26"/>
      <c r="O1320" s="26"/>
      <c r="P1320" s="26"/>
      <c r="Q1320" s="26"/>
      <c r="R1320" s="26"/>
      <c r="S1320" s="26"/>
      <c r="T1320" s="26"/>
      <c r="U1320" s="26"/>
      <c r="W1320" s="26"/>
      <c r="X1320" s="26"/>
    </row>
    <row r="1321" spans="2:24">
      <c r="B1321" s="26"/>
      <c r="C1321" s="26"/>
      <c r="D1321" s="26"/>
      <c r="E1321" s="26"/>
      <c r="F1321" s="26"/>
      <c r="G1321" s="26"/>
      <c r="H1321" s="26"/>
      <c r="I1321" s="26"/>
      <c r="J1321" s="26"/>
      <c r="K1321" s="26"/>
      <c r="L1321" s="26"/>
      <c r="M1321" s="26"/>
      <c r="N1321" s="26"/>
      <c r="O1321" s="26"/>
      <c r="P1321" s="26"/>
      <c r="Q1321" s="26"/>
      <c r="R1321" s="26"/>
      <c r="S1321" s="26"/>
      <c r="T1321" s="26"/>
      <c r="U1321" s="26"/>
      <c r="W1321" s="26"/>
      <c r="X1321" s="26"/>
    </row>
    <row r="1322" spans="2:24">
      <c r="B1322" s="26"/>
      <c r="C1322" s="26"/>
      <c r="D1322" s="26"/>
      <c r="E1322" s="26"/>
      <c r="F1322" s="26"/>
      <c r="G1322" s="26"/>
      <c r="H1322" s="26"/>
      <c r="I1322" s="26"/>
      <c r="J1322" s="26"/>
      <c r="K1322" s="26"/>
      <c r="L1322" s="26"/>
      <c r="M1322" s="26"/>
      <c r="N1322" s="26"/>
      <c r="O1322" s="26"/>
      <c r="P1322" s="26"/>
      <c r="Q1322" s="26"/>
      <c r="R1322" s="26"/>
      <c r="S1322" s="26"/>
      <c r="T1322" s="26"/>
      <c r="U1322" s="26"/>
      <c r="W1322" s="26"/>
      <c r="X1322" s="26"/>
    </row>
    <row r="1323" spans="2:24">
      <c r="B1323" s="228" t="s">
        <v>6730</v>
      </c>
      <c r="C1323" s="228"/>
      <c r="D1323" s="228"/>
      <c r="E1323" s="228"/>
      <c r="F1323" s="228"/>
      <c r="G1323" s="228"/>
      <c r="H1323" s="228"/>
      <c r="I1323" s="228"/>
      <c r="J1323" s="228"/>
      <c r="K1323" s="228"/>
      <c r="L1323" s="26"/>
      <c r="M1323" s="26"/>
      <c r="N1323" s="26"/>
      <c r="O1323" s="26"/>
      <c r="P1323" s="26"/>
      <c r="Q1323" s="26"/>
      <c r="R1323" s="26"/>
      <c r="S1323" s="26"/>
      <c r="T1323" s="26"/>
      <c r="U1323" s="26"/>
      <c r="W1323" s="26"/>
      <c r="X1323" s="26"/>
    </row>
    <row r="1324" spans="2:24">
      <c r="B1324" s="26"/>
      <c r="C1324" s="26"/>
      <c r="D1324" s="26"/>
      <c r="E1324" s="26"/>
      <c r="F1324" s="26"/>
      <c r="G1324" s="26"/>
      <c r="H1324" s="26"/>
      <c r="I1324" s="26"/>
      <c r="J1324" s="26"/>
      <c r="K1324" s="26"/>
      <c r="L1324" s="26"/>
      <c r="M1324" s="26"/>
      <c r="N1324" s="26"/>
      <c r="O1324" s="26"/>
      <c r="P1324" s="26"/>
      <c r="Q1324" s="26"/>
      <c r="R1324" s="26"/>
      <c r="S1324" s="26"/>
      <c r="T1324" s="26"/>
      <c r="U1324" s="26"/>
      <c r="W1324" s="26"/>
      <c r="X1324" s="26"/>
    </row>
    <row r="1325" spans="2:24">
      <c r="B1325" s="227" t="s">
        <v>3206</v>
      </c>
      <c r="C1325" s="227"/>
      <c r="D1325" s="227"/>
      <c r="E1325" s="26"/>
      <c r="F1325" s="227" t="s">
        <v>6386</v>
      </c>
      <c r="G1325" s="227"/>
      <c r="H1325" s="227"/>
      <c r="I1325" s="227"/>
      <c r="J1325" s="227"/>
      <c r="K1325" s="227"/>
      <c r="L1325" s="26"/>
      <c r="M1325" s="26"/>
      <c r="N1325" s="26"/>
      <c r="O1325" s="26"/>
      <c r="P1325" s="26"/>
      <c r="Q1325" s="26"/>
      <c r="R1325" s="26"/>
      <c r="S1325" s="26"/>
      <c r="T1325" s="26"/>
      <c r="U1325" s="26"/>
      <c r="W1325" s="26"/>
      <c r="X1325" s="26"/>
    </row>
    <row r="1326" spans="2:24" ht="16.5" customHeight="1">
      <c r="B1326" s="170" t="s">
        <v>6714</v>
      </c>
      <c r="C1326" s="170" t="s">
        <v>3208</v>
      </c>
      <c r="D1326" s="170" t="s">
        <v>6384</v>
      </c>
      <c r="E1326" s="85"/>
      <c r="F1326" s="170" t="s">
        <v>3213</v>
      </c>
      <c r="G1326" s="171" t="s">
        <v>3209</v>
      </c>
      <c r="H1326" s="171" t="s">
        <v>3210</v>
      </c>
      <c r="I1326" s="171" t="s">
        <v>3214</v>
      </c>
      <c r="J1326" s="171" t="s">
        <v>3215</v>
      </c>
      <c r="K1326" s="170" t="s">
        <v>1543</v>
      </c>
      <c r="L1326" s="26"/>
      <c r="N1326" s="26"/>
      <c r="X1326" s="26"/>
    </row>
    <row r="1327" spans="2:24">
      <c r="B1327" s="26" t="s">
        <v>1860</v>
      </c>
      <c r="C1327" s="73" t="s">
        <v>3614</v>
      </c>
      <c r="D1327" s="73" t="s">
        <v>6724</v>
      </c>
      <c r="E1327" s="73"/>
      <c r="F1327" s="95" t="s">
        <v>3156</v>
      </c>
      <c r="G1327" s="75">
        <v>41123</v>
      </c>
      <c r="H1327" s="96">
        <v>4540000</v>
      </c>
      <c r="I1327" s="57">
        <v>0.87311563876651976</v>
      </c>
      <c r="J1327" s="96">
        <v>39639.449999999997</v>
      </c>
      <c r="K1327" s="57" t="s">
        <v>3248</v>
      </c>
      <c r="L1327" s="26"/>
      <c r="M1327" s="26"/>
      <c r="N1327" s="26"/>
      <c r="O1327" s="26"/>
      <c r="P1327" s="26"/>
      <c r="Q1327" s="26"/>
      <c r="R1327" s="26"/>
      <c r="S1327" s="26"/>
      <c r="T1327" s="26"/>
      <c r="U1327" s="26"/>
      <c r="W1327" s="26"/>
      <c r="X1327" s="26"/>
    </row>
    <row r="1328" spans="2:24">
      <c r="B1328" s="26" t="s">
        <v>1860</v>
      </c>
      <c r="C1328" s="73" t="s">
        <v>3614</v>
      </c>
      <c r="D1328" s="73" t="s">
        <v>6724</v>
      </c>
      <c r="E1328" s="73"/>
      <c r="F1328" s="95" t="s">
        <v>3156</v>
      </c>
      <c r="G1328" s="75">
        <v>39786</v>
      </c>
      <c r="H1328" s="96">
        <v>5000000</v>
      </c>
      <c r="I1328" s="57">
        <v>100.00000019999999</v>
      </c>
      <c r="J1328" s="96">
        <v>5000000.01</v>
      </c>
      <c r="K1328" s="57" t="s">
        <v>3245</v>
      </c>
      <c r="L1328" s="26"/>
      <c r="M1328" s="26"/>
      <c r="N1328" s="26"/>
      <c r="O1328" s="26"/>
      <c r="P1328" s="26"/>
      <c r="Q1328" s="26"/>
      <c r="R1328" s="26"/>
      <c r="S1328" s="26"/>
      <c r="T1328" s="26"/>
      <c r="U1328" s="26"/>
      <c r="W1328" s="26"/>
      <c r="X1328" s="26"/>
    </row>
    <row r="1329" spans="2:24">
      <c r="B1329" s="26" t="s">
        <v>471</v>
      </c>
      <c r="C1329" s="73" t="s">
        <v>3920</v>
      </c>
      <c r="D1329" s="73" t="s">
        <v>6759</v>
      </c>
      <c r="E1329" s="73"/>
      <c r="F1329" s="95" t="s">
        <v>3156</v>
      </c>
      <c r="G1329" s="75">
        <v>40756</v>
      </c>
      <c r="H1329" s="96">
        <v>18604883.93</v>
      </c>
      <c r="I1329" s="57">
        <v>94.516834752432658</v>
      </c>
      <c r="J1329" s="96">
        <v>17584747.399999999</v>
      </c>
      <c r="K1329" s="57" t="s">
        <v>3248</v>
      </c>
      <c r="L1329" s="26"/>
      <c r="M1329" s="26"/>
      <c r="N1329" s="26"/>
      <c r="O1329" s="26"/>
      <c r="P1329" s="26"/>
      <c r="Q1329" s="26"/>
      <c r="R1329" s="26"/>
      <c r="S1329" s="26"/>
      <c r="T1329" s="26"/>
      <c r="U1329" s="26"/>
      <c r="W1329" s="26"/>
      <c r="X1329" s="26"/>
    </row>
    <row r="1330" spans="2:24">
      <c r="B1330" s="26" t="s">
        <v>471</v>
      </c>
      <c r="C1330" s="73" t="s">
        <v>3920</v>
      </c>
      <c r="D1330" s="73" t="s">
        <v>6759</v>
      </c>
      <c r="E1330" s="73"/>
      <c r="F1330" s="95" t="s">
        <v>3156</v>
      </c>
      <c r="G1330" s="75">
        <v>41204</v>
      </c>
      <c r="H1330" s="96">
        <v>16232095.439999999</v>
      </c>
      <c r="I1330" s="57">
        <v>98.132466685397958</v>
      </c>
      <c r="J1330" s="96">
        <v>15928955.65</v>
      </c>
      <c r="K1330" s="57" t="s">
        <v>3255</v>
      </c>
      <c r="L1330" s="26"/>
      <c r="M1330" s="26"/>
      <c r="N1330" s="26"/>
      <c r="O1330" s="26"/>
      <c r="P1330" s="26"/>
      <c r="Q1330" s="26"/>
      <c r="R1330" s="26"/>
      <c r="S1330" s="26"/>
      <c r="T1330" s="26"/>
      <c r="U1330" s="26"/>
      <c r="W1330" s="26"/>
      <c r="X1330" s="26"/>
    </row>
    <row r="1331" spans="2:24">
      <c r="B1331" s="26" t="s">
        <v>945</v>
      </c>
      <c r="C1331" s="73" t="s">
        <v>5839</v>
      </c>
      <c r="D1331" s="73" t="s">
        <v>6725</v>
      </c>
      <c r="E1331" s="73"/>
      <c r="F1331" s="95" t="s">
        <v>3156</v>
      </c>
      <c r="G1331" s="75">
        <v>40904</v>
      </c>
      <c r="H1331" s="96">
        <v>34096966.729999997</v>
      </c>
      <c r="I1331" s="57">
        <v>2.7937500058088016</v>
      </c>
      <c r="J1331" s="96">
        <v>952584.01</v>
      </c>
      <c r="K1331" s="57" t="s">
        <v>3270</v>
      </c>
      <c r="L1331" s="26"/>
      <c r="M1331" s="26"/>
      <c r="N1331" s="26"/>
      <c r="O1331" s="26"/>
      <c r="P1331" s="26"/>
      <c r="Q1331" s="26"/>
      <c r="R1331" s="26"/>
      <c r="S1331" s="26"/>
      <c r="T1331" s="26"/>
      <c r="U1331" s="26"/>
      <c r="W1331" s="26"/>
      <c r="X1331" s="26"/>
    </row>
    <row r="1332" spans="2:24">
      <c r="B1332" s="26" t="s">
        <v>945</v>
      </c>
      <c r="C1332" s="73" t="s">
        <v>5839</v>
      </c>
      <c r="D1332" s="73" t="s">
        <v>6725</v>
      </c>
      <c r="E1332" s="73"/>
      <c r="F1332" s="95" t="s">
        <v>6382</v>
      </c>
      <c r="G1332" s="75">
        <v>40973</v>
      </c>
      <c r="H1332" s="102" t="s">
        <v>3205</v>
      </c>
      <c r="I1332" s="88" t="s">
        <v>3205</v>
      </c>
      <c r="J1332" s="102" t="s">
        <v>3205</v>
      </c>
      <c r="K1332" s="57" t="s">
        <v>9231</v>
      </c>
      <c r="L1332" s="26"/>
      <c r="M1332" s="26"/>
      <c r="N1332" s="26"/>
      <c r="O1332" s="26"/>
      <c r="P1332" s="26"/>
      <c r="Q1332" s="26"/>
      <c r="R1332" s="26"/>
      <c r="S1332" s="26"/>
      <c r="T1332" s="26"/>
      <c r="U1332" s="26"/>
      <c r="W1332" s="26"/>
      <c r="X1332" s="26"/>
    </row>
    <row r="1333" spans="2:24">
      <c r="B1333" s="26" t="s">
        <v>2777</v>
      </c>
      <c r="C1333" s="73" t="s">
        <v>5845</v>
      </c>
      <c r="D1333" s="73" t="s">
        <v>6725</v>
      </c>
      <c r="E1333" s="73"/>
      <c r="F1333" s="95" t="s">
        <v>3156</v>
      </c>
      <c r="G1333" s="75">
        <v>40947</v>
      </c>
      <c r="H1333" s="96">
        <v>6000000</v>
      </c>
      <c r="I1333" s="57">
        <v>83.861608833333335</v>
      </c>
      <c r="J1333" s="96">
        <v>5031696.53</v>
      </c>
      <c r="K1333" s="57" t="s">
        <v>3256</v>
      </c>
      <c r="L1333" s="26"/>
      <c r="M1333" s="26"/>
      <c r="N1333" s="26"/>
      <c r="O1333" s="26"/>
      <c r="P1333" s="26"/>
      <c r="Q1333" s="26"/>
      <c r="R1333" s="26"/>
      <c r="S1333" s="26"/>
      <c r="T1333" s="26"/>
      <c r="U1333" s="26"/>
      <c r="W1333" s="26"/>
      <c r="X1333" s="26"/>
    </row>
    <row r="1334" spans="2:24">
      <c r="B1334" s="26" t="s">
        <v>2777</v>
      </c>
      <c r="C1334" s="73" t="s">
        <v>5845</v>
      </c>
      <c r="D1334" s="73" t="s">
        <v>6725</v>
      </c>
      <c r="E1334" s="73"/>
      <c r="F1334" s="95" t="s">
        <v>3156</v>
      </c>
      <c r="G1334" s="75">
        <v>40947</v>
      </c>
      <c r="H1334" s="96">
        <v>7000000</v>
      </c>
      <c r="I1334" s="57">
        <v>83.741608857142865</v>
      </c>
      <c r="J1334" s="96">
        <v>5861912.6200000001</v>
      </c>
      <c r="K1334" s="57" t="s">
        <v>3250</v>
      </c>
      <c r="L1334" s="26"/>
      <c r="M1334" s="26"/>
      <c r="N1334" s="26"/>
      <c r="O1334" s="26"/>
      <c r="P1334" s="26"/>
      <c r="Q1334" s="26"/>
      <c r="R1334" s="26"/>
      <c r="S1334" s="26"/>
      <c r="T1334" s="26"/>
      <c r="U1334" s="26"/>
      <c r="W1334" s="26"/>
      <c r="X1334" s="26"/>
    </row>
    <row r="1335" spans="2:24">
      <c r="B1335" s="26" t="s">
        <v>2784</v>
      </c>
      <c r="C1335" s="73" t="s">
        <v>5863</v>
      </c>
      <c r="D1335" s="73" t="s">
        <v>6725</v>
      </c>
      <c r="E1335" s="73"/>
      <c r="F1335" s="95" t="s">
        <v>3156</v>
      </c>
      <c r="G1335" s="75">
        <v>40947</v>
      </c>
      <c r="H1335" s="96">
        <v>10000000</v>
      </c>
      <c r="I1335" s="57">
        <v>75.052689700000002</v>
      </c>
      <c r="J1335" s="96">
        <v>7505268.9699999997</v>
      </c>
      <c r="K1335" s="57" t="s">
        <v>3256</v>
      </c>
      <c r="L1335" s="26"/>
      <c r="M1335" s="26"/>
      <c r="N1335" s="26"/>
      <c r="O1335" s="26"/>
      <c r="P1335" s="26"/>
      <c r="Q1335" s="26"/>
      <c r="R1335" s="26"/>
      <c r="S1335" s="26"/>
      <c r="T1335" s="26"/>
      <c r="U1335" s="26"/>
      <c r="W1335" s="26"/>
      <c r="X1335" s="26"/>
    </row>
    <row r="1336" spans="2:24">
      <c r="B1336" s="26" t="s">
        <v>2784</v>
      </c>
      <c r="C1336" s="73" t="s">
        <v>5863</v>
      </c>
      <c r="D1336" s="73" t="s">
        <v>6725</v>
      </c>
      <c r="E1336" s="73"/>
      <c r="F1336" s="95" t="s">
        <v>3156</v>
      </c>
      <c r="G1336" s="75">
        <v>40947</v>
      </c>
      <c r="H1336" s="96">
        <v>15000000</v>
      </c>
      <c r="I1336" s="57">
        <v>72.302689733333338</v>
      </c>
      <c r="J1336" s="96">
        <v>10845403.460000001</v>
      </c>
      <c r="K1336" s="57" t="s">
        <v>3248</v>
      </c>
      <c r="L1336" s="26"/>
      <c r="M1336" s="26"/>
      <c r="N1336" s="26"/>
      <c r="O1336" s="26"/>
      <c r="P1336" s="26"/>
      <c r="Q1336" s="26"/>
      <c r="R1336" s="26"/>
      <c r="S1336" s="26"/>
      <c r="T1336" s="26"/>
      <c r="U1336" s="26"/>
      <c r="W1336" s="26"/>
      <c r="X1336" s="26"/>
    </row>
    <row r="1337" spans="2:24">
      <c r="B1337" s="26" t="s">
        <v>3110</v>
      </c>
      <c r="C1337" s="73" t="s">
        <v>6256</v>
      </c>
      <c r="D1337" s="73" t="s">
        <v>6725</v>
      </c>
      <c r="E1337" s="73"/>
      <c r="F1337" s="95" t="s">
        <v>3156</v>
      </c>
      <c r="G1337" s="75">
        <v>41136</v>
      </c>
      <c r="H1337" s="96">
        <v>47000000</v>
      </c>
      <c r="I1337" s="57">
        <v>11.121046255319149</v>
      </c>
      <c r="J1337" s="96">
        <v>5226891.74</v>
      </c>
      <c r="K1337" s="57" t="s">
        <v>3255</v>
      </c>
      <c r="L1337" s="26"/>
      <c r="M1337" s="26"/>
      <c r="N1337" s="26"/>
      <c r="O1337" s="26"/>
      <c r="P1337" s="26"/>
      <c r="Q1337" s="26"/>
      <c r="R1337" s="26"/>
      <c r="S1337" s="26"/>
      <c r="T1337" s="26"/>
      <c r="U1337" s="26"/>
      <c r="W1337" s="26"/>
      <c r="X1337" s="26"/>
    </row>
    <row r="1338" spans="2:24">
      <c r="B1338" s="26" t="s">
        <v>3110</v>
      </c>
      <c r="C1338" s="73" t="s">
        <v>6256</v>
      </c>
      <c r="D1338" s="73" t="s">
        <v>6725</v>
      </c>
      <c r="E1338" s="73"/>
      <c r="F1338" s="95" t="s">
        <v>3156</v>
      </c>
      <c r="G1338" s="75">
        <v>39925</v>
      </c>
      <c r="H1338" s="96">
        <v>3000000</v>
      </c>
      <c r="I1338" s="57">
        <v>10.397680666666666</v>
      </c>
      <c r="J1338" s="96">
        <v>311930.42</v>
      </c>
      <c r="K1338" s="57" t="s">
        <v>3288</v>
      </c>
      <c r="L1338" s="26"/>
      <c r="M1338" s="26"/>
      <c r="N1338" s="26"/>
      <c r="O1338" s="26"/>
      <c r="P1338" s="26"/>
      <c r="Q1338" s="26"/>
      <c r="R1338" s="26"/>
      <c r="S1338" s="26"/>
      <c r="T1338" s="26"/>
      <c r="U1338" s="26"/>
      <c r="W1338" s="26"/>
      <c r="X1338" s="26"/>
    </row>
    <row r="1339" spans="2:24">
      <c r="B1339" s="26" t="s">
        <v>3120</v>
      </c>
      <c r="C1339" s="73" t="s">
        <v>6270</v>
      </c>
      <c r="D1339" s="73" t="s">
        <v>6725</v>
      </c>
      <c r="E1339" s="73"/>
      <c r="F1339" s="95" t="s">
        <v>3156</v>
      </c>
      <c r="G1339" s="75">
        <v>39531</v>
      </c>
      <c r="H1339" s="96">
        <v>2400000</v>
      </c>
      <c r="I1339" s="57">
        <v>30.865016666666666</v>
      </c>
      <c r="J1339" s="96">
        <v>740760.4</v>
      </c>
      <c r="K1339" s="57" t="s">
        <v>3284</v>
      </c>
      <c r="L1339" s="26"/>
      <c r="M1339" s="26"/>
      <c r="N1339" s="26"/>
      <c r="O1339" s="26"/>
      <c r="P1339" s="26"/>
      <c r="Q1339" s="26"/>
      <c r="R1339" s="26"/>
      <c r="S1339" s="26"/>
      <c r="T1339" s="26"/>
      <c r="U1339" s="26"/>
      <c r="W1339" s="26"/>
      <c r="X1339" s="26"/>
    </row>
    <row r="1340" spans="2:24">
      <c r="B1340" s="26" t="s">
        <v>3120</v>
      </c>
      <c r="C1340" s="73" t="s">
        <v>6270</v>
      </c>
      <c r="D1340" s="73" t="s">
        <v>6725</v>
      </c>
      <c r="E1340" s="73"/>
      <c r="F1340" s="95" t="s">
        <v>3156</v>
      </c>
      <c r="G1340" s="75">
        <v>41136</v>
      </c>
      <c r="H1340" s="96">
        <v>7600000</v>
      </c>
      <c r="I1340" s="57">
        <v>10.5</v>
      </c>
      <c r="J1340" s="96">
        <v>798000</v>
      </c>
      <c r="K1340" s="57" t="s">
        <v>3289</v>
      </c>
      <c r="L1340" s="26"/>
      <c r="M1340" s="26"/>
      <c r="N1340" s="26"/>
      <c r="O1340" s="26"/>
      <c r="P1340" s="26"/>
      <c r="Q1340" s="26"/>
      <c r="R1340" s="26"/>
      <c r="S1340" s="26"/>
      <c r="T1340" s="26"/>
      <c r="U1340" s="26"/>
      <c r="W1340" s="26"/>
      <c r="X1340" s="26"/>
    </row>
    <row r="1341" spans="2:24">
      <c r="B1341" s="26" t="s">
        <v>1120</v>
      </c>
      <c r="C1341" s="73" t="s">
        <v>6276</v>
      </c>
      <c r="D1341" s="73" t="s">
        <v>3157</v>
      </c>
      <c r="E1341" s="73"/>
      <c r="F1341" s="95" t="s">
        <v>3156</v>
      </c>
      <c r="G1341" s="75">
        <v>40389</v>
      </c>
      <c r="H1341" s="96">
        <v>38530933.280000001</v>
      </c>
      <c r="I1341" s="57">
        <v>114.86736111054303</v>
      </c>
      <c r="J1341" s="96">
        <v>44259466.270000003</v>
      </c>
      <c r="K1341" s="57" t="s">
        <v>3247</v>
      </c>
      <c r="L1341" s="26"/>
      <c r="M1341" s="26"/>
      <c r="N1341" s="26"/>
      <c r="O1341" s="26"/>
      <c r="P1341" s="26"/>
      <c r="Q1341" s="26"/>
      <c r="R1341" s="26"/>
      <c r="S1341" s="26"/>
      <c r="T1341" s="26"/>
      <c r="U1341" s="26"/>
      <c r="W1341" s="26"/>
      <c r="X1341" s="26"/>
    </row>
    <row r="1342" spans="2:24">
      <c r="B1342" s="26" t="s">
        <v>1120</v>
      </c>
      <c r="C1342" s="73" t="s">
        <v>6276</v>
      </c>
      <c r="D1342" s="73" t="s">
        <v>3157</v>
      </c>
      <c r="E1342" s="73"/>
      <c r="F1342" s="95" t="s">
        <v>3156</v>
      </c>
      <c r="G1342" s="75">
        <v>40389</v>
      </c>
      <c r="H1342" s="96">
        <v>8506349.1500000004</v>
      </c>
      <c r="I1342" s="57">
        <v>114.83611109473446</v>
      </c>
      <c r="J1342" s="96">
        <v>9768360.5600000005</v>
      </c>
      <c r="K1342" s="57" t="s">
        <v>3258</v>
      </c>
      <c r="L1342" s="26"/>
      <c r="M1342" s="26"/>
      <c r="N1342" s="26"/>
      <c r="O1342" s="26"/>
      <c r="P1342" s="26"/>
      <c r="Q1342" s="26"/>
      <c r="R1342" s="26"/>
      <c r="S1342" s="26"/>
      <c r="T1342" s="26"/>
      <c r="U1342" s="26"/>
      <c r="W1342" s="26"/>
      <c r="X1342" s="26"/>
    </row>
    <row r="1343" spans="2:24">
      <c r="B1343" s="26"/>
      <c r="C1343" s="26"/>
      <c r="D1343" s="26"/>
      <c r="E1343" s="26"/>
      <c r="F1343" s="26"/>
      <c r="G1343" s="26"/>
      <c r="H1343" s="67"/>
      <c r="I1343" s="26"/>
      <c r="J1343" s="66"/>
      <c r="K1343" s="26"/>
      <c r="L1343" s="26"/>
      <c r="M1343" s="26"/>
      <c r="N1343" s="26"/>
      <c r="O1343" s="26"/>
      <c r="P1343" s="26"/>
      <c r="Q1343" s="26"/>
      <c r="R1343" s="26"/>
      <c r="S1343" s="26"/>
      <c r="T1343" s="26"/>
      <c r="U1343" s="26"/>
      <c r="W1343" s="26"/>
      <c r="X1343" s="26"/>
    </row>
    <row r="1344" spans="2:24">
      <c r="B1344" s="26"/>
      <c r="C1344" s="26"/>
      <c r="D1344" s="26"/>
      <c r="E1344" s="26"/>
      <c r="F1344" s="26"/>
      <c r="G1344" s="26"/>
      <c r="H1344" s="67"/>
      <c r="I1344" s="26"/>
      <c r="J1344" s="26"/>
      <c r="K1344" s="26"/>
      <c r="L1344" s="26"/>
      <c r="M1344" s="26"/>
      <c r="N1344" s="26"/>
      <c r="O1344" s="26"/>
      <c r="P1344" s="26"/>
      <c r="Q1344" s="26"/>
      <c r="R1344" s="26"/>
      <c r="S1344" s="26"/>
      <c r="T1344" s="26"/>
      <c r="U1344" s="26"/>
      <c r="W1344" s="26"/>
      <c r="X1344" s="26"/>
    </row>
    <row r="1345" spans="2:24">
      <c r="B1345" s="26"/>
      <c r="C1345" s="26"/>
      <c r="D1345" s="26"/>
      <c r="E1345" s="26"/>
      <c r="F1345" s="26"/>
      <c r="G1345" s="26"/>
      <c r="H1345" s="67"/>
      <c r="I1345" s="26"/>
      <c r="J1345" s="26"/>
      <c r="K1345" s="26"/>
      <c r="L1345" s="26"/>
      <c r="M1345" s="26"/>
      <c r="N1345" s="26"/>
      <c r="O1345" s="26"/>
      <c r="P1345" s="26"/>
      <c r="Q1345" s="26"/>
      <c r="R1345" s="26"/>
      <c r="S1345" s="26"/>
      <c r="T1345" s="26"/>
      <c r="U1345" s="26"/>
      <c r="W1345" s="26"/>
      <c r="X1345" s="26"/>
    </row>
    <row r="1346" spans="2:24">
      <c r="B1346" s="26"/>
      <c r="C1346" s="26"/>
      <c r="D1346" s="26"/>
      <c r="E1346" s="26"/>
      <c r="F1346" s="26"/>
      <c r="G1346" s="26"/>
      <c r="H1346" s="67"/>
      <c r="I1346" s="26"/>
      <c r="J1346" s="26"/>
      <c r="K1346" s="26"/>
      <c r="L1346" s="26"/>
      <c r="M1346" s="26"/>
      <c r="N1346" s="26"/>
      <c r="O1346" s="26"/>
      <c r="P1346" s="26"/>
      <c r="Q1346" s="26"/>
      <c r="R1346" s="26"/>
      <c r="S1346" s="26"/>
      <c r="T1346" s="26"/>
      <c r="U1346" s="26"/>
      <c r="W1346" s="26"/>
      <c r="X1346" s="26"/>
    </row>
    <row r="1347" spans="2:24">
      <c r="B1347" s="26"/>
      <c r="C1347" s="26"/>
      <c r="D1347" s="26"/>
      <c r="E1347" s="26"/>
      <c r="F1347" s="26"/>
      <c r="G1347" s="26"/>
      <c r="H1347" s="67"/>
      <c r="I1347" s="26"/>
      <c r="J1347" s="26"/>
      <c r="K1347" s="26"/>
      <c r="L1347" s="26"/>
      <c r="M1347" s="26"/>
      <c r="N1347" s="26"/>
      <c r="O1347" s="26"/>
      <c r="P1347" s="26"/>
      <c r="Q1347" s="26"/>
      <c r="R1347" s="26"/>
      <c r="S1347" s="26"/>
      <c r="T1347" s="26"/>
      <c r="U1347" s="26"/>
      <c r="W1347" s="26"/>
      <c r="X1347" s="26"/>
    </row>
    <row r="1348" spans="2:24">
      <c r="B1348" s="26"/>
      <c r="C1348" s="26"/>
      <c r="D1348" s="26"/>
      <c r="E1348" s="26"/>
      <c r="F1348" s="26"/>
      <c r="G1348" s="26"/>
      <c r="H1348" s="67"/>
      <c r="I1348" s="26"/>
      <c r="J1348" s="26"/>
      <c r="K1348" s="26"/>
      <c r="L1348" s="26"/>
      <c r="M1348" s="26"/>
      <c r="N1348" s="26"/>
      <c r="O1348" s="26"/>
      <c r="P1348" s="26"/>
      <c r="Q1348" s="26"/>
      <c r="R1348" s="26"/>
      <c r="S1348" s="26"/>
      <c r="T1348" s="26"/>
      <c r="U1348" s="26"/>
      <c r="W1348" s="26"/>
      <c r="X1348" s="26"/>
    </row>
    <row r="1349" spans="2:24">
      <c r="B1349" s="26"/>
      <c r="C1349" s="26"/>
      <c r="D1349" s="26"/>
      <c r="E1349" s="26"/>
      <c r="F1349" s="26"/>
      <c r="G1349" s="26"/>
      <c r="H1349" s="67"/>
      <c r="I1349" s="26"/>
      <c r="J1349" s="26"/>
      <c r="K1349" s="26"/>
      <c r="L1349" s="26"/>
      <c r="M1349" s="26"/>
      <c r="N1349" s="26"/>
      <c r="O1349" s="26"/>
      <c r="P1349" s="26"/>
      <c r="Q1349" s="26"/>
      <c r="R1349" s="26"/>
      <c r="S1349" s="26"/>
      <c r="T1349" s="26"/>
      <c r="U1349" s="26"/>
      <c r="W1349" s="26"/>
      <c r="X1349" s="26"/>
    </row>
    <row r="1350" spans="2:24">
      <c r="B1350" s="26"/>
      <c r="C1350" s="26"/>
      <c r="D1350" s="26"/>
      <c r="E1350" s="26"/>
      <c r="F1350" s="26"/>
      <c r="G1350" s="26"/>
      <c r="H1350" s="67"/>
      <c r="I1350" s="26"/>
      <c r="J1350" s="26"/>
      <c r="K1350" s="26"/>
      <c r="L1350" s="26"/>
      <c r="M1350" s="26"/>
      <c r="N1350" s="26"/>
      <c r="O1350" s="26"/>
      <c r="P1350" s="26"/>
      <c r="Q1350" s="26"/>
      <c r="R1350" s="26"/>
      <c r="S1350" s="26"/>
      <c r="T1350" s="26"/>
      <c r="U1350" s="26"/>
      <c r="W1350" s="26"/>
      <c r="X1350" s="26"/>
    </row>
    <row r="1351" spans="2:24">
      <c r="B1351" s="26"/>
      <c r="C1351" s="26"/>
      <c r="D1351" s="26"/>
      <c r="E1351" s="26"/>
      <c r="F1351" s="26"/>
      <c r="G1351" s="26"/>
      <c r="H1351" s="67"/>
      <c r="I1351" s="26"/>
      <c r="J1351" s="26"/>
      <c r="K1351" s="26"/>
      <c r="L1351" s="26"/>
      <c r="M1351" s="26"/>
      <c r="N1351" s="26"/>
      <c r="O1351" s="26"/>
      <c r="P1351" s="26"/>
      <c r="Q1351" s="26"/>
      <c r="R1351" s="26"/>
      <c r="S1351" s="26"/>
      <c r="T1351" s="26"/>
      <c r="U1351" s="26"/>
      <c r="W1351" s="26"/>
      <c r="X1351" s="26"/>
    </row>
    <row r="1352" spans="2:24">
      <c r="B1352" s="26"/>
      <c r="C1352" s="26"/>
      <c r="D1352" s="26"/>
      <c r="E1352" s="26"/>
      <c r="F1352" s="26"/>
      <c r="G1352" s="26"/>
      <c r="H1352" s="67"/>
      <c r="I1352" s="26"/>
      <c r="J1352" s="26"/>
      <c r="K1352" s="26"/>
      <c r="L1352" s="26"/>
      <c r="M1352" s="26"/>
      <c r="N1352" s="26"/>
      <c r="O1352" s="26"/>
      <c r="P1352" s="26"/>
      <c r="Q1352" s="26"/>
      <c r="R1352" s="26"/>
      <c r="S1352" s="26"/>
      <c r="T1352" s="26"/>
      <c r="U1352" s="26"/>
      <c r="W1352" s="26"/>
      <c r="X1352" s="26"/>
    </row>
    <row r="1353" spans="2:24">
      <c r="B1353" s="26"/>
      <c r="C1353" s="26"/>
      <c r="D1353" s="26"/>
      <c r="E1353" s="26"/>
      <c r="F1353" s="26"/>
      <c r="G1353" s="26"/>
      <c r="H1353" s="67"/>
      <c r="I1353" s="26"/>
      <c r="J1353" s="26"/>
      <c r="K1353" s="26"/>
      <c r="L1353" s="26"/>
      <c r="M1353" s="26"/>
      <c r="N1353" s="26"/>
      <c r="O1353" s="26"/>
      <c r="P1353" s="26"/>
      <c r="Q1353" s="26"/>
      <c r="R1353" s="26"/>
      <c r="S1353" s="26"/>
      <c r="T1353" s="26"/>
      <c r="U1353" s="26"/>
      <c r="W1353" s="26"/>
      <c r="X1353" s="26"/>
    </row>
    <row r="1354" spans="2:24">
      <c r="B1354" s="26"/>
      <c r="C1354" s="26"/>
      <c r="D1354" s="26"/>
      <c r="E1354" s="26"/>
      <c r="F1354" s="26"/>
      <c r="G1354" s="26"/>
      <c r="H1354" s="67"/>
      <c r="I1354" s="26"/>
      <c r="J1354" s="26"/>
      <c r="K1354" s="26"/>
      <c r="L1354" s="26"/>
      <c r="M1354" s="26"/>
      <c r="N1354" s="26"/>
      <c r="O1354" s="26"/>
      <c r="P1354" s="26"/>
      <c r="Q1354" s="26"/>
      <c r="R1354" s="26"/>
      <c r="S1354" s="26"/>
      <c r="T1354" s="26"/>
      <c r="U1354" s="26"/>
      <c r="W1354" s="26"/>
      <c r="X1354" s="26"/>
    </row>
    <row r="1355" spans="2:24">
      <c r="B1355" s="26"/>
      <c r="C1355" s="26"/>
      <c r="D1355" s="26"/>
      <c r="E1355" s="26"/>
      <c r="F1355" s="26"/>
      <c r="G1355" s="26"/>
      <c r="H1355" s="67"/>
      <c r="I1355" s="26"/>
      <c r="J1355" s="26"/>
      <c r="K1355" s="26"/>
      <c r="L1355" s="26"/>
      <c r="M1355" s="26"/>
      <c r="N1355" s="26"/>
      <c r="O1355" s="26"/>
      <c r="P1355" s="26"/>
      <c r="Q1355" s="26"/>
      <c r="R1355" s="26"/>
      <c r="S1355" s="26"/>
      <c r="T1355" s="26"/>
      <c r="U1355" s="26"/>
      <c r="W1355" s="26"/>
      <c r="X1355" s="26"/>
    </row>
    <row r="1356" spans="2:24">
      <c r="B1356" s="26"/>
      <c r="C1356" s="26"/>
      <c r="D1356" s="26"/>
      <c r="E1356" s="26"/>
      <c r="F1356" s="26"/>
      <c r="G1356" s="26"/>
      <c r="H1356" s="67"/>
      <c r="I1356" s="26"/>
      <c r="J1356" s="26"/>
      <c r="K1356" s="26"/>
      <c r="L1356" s="26"/>
      <c r="M1356" s="26"/>
      <c r="N1356" s="26"/>
      <c r="O1356" s="26"/>
      <c r="P1356" s="26"/>
      <c r="Q1356" s="26"/>
      <c r="R1356" s="26"/>
      <c r="S1356" s="26"/>
      <c r="T1356" s="26"/>
      <c r="U1356" s="26"/>
      <c r="W1356" s="26"/>
      <c r="X1356" s="26"/>
    </row>
    <row r="1357" spans="2:24">
      <c r="B1357" s="26"/>
      <c r="C1357" s="26"/>
      <c r="D1357" s="26"/>
      <c r="E1357" s="26"/>
      <c r="F1357" s="26"/>
      <c r="G1357" s="26"/>
      <c r="H1357" s="67"/>
      <c r="I1357" s="26"/>
      <c r="J1357" s="26"/>
      <c r="K1357" s="26"/>
      <c r="L1357" s="26"/>
      <c r="M1357" s="26"/>
      <c r="N1357" s="26"/>
      <c r="O1357" s="26"/>
      <c r="P1357" s="26"/>
      <c r="Q1357" s="26"/>
      <c r="R1357" s="26"/>
      <c r="S1357" s="26"/>
      <c r="T1357" s="26"/>
      <c r="U1357" s="26"/>
      <c r="W1357" s="26"/>
      <c r="X1357" s="26"/>
    </row>
    <row r="1358" spans="2:24">
      <c r="B1358" s="26"/>
      <c r="C1358" s="26"/>
      <c r="D1358" s="26"/>
      <c r="E1358" s="26"/>
      <c r="F1358" s="26"/>
      <c r="G1358" s="26"/>
      <c r="H1358" s="67"/>
      <c r="I1358" s="26"/>
      <c r="J1358" s="26"/>
      <c r="K1358" s="26"/>
      <c r="L1358" s="26"/>
      <c r="M1358" s="26"/>
      <c r="N1358" s="26"/>
      <c r="O1358" s="26"/>
      <c r="P1358" s="26"/>
      <c r="Q1358" s="26"/>
      <c r="R1358" s="26"/>
      <c r="S1358" s="26"/>
      <c r="T1358" s="26"/>
      <c r="U1358" s="26"/>
      <c r="W1358" s="26"/>
      <c r="X1358" s="26"/>
    </row>
    <row r="1359" spans="2:24">
      <c r="B1359" s="26"/>
      <c r="C1359" s="26"/>
      <c r="D1359" s="26"/>
      <c r="E1359" s="26"/>
      <c r="F1359" s="26"/>
      <c r="G1359" s="26"/>
      <c r="H1359" s="67"/>
      <c r="I1359" s="26"/>
      <c r="J1359" s="26"/>
      <c r="K1359" s="26"/>
      <c r="L1359" s="26"/>
      <c r="M1359" s="26"/>
      <c r="N1359" s="26"/>
      <c r="O1359" s="26"/>
      <c r="P1359" s="26"/>
      <c r="Q1359" s="26"/>
      <c r="R1359" s="26"/>
      <c r="S1359" s="26"/>
      <c r="T1359" s="26"/>
      <c r="U1359" s="26"/>
      <c r="W1359" s="26"/>
      <c r="X1359" s="26"/>
    </row>
    <row r="1360" spans="2:24">
      <c r="B1360" s="26"/>
      <c r="C1360" s="26"/>
      <c r="D1360" s="26"/>
      <c r="E1360" s="26"/>
      <c r="F1360" s="26"/>
      <c r="G1360" s="26"/>
      <c r="H1360" s="67"/>
      <c r="I1360" s="26"/>
      <c r="J1360" s="26"/>
      <c r="K1360" s="26"/>
      <c r="L1360" s="26"/>
      <c r="M1360" s="26"/>
      <c r="N1360" s="26"/>
      <c r="O1360" s="26"/>
      <c r="P1360" s="26"/>
      <c r="Q1360" s="26"/>
      <c r="R1360" s="26"/>
      <c r="S1360" s="26"/>
      <c r="T1360" s="26"/>
      <c r="U1360" s="26"/>
      <c r="W1360" s="26"/>
      <c r="X1360" s="26"/>
    </row>
    <row r="1361" spans="2:24">
      <c r="B1361" s="26"/>
      <c r="C1361" s="26"/>
      <c r="D1361" s="26"/>
      <c r="E1361" s="26"/>
      <c r="F1361" s="26"/>
      <c r="G1361" s="26"/>
      <c r="H1361" s="67"/>
      <c r="I1361" s="26"/>
      <c r="J1361" s="26"/>
      <c r="K1361" s="26"/>
      <c r="L1361" s="26"/>
      <c r="M1361" s="26"/>
      <c r="N1361" s="26"/>
      <c r="O1361" s="26"/>
      <c r="P1361" s="26"/>
      <c r="Q1361" s="26"/>
      <c r="R1361" s="26"/>
      <c r="S1361" s="26"/>
      <c r="T1361" s="26"/>
      <c r="U1361" s="26"/>
      <c r="W1361" s="26"/>
      <c r="X1361" s="26"/>
    </row>
    <row r="1362" spans="2:24">
      <c r="B1362" s="26"/>
      <c r="C1362" s="26"/>
      <c r="D1362" s="26"/>
      <c r="E1362" s="26"/>
      <c r="F1362" s="26"/>
      <c r="G1362" s="26"/>
      <c r="H1362" s="67"/>
      <c r="I1362" s="26"/>
      <c r="J1362" s="26"/>
      <c r="K1362" s="26"/>
      <c r="L1362" s="26"/>
      <c r="M1362" s="26"/>
      <c r="N1362" s="26"/>
      <c r="O1362" s="26"/>
      <c r="P1362" s="26"/>
      <c r="Q1362" s="26"/>
      <c r="R1362" s="26"/>
      <c r="S1362" s="26"/>
      <c r="T1362" s="26"/>
      <c r="U1362" s="26"/>
      <c r="W1362" s="26"/>
      <c r="X1362" s="26"/>
    </row>
    <row r="1363" spans="2:24">
      <c r="B1363" s="26"/>
      <c r="C1363" s="26"/>
      <c r="D1363" s="26"/>
      <c r="E1363" s="26"/>
      <c r="F1363" s="26"/>
      <c r="G1363" s="26"/>
      <c r="H1363" s="67"/>
      <c r="I1363" s="26"/>
      <c r="J1363" s="26"/>
      <c r="K1363" s="26"/>
      <c r="L1363" s="26"/>
      <c r="M1363" s="26"/>
      <c r="N1363" s="26"/>
      <c r="O1363" s="26"/>
      <c r="P1363" s="26"/>
      <c r="Q1363" s="26"/>
      <c r="R1363" s="26"/>
      <c r="S1363" s="26"/>
      <c r="T1363" s="26"/>
      <c r="U1363" s="26"/>
      <c r="W1363" s="26"/>
      <c r="X1363" s="26"/>
    </row>
    <row r="1364" spans="2:24">
      <c r="B1364" s="26"/>
      <c r="C1364" s="26"/>
      <c r="D1364" s="26"/>
      <c r="E1364" s="26"/>
      <c r="F1364" s="26"/>
      <c r="G1364" s="26"/>
      <c r="H1364" s="67"/>
      <c r="I1364" s="26"/>
      <c r="J1364" s="26"/>
      <c r="K1364" s="26"/>
      <c r="L1364" s="26"/>
      <c r="M1364" s="26"/>
      <c r="N1364" s="26"/>
      <c r="O1364" s="26"/>
      <c r="P1364" s="26"/>
      <c r="Q1364" s="26"/>
      <c r="R1364" s="26"/>
      <c r="S1364" s="26"/>
      <c r="T1364" s="26"/>
      <c r="U1364" s="26"/>
      <c r="W1364" s="26"/>
      <c r="X1364" s="26"/>
    </row>
    <row r="1365" spans="2:24">
      <c r="B1365" s="26"/>
      <c r="C1365" s="26"/>
      <c r="D1365" s="26"/>
      <c r="E1365" s="26"/>
      <c r="F1365" s="26"/>
      <c r="G1365" s="26"/>
      <c r="H1365" s="67"/>
      <c r="I1365" s="26"/>
      <c r="J1365" s="26"/>
      <c r="K1365" s="26"/>
      <c r="L1365" s="26"/>
      <c r="M1365" s="26"/>
      <c r="N1365" s="26"/>
      <c r="O1365" s="26"/>
      <c r="P1365" s="26"/>
      <c r="Q1365" s="26"/>
      <c r="R1365" s="26"/>
      <c r="S1365" s="26"/>
      <c r="T1365" s="26"/>
      <c r="U1365" s="26"/>
      <c r="W1365" s="26"/>
      <c r="X1365" s="26"/>
    </row>
    <row r="1366" spans="2:24">
      <c r="B1366" s="26"/>
      <c r="C1366" s="26"/>
      <c r="D1366" s="26"/>
      <c r="E1366" s="26"/>
      <c r="F1366" s="26"/>
      <c r="G1366" s="26"/>
      <c r="H1366" s="67"/>
      <c r="I1366" s="26"/>
      <c r="J1366" s="26"/>
      <c r="K1366" s="26"/>
      <c r="L1366" s="26"/>
      <c r="M1366" s="26"/>
      <c r="N1366" s="26"/>
      <c r="O1366" s="26"/>
      <c r="P1366" s="26"/>
      <c r="Q1366" s="26"/>
      <c r="R1366" s="26"/>
      <c r="S1366" s="26"/>
      <c r="T1366" s="26"/>
      <c r="U1366" s="26"/>
      <c r="W1366" s="26"/>
      <c r="X1366" s="26"/>
    </row>
    <row r="1367" spans="2:24">
      <c r="B1367" s="26"/>
      <c r="C1367" s="26"/>
      <c r="D1367" s="26"/>
      <c r="E1367" s="26"/>
      <c r="F1367" s="26"/>
      <c r="G1367" s="26"/>
      <c r="H1367" s="67"/>
      <c r="I1367" s="26"/>
      <c r="J1367" s="26"/>
      <c r="K1367" s="26"/>
      <c r="L1367" s="26"/>
      <c r="M1367" s="26"/>
      <c r="N1367" s="26"/>
      <c r="O1367" s="26"/>
      <c r="P1367" s="26"/>
      <c r="Q1367" s="26"/>
      <c r="R1367" s="26"/>
      <c r="S1367" s="26"/>
      <c r="T1367" s="26"/>
      <c r="U1367" s="26"/>
      <c r="W1367" s="26"/>
      <c r="X1367" s="26"/>
    </row>
    <row r="1368" spans="2:24">
      <c r="B1368" s="26"/>
      <c r="C1368" s="26"/>
      <c r="D1368" s="26"/>
      <c r="E1368" s="26"/>
      <c r="F1368" s="26"/>
      <c r="G1368" s="26"/>
      <c r="H1368" s="67"/>
      <c r="I1368" s="26"/>
      <c r="J1368" s="26"/>
      <c r="K1368" s="26"/>
      <c r="L1368" s="26"/>
      <c r="M1368" s="26"/>
      <c r="N1368" s="26"/>
      <c r="O1368" s="26"/>
      <c r="P1368" s="26"/>
      <c r="Q1368" s="26"/>
      <c r="R1368" s="26"/>
      <c r="S1368" s="26"/>
      <c r="T1368" s="26"/>
      <c r="U1368" s="26"/>
      <c r="W1368" s="26"/>
      <c r="X1368" s="26"/>
    </row>
    <row r="1369" spans="2:24">
      <c r="B1369" s="26"/>
      <c r="C1369" s="26"/>
      <c r="D1369" s="26"/>
      <c r="E1369" s="26"/>
      <c r="F1369" s="26"/>
      <c r="G1369" s="26"/>
      <c r="H1369" s="67"/>
      <c r="I1369" s="26"/>
      <c r="J1369" s="26"/>
      <c r="K1369" s="26"/>
      <c r="L1369" s="26"/>
      <c r="M1369" s="26"/>
      <c r="N1369" s="26"/>
      <c r="O1369" s="26"/>
      <c r="P1369" s="26"/>
      <c r="Q1369" s="26"/>
      <c r="R1369" s="26"/>
      <c r="S1369" s="26"/>
      <c r="T1369" s="26"/>
      <c r="U1369" s="26"/>
      <c r="W1369" s="26"/>
      <c r="X1369" s="26"/>
    </row>
    <row r="1370" spans="2:24">
      <c r="B1370" s="26"/>
      <c r="C1370" s="26"/>
      <c r="D1370" s="26"/>
      <c r="E1370" s="26"/>
      <c r="F1370" s="26"/>
      <c r="G1370" s="26"/>
      <c r="H1370" s="67"/>
      <c r="I1370" s="26"/>
      <c r="J1370" s="26"/>
      <c r="K1370" s="26"/>
      <c r="L1370" s="26"/>
      <c r="M1370" s="26"/>
      <c r="N1370" s="26"/>
      <c r="O1370" s="26"/>
      <c r="P1370" s="26"/>
      <c r="Q1370" s="26"/>
      <c r="R1370" s="26"/>
      <c r="S1370" s="26"/>
      <c r="T1370" s="26"/>
      <c r="U1370" s="26"/>
      <c r="W1370" s="26"/>
      <c r="X1370" s="26"/>
    </row>
    <row r="1371" spans="2:24">
      <c r="B1371" s="26"/>
      <c r="C1371" s="26"/>
      <c r="D1371" s="26"/>
      <c r="E1371" s="26"/>
      <c r="F1371" s="26"/>
      <c r="G1371" s="26"/>
      <c r="H1371" s="67"/>
      <c r="I1371" s="26"/>
      <c r="J1371" s="26"/>
      <c r="K1371" s="26"/>
      <c r="L1371" s="26"/>
      <c r="M1371" s="26"/>
      <c r="N1371" s="26"/>
      <c r="O1371" s="26"/>
      <c r="P1371" s="26"/>
      <c r="Q1371" s="26"/>
      <c r="R1371" s="26"/>
      <c r="S1371" s="26"/>
      <c r="T1371" s="26"/>
      <c r="U1371" s="26"/>
      <c r="W1371" s="26"/>
      <c r="X1371" s="26"/>
    </row>
    <row r="1372" spans="2:24">
      <c r="B1372" s="26"/>
      <c r="C1372" s="26"/>
      <c r="D1372" s="26"/>
      <c r="E1372" s="26"/>
      <c r="F1372" s="26"/>
      <c r="G1372" s="26"/>
      <c r="H1372" s="67"/>
      <c r="I1372" s="26"/>
      <c r="J1372" s="26"/>
      <c r="K1372" s="26"/>
      <c r="L1372" s="26"/>
      <c r="M1372" s="26"/>
      <c r="N1372" s="26"/>
      <c r="O1372" s="26"/>
      <c r="P1372" s="26"/>
      <c r="Q1372" s="26"/>
      <c r="R1372" s="26"/>
      <c r="S1372" s="26"/>
      <c r="T1372" s="26"/>
      <c r="U1372" s="26"/>
      <c r="W1372" s="26"/>
      <c r="X1372" s="26"/>
    </row>
    <row r="1373" spans="2:24">
      <c r="B1373" s="26"/>
      <c r="C1373" s="26"/>
      <c r="D1373" s="26"/>
      <c r="E1373" s="26"/>
      <c r="F1373" s="26"/>
      <c r="G1373" s="26"/>
      <c r="H1373" s="67"/>
      <c r="I1373" s="26"/>
      <c r="J1373" s="26"/>
      <c r="K1373" s="26"/>
      <c r="L1373" s="26"/>
      <c r="M1373" s="26"/>
      <c r="N1373" s="26"/>
      <c r="O1373" s="26"/>
      <c r="P1373" s="26"/>
      <c r="Q1373" s="26"/>
      <c r="R1373" s="26"/>
      <c r="S1373" s="26"/>
      <c r="T1373" s="26"/>
      <c r="U1373" s="26"/>
      <c r="W1373" s="26"/>
      <c r="X1373" s="26"/>
    </row>
    <row r="1374" spans="2:24">
      <c r="B1374" s="26"/>
      <c r="C1374" s="26"/>
      <c r="D1374" s="26"/>
      <c r="E1374" s="26"/>
      <c r="F1374" s="26"/>
      <c r="G1374" s="26"/>
      <c r="H1374" s="67"/>
      <c r="I1374" s="26"/>
      <c r="J1374" s="26"/>
      <c r="K1374" s="26"/>
      <c r="L1374" s="26"/>
      <c r="M1374" s="26"/>
      <c r="N1374" s="26"/>
      <c r="O1374" s="26"/>
      <c r="P1374" s="26"/>
      <c r="Q1374" s="26"/>
      <c r="R1374" s="26"/>
      <c r="S1374" s="26"/>
      <c r="T1374" s="26"/>
      <c r="U1374" s="26"/>
      <c r="W1374" s="26"/>
      <c r="X1374" s="26"/>
    </row>
    <row r="1375" spans="2:24">
      <c r="B1375" s="26"/>
      <c r="C1375" s="26"/>
      <c r="D1375" s="26"/>
      <c r="E1375" s="26"/>
      <c r="F1375" s="26"/>
      <c r="G1375" s="26"/>
      <c r="H1375" s="67"/>
      <c r="I1375" s="26"/>
      <c r="J1375" s="26"/>
      <c r="K1375" s="26"/>
      <c r="L1375" s="26"/>
      <c r="M1375" s="26"/>
      <c r="N1375" s="26"/>
      <c r="O1375" s="26"/>
      <c r="P1375" s="26"/>
      <c r="Q1375" s="26"/>
      <c r="R1375" s="26"/>
      <c r="S1375" s="26"/>
      <c r="T1375" s="26"/>
      <c r="U1375" s="26"/>
      <c r="W1375" s="26"/>
      <c r="X1375" s="26"/>
    </row>
    <row r="1376" spans="2:24">
      <c r="B1376" s="26"/>
      <c r="C1376" s="26"/>
      <c r="D1376" s="26"/>
      <c r="E1376" s="26"/>
      <c r="F1376" s="26"/>
      <c r="G1376" s="26"/>
      <c r="H1376" s="67"/>
      <c r="I1376" s="26"/>
      <c r="J1376" s="26"/>
      <c r="K1376" s="26"/>
      <c r="L1376" s="26"/>
      <c r="M1376" s="26"/>
      <c r="N1376" s="26"/>
      <c r="O1376" s="26"/>
      <c r="P1376" s="26"/>
      <c r="Q1376" s="26"/>
      <c r="R1376" s="26"/>
      <c r="S1376" s="26"/>
      <c r="T1376" s="26"/>
      <c r="U1376" s="26"/>
      <c r="W1376" s="26"/>
      <c r="X1376" s="26"/>
    </row>
    <row r="1377" spans="2:24">
      <c r="B1377" s="26"/>
      <c r="C1377" s="26"/>
      <c r="D1377" s="26"/>
      <c r="E1377" s="26"/>
      <c r="F1377" s="26"/>
      <c r="G1377" s="26"/>
      <c r="H1377" s="67"/>
      <c r="I1377" s="26"/>
      <c r="J1377" s="26"/>
      <c r="K1377" s="26"/>
      <c r="L1377" s="26"/>
      <c r="M1377" s="26"/>
      <c r="N1377" s="26"/>
      <c r="O1377" s="26"/>
      <c r="P1377" s="26"/>
      <c r="Q1377" s="26"/>
      <c r="R1377" s="26"/>
      <c r="S1377" s="26"/>
      <c r="T1377" s="26"/>
      <c r="U1377" s="26"/>
      <c r="W1377" s="26"/>
      <c r="X1377" s="26"/>
    </row>
    <row r="1378" spans="2:24">
      <c r="B1378" s="26"/>
      <c r="C1378" s="26"/>
      <c r="D1378" s="26"/>
      <c r="E1378" s="26"/>
      <c r="F1378" s="26"/>
      <c r="G1378" s="26"/>
      <c r="H1378" s="67"/>
      <c r="I1378" s="26"/>
      <c r="J1378" s="26"/>
      <c r="K1378" s="26"/>
      <c r="L1378" s="26"/>
      <c r="M1378" s="26"/>
      <c r="N1378" s="26"/>
      <c r="O1378" s="26"/>
      <c r="P1378" s="26"/>
      <c r="Q1378" s="26"/>
      <c r="R1378" s="26"/>
      <c r="S1378" s="26"/>
      <c r="T1378" s="26"/>
      <c r="U1378" s="26"/>
      <c r="W1378" s="26"/>
      <c r="X1378" s="26"/>
    </row>
    <row r="1379" spans="2:24">
      <c r="B1379" s="26"/>
      <c r="C1379" s="26"/>
      <c r="D1379" s="26"/>
      <c r="E1379" s="26"/>
      <c r="F1379" s="26"/>
      <c r="G1379" s="26"/>
      <c r="H1379" s="67"/>
      <c r="I1379" s="26"/>
      <c r="J1379" s="26"/>
      <c r="K1379" s="26"/>
      <c r="L1379" s="26"/>
      <c r="M1379" s="26"/>
      <c r="N1379" s="26"/>
      <c r="O1379" s="26"/>
      <c r="P1379" s="26"/>
      <c r="Q1379" s="26"/>
      <c r="R1379" s="26"/>
      <c r="S1379" s="26"/>
      <c r="T1379" s="26"/>
      <c r="U1379" s="26"/>
      <c r="W1379" s="26"/>
      <c r="X1379" s="26"/>
    </row>
    <row r="1380" spans="2:24">
      <c r="B1380" s="26"/>
      <c r="C1380" s="26"/>
      <c r="D1380" s="26"/>
      <c r="E1380" s="26"/>
      <c r="F1380" s="26"/>
      <c r="G1380" s="26"/>
      <c r="H1380" s="67"/>
      <c r="I1380" s="26"/>
      <c r="J1380" s="26"/>
      <c r="K1380" s="26"/>
      <c r="L1380" s="26"/>
      <c r="M1380" s="26"/>
      <c r="N1380" s="26"/>
      <c r="O1380" s="26"/>
      <c r="P1380" s="26"/>
      <c r="Q1380" s="26"/>
      <c r="R1380" s="26"/>
      <c r="S1380" s="26"/>
      <c r="T1380" s="26"/>
      <c r="U1380" s="26"/>
      <c r="W1380" s="26"/>
      <c r="X1380" s="26"/>
    </row>
    <row r="1381" spans="2:24">
      <c r="B1381" s="26"/>
      <c r="C1381" s="26"/>
      <c r="D1381" s="26"/>
      <c r="E1381" s="26"/>
      <c r="F1381" s="26"/>
      <c r="G1381" s="26"/>
      <c r="H1381" s="67"/>
      <c r="I1381" s="26"/>
      <c r="J1381" s="26"/>
      <c r="K1381" s="26"/>
      <c r="L1381" s="26"/>
      <c r="M1381" s="26"/>
      <c r="N1381" s="26"/>
      <c r="O1381" s="26"/>
      <c r="P1381" s="26"/>
      <c r="Q1381" s="26"/>
      <c r="R1381" s="26"/>
      <c r="S1381" s="26"/>
      <c r="T1381" s="26"/>
      <c r="U1381" s="26"/>
      <c r="W1381" s="26"/>
      <c r="X1381" s="26"/>
    </row>
    <row r="1382" spans="2:24">
      <c r="B1382" s="26"/>
      <c r="C1382" s="26"/>
      <c r="D1382" s="26"/>
      <c r="E1382" s="26"/>
      <c r="F1382" s="26"/>
      <c r="G1382" s="26"/>
      <c r="H1382" s="67"/>
      <c r="I1382" s="26"/>
      <c r="J1382" s="26"/>
      <c r="K1382" s="26"/>
      <c r="L1382" s="26"/>
      <c r="M1382" s="26"/>
      <c r="N1382" s="26"/>
      <c r="O1382" s="26"/>
      <c r="P1382" s="26"/>
      <c r="Q1382" s="26"/>
      <c r="R1382" s="26"/>
      <c r="S1382" s="26"/>
      <c r="T1382" s="26"/>
      <c r="U1382" s="26"/>
      <c r="W1382" s="26"/>
      <c r="X1382" s="26"/>
    </row>
    <row r="1383" spans="2:24">
      <c r="B1383" s="26"/>
      <c r="C1383" s="26"/>
      <c r="D1383" s="26"/>
      <c r="E1383" s="26"/>
      <c r="F1383" s="26"/>
      <c r="G1383" s="26"/>
      <c r="H1383" s="67"/>
      <c r="I1383" s="26"/>
      <c r="J1383" s="26"/>
      <c r="K1383" s="26"/>
      <c r="L1383" s="26"/>
      <c r="M1383" s="26"/>
      <c r="N1383" s="26"/>
      <c r="O1383" s="26"/>
      <c r="P1383" s="26"/>
      <c r="Q1383" s="26"/>
      <c r="R1383" s="26"/>
      <c r="S1383" s="26"/>
      <c r="T1383" s="26"/>
      <c r="U1383" s="26"/>
      <c r="W1383" s="26"/>
      <c r="X1383" s="26"/>
    </row>
    <row r="1384" spans="2:24">
      <c r="B1384" s="26"/>
      <c r="C1384" s="26"/>
      <c r="D1384" s="26"/>
      <c r="E1384" s="26"/>
      <c r="F1384" s="26"/>
      <c r="G1384" s="26"/>
      <c r="H1384" s="67"/>
      <c r="I1384" s="26"/>
      <c r="J1384" s="26"/>
      <c r="K1384" s="26"/>
      <c r="L1384" s="26"/>
      <c r="M1384" s="26"/>
      <c r="N1384" s="26"/>
      <c r="O1384" s="26"/>
      <c r="P1384" s="26"/>
      <c r="Q1384" s="26"/>
      <c r="R1384" s="26"/>
      <c r="S1384" s="26"/>
      <c r="T1384" s="26"/>
      <c r="U1384" s="26"/>
      <c r="W1384" s="26"/>
      <c r="X1384" s="26"/>
    </row>
    <row r="1385" spans="2:24">
      <c r="B1385" s="26"/>
      <c r="C1385" s="26"/>
      <c r="D1385" s="26"/>
      <c r="E1385" s="26"/>
      <c r="F1385" s="26"/>
      <c r="G1385" s="26"/>
      <c r="H1385" s="67"/>
      <c r="I1385" s="26"/>
      <c r="J1385" s="26"/>
      <c r="K1385" s="26"/>
      <c r="L1385" s="26"/>
      <c r="M1385" s="26"/>
      <c r="N1385" s="26"/>
      <c r="O1385" s="26"/>
      <c r="P1385" s="26"/>
      <c r="Q1385" s="26"/>
      <c r="R1385" s="26"/>
      <c r="S1385" s="26"/>
      <c r="T1385" s="26"/>
      <c r="U1385" s="26"/>
      <c r="W1385" s="26"/>
      <c r="X1385" s="26"/>
    </row>
    <row r="1386" spans="2:24">
      <c r="B1386" s="26"/>
      <c r="C1386" s="26"/>
      <c r="D1386" s="26"/>
      <c r="E1386" s="26"/>
      <c r="F1386" s="26"/>
      <c r="G1386" s="26"/>
      <c r="H1386" s="67"/>
      <c r="I1386" s="26"/>
      <c r="J1386" s="26"/>
      <c r="K1386" s="26"/>
      <c r="L1386" s="26"/>
      <c r="M1386" s="26"/>
      <c r="N1386" s="26"/>
      <c r="O1386" s="26"/>
      <c r="P1386" s="26"/>
      <c r="Q1386" s="26"/>
      <c r="R1386" s="26"/>
      <c r="S1386" s="26"/>
      <c r="T1386" s="26"/>
      <c r="U1386" s="26"/>
      <c r="W1386" s="26"/>
      <c r="X1386" s="26"/>
    </row>
    <row r="1387" spans="2:24">
      <c r="B1387" s="26"/>
      <c r="C1387" s="26"/>
      <c r="D1387" s="26"/>
      <c r="E1387" s="26"/>
      <c r="F1387" s="26"/>
      <c r="G1387" s="26"/>
      <c r="H1387" s="67"/>
      <c r="I1387" s="26"/>
      <c r="J1387" s="26"/>
      <c r="K1387" s="26"/>
      <c r="L1387" s="26"/>
      <c r="M1387" s="26"/>
      <c r="N1387" s="26"/>
      <c r="O1387" s="26"/>
      <c r="P1387" s="26"/>
      <c r="Q1387" s="26"/>
      <c r="R1387" s="26"/>
      <c r="S1387" s="26"/>
      <c r="T1387" s="26"/>
      <c r="U1387" s="26"/>
      <c r="W1387" s="26"/>
      <c r="X1387" s="26"/>
    </row>
    <row r="1388" spans="2:24">
      <c r="B1388" s="26"/>
      <c r="C1388" s="26"/>
      <c r="D1388" s="26"/>
      <c r="E1388" s="26"/>
      <c r="F1388" s="26"/>
      <c r="G1388" s="26"/>
      <c r="H1388" s="67"/>
      <c r="I1388" s="26"/>
      <c r="J1388" s="26"/>
      <c r="K1388" s="26"/>
      <c r="L1388" s="26"/>
      <c r="M1388" s="26"/>
      <c r="N1388" s="26"/>
      <c r="O1388" s="26"/>
      <c r="P1388" s="26"/>
      <c r="Q1388" s="26"/>
      <c r="R1388" s="26"/>
      <c r="S1388" s="26"/>
      <c r="T1388" s="26"/>
      <c r="U1388" s="26"/>
      <c r="W1388" s="26"/>
      <c r="X1388" s="26"/>
    </row>
    <row r="1389" spans="2:24">
      <c r="B1389" s="26"/>
      <c r="C1389" s="26"/>
      <c r="D1389" s="26"/>
      <c r="E1389" s="26"/>
      <c r="F1389" s="26"/>
      <c r="G1389" s="26"/>
      <c r="H1389" s="67"/>
      <c r="I1389" s="26"/>
      <c r="J1389" s="26"/>
      <c r="K1389" s="26"/>
      <c r="L1389" s="26"/>
      <c r="M1389" s="26"/>
      <c r="N1389" s="26"/>
      <c r="O1389" s="26"/>
      <c r="P1389" s="26"/>
      <c r="Q1389" s="26"/>
      <c r="R1389" s="26"/>
      <c r="S1389" s="26"/>
      <c r="T1389" s="26"/>
      <c r="U1389" s="26"/>
      <c r="W1389" s="26"/>
      <c r="X1389" s="26"/>
    </row>
    <row r="1390" spans="2:24">
      <c r="B1390" s="26"/>
      <c r="C1390" s="26"/>
      <c r="D1390" s="26"/>
      <c r="E1390" s="26"/>
      <c r="F1390" s="26"/>
      <c r="G1390" s="26"/>
      <c r="H1390" s="67"/>
      <c r="I1390" s="26"/>
      <c r="J1390" s="26"/>
      <c r="K1390" s="26"/>
      <c r="L1390" s="26"/>
      <c r="M1390" s="26"/>
      <c r="N1390" s="26"/>
      <c r="O1390" s="26"/>
      <c r="P1390" s="26"/>
      <c r="Q1390" s="26"/>
      <c r="R1390" s="26"/>
      <c r="S1390" s="26"/>
      <c r="T1390" s="26"/>
      <c r="U1390" s="26"/>
      <c r="W1390" s="26"/>
      <c r="X1390" s="26"/>
    </row>
    <row r="1391" spans="2:24">
      <c r="B1391" s="26"/>
      <c r="C1391" s="26"/>
      <c r="D1391" s="26"/>
      <c r="E1391" s="26"/>
      <c r="F1391" s="26"/>
      <c r="G1391" s="26"/>
      <c r="H1391" s="67"/>
      <c r="I1391" s="26"/>
      <c r="J1391" s="26"/>
      <c r="K1391" s="26"/>
      <c r="L1391" s="26"/>
      <c r="M1391" s="26"/>
      <c r="N1391" s="26"/>
      <c r="O1391" s="26"/>
      <c r="P1391" s="26"/>
      <c r="Q1391" s="26"/>
      <c r="R1391" s="26"/>
      <c r="S1391" s="26"/>
      <c r="T1391" s="26"/>
      <c r="U1391" s="26"/>
      <c r="W1391" s="26"/>
      <c r="X1391" s="26"/>
    </row>
    <row r="1392" spans="2:24">
      <c r="B1392" s="26"/>
      <c r="C1392" s="26"/>
      <c r="D1392" s="26"/>
      <c r="E1392" s="26"/>
      <c r="F1392" s="26"/>
      <c r="G1392" s="26"/>
      <c r="H1392" s="67"/>
      <c r="I1392" s="26"/>
      <c r="J1392" s="26"/>
      <c r="K1392" s="26"/>
      <c r="L1392" s="26"/>
      <c r="M1392" s="26"/>
      <c r="N1392" s="26"/>
      <c r="O1392" s="26"/>
      <c r="P1392" s="26"/>
      <c r="Q1392" s="26"/>
      <c r="R1392" s="26"/>
      <c r="S1392" s="26"/>
      <c r="T1392" s="26"/>
      <c r="U1392" s="26"/>
      <c r="W1392" s="26"/>
      <c r="X1392" s="26"/>
    </row>
    <row r="1393" spans="2:24">
      <c r="B1393" s="26"/>
      <c r="C1393" s="26"/>
      <c r="D1393" s="26"/>
      <c r="E1393" s="26"/>
      <c r="F1393" s="26"/>
      <c r="G1393" s="26"/>
      <c r="H1393" s="67"/>
      <c r="I1393" s="26"/>
      <c r="J1393" s="26"/>
      <c r="K1393" s="26"/>
      <c r="L1393" s="26"/>
      <c r="M1393" s="26"/>
      <c r="N1393" s="26"/>
      <c r="O1393" s="26"/>
      <c r="P1393" s="26"/>
      <c r="Q1393" s="26"/>
      <c r="R1393" s="26"/>
      <c r="S1393" s="26"/>
      <c r="T1393" s="26"/>
      <c r="U1393" s="26"/>
      <c r="W1393" s="26"/>
      <c r="X1393" s="26"/>
    </row>
    <row r="1394" spans="2:24">
      <c r="B1394" s="26"/>
      <c r="C1394" s="26"/>
      <c r="D1394" s="26"/>
      <c r="E1394" s="26"/>
      <c r="F1394" s="26"/>
      <c r="G1394" s="26"/>
      <c r="H1394" s="67"/>
      <c r="I1394" s="26"/>
      <c r="J1394" s="26"/>
      <c r="K1394" s="26"/>
      <c r="L1394" s="26"/>
      <c r="M1394" s="26"/>
      <c r="N1394" s="26"/>
      <c r="O1394" s="26"/>
      <c r="P1394" s="26"/>
      <c r="Q1394" s="26"/>
      <c r="R1394" s="26"/>
      <c r="S1394" s="26"/>
      <c r="T1394" s="26"/>
      <c r="U1394" s="26"/>
      <c r="W1394" s="26"/>
      <c r="X1394" s="26"/>
    </row>
    <row r="1395" spans="2:24">
      <c r="B1395" s="26"/>
      <c r="C1395" s="26"/>
      <c r="D1395" s="26"/>
      <c r="E1395" s="26"/>
      <c r="F1395" s="26"/>
      <c r="G1395" s="26"/>
      <c r="H1395" s="67"/>
      <c r="I1395" s="26"/>
      <c r="J1395" s="26"/>
      <c r="K1395" s="26"/>
      <c r="L1395" s="26"/>
      <c r="M1395" s="26"/>
      <c r="N1395" s="26"/>
      <c r="O1395" s="26"/>
      <c r="P1395" s="26"/>
      <c r="Q1395" s="26"/>
      <c r="R1395" s="26"/>
      <c r="S1395" s="26"/>
      <c r="T1395" s="26"/>
      <c r="U1395" s="26"/>
      <c r="W1395" s="26"/>
      <c r="X1395" s="26"/>
    </row>
    <row r="1396" spans="2:24">
      <c r="B1396" s="26"/>
      <c r="C1396" s="26"/>
      <c r="D1396" s="26"/>
      <c r="E1396" s="26"/>
      <c r="F1396" s="26"/>
      <c r="G1396" s="26"/>
      <c r="H1396" s="26"/>
      <c r="I1396" s="26"/>
      <c r="J1396" s="26"/>
      <c r="K1396" s="26"/>
      <c r="L1396" s="26"/>
      <c r="M1396" s="26"/>
      <c r="N1396" s="26"/>
      <c r="O1396" s="26"/>
      <c r="P1396" s="26"/>
      <c r="Q1396" s="26"/>
      <c r="R1396" s="26"/>
      <c r="S1396" s="26"/>
      <c r="T1396" s="26"/>
      <c r="U1396" s="26"/>
      <c r="W1396" s="26"/>
      <c r="X1396" s="26"/>
    </row>
    <row r="1397" spans="2:24">
      <c r="B1397" s="26"/>
      <c r="C1397" s="26"/>
      <c r="D1397" s="26"/>
      <c r="E1397" s="26"/>
      <c r="F1397" s="26"/>
      <c r="G1397" s="26"/>
      <c r="H1397" s="26"/>
      <c r="I1397" s="26"/>
      <c r="J1397" s="26"/>
      <c r="K1397" s="26"/>
      <c r="L1397" s="26"/>
      <c r="M1397" s="26"/>
      <c r="N1397" s="26"/>
      <c r="O1397" s="26"/>
      <c r="P1397" s="26"/>
      <c r="Q1397" s="26"/>
      <c r="R1397" s="26"/>
      <c r="S1397" s="26"/>
      <c r="T1397" s="26"/>
      <c r="U1397" s="26"/>
      <c r="W1397" s="26"/>
      <c r="X1397" s="26"/>
    </row>
    <row r="1398" spans="2:24">
      <c r="B1398" s="26"/>
      <c r="C1398" s="26"/>
      <c r="D1398" s="26"/>
      <c r="E1398" s="26"/>
      <c r="F1398" s="26"/>
      <c r="G1398" s="26"/>
      <c r="H1398" s="26"/>
      <c r="I1398" s="26"/>
      <c r="J1398" s="26"/>
      <c r="K1398" s="26"/>
      <c r="L1398" s="26"/>
      <c r="M1398" s="26"/>
      <c r="N1398" s="26"/>
      <c r="O1398" s="26"/>
      <c r="P1398" s="26"/>
      <c r="Q1398" s="26"/>
      <c r="R1398" s="26"/>
      <c r="S1398" s="26"/>
      <c r="T1398" s="26"/>
      <c r="U1398" s="26"/>
      <c r="W1398" s="26"/>
      <c r="X1398" s="26"/>
    </row>
    <row r="1399" spans="2:24">
      <c r="B1399" s="26"/>
      <c r="C1399" s="26"/>
      <c r="D1399" s="26"/>
      <c r="E1399" s="26"/>
      <c r="F1399" s="26"/>
      <c r="G1399" s="26"/>
      <c r="H1399" s="26"/>
      <c r="I1399" s="26"/>
      <c r="J1399" s="26"/>
      <c r="K1399" s="26"/>
      <c r="L1399" s="26"/>
      <c r="M1399" s="26"/>
      <c r="N1399" s="26"/>
      <c r="O1399" s="26"/>
      <c r="P1399" s="26"/>
      <c r="Q1399" s="26"/>
      <c r="R1399" s="26"/>
      <c r="S1399" s="26"/>
      <c r="T1399" s="26"/>
      <c r="U1399" s="26"/>
      <c r="W1399" s="26"/>
      <c r="X1399" s="26"/>
    </row>
    <row r="1400" spans="2:24">
      <c r="B1400" s="26"/>
      <c r="C1400" s="26"/>
      <c r="D1400" s="26"/>
      <c r="E1400" s="26"/>
      <c r="F1400" s="26"/>
      <c r="G1400" s="26"/>
      <c r="H1400" s="26"/>
      <c r="I1400" s="26"/>
      <c r="J1400" s="26"/>
      <c r="K1400" s="26"/>
      <c r="L1400" s="26"/>
      <c r="M1400" s="26"/>
      <c r="N1400" s="26"/>
      <c r="O1400" s="26"/>
      <c r="P1400" s="26"/>
      <c r="Q1400" s="26"/>
      <c r="R1400" s="26"/>
      <c r="S1400" s="26"/>
      <c r="T1400" s="26"/>
      <c r="U1400" s="26"/>
      <c r="W1400" s="26"/>
      <c r="X1400" s="26"/>
    </row>
    <row r="1401" spans="2:24">
      <c r="B1401" s="26"/>
      <c r="C1401" s="26"/>
      <c r="D1401" s="26"/>
      <c r="E1401" s="26"/>
      <c r="F1401" s="26"/>
      <c r="G1401" s="26"/>
      <c r="H1401" s="26"/>
      <c r="I1401" s="26"/>
      <c r="J1401" s="26"/>
      <c r="K1401" s="26"/>
      <c r="L1401" s="26"/>
      <c r="M1401" s="26"/>
      <c r="N1401" s="26"/>
      <c r="O1401" s="26"/>
      <c r="P1401" s="26"/>
      <c r="Q1401" s="26"/>
      <c r="R1401" s="26"/>
      <c r="S1401" s="26"/>
      <c r="T1401" s="26"/>
      <c r="U1401" s="26"/>
      <c r="W1401" s="26"/>
      <c r="X1401" s="26"/>
    </row>
    <row r="1402" spans="2:24">
      <c r="B1402" s="26"/>
      <c r="C1402" s="26"/>
      <c r="D1402" s="26"/>
      <c r="E1402" s="26"/>
      <c r="F1402" s="26"/>
      <c r="G1402" s="26"/>
      <c r="H1402" s="26"/>
      <c r="I1402" s="26"/>
      <c r="J1402" s="26"/>
      <c r="K1402" s="26"/>
      <c r="L1402" s="26"/>
      <c r="M1402" s="26"/>
      <c r="N1402" s="26"/>
      <c r="O1402" s="26"/>
      <c r="P1402" s="26"/>
      <c r="Q1402" s="26"/>
      <c r="R1402" s="26"/>
      <c r="S1402" s="26"/>
      <c r="T1402" s="26"/>
      <c r="U1402" s="26"/>
      <c r="W1402" s="26"/>
      <c r="X1402" s="26"/>
    </row>
    <row r="1403" spans="2:24">
      <c r="B1403" s="26"/>
      <c r="C1403" s="26"/>
      <c r="D1403" s="26"/>
      <c r="E1403" s="26"/>
      <c r="F1403" s="26"/>
      <c r="G1403" s="26"/>
      <c r="H1403" s="26"/>
      <c r="I1403" s="26"/>
      <c r="J1403" s="26"/>
      <c r="K1403" s="26"/>
      <c r="L1403" s="26"/>
      <c r="M1403" s="26"/>
      <c r="N1403" s="26"/>
      <c r="O1403" s="26"/>
      <c r="P1403" s="26"/>
      <c r="Q1403" s="26"/>
      <c r="R1403" s="26"/>
      <c r="S1403" s="26"/>
      <c r="T1403" s="26"/>
      <c r="U1403" s="26"/>
      <c r="W1403" s="26"/>
      <c r="X1403" s="26"/>
    </row>
    <row r="1404" spans="2:24">
      <c r="B1404" s="26"/>
      <c r="C1404" s="26"/>
      <c r="D1404" s="26"/>
      <c r="E1404" s="26"/>
      <c r="F1404" s="26"/>
      <c r="G1404" s="26"/>
      <c r="H1404" s="26"/>
      <c r="I1404" s="26"/>
      <c r="J1404" s="26"/>
      <c r="K1404" s="26"/>
      <c r="L1404" s="26"/>
      <c r="M1404" s="26"/>
      <c r="N1404" s="26"/>
      <c r="O1404" s="26"/>
      <c r="P1404" s="26"/>
      <c r="Q1404" s="26"/>
      <c r="R1404" s="26"/>
      <c r="S1404" s="26"/>
      <c r="T1404" s="26"/>
      <c r="U1404" s="26"/>
      <c r="W1404" s="26"/>
      <c r="X1404" s="26"/>
    </row>
    <row r="1405" spans="2:24">
      <c r="B1405" s="26"/>
      <c r="C1405" s="26"/>
      <c r="D1405" s="26"/>
      <c r="E1405" s="26"/>
      <c r="F1405" s="26"/>
      <c r="G1405" s="26"/>
      <c r="H1405" s="26"/>
      <c r="I1405" s="26"/>
      <c r="J1405" s="26"/>
      <c r="K1405" s="26"/>
      <c r="L1405" s="26"/>
      <c r="M1405" s="26"/>
      <c r="N1405" s="26"/>
      <c r="O1405" s="26"/>
      <c r="P1405" s="26"/>
      <c r="Q1405" s="26"/>
      <c r="R1405" s="26"/>
      <c r="S1405" s="26"/>
      <c r="T1405" s="26"/>
      <c r="U1405" s="26"/>
      <c r="W1405" s="26"/>
      <c r="X1405" s="26"/>
    </row>
    <row r="1406" spans="2:24">
      <c r="B1406" s="26"/>
      <c r="C1406" s="26"/>
      <c r="D1406" s="26"/>
      <c r="E1406" s="26"/>
      <c r="F1406" s="26"/>
      <c r="G1406" s="26"/>
      <c r="H1406" s="26"/>
      <c r="I1406" s="26"/>
      <c r="J1406" s="26"/>
      <c r="K1406" s="26"/>
      <c r="L1406" s="26"/>
      <c r="M1406" s="26"/>
      <c r="N1406" s="26"/>
      <c r="O1406" s="26"/>
      <c r="P1406" s="26"/>
      <c r="Q1406" s="26"/>
      <c r="R1406" s="26"/>
      <c r="S1406" s="26"/>
      <c r="T1406" s="26"/>
      <c r="U1406" s="26"/>
      <c r="W1406" s="26"/>
      <c r="X1406" s="26"/>
    </row>
    <row r="1407" spans="2:24">
      <c r="B1407" s="26"/>
      <c r="C1407" s="26"/>
      <c r="D1407" s="26"/>
      <c r="E1407" s="26"/>
      <c r="F1407" s="26"/>
      <c r="G1407" s="26"/>
      <c r="H1407" s="26"/>
      <c r="I1407" s="26"/>
      <c r="J1407" s="26"/>
      <c r="K1407" s="26"/>
      <c r="L1407" s="26"/>
      <c r="M1407" s="26"/>
      <c r="N1407" s="26"/>
      <c r="O1407" s="26"/>
      <c r="P1407" s="26"/>
      <c r="Q1407" s="26"/>
      <c r="R1407" s="26"/>
      <c r="S1407" s="26"/>
      <c r="T1407" s="26"/>
      <c r="U1407" s="26"/>
      <c r="W1407" s="26"/>
      <c r="X1407" s="26"/>
    </row>
    <row r="1408" spans="2:24">
      <c r="B1408" s="26"/>
      <c r="C1408" s="26"/>
      <c r="D1408" s="26"/>
      <c r="E1408" s="26"/>
      <c r="F1408" s="26"/>
      <c r="G1408" s="26"/>
      <c r="H1408" s="26"/>
      <c r="I1408" s="26"/>
      <c r="J1408" s="26"/>
      <c r="K1408" s="26"/>
      <c r="L1408" s="26"/>
      <c r="M1408" s="26"/>
      <c r="N1408" s="26"/>
      <c r="O1408" s="26"/>
      <c r="P1408" s="26"/>
      <c r="Q1408" s="26"/>
      <c r="R1408" s="26"/>
      <c r="S1408" s="26"/>
      <c r="T1408" s="26"/>
      <c r="U1408" s="26"/>
      <c r="W1408" s="26"/>
      <c r="X1408" s="26"/>
    </row>
    <row r="1409" spans="2:24">
      <c r="B1409" s="26"/>
      <c r="C1409" s="26"/>
      <c r="D1409" s="26"/>
      <c r="E1409" s="26"/>
      <c r="F1409" s="26"/>
      <c r="G1409" s="26"/>
      <c r="H1409" s="26"/>
      <c r="I1409" s="26"/>
      <c r="J1409" s="26"/>
      <c r="K1409" s="26"/>
      <c r="L1409" s="26"/>
      <c r="M1409" s="26"/>
      <c r="N1409" s="26"/>
      <c r="O1409" s="26"/>
      <c r="P1409" s="26"/>
      <c r="Q1409" s="26"/>
      <c r="R1409" s="26"/>
      <c r="S1409" s="26"/>
      <c r="T1409" s="26"/>
      <c r="U1409" s="26"/>
      <c r="W1409" s="26"/>
      <c r="X1409" s="26"/>
    </row>
    <row r="1410" spans="2:24">
      <c r="B1410" s="26"/>
      <c r="C1410" s="26"/>
      <c r="D1410" s="26"/>
      <c r="E1410" s="26"/>
      <c r="F1410" s="26"/>
      <c r="G1410" s="26"/>
      <c r="H1410" s="26"/>
      <c r="I1410" s="26"/>
      <c r="J1410" s="26"/>
      <c r="K1410" s="26"/>
      <c r="L1410" s="26"/>
      <c r="M1410" s="26"/>
      <c r="N1410" s="26"/>
      <c r="O1410" s="26"/>
      <c r="P1410" s="26"/>
      <c r="Q1410" s="26"/>
      <c r="R1410" s="26"/>
      <c r="S1410" s="26"/>
      <c r="T1410" s="26"/>
      <c r="U1410" s="26"/>
      <c r="W1410" s="26"/>
      <c r="X1410" s="26"/>
    </row>
    <row r="1411" spans="2:24">
      <c r="B1411" s="26"/>
      <c r="C1411" s="26"/>
      <c r="D1411" s="26"/>
      <c r="E1411" s="26"/>
      <c r="F1411" s="26"/>
      <c r="G1411" s="26"/>
      <c r="H1411" s="26"/>
      <c r="I1411" s="26"/>
      <c r="J1411" s="26"/>
      <c r="K1411" s="26"/>
      <c r="L1411" s="26"/>
      <c r="M1411" s="26"/>
      <c r="N1411" s="26"/>
      <c r="O1411" s="26"/>
      <c r="P1411" s="26"/>
      <c r="Q1411" s="26"/>
      <c r="R1411" s="26"/>
      <c r="S1411" s="26"/>
      <c r="T1411" s="26"/>
      <c r="U1411" s="26"/>
      <c r="W1411" s="26"/>
      <c r="X1411" s="26"/>
    </row>
    <row r="1412" spans="2:24">
      <c r="B1412" s="26"/>
      <c r="C1412" s="26"/>
      <c r="D1412" s="26"/>
      <c r="E1412" s="26"/>
      <c r="F1412" s="26"/>
      <c r="G1412" s="26"/>
      <c r="H1412" s="26"/>
      <c r="I1412" s="26"/>
      <c r="J1412" s="26"/>
      <c r="K1412" s="26"/>
      <c r="L1412" s="26"/>
      <c r="M1412" s="26"/>
      <c r="N1412" s="26"/>
      <c r="O1412" s="26"/>
      <c r="P1412" s="26"/>
      <c r="Q1412" s="26"/>
      <c r="R1412" s="26"/>
      <c r="S1412" s="26"/>
      <c r="T1412" s="26"/>
      <c r="U1412" s="26"/>
      <c r="W1412" s="26"/>
      <c r="X1412" s="26"/>
    </row>
    <row r="1413" spans="2:24">
      <c r="B1413" s="26"/>
      <c r="C1413" s="26"/>
      <c r="D1413" s="26"/>
      <c r="E1413" s="26"/>
      <c r="F1413" s="26"/>
      <c r="G1413" s="26"/>
      <c r="H1413" s="26"/>
      <c r="I1413" s="26"/>
      <c r="J1413" s="26"/>
      <c r="K1413" s="26"/>
      <c r="L1413" s="26"/>
      <c r="M1413" s="26"/>
      <c r="N1413" s="26"/>
      <c r="O1413" s="26"/>
      <c r="P1413" s="26"/>
      <c r="Q1413" s="26"/>
      <c r="R1413" s="26"/>
      <c r="S1413" s="26"/>
      <c r="T1413" s="26"/>
      <c r="U1413" s="26"/>
      <c r="W1413" s="26"/>
      <c r="X1413" s="26"/>
    </row>
    <row r="1414" spans="2:24">
      <c r="B1414" s="26"/>
      <c r="C1414" s="26"/>
      <c r="D1414" s="26"/>
      <c r="E1414" s="26"/>
      <c r="F1414" s="26"/>
      <c r="G1414" s="26"/>
      <c r="H1414" s="26"/>
      <c r="I1414" s="26"/>
      <c r="J1414" s="26"/>
      <c r="K1414" s="26"/>
      <c r="L1414" s="26"/>
      <c r="M1414" s="26"/>
      <c r="N1414" s="26"/>
      <c r="O1414" s="26"/>
      <c r="P1414" s="26"/>
      <c r="Q1414" s="26"/>
      <c r="R1414" s="26"/>
      <c r="S1414" s="26"/>
      <c r="T1414" s="26"/>
      <c r="U1414" s="26"/>
      <c r="W1414" s="26"/>
      <c r="X1414" s="26"/>
    </row>
    <row r="1415" spans="2:24">
      <c r="B1415" s="26"/>
      <c r="C1415" s="26"/>
      <c r="D1415" s="26"/>
      <c r="E1415" s="26"/>
      <c r="F1415" s="26"/>
      <c r="G1415" s="26"/>
      <c r="H1415" s="26"/>
      <c r="I1415" s="26"/>
      <c r="J1415" s="26"/>
      <c r="K1415" s="26"/>
      <c r="L1415" s="26"/>
      <c r="M1415" s="26"/>
      <c r="N1415" s="26"/>
      <c r="O1415" s="26"/>
      <c r="P1415" s="26"/>
      <c r="Q1415" s="26"/>
      <c r="R1415" s="26"/>
      <c r="S1415" s="26"/>
      <c r="T1415" s="26"/>
      <c r="U1415" s="26"/>
      <c r="W1415" s="26"/>
      <c r="X1415" s="26"/>
    </row>
    <row r="1416" spans="2:24">
      <c r="B1416" s="26"/>
      <c r="C1416" s="26"/>
      <c r="D1416" s="26"/>
      <c r="E1416" s="26"/>
      <c r="F1416" s="26"/>
      <c r="G1416" s="26"/>
      <c r="H1416" s="26"/>
      <c r="I1416" s="26"/>
      <c r="J1416" s="26"/>
      <c r="K1416" s="26"/>
      <c r="L1416" s="26"/>
      <c r="M1416" s="26"/>
      <c r="N1416" s="26"/>
      <c r="O1416" s="26"/>
      <c r="P1416" s="26"/>
      <c r="Q1416" s="26"/>
      <c r="R1416" s="26"/>
      <c r="S1416" s="26"/>
      <c r="T1416" s="26"/>
      <c r="U1416" s="26"/>
      <c r="W1416" s="26"/>
      <c r="X1416" s="26"/>
    </row>
    <row r="1417" spans="2:24">
      <c r="B1417" s="26"/>
      <c r="C1417" s="26"/>
      <c r="D1417" s="26"/>
      <c r="E1417" s="26"/>
      <c r="F1417" s="26"/>
      <c r="G1417" s="26"/>
      <c r="H1417" s="26"/>
      <c r="I1417" s="26"/>
      <c r="J1417" s="26"/>
      <c r="K1417" s="26"/>
      <c r="L1417" s="26"/>
      <c r="M1417" s="26"/>
      <c r="N1417" s="26"/>
      <c r="O1417" s="26"/>
      <c r="P1417" s="26"/>
      <c r="Q1417" s="26"/>
      <c r="R1417" s="26"/>
      <c r="S1417" s="26"/>
      <c r="T1417" s="26"/>
      <c r="U1417" s="26"/>
      <c r="W1417" s="26"/>
      <c r="X1417" s="26"/>
    </row>
  </sheetData>
  <mergeCells count="9">
    <mergeCell ref="B4:D4"/>
    <mergeCell ref="G4:K4"/>
    <mergeCell ref="O4:T4"/>
    <mergeCell ref="B1323:K1323"/>
    <mergeCell ref="B1325:D1325"/>
    <mergeCell ref="F1325:K1325"/>
    <mergeCell ref="B1314:D1314"/>
    <mergeCell ref="G1314:K1314"/>
    <mergeCell ref="B1312:K1312"/>
  </mergeCells>
  <hyperlinks>
    <hyperlink ref="A1309" location="firstfootnote3" display="firstfootnote3"/>
    <hyperlink ref="X187" location="'Non Agency Securities'!A1309" display="'Non Agency Securities'!A1309"/>
    <hyperlink ref="X209" location="'Non Agency Securities'!A1309" display="'Non Agency Securities'!A1309"/>
    <hyperlink ref="X210" location="'Non Agency Securities'!A1309" display="'Non Agency Securities'!A1309"/>
    <hyperlink ref="X214" location="'Non Agency Securities'!A1309" display="'Non Agency Securities'!A1309"/>
    <hyperlink ref="X276" location="'Non Agency Securities'!A1309" display="'Non Agency Securities'!A1309"/>
    <hyperlink ref="X299" location="'Non Agency Securities'!A1309" display="'Non Agency Securities'!A1309"/>
    <hyperlink ref="X377" location="'Non Agency Securities'!A1309" display="'Non Agency Securities'!A1309"/>
    <hyperlink ref="X392" location="'Non Agency Securities'!A1309" display="'Non Agency Securities'!A1309"/>
    <hyperlink ref="X411" location="'Non Agency Securities'!A1309" display="'Non Agency Securities'!A1309"/>
    <hyperlink ref="X418" location="'Non Agency Securities'!A1309" display="'Non Agency Securities'!A1309"/>
    <hyperlink ref="X423" location="'Non Agency Securities'!A1309" display="'Non Agency Securities'!A1309"/>
    <hyperlink ref="X426" location="'Non Agency Securities'!A1309" display="'Non Agency Securities'!A1309"/>
    <hyperlink ref="X458" location="'Non Agency Securities'!A1309" display="'Non Agency Securities'!A1309"/>
    <hyperlink ref="X663" location="'Non Agency Securities'!A1309" display="'Non Agency Securities'!A1309"/>
    <hyperlink ref="X884" location="'Non Agency Securities'!A1309" display="'Non Agency Securities'!A1309"/>
    <hyperlink ref="X885" location="'Non Agency Securities'!A1309" display="'Non Agency Securities'!A1309"/>
    <hyperlink ref="X1016" location="'Non Agency Securities'!A1309" display="'Non Agency Securities'!A1309"/>
    <hyperlink ref="X1049" location="'Non Agency Securities'!A1309" display="'Non Agency Securities'!A1309"/>
    <hyperlink ref="X1076" location="'Non Agency Securities'!A1309" display="'Non Agency Securities'!A1309"/>
    <hyperlink ref="X1151" location="'Non Agency Securities'!A1309" display="'Non Agency Securities'!A1309"/>
    <hyperlink ref="X1152" location="'Non Agency Securities'!A1309" display="'Non Agency Securities'!A1309"/>
    <hyperlink ref="X1271" location="'Non Agency Securities'!A1309" display="'Non Agency Securities'!A1309"/>
    <hyperlink ref="X1275" location="'Non Agency Securities'!A1309" display="'Non Agency Securities'!A1309"/>
    <hyperlink ref="X1276" location="'Non Agency Securities'!A1309" display="'Non Agency Securities'!A1309"/>
    <hyperlink ref="A1308" location="'Non Agency Securities'!X598" display="'Non Agency Securities'!X598"/>
    <hyperlink ref="X598" location="'Non Agency Securities'!A1308" display="'Non Agency Securities'!A1308"/>
  </hyperlinks>
  <pageMargins left="0.7" right="0.7" top="0.75" bottom="0.75" header="0.3" footer="0.3"/>
  <pageSetup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518"/>
  <sheetViews>
    <sheetView showGridLines="0" zoomScaleNormal="100" zoomScaleSheetLayoutView="100" workbookViewId="0"/>
  </sheetViews>
  <sheetFormatPr defaultRowHeight="12"/>
  <cols>
    <col min="1" max="1" width="13.5703125" style="141" customWidth="1"/>
    <col min="2" max="2" width="40.85546875" style="141" customWidth="1"/>
    <col min="3" max="3" width="13.140625" style="141" customWidth="1"/>
    <col min="4" max="4" width="3.85546875" style="141" customWidth="1"/>
    <col min="5" max="5" width="14.7109375" style="141" customWidth="1"/>
    <col min="6" max="6" width="16.28515625" style="141" customWidth="1"/>
    <col min="7" max="7" width="17.7109375" style="142" customWidth="1"/>
    <col min="8" max="8" width="17.28515625" style="142" customWidth="1"/>
    <col min="9" max="9" width="3.85546875" style="141" customWidth="1"/>
    <col min="10" max="10" width="14.28515625" style="143" customWidth="1"/>
    <col min="11" max="11" width="18" style="142" customWidth="1"/>
    <col min="12" max="12" width="17.140625" style="142" customWidth="1"/>
    <col min="13" max="13" width="2.28515625" style="142" customWidth="1"/>
    <col min="14" max="14" width="15.5703125" style="142" customWidth="1"/>
    <col min="15" max="16384" width="9.140625" style="141"/>
  </cols>
  <sheetData>
    <row r="1" spans="1:14" s="26" customFormat="1">
      <c r="A1" s="29" t="s">
        <v>6383</v>
      </c>
      <c r="B1" s="29"/>
    </row>
    <row r="2" spans="1:14" s="26" customFormat="1">
      <c r="A2" s="29" t="s">
        <v>9192</v>
      </c>
      <c r="B2" s="29"/>
    </row>
    <row r="3" spans="1:14" ht="15" customHeight="1">
      <c r="J3" s="232" t="s">
        <v>9170</v>
      </c>
      <c r="K3" s="232"/>
      <c r="L3" s="232"/>
      <c r="M3" s="187"/>
      <c r="N3" s="187"/>
    </row>
    <row r="4" spans="1:14">
      <c r="A4" s="231" t="s">
        <v>9168</v>
      </c>
      <c r="B4" s="231"/>
      <c r="C4" s="231"/>
      <c r="E4" s="231" t="s">
        <v>9169</v>
      </c>
      <c r="F4" s="231"/>
      <c r="G4" s="231"/>
      <c r="H4" s="231"/>
      <c r="J4" s="231"/>
      <c r="K4" s="231"/>
      <c r="L4" s="231"/>
      <c r="M4" s="188"/>
      <c r="N4" s="179"/>
    </row>
    <row r="5" spans="1:14" s="144" customFormat="1" ht="47.25" customHeight="1">
      <c r="A5" s="183" t="s">
        <v>6735</v>
      </c>
      <c r="B5" s="184" t="s">
        <v>3208</v>
      </c>
      <c r="C5" s="184" t="s">
        <v>6736</v>
      </c>
      <c r="D5" s="213"/>
      <c r="E5" s="183" t="s">
        <v>6737</v>
      </c>
      <c r="F5" s="183" t="s">
        <v>6738</v>
      </c>
      <c r="G5" s="183" t="s">
        <v>6739</v>
      </c>
      <c r="H5" s="183" t="s">
        <v>6741</v>
      </c>
      <c r="I5" s="213"/>
      <c r="J5" s="186" t="s">
        <v>6740</v>
      </c>
      <c r="K5" s="186" t="s">
        <v>6742</v>
      </c>
      <c r="L5" s="186" t="s">
        <v>9149</v>
      </c>
      <c r="M5" s="186"/>
      <c r="N5" s="186" t="s">
        <v>3216</v>
      </c>
    </row>
    <row r="6" spans="1:14" s="152" customFormat="1">
      <c r="A6" s="145" t="s">
        <v>7865</v>
      </c>
      <c r="B6" s="146" t="s">
        <v>7866</v>
      </c>
      <c r="C6" s="146" t="s">
        <v>6724</v>
      </c>
      <c r="D6" s="146"/>
      <c r="E6" s="147">
        <v>8</v>
      </c>
      <c r="F6" s="148" t="s">
        <v>6745</v>
      </c>
      <c r="G6" s="149">
        <v>-10000000</v>
      </c>
      <c r="H6" s="149">
        <v>-8932090.8199999984</v>
      </c>
      <c r="I6" s="146"/>
      <c r="J6" s="150">
        <v>40050</v>
      </c>
      <c r="K6" s="151">
        <v>9752533.2968927789</v>
      </c>
      <c r="L6" s="151">
        <v>872.8000000002794</v>
      </c>
      <c r="M6" s="151"/>
      <c r="N6" s="149">
        <v>821315.27689278079</v>
      </c>
    </row>
    <row r="7" spans="1:14" s="152" customFormat="1">
      <c r="A7" s="145" t="s">
        <v>7735</v>
      </c>
      <c r="B7" s="146" t="s">
        <v>7736</v>
      </c>
      <c r="C7" s="146" t="s">
        <v>6724</v>
      </c>
      <c r="D7" s="146"/>
      <c r="E7" s="147">
        <v>16</v>
      </c>
      <c r="F7" s="148" t="s">
        <v>6745</v>
      </c>
      <c r="G7" s="149">
        <v>-4400000</v>
      </c>
      <c r="H7" s="149">
        <v>-3865661.9199999981</v>
      </c>
      <c r="I7" s="146"/>
      <c r="J7" s="150">
        <v>39989</v>
      </c>
      <c r="K7" s="151">
        <v>404400.81646877632</v>
      </c>
      <c r="L7" s="151">
        <v>3829906.67</v>
      </c>
      <c r="M7" s="151"/>
      <c r="N7" s="149">
        <v>368645.56646877807</v>
      </c>
    </row>
    <row r="8" spans="1:14" s="152" customFormat="1">
      <c r="A8" s="145" t="s">
        <v>7402</v>
      </c>
      <c r="B8" s="146" t="s">
        <v>7403</v>
      </c>
      <c r="C8" s="146" t="s">
        <v>6724</v>
      </c>
      <c r="D8" s="146"/>
      <c r="E8" s="147">
        <v>2</v>
      </c>
      <c r="F8" s="148" t="s">
        <v>6745</v>
      </c>
      <c r="G8" s="149">
        <v>-5000000</v>
      </c>
      <c r="H8" s="149">
        <v>-4485382.71</v>
      </c>
      <c r="I8" s="146"/>
      <c r="J8" s="150">
        <v>39869</v>
      </c>
      <c r="K8" s="151">
        <v>2785605.0185804451</v>
      </c>
      <c r="L8" s="151">
        <v>1956000</v>
      </c>
      <c r="M8" s="151"/>
      <c r="N8" s="149">
        <v>256222.30858044513</v>
      </c>
    </row>
    <row r="9" spans="1:14" s="152" customFormat="1">
      <c r="A9" s="145" t="s">
        <v>6923</v>
      </c>
      <c r="B9" s="146" t="s">
        <v>6924</v>
      </c>
      <c r="C9" s="146" t="s">
        <v>6724</v>
      </c>
      <c r="D9" s="146"/>
      <c r="E9" s="147">
        <v>1</v>
      </c>
      <c r="F9" s="148" t="s">
        <v>6745</v>
      </c>
      <c r="G9" s="149">
        <v>-2000000</v>
      </c>
      <c r="H9" s="149">
        <v>-1769942.99</v>
      </c>
      <c r="I9" s="146"/>
      <c r="J9" s="150">
        <v>39706</v>
      </c>
      <c r="K9" s="151">
        <v>-37605.970349666197</v>
      </c>
      <c r="L9" s="151">
        <v>1962391.67</v>
      </c>
      <c r="M9" s="151"/>
      <c r="N9" s="149">
        <v>154842.70965033374</v>
      </c>
    </row>
    <row r="10" spans="1:14" s="152" customFormat="1">
      <c r="A10" s="145" t="s">
        <v>7226</v>
      </c>
      <c r="B10" s="146" t="s">
        <v>6924</v>
      </c>
      <c r="C10" s="146" t="s">
        <v>6724</v>
      </c>
      <c r="D10" s="146"/>
      <c r="E10" s="147">
        <v>1</v>
      </c>
      <c r="F10" s="148" t="s">
        <v>6745</v>
      </c>
      <c r="G10" s="149">
        <v>-2000000</v>
      </c>
      <c r="H10" s="149">
        <v>-1753164.73</v>
      </c>
      <c r="I10" s="146"/>
      <c r="J10" s="150">
        <v>39808</v>
      </c>
      <c r="K10" s="151">
        <v>1918969.7285284447</v>
      </c>
      <c r="L10" s="151">
        <v>0</v>
      </c>
      <c r="M10" s="151"/>
      <c r="N10" s="149">
        <v>165804.99852844467</v>
      </c>
    </row>
    <row r="11" spans="1:14" s="152" customFormat="1">
      <c r="A11" s="145" t="s">
        <v>7867</v>
      </c>
      <c r="B11" s="146" t="s">
        <v>7738</v>
      </c>
      <c r="C11" s="146" t="s">
        <v>6724</v>
      </c>
      <c r="D11" s="146"/>
      <c r="E11" s="147">
        <v>2</v>
      </c>
      <c r="F11" s="148" t="s">
        <v>6745</v>
      </c>
      <c r="G11" s="149">
        <v>-6000000</v>
      </c>
      <c r="H11" s="149">
        <v>-5345233.8099999996</v>
      </c>
      <c r="I11" s="146"/>
      <c r="J11" s="150">
        <v>40050</v>
      </c>
      <c r="K11" s="151">
        <v>5855328.8230014443</v>
      </c>
      <c r="L11" s="151">
        <v>0</v>
      </c>
      <c r="M11" s="151"/>
      <c r="N11" s="149">
        <v>510095.01300144475</v>
      </c>
    </row>
    <row r="12" spans="1:14" s="152" customFormat="1">
      <c r="A12" s="145" t="s">
        <v>7737</v>
      </c>
      <c r="B12" s="146" t="s">
        <v>7738</v>
      </c>
      <c r="C12" s="146" t="s">
        <v>6724</v>
      </c>
      <c r="D12" s="146"/>
      <c r="E12" s="147">
        <v>6</v>
      </c>
      <c r="F12" s="148" t="s">
        <v>6745</v>
      </c>
      <c r="G12" s="149">
        <v>-4000000</v>
      </c>
      <c r="H12" s="149">
        <v>-3518993.2800000003</v>
      </c>
      <c r="I12" s="146"/>
      <c r="J12" s="150">
        <v>39989</v>
      </c>
      <c r="K12" s="151">
        <v>-61060.501002888428</v>
      </c>
      <c r="L12" s="151">
        <v>3890800</v>
      </c>
      <c r="M12" s="151"/>
      <c r="N12" s="149">
        <v>310746.21899711154</v>
      </c>
    </row>
    <row r="13" spans="1:14" s="152" customFormat="1">
      <c r="A13" s="145" t="s">
        <v>8340</v>
      </c>
      <c r="B13" s="146" t="s">
        <v>8341</v>
      </c>
      <c r="C13" s="146" t="s">
        <v>6725</v>
      </c>
      <c r="D13" s="146"/>
      <c r="E13" s="147">
        <v>1</v>
      </c>
      <c r="F13" s="148" t="s">
        <v>6745</v>
      </c>
      <c r="G13" s="149">
        <v>-5000000</v>
      </c>
      <c r="H13" s="149">
        <v>-3271951.94</v>
      </c>
      <c r="I13" s="146"/>
      <c r="J13" s="150">
        <v>40735</v>
      </c>
      <c r="K13" s="151">
        <v>4353058.8902702779</v>
      </c>
      <c r="L13" s="151">
        <v>0</v>
      </c>
      <c r="M13" s="151"/>
      <c r="N13" s="149">
        <v>1081106.9502702779</v>
      </c>
    </row>
    <row r="14" spans="1:14" s="152" customFormat="1">
      <c r="A14" s="145" t="s">
        <v>1729</v>
      </c>
      <c r="B14" s="146" t="s">
        <v>8341</v>
      </c>
      <c r="C14" s="146" t="s">
        <v>6725</v>
      </c>
      <c r="D14" s="146"/>
      <c r="E14" s="147">
        <v>2</v>
      </c>
      <c r="F14" s="148" t="s">
        <v>6745</v>
      </c>
      <c r="G14" s="149">
        <v>-8936245.7300000004</v>
      </c>
      <c r="H14" s="149">
        <v>-7615949.4499999993</v>
      </c>
      <c r="I14" s="146"/>
      <c r="J14" s="150">
        <v>40991</v>
      </c>
      <c r="K14" s="151">
        <v>-90020.805602638764</v>
      </c>
      <c r="L14" s="151">
        <v>8366904.3300000001</v>
      </c>
      <c r="M14" s="151"/>
      <c r="N14" s="149">
        <v>660934.07439736184</v>
      </c>
    </row>
    <row r="15" spans="1:14" s="152" customFormat="1">
      <c r="A15" s="145" t="s">
        <v>1633</v>
      </c>
      <c r="B15" s="146" t="s">
        <v>7590</v>
      </c>
      <c r="C15" s="146" t="s">
        <v>6725</v>
      </c>
      <c r="D15" s="146"/>
      <c r="E15" s="147">
        <v>1</v>
      </c>
      <c r="F15" s="148" t="s">
        <v>6745</v>
      </c>
      <c r="G15" s="149">
        <v>-4318343.3899999997</v>
      </c>
      <c r="H15" s="149">
        <v>-3482325.07</v>
      </c>
      <c r="I15" s="146"/>
      <c r="J15" s="150">
        <v>39919</v>
      </c>
      <c r="K15" s="151">
        <v>54604.57964165153</v>
      </c>
      <c r="L15" s="151">
        <v>4140679.5899999994</v>
      </c>
      <c r="M15" s="151"/>
      <c r="N15" s="149">
        <v>712959.09964165092</v>
      </c>
    </row>
    <row r="16" spans="1:14" s="152" customFormat="1">
      <c r="A16" s="145" t="s">
        <v>6776</v>
      </c>
      <c r="B16" s="146" t="s">
        <v>6777</v>
      </c>
      <c r="C16" s="146" t="s">
        <v>6725</v>
      </c>
      <c r="D16" s="146"/>
      <c r="E16" s="147">
        <v>1</v>
      </c>
      <c r="F16" s="148" t="s">
        <v>6745</v>
      </c>
      <c r="G16" s="149">
        <v>-2079257.19</v>
      </c>
      <c r="H16" s="149">
        <v>-7.84</v>
      </c>
      <c r="I16" s="146"/>
      <c r="J16" s="150">
        <v>39524</v>
      </c>
      <c r="K16" s="151">
        <v>-42047.199999999997</v>
      </c>
      <c r="L16" s="151">
        <v>0</v>
      </c>
      <c r="M16" s="151"/>
      <c r="N16" s="149">
        <v>-42055.039999999994</v>
      </c>
    </row>
    <row r="17" spans="1:14" s="152" customFormat="1">
      <c r="A17" s="145" t="s">
        <v>1681</v>
      </c>
      <c r="B17" s="146" t="s">
        <v>7995</v>
      </c>
      <c r="C17" s="146" t="s">
        <v>6725</v>
      </c>
      <c r="D17" s="146"/>
      <c r="E17" s="147">
        <v>1</v>
      </c>
      <c r="F17" s="148" t="s">
        <v>6745</v>
      </c>
      <c r="G17" s="149">
        <v>-300000</v>
      </c>
      <c r="H17" s="149">
        <v>-242665.05</v>
      </c>
      <c r="I17" s="146"/>
      <c r="J17" s="150">
        <v>40175</v>
      </c>
      <c r="K17" s="151">
        <v>-25451.334998999999</v>
      </c>
      <c r="L17" s="151">
        <v>292325</v>
      </c>
      <c r="M17" s="151"/>
      <c r="N17" s="149">
        <v>24208.615000999998</v>
      </c>
    </row>
    <row r="18" spans="1:14" s="152" customFormat="1">
      <c r="A18" s="145" t="s">
        <v>6841</v>
      </c>
      <c r="B18" s="146" t="s">
        <v>6842</v>
      </c>
      <c r="C18" s="146" t="s">
        <v>6725</v>
      </c>
      <c r="D18" s="146"/>
      <c r="E18" s="147">
        <v>7</v>
      </c>
      <c r="F18" s="148" t="s">
        <v>6745</v>
      </c>
      <c r="G18" s="149">
        <v>-4450000</v>
      </c>
      <c r="H18" s="149">
        <v>-4533007.9600000009</v>
      </c>
      <c r="I18" s="146"/>
      <c r="J18" s="150">
        <v>39570</v>
      </c>
      <c r="K18" s="151">
        <v>-936344.897692014</v>
      </c>
      <c r="L18" s="151">
        <v>3605052.05</v>
      </c>
      <c r="M18" s="151"/>
      <c r="N18" s="149">
        <v>-1864300.8076920146</v>
      </c>
    </row>
    <row r="19" spans="1:14" s="152" customFormat="1">
      <c r="A19" s="145" t="s">
        <v>6778</v>
      </c>
      <c r="B19" s="146" t="s">
        <v>6779</v>
      </c>
      <c r="C19" s="146" t="s">
        <v>6725</v>
      </c>
      <c r="D19" s="146"/>
      <c r="E19" s="147">
        <v>1</v>
      </c>
      <c r="F19" s="148" t="s">
        <v>6745</v>
      </c>
      <c r="G19" s="149">
        <v>-28595.05</v>
      </c>
      <c r="H19" s="149">
        <v>-5327948.879999999</v>
      </c>
      <c r="I19" s="146"/>
      <c r="J19" s="150">
        <v>39524</v>
      </c>
      <c r="K19" s="151">
        <v>5414047.3689245144</v>
      </c>
      <c r="L19" s="151">
        <v>5327949.1900000004</v>
      </c>
      <c r="M19" s="151"/>
      <c r="N19" s="149">
        <v>5414047.6789245158</v>
      </c>
    </row>
    <row r="20" spans="1:14" s="152" customFormat="1">
      <c r="A20" s="145" t="s">
        <v>6830</v>
      </c>
      <c r="B20" s="146" t="s">
        <v>6779</v>
      </c>
      <c r="C20" s="146" t="s">
        <v>6725</v>
      </c>
      <c r="D20" s="146"/>
      <c r="E20" s="147">
        <v>2</v>
      </c>
      <c r="F20" s="148" t="s">
        <v>6756</v>
      </c>
      <c r="G20" s="149">
        <v>1599999.6500000001</v>
      </c>
      <c r="H20" s="149">
        <v>1493118.47</v>
      </c>
      <c r="I20" s="146"/>
      <c r="J20" s="150">
        <v>39552</v>
      </c>
      <c r="K20" s="151">
        <v>-2700737.8198816669</v>
      </c>
      <c r="L20" s="151">
        <v>-1493118.48</v>
      </c>
      <c r="M20" s="151"/>
      <c r="N20" s="149">
        <v>-2700737.8298816672</v>
      </c>
    </row>
    <row r="21" spans="1:14" s="152" customFormat="1">
      <c r="A21" s="145" t="s">
        <v>8675</v>
      </c>
      <c r="B21" s="146" t="s">
        <v>8676</v>
      </c>
      <c r="C21" s="146" t="s">
        <v>6725</v>
      </c>
      <c r="D21" s="146"/>
      <c r="E21" s="147">
        <v>1</v>
      </c>
      <c r="F21" s="148" t="s">
        <v>6745</v>
      </c>
      <c r="G21" s="149">
        <v>-4000000</v>
      </c>
      <c r="H21" s="149">
        <v>-1406477.41</v>
      </c>
      <c r="I21" s="146"/>
      <c r="J21" s="150">
        <v>41341</v>
      </c>
      <c r="K21" s="151">
        <v>-554576.70999999985</v>
      </c>
      <c r="L21" s="151">
        <v>98852.31</v>
      </c>
      <c r="M21" s="151"/>
      <c r="N21" s="149">
        <v>-1862201.8099999996</v>
      </c>
    </row>
    <row r="22" spans="1:14" s="152" customFormat="1" ht="12" customHeight="1">
      <c r="A22" s="145" t="s">
        <v>3184</v>
      </c>
      <c r="B22" s="146" t="s">
        <v>8738</v>
      </c>
      <c r="C22" s="146" t="s">
        <v>6724</v>
      </c>
      <c r="D22" s="146"/>
      <c r="E22" s="147">
        <v>2</v>
      </c>
      <c r="F22" s="148" t="s">
        <v>6745</v>
      </c>
      <c r="G22" s="149">
        <v>-10000000</v>
      </c>
      <c r="H22" s="149">
        <v>-5000055.0600000005</v>
      </c>
      <c r="I22" s="146"/>
      <c r="J22" s="150">
        <v>41408</v>
      </c>
      <c r="K22" s="151">
        <v>4079517.93</v>
      </c>
      <c r="L22" s="151">
        <v>4912656.49</v>
      </c>
      <c r="M22" s="151"/>
      <c r="N22" s="149">
        <v>3992119.36</v>
      </c>
    </row>
    <row r="23" spans="1:14" s="152" customFormat="1">
      <c r="A23" s="145" t="s">
        <v>7996</v>
      </c>
      <c r="B23" s="146" t="s">
        <v>7997</v>
      </c>
      <c r="C23" s="146" t="s">
        <v>6724</v>
      </c>
      <c r="D23" s="146"/>
      <c r="E23" s="147">
        <v>1</v>
      </c>
      <c r="F23" s="148" t="s">
        <v>6756</v>
      </c>
      <c r="G23" s="149">
        <v>10000000</v>
      </c>
      <c r="H23" s="149">
        <v>8807578.0099999979</v>
      </c>
      <c r="I23" s="146"/>
      <c r="J23" s="150">
        <v>40175</v>
      </c>
      <c r="K23" s="151">
        <v>-9548134.0013316665</v>
      </c>
      <c r="L23" s="151">
        <v>0</v>
      </c>
      <c r="M23" s="151"/>
      <c r="N23" s="149">
        <v>-740555.99133166857</v>
      </c>
    </row>
    <row r="24" spans="1:14" s="152" customFormat="1">
      <c r="A24" s="145" t="s">
        <v>6901</v>
      </c>
      <c r="B24" s="146" t="s">
        <v>6902</v>
      </c>
      <c r="C24" s="146" t="s">
        <v>6724</v>
      </c>
      <c r="D24" s="146"/>
      <c r="E24" s="147">
        <v>1</v>
      </c>
      <c r="F24" s="148" t="s">
        <v>6745</v>
      </c>
      <c r="G24" s="149">
        <v>-846000</v>
      </c>
      <c r="H24" s="149">
        <v>-795237.75</v>
      </c>
      <c r="I24" s="146"/>
      <c r="J24" s="150">
        <v>39684</v>
      </c>
      <c r="K24" s="151">
        <v>841348.26498044445</v>
      </c>
      <c r="L24" s="151">
        <v>0</v>
      </c>
      <c r="M24" s="151"/>
      <c r="N24" s="149">
        <v>46110.514980444452</v>
      </c>
    </row>
    <row r="25" spans="1:14" s="152" customFormat="1">
      <c r="A25" s="145" t="s">
        <v>1621</v>
      </c>
      <c r="B25" s="146" t="s">
        <v>6780</v>
      </c>
      <c r="C25" s="146" t="s">
        <v>6725</v>
      </c>
      <c r="D25" s="146"/>
      <c r="E25" s="147">
        <v>1</v>
      </c>
      <c r="F25" s="148" t="s">
        <v>6745</v>
      </c>
      <c r="G25" s="149">
        <v>-6000.04</v>
      </c>
      <c r="H25" s="149">
        <v>-5434.84</v>
      </c>
      <c r="I25" s="146"/>
      <c r="J25" s="150">
        <v>39904</v>
      </c>
      <c r="K25" s="151">
        <v>141.27706644652881</v>
      </c>
      <c r="L25" s="151">
        <v>5957.1</v>
      </c>
      <c r="M25" s="151"/>
      <c r="N25" s="149">
        <v>663.53706644652902</v>
      </c>
    </row>
    <row r="26" spans="1:14" s="152" customFormat="1">
      <c r="A26" s="145" t="s">
        <v>3222</v>
      </c>
      <c r="B26" s="146" t="s">
        <v>8772</v>
      </c>
      <c r="C26" s="146" t="s">
        <v>6724</v>
      </c>
      <c r="D26" s="146"/>
      <c r="E26" s="147">
        <v>1</v>
      </c>
      <c r="F26" s="148" t="s">
        <v>6745</v>
      </c>
      <c r="G26" s="149">
        <v>-11918822.75</v>
      </c>
      <c r="H26" s="149">
        <v>-2383764.5600000005</v>
      </c>
      <c r="I26" s="146"/>
      <c r="J26" s="150">
        <v>41442</v>
      </c>
      <c r="K26" s="151">
        <v>-489437.65000000078</v>
      </c>
      <c r="L26" s="151">
        <v>1287690.7399999998</v>
      </c>
      <c r="M26" s="151"/>
      <c r="N26" s="149">
        <v>-1585511.4700000016</v>
      </c>
    </row>
    <row r="27" spans="1:14" s="152" customFormat="1">
      <c r="A27" s="145" t="s">
        <v>3227</v>
      </c>
      <c r="B27" s="146" t="s">
        <v>8772</v>
      </c>
      <c r="C27" s="146" t="s">
        <v>6759</v>
      </c>
      <c r="D27" s="146"/>
      <c r="E27" s="147">
        <v>1</v>
      </c>
      <c r="F27" s="148" t="s">
        <v>6745</v>
      </c>
      <c r="G27" s="149">
        <v>-1954988.79</v>
      </c>
      <c r="H27" s="149">
        <v>-1424825.14</v>
      </c>
      <c r="I27" s="146"/>
      <c r="J27" s="150">
        <v>42326</v>
      </c>
      <c r="K27" s="151">
        <v>-120973.27999999997</v>
      </c>
      <c r="L27" s="151">
        <v>104949.71</v>
      </c>
      <c r="M27" s="151"/>
      <c r="N27" s="149">
        <v>-1440848.71</v>
      </c>
    </row>
    <row r="28" spans="1:14" s="152" customFormat="1">
      <c r="A28" s="145" t="s">
        <v>3242</v>
      </c>
      <c r="B28" s="146" t="s">
        <v>9085</v>
      </c>
      <c r="C28" s="146" t="s">
        <v>6724</v>
      </c>
      <c r="D28" s="146"/>
      <c r="E28" s="147">
        <v>1</v>
      </c>
      <c r="F28" s="148" t="s">
        <v>6745</v>
      </c>
      <c r="G28" s="149">
        <v>-10000000</v>
      </c>
      <c r="H28" s="149">
        <v>-3725316</v>
      </c>
      <c r="I28" s="146"/>
      <c r="J28" s="150">
        <v>43027</v>
      </c>
      <c r="K28" s="151">
        <v>-377099.43000000011</v>
      </c>
      <c r="L28" s="151">
        <v>90184.690000000031</v>
      </c>
      <c r="M28" s="151"/>
      <c r="N28" s="149">
        <v>-4012230.74</v>
      </c>
    </row>
    <row r="29" spans="1:14" s="152" customFormat="1">
      <c r="A29" s="145" t="s">
        <v>3317</v>
      </c>
      <c r="B29" s="146" t="s">
        <v>9085</v>
      </c>
      <c r="C29" s="146" t="s">
        <v>6724</v>
      </c>
      <c r="D29" s="146"/>
      <c r="E29" s="147">
        <v>4</v>
      </c>
      <c r="F29" s="148" t="s">
        <v>6745</v>
      </c>
      <c r="G29" s="149">
        <v>-19650286.109999999</v>
      </c>
      <c r="H29" s="149">
        <v>-4451175.0000000009</v>
      </c>
      <c r="I29" s="146"/>
      <c r="J29" s="150">
        <v>43178</v>
      </c>
      <c r="K29" s="151">
        <v>-891087.50999999943</v>
      </c>
      <c r="L29" s="151">
        <v>219311.13</v>
      </c>
      <c r="M29" s="151"/>
      <c r="N29" s="149">
        <v>-5122951.3800000008</v>
      </c>
    </row>
    <row r="30" spans="1:14" s="152" customFormat="1">
      <c r="A30" s="145" t="s">
        <v>8949</v>
      </c>
      <c r="B30" s="146" t="s">
        <v>8950</v>
      </c>
      <c r="C30" s="146" t="s">
        <v>6759</v>
      </c>
      <c r="D30" s="146"/>
      <c r="E30" s="147">
        <v>1</v>
      </c>
      <c r="F30" s="148" t="s">
        <v>6745</v>
      </c>
      <c r="G30" s="149">
        <v>-4000000</v>
      </c>
      <c r="H30" s="149">
        <v>-2000026.210556207</v>
      </c>
      <c r="I30" s="146"/>
      <c r="J30" s="150">
        <v>42094</v>
      </c>
      <c r="K30" s="151">
        <v>-459047.74999999983</v>
      </c>
      <c r="L30" s="151">
        <v>58016.94</v>
      </c>
      <c r="M30" s="151"/>
      <c r="N30" s="149">
        <v>-2401057.0205562068</v>
      </c>
    </row>
    <row r="31" spans="1:14" s="152" customFormat="1">
      <c r="A31" s="145" t="s">
        <v>3171</v>
      </c>
      <c r="B31" s="146" t="s">
        <v>7900</v>
      </c>
      <c r="C31" s="146" t="s">
        <v>6724</v>
      </c>
      <c r="D31" s="146"/>
      <c r="E31" s="147">
        <v>1</v>
      </c>
      <c r="F31" s="148" t="s">
        <v>6745</v>
      </c>
      <c r="G31" s="149">
        <v>-5000000</v>
      </c>
      <c r="H31" s="149">
        <v>-3259137.04</v>
      </c>
      <c r="I31" s="146"/>
      <c r="J31" s="150">
        <v>41386</v>
      </c>
      <c r="K31" s="151">
        <v>219684.35000000015</v>
      </c>
      <c r="L31" s="151">
        <v>2429396</v>
      </c>
      <c r="M31" s="151"/>
      <c r="N31" s="149">
        <v>-610056.68999999994</v>
      </c>
    </row>
    <row r="32" spans="1:14" s="152" customFormat="1">
      <c r="A32" s="145" t="s">
        <v>8420</v>
      </c>
      <c r="B32" s="146" t="s">
        <v>8421</v>
      </c>
      <c r="C32" s="146" t="s">
        <v>6724</v>
      </c>
      <c r="D32" s="146"/>
      <c r="E32" s="147">
        <v>2</v>
      </c>
      <c r="F32" s="148" t="s">
        <v>6745</v>
      </c>
      <c r="G32" s="149">
        <v>-4250000</v>
      </c>
      <c r="H32" s="149">
        <v>-2912109.39</v>
      </c>
      <c r="I32" s="146"/>
      <c r="J32" s="150">
        <v>40903</v>
      </c>
      <c r="K32" s="151">
        <v>3233411.2875572229</v>
      </c>
      <c r="L32" s="151">
        <v>0</v>
      </c>
      <c r="M32" s="151"/>
      <c r="N32" s="149">
        <v>321301.89755722275</v>
      </c>
    </row>
    <row r="33" spans="1:14" s="152" customFormat="1">
      <c r="A33" s="145" t="s">
        <v>7899</v>
      </c>
      <c r="B33" s="146" t="s">
        <v>7900</v>
      </c>
      <c r="C33" s="146" t="s">
        <v>6724</v>
      </c>
      <c r="D33" s="146"/>
      <c r="E33" s="147">
        <v>1</v>
      </c>
      <c r="F33" s="148" t="s">
        <v>6745</v>
      </c>
      <c r="G33" s="149">
        <v>-3750000</v>
      </c>
      <c r="H33" s="149">
        <v>-2624918.44</v>
      </c>
      <c r="I33" s="146"/>
      <c r="J33" s="150">
        <v>40081</v>
      </c>
      <c r="K33" s="151">
        <v>2173407.1110727778</v>
      </c>
      <c r="L33" s="151">
        <v>0</v>
      </c>
      <c r="M33" s="151"/>
      <c r="N33" s="149">
        <v>-451511.32892722217</v>
      </c>
    </row>
    <row r="34" spans="1:14" s="152" customFormat="1">
      <c r="A34" s="145" t="s">
        <v>8876</v>
      </c>
      <c r="B34" s="146" t="s">
        <v>7992</v>
      </c>
      <c r="C34" s="146" t="s">
        <v>6759</v>
      </c>
      <c r="D34" s="146"/>
      <c r="E34" s="147">
        <v>3</v>
      </c>
      <c r="F34" s="148" t="s">
        <v>6745</v>
      </c>
      <c r="G34" s="149">
        <v>-14000000</v>
      </c>
      <c r="H34" s="149">
        <v>-11196077.4</v>
      </c>
      <c r="I34" s="146"/>
      <c r="J34" s="150">
        <v>41633</v>
      </c>
      <c r="K34" s="151">
        <v>1793636.1100000076</v>
      </c>
      <c r="L34" s="151">
        <v>756394.03</v>
      </c>
      <c r="M34" s="151"/>
      <c r="N34" s="149">
        <v>-8646047.2599999942</v>
      </c>
    </row>
    <row r="35" spans="1:14" s="152" customFormat="1">
      <c r="A35" s="145" t="s">
        <v>7991</v>
      </c>
      <c r="B35" s="146" t="s">
        <v>7992</v>
      </c>
      <c r="C35" s="146" t="s">
        <v>6724</v>
      </c>
      <c r="D35" s="146"/>
      <c r="E35" s="147">
        <v>4</v>
      </c>
      <c r="F35" s="148" t="s">
        <v>6745</v>
      </c>
      <c r="G35" s="149">
        <v>-7750000</v>
      </c>
      <c r="H35" s="149">
        <v>-6144605.5499999998</v>
      </c>
      <c r="I35" s="146"/>
      <c r="J35" s="150">
        <v>40175</v>
      </c>
      <c r="K35" s="151">
        <v>7356228.1908302791</v>
      </c>
      <c r="L35" s="151">
        <v>0</v>
      </c>
      <c r="M35" s="151"/>
      <c r="N35" s="149">
        <v>1211622.6408302793</v>
      </c>
    </row>
    <row r="36" spans="1:14" s="152" customFormat="1">
      <c r="A36" s="145" t="s">
        <v>7500</v>
      </c>
      <c r="B36" s="146" t="s">
        <v>7311</v>
      </c>
      <c r="C36" s="146" t="s">
        <v>6724</v>
      </c>
      <c r="D36" s="146"/>
      <c r="E36" s="147">
        <v>1</v>
      </c>
      <c r="F36" s="148" t="s">
        <v>6745</v>
      </c>
      <c r="G36" s="149">
        <v>-7500000</v>
      </c>
      <c r="H36" s="149">
        <v>-6374954.96</v>
      </c>
      <c r="I36" s="146"/>
      <c r="J36" s="150">
        <v>39897</v>
      </c>
      <c r="K36" s="151">
        <v>7421699.576010555</v>
      </c>
      <c r="L36" s="151">
        <v>0</v>
      </c>
      <c r="M36" s="151"/>
      <c r="N36" s="149">
        <v>1046744.6160105551</v>
      </c>
    </row>
    <row r="37" spans="1:14" s="152" customFormat="1">
      <c r="A37" s="145" t="s">
        <v>7310</v>
      </c>
      <c r="B37" s="146" t="s">
        <v>7311</v>
      </c>
      <c r="C37" s="146" t="s">
        <v>6724</v>
      </c>
      <c r="D37" s="146"/>
      <c r="E37" s="147">
        <v>8</v>
      </c>
      <c r="F37" s="148" t="s">
        <v>6745</v>
      </c>
      <c r="G37" s="149">
        <v>-7500000</v>
      </c>
      <c r="H37" s="149">
        <v>-6662481.1100000003</v>
      </c>
      <c r="I37" s="146"/>
      <c r="J37" s="150">
        <v>39838</v>
      </c>
      <c r="K37" s="151">
        <v>7406798.5361276669</v>
      </c>
      <c r="L37" s="151">
        <v>0</v>
      </c>
      <c r="M37" s="151"/>
      <c r="N37" s="149">
        <v>744317.42612766661</v>
      </c>
    </row>
    <row r="38" spans="1:14" s="152" customFormat="1">
      <c r="A38" s="145" t="s">
        <v>7312</v>
      </c>
      <c r="B38" s="146" t="s">
        <v>7313</v>
      </c>
      <c r="C38" s="146" t="s">
        <v>6724</v>
      </c>
      <c r="D38" s="146"/>
      <c r="E38" s="147">
        <v>11</v>
      </c>
      <c r="F38" s="148" t="s">
        <v>6745</v>
      </c>
      <c r="G38" s="149">
        <v>-4880000</v>
      </c>
      <c r="H38" s="149">
        <v>-4425562.1599999992</v>
      </c>
      <c r="I38" s="146"/>
      <c r="J38" s="150">
        <v>39838</v>
      </c>
      <c r="K38" s="151">
        <v>8778734.0239922218</v>
      </c>
      <c r="L38" s="151">
        <v>-3869871.33</v>
      </c>
      <c r="M38" s="151"/>
      <c r="N38" s="149">
        <v>483300.53399222251</v>
      </c>
    </row>
    <row r="39" spans="1:14" s="152" customFormat="1">
      <c r="A39" s="145" t="s">
        <v>7808</v>
      </c>
      <c r="B39" s="146" t="s">
        <v>7599</v>
      </c>
      <c r="C39" s="146" t="s">
        <v>6724</v>
      </c>
      <c r="D39" s="146"/>
      <c r="E39" s="147">
        <v>1</v>
      </c>
      <c r="F39" s="148" t="s">
        <v>6745</v>
      </c>
      <c r="G39" s="149">
        <v>-3000000</v>
      </c>
      <c r="H39" s="149">
        <v>-2623619.16</v>
      </c>
      <c r="I39" s="146"/>
      <c r="J39" s="150">
        <v>40021</v>
      </c>
      <c r="K39" s="151">
        <v>2940044.4371681111</v>
      </c>
      <c r="L39" s="151">
        <v>0</v>
      </c>
      <c r="M39" s="151"/>
      <c r="N39" s="149">
        <v>316425.27716811094</v>
      </c>
    </row>
    <row r="40" spans="1:14" s="152" customFormat="1">
      <c r="A40" s="145" t="s">
        <v>7598</v>
      </c>
      <c r="B40" s="146" t="s">
        <v>7599</v>
      </c>
      <c r="C40" s="146" t="s">
        <v>6724</v>
      </c>
      <c r="D40" s="146"/>
      <c r="E40" s="147">
        <v>8</v>
      </c>
      <c r="F40" s="148" t="s">
        <v>6745</v>
      </c>
      <c r="G40" s="149">
        <v>-2000000</v>
      </c>
      <c r="H40" s="149">
        <v>-1831954.9499999993</v>
      </c>
      <c r="I40" s="146"/>
      <c r="J40" s="150">
        <v>39930</v>
      </c>
      <c r="K40" s="151">
        <v>2007237.4687912222</v>
      </c>
      <c r="L40" s="151">
        <v>0</v>
      </c>
      <c r="M40" s="151"/>
      <c r="N40" s="149">
        <v>175282.51879122294</v>
      </c>
    </row>
    <row r="41" spans="1:14" s="152" customFormat="1">
      <c r="A41" s="145" t="s">
        <v>7227</v>
      </c>
      <c r="B41" s="146" t="s">
        <v>6998</v>
      </c>
      <c r="C41" s="146" t="s">
        <v>6724</v>
      </c>
      <c r="D41" s="146"/>
      <c r="E41" s="147">
        <v>9</v>
      </c>
      <c r="F41" s="148" t="s">
        <v>6745</v>
      </c>
      <c r="G41" s="149">
        <v>-2000000</v>
      </c>
      <c r="H41" s="149">
        <v>-1800012.81</v>
      </c>
      <c r="I41" s="146"/>
      <c r="J41" s="150">
        <v>39808</v>
      </c>
      <c r="K41" s="151">
        <v>1988701.895988778</v>
      </c>
      <c r="L41" s="151">
        <v>0</v>
      </c>
      <c r="M41" s="151"/>
      <c r="N41" s="149">
        <v>188689.08598877792</v>
      </c>
    </row>
    <row r="42" spans="1:14" s="152" customFormat="1">
      <c r="A42" s="145" t="s">
        <v>6997</v>
      </c>
      <c r="B42" s="146" t="s">
        <v>6998</v>
      </c>
      <c r="C42" s="146" t="s">
        <v>6724</v>
      </c>
      <c r="D42" s="146"/>
      <c r="E42" s="147">
        <v>11</v>
      </c>
      <c r="F42" s="148" t="s">
        <v>6745</v>
      </c>
      <c r="G42" s="149">
        <v>-4000000</v>
      </c>
      <c r="H42" s="149">
        <v>-3672216.5000000005</v>
      </c>
      <c r="I42" s="146"/>
      <c r="J42" s="150">
        <v>39716</v>
      </c>
      <c r="K42" s="151">
        <v>1814093.6017375926</v>
      </c>
      <c r="L42" s="151">
        <v>2205615.6732166293</v>
      </c>
      <c r="M42" s="151"/>
      <c r="N42" s="149">
        <v>347492.77495422144</v>
      </c>
    </row>
    <row r="43" spans="1:14" s="152" customFormat="1">
      <c r="A43" s="145" t="s">
        <v>7228</v>
      </c>
      <c r="B43" s="146" t="s">
        <v>7229</v>
      </c>
      <c r="C43" s="146" t="s">
        <v>6724</v>
      </c>
      <c r="D43" s="146"/>
      <c r="E43" s="147">
        <v>2</v>
      </c>
      <c r="F43" s="148" t="s">
        <v>6745</v>
      </c>
      <c r="G43" s="149">
        <v>-4000000</v>
      </c>
      <c r="H43" s="149">
        <v>-3619951.08</v>
      </c>
      <c r="I43" s="146"/>
      <c r="J43" s="150">
        <v>39808</v>
      </c>
      <c r="K43" s="151">
        <v>3944788.2277777777</v>
      </c>
      <c r="L43" s="151">
        <v>0</v>
      </c>
      <c r="M43" s="151"/>
      <c r="N43" s="149">
        <v>324837.14777777763</v>
      </c>
    </row>
    <row r="44" spans="1:14" s="152" customFormat="1">
      <c r="A44" s="145" t="s">
        <v>6999</v>
      </c>
      <c r="B44" s="146" t="s">
        <v>7000</v>
      </c>
      <c r="C44" s="146" t="s">
        <v>6724</v>
      </c>
      <c r="D44" s="146"/>
      <c r="E44" s="147">
        <v>1</v>
      </c>
      <c r="F44" s="148" t="s">
        <v>6745</v>
      </c>
      <c r="G44" s="149">
        <v>-2000000</v>
      </c>
      <c r="H44" s="149">
        <v>-1816297.8099999998</v>
      </c>
      <c r="I44" s="146"/>
      <c r="J44" s="150">
        <v>39716</v>
      </c>
      <c r="K44" s="151">
        <v>1250379.8190030702</v>
      </c>
      <c r="L44" s="151">
        <v>720793.48877392989</v>
      </c>
      <c r="M44" s="151"/>
      <c r="N44" s="149">
        <v>154875.4977770003</v>
      </c>
    </row>
    <row r="45" spans="1:14" s="152" customFormat="1">
      <c r="A45" s="145" t="s">
        <v>7739</v>
      </c>
      <c r="B45" s="146" t="s">
        <v>7740</v>
      </c>
      <c r="C45" s="146" t="s">
        <v>6724</v>
      </c>
      <c r="D45" s="146"/>
      <c r="E45" s="147">
        <v>1</v>
      </c>
      <c r="F45" s="148" t="s">
        <v>6745</v>
      </c>
      <c r="G45" s="149">
        <v>-2000000</v>
      </c>
      <c r="H45" s="149">
        <v>-1814237.06</v>
      </c>
      <c r="I45" s="146"/>
      <c r="J45" s="150">
        <v>39989</v>
      </c>
      <c r="K45" s="151">
        <v>1954167.3155604445</v>
      </c>
      <c r="L45" s="151">
        <v>0</v>
      </c>
      <c r="M45" s="151"/>
      <c r="N45" s="149">
        <v>139930.25556044444</v>
      </c>
    </row>
    <row r="46" spans="1:14" s="152" customFormat="1">
      <c r="A46" s="145" t="s">
        <v>9065</v>
      </c>
      <c r="B46" s="146" t="s">
        <v>9066</v>
      </c>
      <c r="C46" s="146" t="s">
        <v>6724</v>
      </c>
      <c r="D46" s="146"/>
      <c r="E46" s="147">
        <v>1</v>
      </c>
      <c r="F46" s="148" t="s">
        <v>6756</v>
      </c>
      <c r="G46" s="149">
        <v>1700504.13</v>
      </c>
      <c r="H46" s="149">
        <v>1190349.48</v>
      </c>
      <c r="I46" s="146"/>
      <c r="J46" s="150">
        <v>42769</v>
      </c>
      <c r="K46" s="151">
        <v>-331937.14999999991</v>
      </c>
      <c r="L46" s="151">
        <v>-904311.66</v>
      </c>
      <c r="M46" s="151"/>
      <c r="N46" s="149">
        <v>-45899.329999999958</v>
      </c>
    </row>
    <row r="47" spans="1:14" s="152" customFormat="1">
      <c r="A47" s="145" t="s">
        <v>9096</v>
      </c>
      <c r="B47" s="146" t="s">
        <v>9097</v>
      </c>
      <c r="C47" s="146" t="s">
        <v>6724</v>
      </c>
      <c r="D47" s="146"/>
      <c r="E47" s="147">
        <v>1</v>
      </c>
      <c r="F47" s="148" t="s">
        <v>6756</v>
      </c>
      <c r="G47" s="151">
        <v>1487655.4</v>
      </c>
      <c r="H47" s="149">
        <v>541277.46</v>
      </c>
      <c r="I47" s="146"/>
      <c r="J47" s="150">
        <v>43040</v>
      </c>
      <c r="K47" s="151">
        <v>201284.02000000011</v>
      </c>
      <c r="L47" s="151">
        <v>640.79999999999995</v>
      </c>
      <c r="M47" s="151"/>
      <c r="N47" s="149">
        <v>743202.28000000014</v>
      </c>
    </row>
    <row r="48" spans="1:14" s="152" customFormat="1">
      <c r="A48" s="145" t="s">
        <v>9086</v>
      </c>
      <c r="B48" s="146" t="s">
        <v>8755</v>
      </c>
      <c r="C48" s="146" t="s">
        <v>6724</v>
      </c>
      <c r="D48" s="146"/>
      <c r="E48" s="147">
        <v>1</v>
      </c>
      <c r="F48" s="148" t="s">
        <v>6745</v>
      </c>
      <c r="G48" s="149">
        <v>-2586870.61</v>
      </c>
      <c r="H48" s="149">
        <v>-2069496.5000000002</v>
      </c>
      <c r="I48" s="146"/>
      <c r="J48" s="150">
        <v>43027</v>
      </c>
      <c r="K48" s="151">
        <v>-625495.37999999977</v>
      </c>
      <c r="L48" s="151">
        <v>-113705.42</v>
      </c>
      <c r="M48" s="151"/>
      <c r="N48" s="149">
        <v>-2808697.3</v>
      </c>
    </row>
    <row r="49" spans="1:14" s="152" customFormat="1">
      <c r="A49" s="145" t="s">
        <v>8754</v>
      </c>
      <c r="B49" s="146" t="s">
        <v>8755</v>
      </c>
      <c r="C49" s="146" t="s">
        <v>6724</v>
      </c>
      <c r="D49" s="146"/>
      <c r="E49" s="147">
        <v>2</v>
      </c>
      <c r="F49" s="148" t="s">
        <v>6745</v>
      </c>
      <c r="G49" s="149">
        <v>-5820458.8799999999</v>
      </c>
      <c r="H49" s="149">
        <v>-4949122.59</v>
      </c>
      <c r="I49" s="146"/>
      <c r="J49" s="150">
        <v>41428</v>
      </c>
      <c r="K49" s="151">
        <v>2339046.9299999997</v>
      </c>
      <c r="L49" s="151">
        <v>2405961.08</v>
      </c>
      <c r="M49" s="151"/>
      <c r="N49" s="149">
        <v>-204114.58000000007</v>
      </c>
    </row>
    <row r="50" spans="1:14" s="152" customFormat="1">
      <c r="A50" s="145" t="s">
        <v>8436</v>
      </c>
      <c r="B50" s="146" t="s">
        <v>8437</v>
      </c>
      <c r="C50" s="146" t="s">
        <v>6724</v>
      </c>
      <c r="D50" s="146"/>
      <c r="E50" s="147">
        <v>1</v>
      </c>
      <c r="F50" s="148" t="s">
        <v>6745</v>
      </c>
      <c r="G50" s="149">
        <v>-858452.83</v>
      </c>
      <c r="H50" s="149">
        <v>-686763.99</v>
      </c>
      <c r="I50" s="146"/>
      <c r="J50" s="150">
        <v>40932</v>
      </c>
      <c r="K50" s="151">
        <v>828930.23232633329</v>
      </c>
      <c r="L50" s="151">
        <v>0</v>
      </c>
      <c r="M50" s="151"/>
      <c r="N50" s="149">
        <v>142166.2423263333</v>
      </c>
    </row>
    <row r="51" spans="1:14" s="152" customFormat="1">
      <c r="A51" s="145" t="s">
        <v>7067</v>
      </c>
      <c r="B51" s="146" t="s">
        <v>7068</v>
      </c>
      <c r="C51" s="146" t="s">
        <v>6724</v>
      </c>
      <c r="D51" s="146"/>
      <c r="E51" s="147">
        <v>1</v>
      </c>
      <c r="F51" s="148" t="s">
        <v>6745</v>
      </c>
      <c r="G51" s="149">
        <v>-10000000</v>
      </c>
      <c r="H51" s="149">
        <v>-1800644.1</v>
      </c>
      <c r="I51" s="146"/>
      <c r="J51" s="150">
        <v>39722</v>
      </c>
      <c r="K51" s="151">
        <v>-11360.301174070593</v>
      </c>
      <c r="L51" s="151">
        <v>162194.29999999999</v>
      </c>
      <c r="M51" s="151"/>
      <c r="N51" s="149">
        <v>-1649810.1011740707</v>
      </c>
    </row>
    <row r="52" spans="1:14" s="152" customFormat="1">
      <c r="A52" s="145" t="s">
        <v>7404</v>
      </c>
      <c r="B52" s="146" t="s">
        <v>7405</v>
      </c>
      <c r="C52" s="146" t="s">
        <v>6724</v>
      </c>
      <c r="D52" s="146"/>
      <c r="E52" s="147">
        <v>2</v>
      </c>
      <c r="F52" s="148" t="s">
        <v>6756</v>
      </c>
      <c r="G52" s="149">
        <v>614307.2200000002</v>
      </c>
      <c r="H52" s="149">
        <v>560680.66999999993</v>
      </c>
      <c r="I52" s="146"/>
      <c r="J52" s="150">
        <v>39869</v>
      </c>
      <c r="K52" s="151">
        <v>-635290.77385888901</v>
      </c>
      <c r="L52" s="151">
        <v>0</v>
      </c>
      <c r="M52" s="151"/>
      <c r="N52" s="149">
        <v>-74610.103858889081</v>
      </c>
    </row>
    <row r="53" spans="1:14" s="152" customFormat="1">
      <c r="A53" s="145" t="s">
        <v>8691</v>
      </c>
      <c r="B53" s="146" t="s">
        <v>8345</v>
      </c>
      <c r="C53" s="146" t="s">
        <v>6724</v>
      </c>
      <c r="D53" s="146"/>
      <c r="E53" s="147">
        <v>2</v>
      </c>
      <c r="F53" s="148" t="s">
        <v>6756</v>
      </c>
      <c r="G53" s="149">
        <v>1200000</v>
      </c>
      <c r="H53" s="149">
        <v>839655.01</v>
      </c>
      <c r="I53" s="146"/>
      <c r="J53" s="150">
        <v>41358</v>
      </c>
      <c r="K53" s="151">
        <v>-178853.24000000005</v>
      </c>
      <c r="L53" s="151">
        <v>-916142.88</v>
      </c>
      <c r="M53" s="151"/>
      <c r="N53" s="149">
        <v>-255341.11</v>
      </c>
    </row>
    <row r="54" spans="1:14" s="152" customFormat="1">
      <c r="A54" s="145" t="s">
        <v>8344</v>
      </c>
      <c r="B54" s="146" t="s">
        <v>8345</v>
      </c>
      <c r="C54" s="146" t="s">
        <v>6724</v>
      </c>
      <c r="D54" s="146"/>
      <c r="E54" s="147">
        <v>5</v>
      </c>
      <c r="F54" s="148" t="s">
        <v>6745</v>
      </c>
      <c r="G54" s="149">
        <v>-5000000</v>
      </c>
      <c r="H54" s="149">
        <v>-3884664.08</v>
      </c>
      <c r="I54" s="146"/>
      <c r="J54" s="150">
        <v>40749</v>
      </c>
      <c r="K54" s="151">
        <v>4429312.8685220005</v>
      </c>
      <c r="L54" s="151">
        <v>0</v>
      </c>
      <c r="M54" s="151"/>
      <c r="N54" s="149">
        <v>544648.78852200042</v>
      </c>
    </row>
    <row r="55" spans="1:14" s="152" customFormat="1">
      <c r="A55" s="145" t="s">
        <v>8102</v>
      </c>
      <c r="B55" s="146" t="s">
        <v>7124</v>
      </c>
      <c r="C55" s="146" t="s">
        <v>6724</v>
      </c>
      <c r="D55" s="146"/>
      <c r="E55" s="147">
        <v>1</v>
      </c>
      <c r="F55" s="148" t="s">
        <v>6756</v>
      </c>
      <c r="G55" s="149">
        <v>4000000</v>
      </c>
      <c r="H55" s="149">
        <v>3275045.8500000006</v>
      </c>
      <c r="I55" s="146"/>
      <c r="J55" s="150">
        <v>40323</v>
      </c>
      <c r="K55" s="151">
        <v>-3897821.7665198888</v>
      </c>
      <c r="L55" s="151">
        <v>0</v>
      </c>
      <c r="M55" s="151"/>
      <c r="N55" s="149">
        <v>-622775.91651988821</v>
      </c>
    </row>
    <row r="56" spans="1:14" s="152" customFormat="1">
      <c r="A56" s="145" t="s">
        <v>7123</v>
      </c>
      <c r="B56" s="146" t="s">
        <v>7124</v>
      </c>
      <c r="C56" s="146" t="s">
        <v>6724</v>
      </c>
      <c r="D56" s="146"/>
      <c r="E56" s="147">
        <v>3</v>
      </c>
      <c r="F56" s="148" t="s">
        <v>6745</v>
      </c>
      <c r="G56" s="149">
        <v>-400000</v>
      </c>
      <c r="H56" s="149">
        <v>-369460.2699999999</v>
      </c>
      <c r="I56" s="146"/>
      <c r="J56" s="150">
        <v>39777</v>
      </c>
      <c r="K56" s="151">
        <v>216010.0103891163</v>
      </c>
      <c r="L56" s="151">
        <v>167342.49164010596</v>
      </c>
      <c r="M56" s="151"/>
      <c r="N56" s="149">
        <v>13892.232029222359</v>
      </c>
    </row>
    <row r="57" spans="1:14" s="152" customFormat="1" ht="12" customHeight="1">
      <c r="A57" s="145" t="s">
        <v>365</v>
      </c>
      <c r="B57" s="146" t="s">
        <v>7502</v>
      </c>
      <c r="C57" s="146" t="s">
        <v>6724</v>
      </c>
      <c r="D57" s="146"/>
      <c r="E57" s="147">
        <v>3</v>
      </c>
      <c r="F57" s="148" t="s">
        <v>6756</v>
      </c>
      <c r="G57" s="149">
        <v>10000000</v>
      </c>
      <c r="H57" s="149">
        <v>5564549.1200000001</v>
      </c>
      <c r="I57" s="146"/>
      <c r="J57" s="150">
        <v>40841</v>
      </c>
      <c r="K57" s="151">
        <v>-17155987.899214722</v>
      </c>
      <c r="L57" s="151">
        <v>8595914.4399999995</v>
      </c>
      <c r="M57" s="151"/>
      <c r="N57" s="149">
        <v>-2995524.3392147217</v>
      </c>
    </row>
    <row r="58" spans="1:14" s="152" customFormat="1">
      <c r="A58" s="145" t="s">
        <v>7936</v>
      </c>
      <c r="B58" s="146" t="s">
        <v>7502</v>
      </c>
      <c r="C58" s="146" t="s">
        <v>6724</v>
      </c>
      <c r="D58" s="146"/>
      <c r="E58" s="147">
        <v>2</v>
      </c>
      <c r="F58" s="148" t="s">
        <v>6756</v>
      </c>
      <c r="G58" s="149">
        <v>20000000</v>
      </c>
      <c r="H58" s="149">
        <v>14976796.739999998</v>
      </c>
      <c r="I58" s="146"/>
      <c r="J58" s="150">
        <v>40112</v>
      </c>
      <c r="K58" s="151">
        <v>-19357385.143646114</v>
      </c>
      <c r="L58" s="151">
        <v>0</v>
      </c>
      <c r="M58" s="151"/>
      <c r="N58" s="149">
        <v>-4380588.4036461152</v>
      </c>
    </row>
    <row r="59" spans="1:14" s="152" customFormat="1">
      <c r="A59" s="145" t="s">
        <v>7809</v>
      </c>
      <c r="B59" s="146" t="s">
        <v>7502</v>
      </c>
      <c r="C59" s="146" t="s">
        <v>6724</v>
      </c>
      <c r="D59" s="146"/>
      <c r="E59" s="147">
        <v>1</v>
      </c>
      <c r="F59" s="148" t="s">
        <v>6745</v>
      </c>
      <c r="G59" s="149">
        <v>-1500000</v>
      </c>
      <c r="H59" s="149">
        <v>-1170001.1599999999</v>
      </c>
      <c r="I59" s="146"/>
      <c r="J59" s="150">
        <v>40021</v>
      </c>
      <c r="K59" s="151">
        <v>1410777.7350847777</v>
      </c>
      <c r="L59" s="151">
        <v>0</v>
      </c>
      <c r="M59" s="151"/>
      <c r="N59" s="149">
        <v>240776.57508477778</v>
      </c>
    </row>
    <row r="60" spans="1:14" s="152" customFormat="1">
      <c r="A60" s="145" t="s">
        <v>7501</v>
      </c>
      <c r="B60" s="146" t="s">
        <v>7502</v>
      </c>
      <c r="C60" s="146" t="s">
        <v>6724</v>
      </c>
      <c r="D60" s="146"/>
      <c r="E60" s="147">
        <v>1</v>
      </c>
      <c r="F60" s="148" t="s">
        <v>6745</v>
      </c>
      <c r="G60" s="149">
        <v>-1600000</v>
      </c>
      <c r="H60" s="149">
        <v>-1359998.27</v>
      </c>
      <c r="I60" s="146"/>
      <c r="J60" s="150">
        <v>39897</v>
      </c>
      <c r="K60" s="151">
        <v>1276965.5434281111</v>
      </c>
      <c r="L60" s="151">
        <v>0</v>
      </c>
      <c r="M60" s="151"/>
      <c r="N60" s="149">
        <v>-83032.726571888896</v>
      </c>
    </row>
    <row r="61" spans="1:14" s="152" customFormat="1">
      <c r="A61" s="145" t="s">
        <v>8598</v>
      </c>
      <c r="B61" s="146" t="s">
        <v>8599</v>
      </c>
      <c r="C61" s="146" t="s">
        <v>6724</v>
      </c>
      <c r="D61" s="146"/>
      <c r="E61" s="147">
        <v>2</v>
      </c>
      <c r="F61" s="148" t="s">
        <v>6756</v>
      </c>
      <c r="G61" s="149">
        <v>1025000</v>
      </c>
      <c r="H61" s="149">
        <v>629764.35999999987</v>
      </c>
      <c r="I61" s="146"/>
      <c r="J61" s="150">
        <v>41177</v>
      </c>
      <c r="K61" s="151">
        <v>-758369.33125799987</v>
      </c>
      <c r="L61" s="151">
        <v>0</v>
      </c>
      <c r="M61" s="151"/>
      <c r="N61" s="149">
        <v>-128604.97125800001</v>
      </c>
    </row>
    <row r="62" spans="1:14" s="152" customFormat="1">
      <c r="A62" s="145" t="s">
        <v>8920</v>
      </c>
      <c r="B62" s="146" t="s">
        <v>8921</v>
      </c>
      <c r="C62" s="146" t="s">
        <v>6759</v>
      </c>
      <c r="D62" s="146"/>
      <c r="E62" s="147">
        <v>10</v>
      </c>
      <c r="F62" s="148" t="s">
        <v>6745</v>
      </c>
      <c r="G62" s="151">
        <v>-10500000</v>
      </c>
      <c r="H62" s="149">
        <v>-5761853.370000002</v>
      </c>
      <c r="I62" s="146"/>
      <c r="J62" s="150">
        <v>41787</v>
      </c>
      <c r="K62" s="151">
        <v>-791938.35000000044</v>
      </c>
      <c r="L62" s="151">
        <v>1221772.5199999996</v>
      </c>
      <c r="M62" s="151"/>
      <c r="N62" s="149">
        <v>-5332019.200000003</v>
      </c>
    </row>
    <row r="63" spans="1:14" s="152" customFormat="1">
      <c r="A63" s="145" t="s">
        <v>7868</v>
      </c>
      <c r="B63" s="146" t="s">
        <v>7869</v>
      </c>
      <c r="C63" s="146" t="s">
        <v>6724</v>
      </c>
      <c r="D63" s="146"/>
      <c r="E63" s="147">
        <v>4</v>
      </c>
      <c r="F63" s="148" t="s">
        <v>6745</v>
      </c>
      <c r="G63" s="149">
        <v>-5200000</v>
      </c>
      <c r="H63" s="149">
        <v>-4156469.34</v>
      </c>
      <c r="I63" s="146"/>
      <c r="J63" s="150">
        <v>40050</v>
      </c>
      <c r="K63" s="151">
        <v>1120358.3652334451</v>
      </c>
      <c r="L63" s="151">
        <v>3944633.33</v>
      </c>
      <c r="M63" s="151"/>
      <c r="N63" s="149">
        <v>908522.3552334453</v>
      </c>
    </row>
    <row r="64" spans="1:14" s="152" customFormat="1">
      <c r="A64" s="145" t="s">
        <v>7503</v>
      </c>
      <c r="B64" s="146" t="s">
        <v>7504</v>
      </c>
      <c r="C64" s="146" t="s">
        <v>6724</v>
      </c>
      <c r="D64" s="146"/>
      <c r="E64" s="147">
        <v>13</v>
      </c>
      <c r="F64" s="148" t="s">
        <v>6745</v>
      </c>
      <c r="G64" s="149">
        <v>-300000</v>
      </c>
      <c r="H64" s="149">
        <v>-114402.4300000004</v>
      </c>
      <c r="I64" s="146"/>
      <c r="J64" s="150">
        <v>39897</v>
      </c>
      <c r="K64" s="151">
        <v>141639.43976233387</v>
      </c>
      <c r="L64" s="151">
        <v>0</v>
      </c>
      <c r="M64" s="151"/>
      <c r="N64" s="149">
        <v>27237.009762333473</v>
      </c>
    </row>
    <row r="65" spans="1:14" s="152" customFormat="1">
      <c r="A65" s="145" t="s">
        <v>8103</v>
      </c>
      <c r="B65" s="146" t="s">
        <v>7231</v>
      </c>
      <c r="C65" s="146" t="s">
        <v>6724</v>
      </c>
      <c r="D65" s="146"/>
      <c r="E65" s="147">
        <v>1</v>
      </c>
      <c r="F65" s="148" t="s">
        <v>6745</v>
      </c>
      <c r="G65" s="149">
        <v>-5000000</v>
      </c>
      <c r="H65" s="149">
        <v>-3500171.39</v>
      </c>
      <c r="I65" s="146"/>
      <c r="J65" s="150">
        <v>40323</v>
      </c>
      <c r="K65" s="151">
        <v>4962395.7167616664</v>
      </c>
      <c r="L65" s="151">
        <v>0</v>
      </c>
      <c r="M65" s="151"/>
      <c r="N65" s="149">
        <v>1462224.3267616662</v>
      </c>
    </row>
    <row r="66" spans="1:14" s="152" customFormat="1">
      <c r="A66" s="145" t="s">
        <v>7901</v>
      </c>
      <c r="B66" s="146" t="s">
        <v>7231</v>
      </c>
      <c r="C66" s="146" t="s">
        <v>6724</v>
      </c>
      <c r="D66" s="146"/>
      <c r="E66" s="147">
        <v>18</v>
      </c>
      <c r="F66" s="148" t="s">
        <v>6745</v>
      </c>
      <c r="G66" s="149">
        <v>-30000000</v>
      </c>
      <c r="H66" s="149">
        <v>-21898912.670000002</v>
      </c>
      <c r="I66" s="146"/>
      <c r="J66" s="150">
        <v>40081</v>
      </c>
      <c r="K66" s="151">
        <v>29840448.125473883</v>
      </c>
      <c r="L66" s="151">
        <v>0</v>
      </c>
      <c r="M66" s="151"/>
      <c r="N66" s="149">
        <v>7941535.4554738812</v>
      </c>
    </row>
    <row r="67" spans="1:14" s="152" customFormat="1">
      <c r="A67" s="145" t="s">
        <v>7406</v>
      </c>
      <c r="B67" s="146" t="s">
        <v>7231</v>
      </c>
      <c r="C67" s="146" t="s">
        <v>6724</v>
      </c>
      <c r="D67" s="146"/>
      <c r="E67" s="147">
        <v>20</v>
      </c>
      <c r="F67" s="148" t="s">
        <v>6745</v>
      </c>
      <c r="G67" s="149">
        <v>-10000000</v>
      </c>
      <c r="H67" s="149">
        <v>-8540898.540000001</v>
      </c>
      <c r="I67" s="146"/>
      <c r="J67" s="150">
        <v>39869</v>
      </c>
      <c r="K67" s="151">
        <v>8705898.2956758887</v>
      </c>
      <c r="L67" s="151">
        <v>1262087.3499999999</v>
      </c>
      <c r="M67" s="151"/>
      <c r="N67" s="149">
        <v>1427087.1056758875</v>
      </c>
    </row>
    <row r="68" spans="1:14" s="152" customFormat="1">
      <c r="A68" s="145" t="s">
        <v>7230</v>
      </c>
      <c r="B68" s="146" t="s">
        <v>7231</v>
      </c>
      <c r="C68" s="146" t="s">
        <v>6724</v>
      </c>
      <c r="D68" s="146"/>
      <c r="E68" s="147">
        <v>5</v>
      </c>
      <c r="F68" s="148" t="s">
        <v>6756</v>
      </c>
      <c r="G68" s="149">
        <v>4500000</v>
      </c>
      <c r="H68" s="149">
        <v>4152544.1600000015</v>
      </c>
      <c r="I68" s="146"/>
      <c r="J68" s="150">
        <v>39808</v>
      </c>
      <c r="K68" s="151">
        <v>-8411103.2210545577</v>
      </c>
      <c r="L68" s="151">
        <v>3954470</v>
      </c>
      <c r="M68" s="151"/>
      <c r="N68" s="149">
        <v>-304089.0610545557</v>
      </c>
    </row>
    <row r="69" spans="1:14" s="152" customFormat="1">
      <c r="A69" s="145" t="s">
        <v>2479</v>
      </c>
      <c r="B69" s="146" t="s">
        <v>7506</v>
      </c>
      <c r="C69" s="146" t="s">
        <v>6724</v>
      </c>
      <c r="D69" s="146"/>
      <c r="E69" s="147">
        <v>5</v>
      </c>
      <c r="F69" s="148" t="s">
        <v>6756</v>
      </c>
      <c r="G69" s="149">
        <v>2800000</v>
      </c>
      <c r="H69" s="149">
        <v>2362141.5900000008</v>
      </c>
      <c r="I69" s="146"/>
      <c r="J69" s="150">
        <v>39930</v>
      </c>
      <c r="K69" s="151">
        <v>-2745135.1950850002</v>
      </c>
      <c r="L69" s="151">
        <v>-28.440000000000055</v>
      </c>
      <c r="M69" s="151"/>
      <c r="N69" s="149">
        <v>-383022.04508499947</v>
      </c>
    </row>
    <row r="70" spans="1:14" s="152" customFormat="1">
      <c r="A70" s="145" t="s">
        <v>7505</v>
      </c>
      <c r="B70" s="146" t="s">
        <v>7506</v>
      </c>
      <c r="C70" s="146" t="s">
        <v>6724</v>
      </c>
      <c r="D70" s="146"/>
      <c r="E70" s="147">
        <v>3</v>
      </c>
      <c r="F70" s="148" t="s">
        <v>6745</v>
      </c>
      <c r="G70" s="149">
        <v>-4000000</v>
      </c>
      <c r="H70" s="149">
        <v>-3560557.3</v>
      </c>
      <c r="I70" s="146"/>
      <c r="J70" s="150">
        <v>39897</v>
      </c>
      <c r="K70" s="151">
        <v>3919504.6078092218</v>
      </c>
      <c r="L70" s="151">
        <v>0</v>
      </c>
      <c r="M70" s="151"/>
      <c r="N70" s="149">
        <v>358947.30780922202</v>
      </c>
    </row>
    <row r="71" spans="1:14" s="152" customFormat="1">
      <c r="A71" s="145" t="s">
        <v>6807</v>
      </c>
      <c r="B71" s="146" t="s">
        <v>6808</v>
      </c>
      <c r="C71" s="146" t="s">
        <v>6724</v>
      </c>
      <c r="D71" s="146"/>
      <c r="E71" s="147">
        <v>1</v>
      </c>
      <c r="F71" s="148" t="s">
        <v>6756</v>
      </c>
      <c r="G71" s="149">
        <v>1629997.49</v>
      </c>
      <c r="H71" s="149">
        <v>2536623.29</v>
      </c>
      <c r="I71" s="146"/>
      <c r="J71" s="150">
        <v>39532</v>
      </c>
      <c r="K71" s="151">
        <v>-2838552.7042638888</v>
      </c>
      <c r="L71" s="151">
        <v>0</v>
      </c>
      <c r="M71" s="151"/>
      <c r="N71" s="149">
        <v>-301929.41426388873</v>
      </c>
    </row>
    <row r="72" spans="1:14" s="152" customFormat="1">
      <c r="A72" s="145" t="s">
        <v>7407</v>
      </c>
      <c r="B72" s="146" t="s">
        <v>7233</v>
      </c>
      <c r="C72" s="146" t="s">
        <v>6724</v>
      </c>
      <c r="D72" s="146"/>
      <c r="E72" s="147">
        <v>1</v>
      </c>
      <c r="F72" s="148" t="s">
        <v>6745</v>
      </c>
      <c r="G72" s="149">
        <v>-8000000</v>
      </c>
      <c r="H72" s="149">
        <v>-7405480.21</v>
      </c>
      <c r="I72" s="146"/>
      <c r="J72" s="150">
        <v>39869</v>
      </c>
      <c r="K72" s="151">
        <v>7810935.7862548893</v>
      </c>
      <c r="L72" s="151">
        <v>0</v>
      </c>
      <c r="M72" s="151"/>
      <c r="N72" s="149">
        <v>405455.57625488937</v>
      </c>
    </row>
    <row r="73" spans="1:14" s="152" customFormat="1">
      <c r="A73" s="145" t="s">
        <v>7232</v>
      </c>
      <c r="B73" s="146" t="s">
        <v>7233</v>
      </c>
      <c r="C73" s="146" t="s">
        <v>6724</v>
      </c>
      <c r="D73" s="146"/>
      <c r="E73" s="147">
        <v>1</v>
      </c>
      <c r="F73" s="148" t="s">
        <v>6756</v>
      </c>
      <c r="G73" s="149">
        <v>2000000</v>
      </c>
      <c r="H73" s="149">
        <v>1827980.3700000006</v>
      </c>
      <c r="I73" s="146"/>
      <c r="J73" s="150">
        <v>39808</v>
      </c>
      <c r="K73" s="151">
        <v>-1960675.5860933333</v>
      </c>
      <c r="L73" s="151">
        <v>0</v>
      </c>
      <c r="M73" s="151"/>
      <c r="N73" s="149">
        <v>-132695.21609333274</v>
      </c>
    </row>
    <row r="74" spans="1:14" s="152" customFormat="1" ht="12" customHeight="1">
      <c r="A74" s="145" t="s">
        <v>7001</v>
      </c>
      <c r="B74" s="146" t="s">
        <v>7002</v>
      </c>
      <c r="C74" s="146" t="s">
        <v>6724</v>
      </c>
      <c r="D74" s="146"/>
      <c r="E74" s="147">
        <v>2</v>
      </c>
      <c r="F74" s="148" t="s">
        <v>6745</v>
      </c>
      <c r="G74" s="149">
        <v>-9200000</v>
      </c>
      <c r="H74" s="149">
        <v>-8296947.5700000003</v>
      </c>
      <c r="I74" s="146"/>
      <c r="J74" s="150">
        <v>39716</v>
      </c>
      <c r="K74" s="151">
        <v>5214585.0786112528</v>
      </c>
      <c r="L74" s="151">
        <v>3854813.3325176351</v>
      </c>
      <c r="M74" s="151"/>
      <c r="N74" s="149">
        <v>772450.84112888761</v>
      </c>
    </row>
    <row r="75" spans="1:14" s="152" customFormat="1">
      <c r="A75" s="145" t="s">
        <v>7507</v>
      </c>
      <c r="B75" s="146" t="s">
        <v>7235</v>
      </c>
      <c r="C75" s="146" t="s">
        <v>6724</v>
      </c>
      <c r="D75" s="146"/>
      <c r="E75" s="147">
        <v>2</v>
      </c>
      <c r="F75" s="148" t="s">
        <v>6745</v>
      </c>
      <c r="G75" s="149">
        <v>-4000000</v>
      </c>
      <c r="H75" s="149">
        <v>-3590268.88</v>
      </c>
      <c r="I75" s="146"/>
      <c r="J75" s="150">
        <v>39897</v>
      </c>
      <c r="K75" s="151">
        <v>3961510.5346582225</v>
      </c>
      <c r="L75" s="151">
        <v>0</v>
      </c>
      <c r="M75" s="151"/>
      <c r="N75" s="149">
        <v>371241.65465822257</v>
      </c>
    </row>
    <row r="76" spans="1:14" s="152" customFormat="1">
      <c r="A76" s="145" t="s">
        <v>7234</v>
      </c>
      <c r="B76" s="146" t="s">
        <v>7235</v>
      </c>
      <c r="C76" s="146" t="s">
        <v>6724</v>
      </c>
      <c r="D76" s="146"/>
      <c r="E76" s="147">
        <v>8</v>
      </c>
      <c r="F76" s="148" t="s">
        <v>6745</v>
      </c>
      <c r="G76" s="149">
        <v>-7400000</v>
      </c>
      <c r="H76" s="149">
        <v>-6470385.8100000005</v>
      </c>
      <c r="I76" s="146"/>
      <c r="J76" s="150">
        <v>39808</v>
      </c>
      <c r="K76" s="151">
        <v>7251997.2576612215</v>
      </c>
      <c r="L76" s="151">
        <v>0</v>
      </c>
      <c r="M76" s="151"/>
      <c r="N76" s="149">
        <v>781611.44766122103</v>
      </c>
    </row>
    <row r="77" spans="1:14" s="152" customFormat="1">
      <c r="A77" s="145" t="s">
        <v>7003</v>
      </c>
      <c r="B77" s="146" t="s">
        <v>7004</v>
      </c>
      <c r="C77" s="146" t="s">
        <v>6724</v>
      </c>
      <c r="D77" s="146"/>
      <c r="E77" s="147">
        <v>1</v>
      </c>
      <c r="F77" s="148" t="s">
        <v>6745</v>
      </c>
      <c r="G77" s="149">
        <v>-4000000</v>
      </c>
      <c r="H77" s="149">
        <v>-3624179.46</v>
      </c>
      <c r="I77" s="146"/>
      <c r="J77" s="150">
        <v>39716</v>
      </c>
      <c r="K77" s="151">
        <v>2056877.6616842316</v>
      </c>
      <c r="L77" s="151">
        <v>1917168.6397552129</v>
      </c>
      <c r="M77" s="151"/>
      <c r="N77" s="149">
        <v>349866.84143944457</v>
      </c>
    </row>
    <row r="78" spans="1:14" s="152" customFormat="1">
      <c r="A78" s="145" t="s">
        <v>7005</v>
      </c>
      <c r="B78" s="146" t="s">
        <v>7006</v>
      </c>
      <c r="C78" s="146" t="s">
        <v>6724</v>
      </c>
      <c r="D78" s="146"/>
      <c r="E78" s="147">
        <v>2</v>
      </c>
      <c r="F78" s="148" t="s">
        <v>6745</v>
      </c>
      <c r="G78" s="149">
        <v>-4000000</v>
      </c>
      <c r="H78" s="149">
        <v>-3617218.94</v>
      </c>
      <c r="I78" s="146"/>
      <c r="J78" s="150">
        <v>39716</v>
      </c>
      <c r="K78" s="151">
        <v>3556255.557567222</v>
      </c>
      <c r="L78" s="151">
        <v>389558.18400000001</v>
      </c>
      <c r="M78" s="151"/>
      <c r="N78" s="149">
        <v>328594.80156722211</v>
      </c>
    </row>
    <row r="79" spans="1:14" s="152" customFormat="1">
      <c r="A79" s="145" t="s">
        <v>7810</v>
      </c>
      <c r="B79" s="146" t="s">
        <v>7811</v>
      </c>
      <c r="C79" s="146" t="s">
        <v>6724</v>
      </c>
      <c r="D79" s="146"/>
      <c r="E79" s="147">
        <v>1</v>
      </c>
      <c r="F79" s="148" t="s">
        <v>6745</v>
      </c>
      <c r="G79" s="149">
        <v>-4000000</v>
      </c>
      <c r="H79" s="149">
        <v>-3480016.68</v>
      </c>
      <c r="I79" s="146"/>
      <c r="J79" s="150">
        <v>40021</v>
      </c>
      <c r="K79" s="151">
        <v>3923927.2555733332</v>
      </c>
      <c r="L79" s="151">
        <v>0</v>
      </c>
      <c r="M79" s="151"/>
      <c r="N79" s="149">
        <v>443910.57557333307</v>
      </c>
    </row>
    <row r="80" spans="1:14" s="152" customFormat="1">
      <c r="A80" s="145" t="s">
        <v>8217</v>
      </c>
      <c r="B80" s="146" t="s">
        <v>7409</v>
      </c>
      <c r="C80" s="146" t="s">
        <v>6724</v>
      </c>
      <c r="D80" s="146"/>
      <c r="E80" s="147">
        <v>1</v>
      </c>
      <c r="F80" s="148" t="s">
        <v>6756</v>
      </c>
      <c r="G80" s="149">
        <v>2160000</v>
      </c>
      <c r="H80" s="149">
        <v>1943774.05</v>
      </c>
      <c r="I80" s="146"/>
      <c r="J80" s="150">
        <v>40568</v>
      </c>
      <c r="K80" s="151">
        <v>-2132331.0291666668</v>
      </c>
      <c r="L80" s="151">
        <v>0</v>
      </c>
      <c r="M80" s="151"/>
      <c r="N80" s="149">
        <v>-188556.97916666674</v>
      </c>
    </row>
    <row r="81" spans="1:14" s="152" customFormat="1">
      <c r="A81" s="145" t="s">
        <v>7408</v>
      </c>
      <c r="B81" s="146" t="s">
        <v>7409</v>
      </c>
      <c r="C81" s="146" t="s">
        <v>6724</v>
      </c>
      <c r="D81" s="146"/>
      <c r="E81" s="147">
        <v>1</v>
      </c>
      <c r="F81" s="148" t="s">
        <v>6756</v>
      </c>
      <c r="G81" s="149">
        <v>4000000</v>
      </c>
      <c r="H81" s="149">
        <v>3567327.629999999</v>
      </c>
      <c r="I81" s="146"/>
      <c r="J81" s="150">
        <v>39869</v>
      </c>
      <c r="K81" s="151">
        <v>-3754443.6607614444</v>
      </c>
      <c r="L81" s="151">
        <v>0</v>
      </c>
      <c r="M81" s="151"/>
      <c r="N81" s="149">
        <v>-187116.03076144541</v>
      </c>
    </row>
    <row r="82" spans="1:14" s="152" customFormat="1">
      <c r="A82" s="145" t="s">
        <v>7741</v>
      </c>
      <c r="B82" s="146" t="s">
        <v>7509</v>
      </c>
      <c r="C82" s="146" t="s">
        <v>6724</v>
      </c>
      <c r="D82" s="146"/>
      <c r="E82" s="147">
        <v>6</v>
      </c>
      <c r="F82" s="148" t="s">
        <v>6745</v>
      </c>
      <c r="G82" s="149">
        <v>-11280000</v>
      </c>
      <c r="H82" s="149">
        <v>-10033273.67</v>
      </c>
      <c r="I82" s="146"/>
      <c r="J82" s="150">
        <v>39989</v>
      </c>
      <c r="K82" s="151">
        <v>7114154.7369802231</v>
      </c>
      <c r="L82" s="151">
        <v>3862413.33</v>
      </c>
      <c r="M82" s="151"/>
      <c r="N82" s="149">
        <v>943294.39698022325</v>
      </c>
    </row>
    <row r="83" spans="1:14" s="152" customFormat="1">
      <c r="A83" s="145" t="s">
        <v>7508</v>
      </c>
      <c r="B83" s="146" t="s">
        <v>7509</v>
      </c>
      <c r="C83" s="146" t="s">
        <v>6724</v>
      </c>
      <c r="D83" s="146"/>
      <c r="E83" s="147">
        <v>2</v>
      </c>
      <c r="F83" s="148" t="s">
        <v>6745</v>
      </c>
      <c r="G83" s="149">
        <v>-5000000</v>
      </c>
      <c r="H83" s="149">
        <v>-4249170.8100000005</v>
      </c>
      <c r="I83" s="146"/>
      <c r="J83" s="150">
        <v>39897</v>
      </c>
      <c r="K83" s="151">
        <v>4788194.2324951105</v>
      </c>
      <c r="L83" s="151">
        <v>0</v>
      </c>
      <c r="M83" s="151"/>
      <c r="N83" s="149">
        <v>539023.42249510996</v>
      </c>
    </row>
    <row r="84" spans="1:14" s="152" customFormat="1">
      <c r="A84" s="145" t="s">
        <v>7007</v>
      </c>
      <c r="B84" s="146" t="s">
        <v>7008</v>
      </c>
      <c r="C84" s="146" t="s">
        <v>6724</v>
      </c>
      <c r="D84" s="146"/>
      <c r="E84" s="147">
        <v>1</v>
      </c>
      <c r="F84" s="148" t="s">
        <v>6745</v>
      </c>
      <c r="G84" s="149">
        <v>-4000000</v>
      </c>
      <c r="H84" s="149">
        <v>-3598014.85</v>
      </c>
      <c r="I84" s="146"/>
      <c r="J84" s="150">
        <v>39716</v>
      </c>
      <c r="K84" s="151">
        <v>466901.51596433297</v>
      </c>
      <c r="L84" s="151">
        <v>3468684.48</v>
      </c>
      <c r="M84" s="151"/>
      <c r="N84" s="149">
        <v>337571.14596433286</v>
      </c>
    </row>
    <row r="85" spans="1:14" s="152" customFormat="1">
      <c r="A85" s="145" t="s">
        <v>8013</v>
      </c>
      <c r="B85" s="146" t="s">
        <v>8014</v>
      </c>
      <c r="C85" s="146" t="s">
        <v>6724</v>
      </c>
      <c r="D85" s="146"/>
      <c r="E85" s="147">
        <v>1</v>
      </c>
      <c r="F85" s="148" t="s">
        <v>6745</v>
      </c>
      <c r="G85" s="149">
        <v>-7500000</v>
      </c>
      <c r="H85" s="149">
        <v>-5999784.7199999997</v>
      </c>
      <c r="I85" s="146"/>
      <c r="J85" s="150">
        <v>40203</v>
      </c>
      <c r="K85" s="151">
        <v>7437608.4921136117</v>
      </c>
      <c r="L85" s="151">
        <v>0</v>
      </c>
      <c r="M85" s="151"/>
      <c r="N85" s="149">
        <v>1437823.7721136119</v>
      </c>
    </row>
    <row r="86" spans="1:14" s="152" customFormat="1">
      <c r="A86" s="145" t="s">
        <v>7009</v>
      </c>
      <c r="B86" s="146" t="s">
        <v>7010</v>
      </c>
      <c r="C86" s="146" t="s">
        <v>6724</v>
      </c>
      <c r="D86" s="146"/>
      <c r="E86" s="147">
        <v>1</v>
      </c>
      <c r="F86" s="148" t="s">
        <v>6756</v>
      </c>
      <c r="G86" s="149">
        <v>1320000</v>
      </c>
      <c r="H86" s="149">
        <v>1155753.9699999997</v>
      </c>
      <c r="I86" s="146"/>
      <c r="J86" s="150">
        <v>39716</v>
      </c>
      <c r="K86" s="151">
        <v>-1290672.0353297777</v>
      </c>
      <c r="L86" s="151">
        <v>0</v>
      </c>
      <c r="M86" s="151"/>
      <c r="N86" s="149">
        <v>-134918.06532977801</v>
      </c>
    </row>
    <row r="87" spans="1:14" s="152" customFormat="1">
      <c r="A87" s="145" t="s">
        <v>2482</v>
      </c>
      <c r="B87" s="146" t="s">
        <v>7200</v>
      </c>
      <c r="C87" s="146" t="s">
        <v>6725</v>
      </c>
      <c r="D87" s="146"/>
      <c r="E87" s="147">
        <v>1</v>
      </c>
      <c r="F87" s="148" t="s">
        <v>6745</v>
      </c>
      <c r="G87" s="149">
        <v>-3625793.01</v>
      </c>
      <c r="H87" s="149">
        <v>-3102605.5899999989</v>
      </c>
      <c r="I87" s="146"/>
      <c r="J87" s="150">
        <v>39804</v>
      </c>
      <c r="K87" s="151">
        <v>12814.197147430907</v>
      </c>
      <c r="L87" s="151">
        <v>-26750</v>
      </c>
      <c r="M87" s="151"/>
      <c r="N87" s="149">
        <v>-3116541.3928525681</v>
      </c>
    </row>
    <row r="88" spans="1:14" s="152" customFormat="1">
      <c r="A88" s="145" t="s">
        <v>8939</v>
      </c>
      <c r="B88" s="146" t="s">
        <v>8940</v>
      </c>
      <c r="C88" s="146" t="s">
        <v>6759</v>
      </c>
      <c r="D88" s="146"/>
      <c r="E88" s="147">
        <v>1</v>
      </c>
      <c r="F88" s="148" t="s">
        <v>6745</v>
      </c>
      <c r="G88" s="149">
        <v>-5000000</v>
      </c>
      <c r="H88" s="149">
        <v>-2609440.29</v>
      </c>
      <c r="I88" s="146"/>
      <c r="J88" s="150">
        <v>41937</v>
      </c>
      <c r="K88" s="151">
        <v>4740402.3299999982</v>
      </c>
      <c r="L88" s="151">
        <v>0</v>
      </c>
      <c r="M88" s="151"/>
      <c r="N88" s="149">
        <v>2130962.0399999982</v>
      </c>
    </row>
    <row r="89" spans="1:14" s="152" customFormat="1">
      <c r="A89" s="145" t="s">
        <v>8730</v>
      </c>
      <c r="B89" s="146" t="s">
        <v>8731</v>
      </c>
      <c r="C89" s="146" t="s">
        <v>3157</v>
      </c>
      <c r="D89" s="146"/>
      <c r="E89" s="147">
        <v>1</v>
      </c>
      <c r="F89" s="148" t="s">
        <v>6745</v>
      </c>
      <c r="G89" s="149">
        <v>-2000000</v>
      </c>
      <c r="H89" s="149">
        <v>-867917.9</v>
      </c>
      <c r="I89" s="146"/>
      <c r="J89" s="150">
        <v>41389</v>
      </c>
      <c r="K89" s="151">
        <v>1925056.9799999997</v>
      </c>
      <c r="L89" s="151">
        <v>0</v>
      </c>
      <c r="M89" s="151"/>
      <c r="N89" s="149">
        <v>1057139.0799999996</v>
      </c>
    </row>
    <row r="90" spans="1:14" s="152" customFormat="1">
      <c r="A90" s="145" t="s">
        <v>7855</v>
      </c>
      <c r="B90" s="146" t="s">
        <v>7856</v>
      </c>
      <c r="C90" s="146" t="s">
        <v>3157</v>
      </c>
      <c r="D90" s="146"/>
      <c r="E90" s="147">
        <v>2</v>
      </c>
      <c r="F90" s="148" t="s">
        <v>6745</v>
      </c>
      <c r="G90" s="149">
        <v>-4000000</v>
      </c>
      <c r="H90" s="149">
        <v>-2629744.8499999996</v>
      </c>
      <c r="I90" s="146"/>
      <c r="J90" s="150">
        <v>40021</v>
      </c>
      <c r="K90" s="151">
        <v>3938243.6734003332</v>
      </c>
      <c r="L90" s="151">
        <v>0</v>
      </c>
      <c r="M90" s="151"/>
      <c r="N90" s="149">
        <v>1308498.8234003335</v>
      </c>
    </row>
    <row r="91" spans="1:14" s="152" customFormat="1">
      <c r="A91" s="145" t="s">
        <v>8030</v>
      </c>
      <c r="B91" s="146" t="s">
        <v>7295</v>
      </c>
      <c r="C91" s="146" t="s">
        <v>3157</v>
      </c>
      <c r="D91" s="146"/>
      <c r="E91" s="147">
        <v>1</v>
      </c>
      <c r="F91" s="148" t="s">
        <v>6745</v>
      </c>
      <c r="G91" s="149">
        <v>-3750000</v>
      </c>
      <c r="H91" s="149">
        <v>-165388.49</v>
      </c>
      <c r="I91" s="146"/>
      <c r="J91" s="150">
        <v>40203</v>
      </c>
      <c r="K91" s="151">
        <v>3643161.2197222216</v>
      </c>
      <c r="L91" s="151">
        <v>0</v>
      </c>
      <c r="M91" s="151"/>
      <c r="N91" s="149">
        <v>3477772.7297222214</v>
      </c>
    </row>
    <row r="92" spans="1:14" s="152" customFormat="1">
      <c r="A92" s="145" t="s">
        <v>8062</v>
      </c>
      <c r="B92" s="146" t="s">
        <v>8063</v>
      </c>
      <c r="C92" s="146" t="s">
        <v>3157</v>
      </c>
      <c r="D92" s="146"/>
      <c r="E92" s="147">
        <v>1</v>
      </c>
      <c r="F92" s="148" t="s">
        <v>6745</v>
      </c>
      <c r="G92" s="149">
        <v>-5000000</v>
      </c>
      <c r="H92" s="149">
        <v>-874258.07</v>
      </c>
      <c r="I92" s="146"/>
      <c r="J92" s="150">
        <v>40262</v>
      </c>
      <c r="K92" s="151">
        <v>4905795.6754416674</v>
      </c>
      <c r="L92" s="151">
        <v>0</v>
      </c>
      <c r="M92" s="151"/>
      <c r="N92" s="149">
        <v>4031537.6054416676</v>
      </c>
    </row>
    <row r="93" spans="1:14" s="152" customFormat="1">
      <c r="A93" s="145" t="s">
        <v>7294</v>
      </c>
      <c r="B93" s="146" t="s">
        <v>7295</v>
      </c>
      <c r="C93" s="146" t="s">
        <v>3157</v>
      </c>
      <c r="D93" s="146"/>
      <c r="E93" s="147">
        <v>1</v>
      </c>
      <c r="F93" s="148" t="s">
        <v>6745</v>
      </c>
      <c r="G93" s="149">
        <v>-5000000</v>
      </c>
      <c r="H93" s="149">
        <v>-4239883.78</v>
      </c>
      <c r="I93" s="146"/>
      <c r="J93" s="150">
        <v>39808</v>
      </c>
      <c r="K93" s="151">
        <v>4928935.3086397219</v>
      </c>
      <c r="L93" s="151">
        <v>0</v>
      </c>
      <c r="M93" s="151"/>
      <c r="N93" s="149">
        <v>689051.52863972168</v>
      </c>
    </row>
    <row r="94" spans="1:14" s="152" customFormat="1">
      <c r="A94" s="145" t="s">
        <v>6925</v>
      </c>
      <c r="B94" s="146" t="s">
        <v>6926</v>
      </c>
      <c r="C94" s="146" t="s">
        <v>6724</v>
      </c>
      <c r="D94" s="146"/>
      <c r="E94" s="147">
        <v>1</v>
      </c>
      <c r="F94" s="148" t="s">
        <v>6756</v>
      </c>
      <c r="G94" s="149">
        <v>1487584.53</v>
      </c>
      <c r="H94" s="149">
        <v>1338821.6100000001</v>
      </c>
      <c r="I94" s="146"/>
      <c r="J94" s="150">
        <v>39706</v>
      </c>
      <c r="K94" s="151">
        <v>15137.27139938483</v>
      </c>
      <c r="L94" s="151">
        <v>-1389156.01</v>
      </c>
      <c r="M94" s="151"/>
      <c r="N94" s="149">
        <v>-35197.128600615077</v>
      </c>
    </row>
    <row r="95" spans="1:14" s="152" customFormat="1">
      <c r="A95" s="145" t="s">
        <v>3195</v>
      </c>
      <c r="B95" s="146" t="s">
        <v>8846</v>
      </c>
      <c r="C95" s="146" t="s">
        <v>6724</v>
      </c>
      <c r="D95" s="146"/>
      <c r="E95" s="147">
        <v>2</v>
      </c>
      <c r="F95" s="148" t="s">
        <v>6756</v>
      </c>
      <c r="G95" s="149">
        <v>0</v>
      </c>
      <c r="H95" s="149">
        <v>898.6999999997206</v>
      </c>
      <c r="I95" s="146"/>
      <c r="J95" s="150">
        <v>41563</v>
      </c>
      <c r="K95" s="151">
        <v>-192622.24000000008</v>
      </c>
      <c r="L95" s="151">
        <v>-1645304.49</v>
      </c>
      <c r="M95" s="151"/>
      <c r="N95" s="149">
        <v>-1837028.0300000003</v>
      </c>
    </row>
    <row r="96" spans="1:14" s="152" customFormat="1">
      <c r="A96" s="145" t="s">
        <v>1546</v>
      </c>
      <c r="B96" s="146" t="s">
        <v>8322</v>
      </c>
      <c r="C96" s="146" t="s">
        <v>6724</v>
      </c>
      <c r="D96" s="146"/>
      <c r="E96" s="147">
        <v>2</v>
      </c>
      <c r="F96" s="148" t="s">
        <v>6756</v>
      </c>
      <c r="G96" s="149">
        <v>720000</v>
      </c>
      <c r="H96" s="149">
        <v>636254.69000000041</v>
      </c>
      <c r="I96" s="146"/>
      <c r="J96" s="150">
        <v>40721</v>
      </c>
      <c r="K96" s="151">
        <v>-734873.41824053542</v>
      </c>
      <c r="L96" s="151">
        <v>-508.96</v>
      </c>
      <c r="M96" s="151"/>
      <c r="N96" s="149">
        <v>-99127.688240535019</v>
      </c>
    </row>
    <row r="97" spans="1:14" s="152" customFormat="1">
      <c r="A97" s="145" t="s">
        <v>8413</v>
      </c>
      <c r="B97" s="146" t="s">
        <v>7903</v>
      </c>
      <c r="C97" s="146" t="s">
        <v>6724</v>
      </c>
      <c r="D97" s="146"/>
      <c r="E97" s="147">
        <v>1</v>
      </c>
      <c r="F97" s="148" t="s">
        <v>6756</v>
      </c>
      <c r="G97" s="149">
        <v>4000000</v>
      </c>
      <c r="H97" s="149">
        <v>3279997.77</v>
      </c>
      <c r="I97" s="146"/>
      <c r="J97" s="150">
        <v>40872</v>
      </c>
      <c r="K97" s="151">
        <v>-3778485.3651076667</v>
      </c>
      <c r="L97" s="151">
        <v>0</v>
      </c>
      <c r="M97" s="151"/>
      <c r="N97" s="149">
        <v>-498487.59510766668</v>
      </c>
    </row>
    <row r="98" spans="1:14" s="152" customFormat="1">
      <c r="A98" s="145" t="s">
        <v>7902</v>
      </c>
      <c r="B98" s="146" t="s">
        <v>7903</v>
      </c>
      <c r="C98" s="146" t="s">
        <v>6724</v>
      </c>
      <c r="D98" s="146"/>
      <c r="E98" s="147">
        <v>1</v>
      </c>
      <c r="F98" s="148" t="s">
        <v>6756</v>
      </c>
      <c r="G98" s="149">
        <v>2000000</v>
      </c>
      <c r="H98" s="149">
        <v>1700001.8899999997</v>
      </c>
      <c r="I98" s="146"/>
      <c r="J98" s="150">
        <v>40081</v>
      </c>
      <c r="K98" s="151">
        <v>-1961333.4911958887</v>
      </c>
      <c r="L98" s="151">
        <v>0</v>
      </c>
      <c r="M98" s="151"/>
      <c r="N98" s="149">
        <v>-261331.60119588906</v>
      </c>
    </row>
    <row r="99" spans="1:14" s="152" customFormat="1">
      <c r="A99" s="145" t="s">
        <v>7742</v>
      </c>
      <c r="B99" s="146" t="s">
        <v>7743</v>
      </c>
      <c r="C99" s="146" t="s">
        <v>6724</v>
      </c>
      <c r="D99" s="146"/>
      <c r="E99" s="147">
        <v>1</v>
      </c>
      <c r="F99" s="148" t="s">
        <v>6745</v>
      </c>
      <c r="G99" s="149">
        <v>-3000000</v>
      </c>
      <c r="H99" s="149">
        <v>-2696096</v>
      </c>
      <c r="I99" s="146"/>
      <c r="J99" s="150">
        <v>39989</v>
      </c>
      <c r="K99" s="151">
        <v>2958211.0605701115</v>
      </c>
      <c r="L99" s="151">
        <v>0</v>
      </c>
      <c r="M99" s="151"/>
      <c r="N99" s="149">
        <v>262115.0605701115</v>
      </c>
    </row>
    <row r="100" spans="1:14" s="152" customFormat="1">
      <c r="A100" s="145" t="s">
        <v>7510</v>
      </c>
      <c r="B100" s="146" t="s">
        <v>7237</v>
      </c>
      <c r="C100" s="146" t="s">
        <v>6724</v>
      </c>
      <c r="D100" s="146"/>
      <c r="E100" s="147">
        <v>1</v>
      </c>
      <c r="F100" s="148" t="s">
        <v>6745</v>
      </c>
      <c r="G100" s="149">
        <v>-4000000</v>
      </c>
      <c r="H100" s="149">
        <v>-3484881.53</v>
      </c>
      <c r="I100" s="146"/>
      <c r="J100" s="150">
        <v>39897</v>
      </c>
      <c r="K100" s="151">
        <v>3952537.6562934439</v>
      </c>
      <c r="L100" s="151">
        <v>0</v>
      </c>
      <c r="M100" s="151"/>
      <c r="N100" s="149">
        <v>467656.12629344407</v>
      </c>
    </row>
    <row r="101" spans="1:14" s="152" customFormat="1">
      <c r="A101" s="145" t="s">
        <v>7236</v>
      </c>
      <c r="B101" s="146" t="s">
        <v>7237</v>
      </c>
      <c r="C101" s="146" t="s">
        <v>6724</v>
      </c>
      <c r="D101" s="146"/>
      <c r="E101" s="147">
        <v>1</v>
      </c>
      <c r="F101" s="148" t="s">
        <v>6745</v>
      </c>
      <c r="G101" s="149">
        <v>-1500000</v>
      </c>
      <c r="H101" s="149">
        <v>-1334292.76</v>
      </c>
      <c r="I101" s="146"/>
      <c r="J101" s="150">
        <v>39808</v>
      </c>
      <c r="K101" s="151">
        <v>1468037.5272222222</v>
      </c>
      <c r="L101" s="151">
        <v>0</v>
      </c>
      <c r="M101" s="151"/>
      <c r="N101" s="149">
        <v>133744.76722222217</v>
      </c>
    </row>
    <row r="102" spans="1:14" s="152" customFormat="1">
      <c r="A102" s="145" t="s">
        <v>7410</v>
      </c>
      <c r="B102" s="146" t="s">
        <v>7126</v>
      </c>
      <c r="C102" s="146" t="s">
        <v>6724</v>
      </c>
      <c r="D102" s="146"/>
      <c r="E102" s="147">
        <v>4</v>
      </c>
      <c r="F102" s="148" t="s">
        <v>6745</v>
      </c>
      <c r="G102" s="149">
        <v>-4600000</v>
      </c>
      <c r="H102" s="149">
        <v>-4048884.9400000004</v>
      </c>
      <c r="I102" s="146"/>
      <c r="J102" s="150">
        <v>39869</v>
      </c>
      <c r="K102" s="151">
        <v>4551028.5957464445</v>
      </c>
      <c r="L102" s="151">
        <v>0</v>
      </c>
      <c r="M102" s="151"/>
      <c r="N102" s="149">
        <v>502143.65574644413</v>
      </c>
    </row>
    <row r="103" spans="1:14" s="152" customFormat="1">
      <c r="A103" s="145" t="s">
        <v>7125</v>
      </c>
      <c r="B103" s="146" t="s">
        <v>7126</v>
      </c>
      <c r="C103" s="146" t="s">
        <v>6724</v>
      </c>
      <c r="D103" s="146"/>
      <c r="E103" s="147">
        <v>2</v>
      </c>
      <c r="F103" s="148" t="s">
        <v>6745</v>
      </c>
      <c r="G103" s="149">
        <v>-2300000</v>
      </c>
      <c r="H103" s="149">
        <v>-2047707.1</v>
      </c>
      <c r="I103" s="146"/>
      <c r="J103" s="150">
        <v>39777</v>
      </c>
      <c r="K103" s="151">
        <v>1997759.5144914887</v>
      </c>
      <c r="L103" s="151">
        <v>253580.13142873338</v>
      </c>
      <c r="M103" s="151"/>
      <c r="N103" s="149">
        <v>203632.54592022198</v>
      </c>
    </row>
    <row r="104" spans="1:14" s="152" customFormat="1">
      <c r="A104" s="145" t="s">
        <v>7011</v>
      </c>
      <c r="B104" s="146" t="s">
        <v>7012</v>
      </c>
      <c r="C104" s="146" t="s">
        <v>6724</v>
      </c>
      <c r="D104" s="146"/>
      <c r="E104" s="147">
        <v>1</v>
      </c>
      <c r="F104" s="148" t="s">
        <v>6745</v>
      </c>
      <c r="G104" s="149">
        <v>-900000</v>
      </c>
      <c r="H104" s="149">
        <v>-792008.2</v>
      </c>
      <c r="I104" s="146"/>
      <c r="J104" s="150">
        <v>39716</v>
      </c>
      <c r="K104" s="151">
        <v>467588.7141805556</v>
      </c>
      <c r="L104" s="151">
        <v>405253.52100000001</v>
      </c>
      <c r="M104" s="151"/>
      <c r="N104" s="149">
        <v>80834.035180555657</v>
      </c>
    </row>
    <row r="105" spans="1:14" s="152" customFormat="1">
      <c r="A105" s="145" t="s">
        <v>8107</v>
      </c>
      <c r="B105" s="146" t="s">
        <v>8108</v>
      </c>
      <c r="C105" s="146" t="s">
        <v>6725</v>
      </c>
      <c r="D105" s="146"/>
      <c r="E105" s="147">
        <v>1</v>
      </c>
      <c r="F105" s="148" t="s">
        <v>6745</v>
      </c>
      <c r="G105" s="149">
        <v>-10000000</v>
      </c>
      <c r="H105" s="149">
        <v>-7044483.5800000001</v>
      </c>
      <c r="I105" s="146"/>
      <c r="J105" s="150">
        <v>40323</v>
      </c>
      <c r="K105" s="151">
        <v>-280591.0842025</v>
      </c>
      <c r="L105" s="151">
        <v>0</v>
      </c>
      <c r="M105" s="151"/>
      <c r="N105" s="149">
        <v>-7325074.6642025001</v>
      </c>
    </row>
    <row r="106" spans="1:14" s="152" customFormat="1">
      <c r="A106" s="145" t="s">
        <v>1731</v>
      </c>
      <c r="B106" s="146" t="s">
        <v>8108</v>
      </c>
      <c r="C106" s="146" t="s">
        <v>6725</v>
      </c>
      <c r="D106" s="146"/>
      <c r="E106" s="147">
        <v>1</v>
      </c>
      <c r="F106" s="148" t="s">
        <v>6745</v>
      </c>
      <c r="G106" s="149">
        <v>-2914462.14</v>
      </c>
      <c r="H106" s="149">
        <v>-2623015.9299999997</v>
      </c>
      <c r="I106" s="146"/>
      <c r="J106" s="150">
        <v>40716</v>
      </c>
      <c r="K106" s="151">
        <v>119294.99444850608</v>
      </c>
      <c r="L106" s="151">
        <v>2883872.43</v>
      </c>
      <c r="M106" s="151"/>
      <c r="N106" s="149">
        <v>380151.49444850674</v>
      </c>
    </row>
    <row r="107" spans="1:14" s="152" customFormat="1">
      <c r="A107" s="145" t="s">
        <v>6866</v>
      </c>
      <c r="B107" s="146" t="s">
        <v>6867</v>
      </c>
      <c r="C107" s="146" t="s">
        <v>6725</v>
      </c>
      <c r="D107" s="146"/>
      <c r="E107" s="147">
        <v>1</v>
      </c>
      <c r="F107" s="148" t="s">
        <v>6745</v>
      </c>
      <c r="G107" s="149">
        <v>-147975</v>
      </c>
      <c r="H107" s="149">
        <v>-1110766.6200000001</v>
      </c>
      <c r="I107" s="146"/>
      <c r="J107" s="150">
        <v>39610</v>
      </c>
      <c r="K107" s="151">
        <v>95721.953569444595</v>
      </c>
      <c r="L107" s="151">
        <v>1110766.6398405</v>
      </c>
      <c r="M107" s="151"/>
      <c r="N107" s="149">
        <v>95721.973409944447</v>
      </c>
    </row>
    <row r="108" spans="1:14" s="152" customFormat="1">
      <c r="A108" s="145" t="s">
        <v>7798</v>
      </c>
      <c r="B108" s="146" t="s">
        <v>7799</v>
      </c>
      <c r="C108" s="146" t="s">
        <v>3157</v>
      </c>
      <c r="D108" s="146"/>
      <c r="E108" s="147">
        <v>2</v>
      </c>
      <c r="F108" s="148" t="s">
        <v>6745</v>
      </c>
      <c r="G108" s="149">
        <v>-15000000</v>
      </c>
      <c r="H108" s="149">
        <v>-12743018.18</v>
      </c>
      <c r="I108" s="146"/>
      <c r="J108" s="150">
        <v>39989</v>
      </c>
      <c r="K108" s="151">
        <v>8400625.6854038909</v>
      </c>
      <c r="L108" s="151">
        <v>5960938</v>
      </c>
      <c r="M108" s="151"/>
      <c r="N108" s="149">
        <v>1618545.5054038912</v>
      </c>
    </row>
    <row r="109" spans="1:14" s="152" customFormat="1">
      <c r="A109" s="145" t="s">
        <v>8207</v>
      </c>
      <c r="B109" s="146" t="s">
        <v>8127</v>
      </c>
      <c r="C109" s="146" t="s">
        <v>7062</v>
      </c>
      <c r="D109" s="146"/>
      <c r="E109" s="147">
        <v>1</v>
      </c>
      <c r="F109" s="148" t="s">
        <v>6745</v>
      </c>
      <c r="G109" s="149">
        <v>-10000000</v>
      </c>
      <c r="H109" s="149">
        <v>-762385.88</v>
      </c>
      <c r="I109" s="146"/>
      <c r="J109" s="150">
        <v>40527</v>
      </c>
      <c r="K109" s="151">
        <v>7033350.8731277082</v>
      </c>
      <c r="L109" s="151">
        <v>0</v>
      </c>
      <c r="M109" s="151"/>
      <c r="N109" s="149">
        <v>6270964.9931277083</v>
      </c>
    </row>
    <row r="110" spans="1:14" s="152" customFormat="1">
      <c r="A110" s="145" t="s">
        <v>8118</v>
      </c>
      <c r="B110" s="146" t="s">
        <v>8119</v>
      </c>
      <c r="C110" s="146" t="s">
        <v>6724</v>
      </c>
      <c r="D110" s="146"/>
      <c r="E110" s="147">
        <v>1</v>
      </c>
      <c r="F110" s="148" t="s">
        <v>6756</v>
      </c>
      <c r="G110" s="149">
        <v>10000000</v>
      </c>
      <c r="H110" s="149">
        <v>673013.49999999977</v>
      </c>
      <c r="I110" s="146"/>
      <c r="J110" s="150">
        <v>40340</v>
      </c>
      <c r="K110" s="151">
        <v>-6941574.8976068757</v>
      </c>
      <c r="L110" s="151">
        <v>5052750</v>
      </c>
      <c r="M110" s="151"/>
      <c r="N110" s="149">
        <v>-1215811.3976068757</v>
      </c>
    </row>
    <row r="111" spans="1:14" s="152" customFormat="1">
      <c r="A111" s="145" t="s">
        <v>8201</v>
      </c>
      <c r="B111" s="146" t="s">
        <v>8202</v>
      </c>
      <c r="C111" s="146" t="s">
        <v>6724</v>
      </c>
      <c r="D111" s="146"/>
      <c r="E111" s="147">
        <v>1</v>
      </c>
      <c r="F111" s="148" t="s">
        <v>6745</v>
      </c>
      <c r="G111" s="149">
        <v>-4000000</v>
      </c>
      <c r="H111" s="149">
        <v>-3505111.25</v>
      </c>
      <c r="I111" s="146"/>
      <c r="J111" s="150">
        <v>40508</v>
      </c>
      <c r="K111" s="151">
        <v>3751314.9930014447</v>
      </c>
      <c r="L111" s="151">
        <v>0</v>
      </c>
      <c r="M111" s="151"/>
      <c r="N111" s="149">
        <v>246203.74300144473</v>
      </c>
    </row>
    <row r="112" spans="1:14" s="152" customFormat="1">
      <c r="A112" s="145" t="s">
        <v>8081</v>
      </c>
      <c r="B112" s="146" t="s">
        <v>8082</v>
      </c>
      <c r="C112" s="146" t="s">
        <v>6724</v>
      </c>
      <c r="D112" s="146"/>
      <c r="E112" s="147">
        <v>1</v>
      </c>
      <c r="F112" s="148" t="s">
        <v>6745</v>
      </c>
      <c r="G112" s="149">
        <v>-3000000</v>
      </c>
      <c r="H112" s="149">
        <v>-2585557.29</v>
      </c>
      <c r="I112" s="146"/>
      <c r="J112" s="150">
        <v>40294</v>
      </c>
      <c r="K112" s="151">
        <v>2772774.7443596665</v>
      </c>
      <c r="L112" s="151">
        <v>0</v>
      </c>
      <c r="M112" s="151"/>
      <c r="N112" s="149">
        <v>187217.45435966644</v>
      </c>
    </row>
    <row r="113" spans="1:14" s="152" customFormat="1" ht="12" customHeight="1">
      <c r="A113" s="145" t="s">
        <v>1640</v>
      </c>
      <c r="B113" s="146" t="s">
        <v>8980</v>
      </c>
      <c r="C113" s="146" t="s">
        <v>6724</v>
      </c>
      <c r="D113" s="146"/>
      <c r="E113" s="147">
        <v>1</v>
      </c>
      <c r="F113" s="148" t="s">
        <v>6756</v>
      </c>
      <c r="G113" s="149">
        <v>10000000</v>
      </c>
      <c r="H113" s="149">
        <v>7799898.5099999979</v>
      </c>
      <c r="I113" s="146"/>
      <c r="J113" s="150">
        <v>42993</v>
      </c>
      <c r="K113" s="151">
        <v>1303272.5</v>
      </c>
      <c r="L113" s="151">
        <v>-4946787.67</v>
      </c>
      <c r="M113" s="151"/>
      <c r="N113" s="149">
        <v>4156383.339999998</v>
      </c>
    </row>
    <row r="114" spans="1:14" s="152" customFormat="1">
      <c r="A114" s="145" t="s">
        <v>8979</v>
      </c>
      <c r="B114" s="146" t="s">
        <v>8980</v>
      </c>
      <c r="C114" s="146" t="s">
        <v>6759</v>
      </c>
      <c r="D114" s="146"/>
      <c r="E114" s="147">
        <v>9</v>
      </c>
      <c r="F114" s="148" t="s">
        <v>6756</v>
      </c>
      <c r="G114" s="149">
        <v>4800000</v>
      </c>
      <c r="H114" s="149">
        <v>3837233.0300000021</v>
      </c>
      <c r="I114" s="146"/>
      <c r="J114" s="150">
        <v>42184</v>
      </c>
      <c r="K114" s="151">
        <v>931188.45000000042</v>
      </c>
      <c r="L114" s="151">
        <v>-2845155.3499999996</v>
      </c>
      <c r="M114" s="151"/>
      <c r="N114" s="149">
        <v>1923266.1300000027</v>
      </c>
    </row>
    <row r="115" spans="1:14" s="152" customFormat="1">
      <c r="A115" s="145" t="s">
        <v>7411</v>
      </c>
      <c r="B115" s="146" t="s">
        <v>7412</v>
      </c>
      <c r="C115" s="146" t="s">
        <v>6724</v>
      </c>
      <c r="D115" s="146"/>
      <c r="E115" s="147">
        <v>1</v>
      </c>
      <c r="F115" s="148" t="s">
        <v>6745</v>
      </c>
      <c r="G115" s="149">
        <v>-3014822.26</v>
      </c>
      <c r="H115" s="149">
        <v>-83742.790000000008</v>
      </c>
      <c r="I115" s="146"/>
      <c r="J115" s="150">
        <v>39869</v>
      </c>
      <c r="K115" s="151">
        <v>-6465.4913729166665</v>
      </c>
      <c r="L115" s="151">
        <v>0</v>
      </c>
      <c r="M115" s="151"/>
      <c r="N115" s="149">
        <v>-90208.281372916681</v>
      </c>
    </row>
    <row r="116" spans="1:14" s="152" customFormat="1">
      <c r="A116" s="145" t="s">
        <v>6872</v>
      </c>
      <c r="B116" s="146" t="s">
        <v>6873</v>
      </c>
      <c r="C116" s="146" t="s">
        <v>6724</v>
      </c>
      <c r="D116" s="146"/>
      <c r="E116" s="147">
        <v>1</v>
      </c>
      <c r="F116" s="148" t="s">
        <v>6745</v>
      </c>
      <c r="G116" s="149">
        <v>-1593201.76</v>
      </c>
      <c r="H116" s="149">
        <v>-28707.900000000005</v>
      </c>
      <c r="I116" s="146"/>
      <c r="J116" s="150">
        <v>39624</v>
      </c>
      <c r="K116" s="151">
        <v>-1215.4802229166667</v>
      </c>
      <c r="L116" s="151">
        <v>0</v>
      </c>
      <c r="M116" s="151"/>
      <c r="N116" s="149">
        <v>-29923.380222916672</v>
      </c>
    </row>
    <row r="117" spans="1:14" s="152" customFormat="1">
      <c r="A117" s="145" t="s">
        <v>8241</v>
      </c>
      <c r="B117" s="146" t="s">
        <v>8242</v>
      </c>
      <c r="C117" s="146" t="s">
        <v>6724</v>
      </c>
      <c r="D117" s="146"/>
      <c r="E117" s="147">
        <v>7</v>
      </c>
      <c r="F117" s="148" t="s">
        <v>6756</v>
      </c>
      <c r="G117" s="149">
        <v>6760965.9399999995</v>
      </c>
      <c r="H117" s="149">
        <v>4699236.709999999</v>
      </c>
      <c r="I117" s="146"/>
      <c r="J117" s="150">
        <v>40599</v>
      </c>
      <c r="K117" s="151">
        <v>-1653925.5474351232</v>
      </c>
      <c r="L117" s="151">
        <v>-3125738.0933201476</v>
      </c>
      <c r="M117" s="151"/>
      <c r="N117" s="149">
        <v>-80426.930755272042</v>
      </c>
    </row>
    <row r="118" spans="1:14" s="152" customFormat="1">
      <c r="A118" s="145" t="s">
        <v>6856</v>
      </c>
      <c r="B118" s="146" t="s">
        <v>6857</v>
      </c>
      <c r="C118" s="146" t="s">
        <v>6724</v>
      </c>
      <c r="D118" s="146"/>
      <c r="E118" s="147">
        <v>1</v>
      </c>
      <c r="F118" s="148" t="s">
        <v>6745</v>
      </c>
      <c r="G118" s="149">
        <v>-52890.43</v>
      </c>
      <c r="H118" s="149">
        <v>-36134.210000000006</v>
      </c>
      <c r="I118" s="146"/>
      <c r="J118" s="150">
        <v>39595</v>
      </c>
      <c r="K118" s="151">
        <v>67593.271047000002</v>
      </c>
      <c r="L118" s="151">
        <v>0</v>
      </c>
      <c r="M118" s="151"/>
      <c r="N118" s="149">
        <v>31459.061046999996</v>
      </c>
    </row>
    <row r="119" spans="1:14" s="152" customFormat="1">
      <c r="A119" s="145" t="s">
        <v>3160</v>
      </c>
      <c r="B119" s="146" t="s">
        <v>8024</v>
      </c>
      <c r="C119" s="146" t="s">
        <v>6724</v>
      </c>
      <c r="D119" s="146"/>
      <c r="E119" s="147">
        <v>10</v>
      </c>
      <c r="F119" s="148" t="s">
        <v>6756</v>
      </c>
      <c r="G119" s="149">
        <v>36600000</v>
      </c>
      <c r="H119" s="149">
        <v>15409299.939999999</v>
      </c>
      <c r="I119" s="146"/>
      <c r="J119" s="150">
        <v>41240</v>
      </c>
      <c r="K119" s="151">
        <v>-1749096.5616097259</v>
      </c>
      <c r="L119" s="151">
        <v>1736.6899999999998</v>
      </c>
      <c r="M119" s="151"/>
      <c r="N119" s="149">
        <v>13661940.068390273</v>
      </c>
    </row>
    <row r="120" spans="1:14" s="152" customFormat="1">
      <c r="A120" s="145" t="s">
        <v>8280</v>
      </c>
      <c r="B120" s="146" t="s">
        <v>8024</v>
      </c>
      <c r="C120" s="146" t="s">
        <v>6724</v>
      </c>
      <c r="D120" s="146"/>
      <c r="E120" s="147">
        <v>4</v>
      </c>
      <c r="F120" s="148" t="s">
        <v>6745</v>
      </c>
      <c r="G120" s="149">
        <v>-2000000</v>
      </c>
      <c r="H120" s="149">
        <v>-1598731.41</v>
      </c>
      <c r="I120" s="146"/>
      <c r="J120" s="150">
        <v>40658</v>
      </c>
      <c r="K120" s="151">
        <v>1876072.0971761104</v>
      </c>
      <c r="L120" s="151">
        <v>0</v>
      </c>
      <c r="M120" s="151"/>
      <c r="N120" s="149">
        <v>277340.68717611046</v>
      </c>
    </row>
    <row r="121" spans="1:14" s="152" customFormat="1">
      <c r="A121" s="145" t="s">
        <v>8023</v>
      </c>
      <c r="B121" s="146" t="s">
        <v>8024</v>
      </c>
      <c r="C121" s="146" t="s">
        <v>6724</v>
      </c>
      <c r="D121" s="146"/>
      <c r="E121" s="147">
        <v>1</v>
      </c>
      <c r="F121" s="148" t="s">
        <v>6745</v>
      </c>
      <c r="G121" s="149">
        <v>-1500000</v>
      </c>
      <c r="H121" s="149">
        <v>-1275004.92</v>
      </c>
      <c r="I121" s="146"/>
      <c r="J121" s="150">
        <v>40203</v>
      </c>
      <c r="K121" s="151">
        <v>1359424.8944291109</v>
      </c>
      <c r="L121" s="151">
        <v>0</v>
      </c>
      <c r="M121" s="151"/>
      <c r="N121" s="149">
        <v>84419.974429110996</v>
      </c>
    </row>
    <row r="122" spans="1:14" s="152" customFormat="1">
      <c r="A122" s="145" t="s">
        <v>8171</v>
      </c>
      <c r="B122" s="146" t="s">
        <v>8172</v>
      </c>
      <c r="C122" s="146" t="s">
        <v>6724</v>
      </c>
      <c r="D122" s="146"/>
      <c r="E122" s="147">
        <v>1</v>
      </c>
      <c r="F122" s="148" t="s">
        <v>6745</v>
      </c>
      <c r="G122" s="149">
        <v>-670239.41</v>
      </c>
      <c r="H122" s="149">
        <v>-516092.41000000003</v>
      </c>
      <c r="I122" s="146"/>
      <c r="J122" s="150">
        <v>40415</v>
      </c>
      <c r="K122" s="151">
        <v>-65109.615437666675</v>
      </c>
      <c r="L122" s="151">
        <v>0</v>
      </c>
      <c r="M122" s="151"/>
      <c r="N122" s="149">
        <v>-581202.02543766669</v>
      </c>
    </row>
    <row r="123" spans="1:14" s="152" customFormat="1">
      <c r="A123" s="145" t="s">
        <v>3164</v>
      </c>
      <c r="B123" s="146" t="s">
        <v>8649</v>
      </c>
      <c r="C123" s="146" t="s">
        <v>6724</v>
      </c>
      <c r="D123" s="146"/>
      <c r="E123" s="147">
        <v>1</v>
      </c>
      <c r="F123" s="148" t="s">
        <v>6756</v>
      </c>
      <c r="G123" s="149">
        <v>915379.54</v>
      </c>
      <c r="H123" s="149">
        <v>659075.09</v>
      </c>
      <c r="I123" s="146"/>
      <c r="J123" s="150">
        <v>41253</v>
      </c>
      <c r="K123" s="151">
        <v>82736.321821479447</v>
      </c>
      <c r="L123" s="151">
        <v>-31902.600000000006</v>
      </c>
      <c r="M123" s="151"/>
      <c r="N123" s="149">
        <v>709908.81182147947</v>
      </c>
    </row>
    <row r="124" spans="1:14" s="152" customFormat="1">
      <c r="A124" s="145" t="s">
        <v>9104</v>
      </c>
      <c r="B124" s="146" t="s">
        <v>9105</v>
      </c>
      <c r="C124" s="146" t="s">
        <v>6724</v>
      </c>
      <c r="D124" s="146"/>
      <c r="E124" s="147">
        <v>2</v>
      </c>
      <c r="F124" s="148" t="s">
        <v>6745</v>
      </c>
      <c r="G124" s="149">
        <v>-840246.7</v>
      </c>
      <c r="H124" s="149">
        <v>-630188.38</v>
      </c>
      <c r="I124" s="146"/>
      <c r="J124" s="150">
        <v>43040</v>
      </c>
      <c r="K124" s="151">
        <v>210964.84999999977</v>
      </c>
      <c r="L124" s="151">
        <v>-543.98999999999069</v>
      </c>
      <c r="M124" s="151"/>
      <c r="N124" s="149">
        <v>-419767.52000000025</v>
      </c>
    </row>
    <row r="125" spans="1:14" s="152" customFormat="1">
      <c r="A125" s="145" t="s">
        <v>8324</v>
      </c>
      <c r="B125" s="146" t="s">
        <v>8325</v>
      </c>
      <c r="C125" s="146" t="s">
        <v>6724</v>
      </c>
      <c r="D125" s="146"/>
      <c r="E125" s="147">
        <v>2</v>
      </c>
      <c r="F125" s="148" t="s">
        <v>6745</v>
      </c>
      <c r="G125" s="149">
        <v>-13750000</v>
      </c>
      <c r="H125" s="149">
        <v>-8946405.5600000005</v>
      </c>
      <c r="I125" s="146"/>
      <c r="J125" s="150">
        <v>40721</v>
      </c>
      <c r="K125" s="151">
        <v>12672308.32453889</v>
      </c>
      <c r="L125" s="151">
        <v>0</v>
      </c>
      <c r="M125" s="151"/>
      <c r="N125" s="149">
        <v>3725902.7645388898</v>
      </c>
    </row>
    <row r="126" spans="1:14" s="152" customFormat="1">
      <c r="A126" s="145" t="s">
        <v>6967</v>
      </c>
      <c r="B126" s="146" t="s">
        <v>6968</v>
      </c>
      <c r="C126" s="146" t="s">
        <v>6724</v>
      </c>
      <c r="D126" s="146"/>
      <c r="E126" s="147">
        <v>1</v>
      </c>
      <c r="F126" s="148" t="s">
        <v>6756</v>
      </c>
      <c r="G126" s="149">
        <v>1031422.42</v>
      </c>
      <c r="H126" s="149">
        <v>670417.36</v>
      </c>
      <c r="I126" s="146"/>
      <c r="J126" s="150">
        <v>39706</v>
      </c>
      <c r="K126" s="151">
        <v>18367.10324750311</v>
      </c>
      <c r="L126" s="151">
        <v>-405306.04</v>
      </c>
      <c r="M126" s="151"/>
      <c r="N126" s="149">
        <v>283478.42324750317</v>
      </c>
    </row>
    <row r="127" spans="1:14" s="152" customFormat="1">
      <c r="A127" s="145" t="s">
        <v>8537</v>
      </c>
      <c r="B127" s="146" t="s">
        <v>8538</v>
      </c>
      <c r="C127" s="146" t="s">
        <v>6724</v>
      </c>
      <c r="D127" s="146"/>
      <c r="E127" s="147">
        <v>2</v>
      </c>
      <c r="F127" s="148" t="s">
        <v>6745</v>
      </c>
      <c r="G127" s="149">
        <v>-15000000</v>
      </c>
      <c r="H127" s="149">
        <v>-9735969.3000000007</v>
      </c>
      <c r="I127" s="146"/>
      <c r="J127" s="150">
        <v>41024</v>
      </c>
      <c r="K127" s="151">
        <v>14460088.408888888</v>
      </c>
      <c r="L127" s="151">
        <v>0</v>
      </c>
      <c r="M127" s="151"/>
      <c r="N127" s="149">
        <v>4724119.1088888869</v>
      </c>
    </row>
    <row r="128" spans="1:14" s="152" customFormat="1">
      <c r="A128" s="145" t="s">
        <v>8395</v>
      </c>
      <c r="B128" s="146" t="s">
        <v>8396</v>
      </c>
      <c r="C128" s="146" t="s">
        <v>6724</v>
      </c>
      <c r="D128" s="146"/>
      <c r="E128" s="147">
        <v>1</v>
      </c>
      <c r="F128" s="148" t="s">
        <v>6745</v>
      </c>
      <c r="G128" s="149">
        <v>-1272488.18</v>
      </c>
      <c r="H128" s="149">
        <v>-1145241.9099999999</v>
      </c>
      <c r="I128" s="146"/>
      <c r="J128" s="150">
        <v>40841</v>
      </c>
      <c r="K128" s="151">
        <v>885359.50917388883</v>
      </c>
      <c r="L128" s="151">
        <v>0</v>
      </c>
      <c r="M128" s="151"/>
      <c r="N128" s="149">
        <v>-259882.40082611109</v>
      </c>
    </row>
    <row r="129" spans="1:14" s="152" customFormat="1" ht="12" customHeight="1">
      <c r="A129" s="145" t="s">
        <v>9015</v>
      </c>
      <c r="B129" s="146" t="s">
        <v>9016</v>
      </c>
      <c r="C129" s="146" t="s">
        <v>6759</v>
      </c>
      <c r="D129" s="146"/>
      <c r="E129" s="147">
        <v>1</v>
      </c>
      <c r="F129" s="148" t="s">
        <v>6745</v>
      </c>
      <c r="G129" s="149">
        <v>-5000000</v>
      </c>
      <c r="H129" s="149">
        <v>-2999826.87</v>
      </c>
      <c r="I129" s="146"/>
      <c r="J129" s="150">
        <v>42326</v>
      </c>
      <c r="K129" s="151">
        <v>2006395.2699999998</v>
      </c>
      <c r="L129" s="151">
        <v>928947.11</v>
      </c>
      <c r="M129" s="151"/>
      <c r="N129" s="149">
        <v>-64484.49000000034</v>
      </c>
    </row>
    <row r="130" spans="1:14" s="152" customFormat="1">
      <c r="A130" s="145" t="s">
        <v>8352</v>
      </c>
      <c r="B130" s="146" t="s">
        <v>8353</v>
      </c>
      <c r="C130" s="146" t="s">
        <v>6724</v>
      </c>
      <c r="D130" s="146"/>
      <c r="E130" s="147">
        <v>7</v>
      </c>
      <c r="F130" s="148" t="s">
        <v>6745</v>
      </c>
      <c r="G130" s="149">
        <v>-47500000</v>
      </c>
      <c r="H130" s="149">
        <v>-36756230.68</v>
      </c>
      <c r="I130" s="146"/>
      <c r="J130" s="150">
        <v>40749</v>
      </c>
      <c r="K130" s="151">
        <v>43795246.75471694</v>
      </c>
      <c r="L130" s="151">
        <v>0</v>
      </c>
      <c r="M130" s="151"/>
      <c r="N130" s="149">
        <v>7039016.0747169405</v>
      </c>
    </row>
    <row r="131" spans="1:14" s="152" customFormat="1">
      <c r="A131" s="145" t="s">
        <v>3185</v>
      </c>
      <c r="B131" s="146" t="s">
        <v>8597</v>
      </c>
      <c r="C131" s="146" t="s">
        <v>6724</v>
      </c>
      <c r="D131" s="146"/>
      <c r="E131" s="147">
        <v>4</v>
      </c>
      <c r="F131" s="148" t="s">
        <v>6756</v>
      </c>
      <c r="G131" s="149">
        <v>537129.08000000007</v>
      </c>
      <c r="H131" s="149">
        <v>307717.77000000048</v>
      </c>
      <c r="I131" s="146"/>
      <c r="J131" s="150">
        <v>41162</v>
      </c>
      <c r="K131" s="151">
        <v>73209.40384438567</v>
      </c>
      <c r="L131" s="151">
        <v>3551.9100000000326</v>
      </c>
      <c r="M131" s="151"/>
      <c r="N131" s="149">
        <v>384479.08384438616</v>
      </c>
    </row>
    <row r="132" spans="1:14" s="152" customFormat="1">
      <c r="A132" s="145" t="s">
        <v>8833</v>
      </c>
      <c r="B132" s="146" t="s">
        <v>8834</v>
      </c>
      <c r="C132" s="146" t="s">
        <v>6724</v>
      </c>
      <c r="D132" s="146"/>
      <c r="E132" s="147">
        <v>3</v>
      </c>
      <c r="F132" s="148" t="s">
        <v>6756</v>
      </c>
      <c r="G132" s="149">
        <v>1989180.6</v>
      </c>
      <c r="H132" s="149">
        <v>1779571.4900000005</v>
      </c>
      <c r="I132" s="146"/>
      <c r="J132" s="150">
        <v>41542</v>
      </c>
      <c r="K132" s="151">
        <v>-1577890.65</v>
      </c>
      <c r="L132" s="151">
        <v>3831.6899999999441</v>
      </c>
      <c r="M132" s="151"/>
      <c r="N132" s="149">
        <v>205512.53000000049</v>
      </c>
    </row>
    <row r="133" spans="1:14" s="152" customFormat="1">
      <c r="A133" s="145" t="s">
        <v>8615</v>
      </c>
      <c r="B133" s="146" t="s">
        <v>8616</v>
      </c>
      <c r="C133" s="146" t="s">
        <v>6724</v>
      </c>
      <c r="D133" s="146"/>
      <c r="E133" s="147">
        <v>1</v>
      </c>
      <c r="F133" s="148" t="s">
        <v>6745</v>
      </c>
      <c r="G133" s="149">
        <v>-955767.58</v>
      </c>
      <c r="H133" s="149">
        <v>-848480.75</v>
      </c>
      <c r="I133" s="146"/>
      <c r="J133" s="150">
        <v>41207</v>
      </c>
      <c r="K133" s="151">
        <v>520121.85789855558</v>
      </c>
      <c r="L133" s="151">
        <v>0</v>
      </c>
      <c r="M133" s="151"/>
      <c r="N133" s="149">
        <v>-328358.89210144442</v>
      </c>
    </row>
    <row r="134" spans="1:14" s="152" customFormat="1">
      <c r="A134" s="145" t="s">
        <v>8191</v>
      </c>
      <c r="B134" s="146" t="s">
        <v>8052</v>
      </c>
      <c r="C134" s="146" t="s">
        <v>6724</v>
      </c>
      <c r="D134" s="146"/>
      <c r="E134" s="147">
        <v>3</v>
      </c>
      <c r="F134" s="148" t="s">
        <v>6745</v>
      </c>
      <c r="G134" s="149">
        <v>-3000000</v>
      </c>
      <c r="H134" s="149">
        <v>-2637593.1399999997</v>
      </c>
      <c r="I134" s="146"/>
      <c r="J134" s="150">
        <v>40476</v>
      </c>
      <c r="K134" s="151">
        <v>2903113.5650000004</v>
      </c>
      <c r="L134" s="151">
        <v>0</v>
      </c>
      <c r="M134" s="151"/>
      <c r="N134" s="149">
        <v>265520.42500000075</v>
      </c>
    </row>
    <row r="135" spans="1:14" s="152" customFormat="1">
      <c r="A135" s="145" t="s">
        <v>8051</v>
      </c>
      <c r="B135" s="146" t="s">
        <v>8052</v>
      </c>
      <c r="C135" s="146" t="s">
        <v>6724</v>
      </c>
      <c r="D135" s="146"/>
      <c r="E135" s="147">
        <v>1</v>
      </c>
      <c r="F135" s="148" t="s">
        <v>6745</v>
      </c>
      <c r="G135" s="149">
        <v>-3000000</v>
      </c>
      <c r="H135" s="149">
        <v>-2608445.0499999998</v>
      </c>
      <c r="I135" s="146"/>
      <c r="J135" s="150">
        <v>40262</v>
      </c>
      <c r="K135" s="151">
        <v>2788868.9743596669</v>
      </c>
      <c r="L135" s="151">
        <v>0</v>
      </c>
      <c r="M135" s="151"/>
      <c r="N135" s="149">
        <v>180423.92435966711</v>
      </c>
    </row>
    <row r="136" spans="1:14" s="152" customFormat="1">
      <c r="A136" s="145" t="s">
        <v>8889</v>
      </c>
      <c r="B136" s="146" t="s">
        <v>8540</v>
      </c>
      <c r="C136" s="146" t="s">
        <v>6759</v>
      </c>
      <c r="D136" s="146"/>
      <c r="E136" s="147">
        <v>8</v>
      </c>
      <c r="F136" s="148" t="s">
        <v>6756</v>
      </c>
      <c r="G136" s="149">
        <v>5000000</v>
      </c>
      <c r="H136" s="149">
        <v>1248143.9500000002</v>
      </c>
      <c r="I136" s="146"/>
      <c r="J136" s="150">
        <v>41664</v>
      </c>
      <c r="K136" s="151">
        <v>-2339158.9899999998</v>
      </c>
      <c r="L136" s="151">
        <v>202.12000000011176</v>
      </c>
      <c r="M136" s="151"/>
      <c r="N136" s="149">
        <v>-1090812.9199999995</v>
      </c>
    </row>
    <row r="137" spans="1:14" s="152" customFormat="1">
      <c r="A137" s="145" t="s">
        <v>8539</v>
      </c>
      <c r="B137" s="146" t="s">
        <v>8540</v>
      </c>
      <c r="C137" s="146" t="s">
        <v>6724</v>
      </c>
      <c r="D137" s="146"/>
      <c r="E137" s="147">
        <v>4</v>
      </c>
      <c r="F137" s="148" t="s">
        <v>6745</v>
      </c>
      <c r="G137" s="149">
        <v>-96774</v>
      </c>
      <c r="H137" s="149">
        <v>-44045.459999999963</v>
      </c>
      <c r="I137" s="146"/>
      <c r="J137" s="150">
        <v>41024</v>
      </c>
      <c r="K137" s="151">
        <v>130095.88138249889</v>
      </c>
      <c r="L137" s="151">
        <v>0</v>
      </c>
      <c r="M137" s="151"/>
      <c r="N137" s="149">
        <v>86050.421382498927</v>
      </c>
    </row>
    <row r="138" spans="1:14" s="152" customFormat="1">
      <c r="A138" s="145" t="s">
        <v>7674</v>
      </c>
      <c r="B138" s="146" t="s">
        <v>7675</v>
      </c>
      <c r="C138" s="146" t="s">
        <v>6724</v>
      </c>
      <c r="D138" s="146"/>
      <c r="E138" s="147">
        <v>1</v>
      </c>
      <c r="F138" s="148" t="s">
        <v>6745</v>
      </c>
      <c r="G138" s="149">
        <v>-4000000</v>
      </c>
      <c r="H138" s="149">
        <v>-3683304.9</v>
      </c>
      <c r="I138" s="146"/>
      <c r="J138" s="150">
        <v>39959</v>
      </c>
      <c r="K138" s="151">
        <v>3846191.7684052223</v>
      </c>
      <c r="L138" s="151">
        <v>0</v>
      </c>
      <c r="M138" s="151"/>
      <c r="N138" s="149">
        <v>162886.86840522243</v>
      </c>
    </row>
    <row r="139" spans="1:14" s="152" customFormat="1">
      <c r="A139" s="145" t="s">
        <v>8974</v>
      </c>
      <c r="B139" s="146" t="s">
        <v>8975</v>
      </c>
      <c r="C139" s="146" t="s">
        <v>6759</v>
      </c>
      <c r="D139" s="146"/>
      <c r="E139" s="147">
        <v>6</v>
      </c>
      <c r="F139" s="148" t="s">
        <v>6756</v>
      </c>
      <c r="G139" s="149">
        <v>5332754.08</v>
      </c>
      <c r="H139" s="149">
        <v>4211267.01</v>
      </c>
      <c r="I139" s="146"/>
      <c r="J139" s="150">
        <v>42184</v>
      </c>
      <c r="K139" s="151">
        <v>394277.53</v>
      </c>
      <c r="L139" s="151">
        <v>-3566236.0099999993</v>
      </c>
      <c r="M139" s="151"/>
      <c r="N139" s="149">
        <v>1039308.5300000007</v>
      </c>
    </row>
    <row r="140" spans="1:14" s="152" customFormat="1">
      <c r="A140" s="145" t="s">
        <v>3291</v>
      </c>
      <c r="B140" s="146" t="s">
        <v>8971</v>
      </c>
      <c r="C140" s="146" t="s">
        <v>6759</v>
      </c>
      <c r="D140" s="146"/>
      <c r="E140" s="147">
        <v>3</v>
      </c>
      <c r="F140" s="148" t="s">
        <v>6756</v>
      </c>
      <c r="G140" s="149">
        <v>3043018.9499999993</v>
      </c>
      <c r="H140" s="149">
        <v>700236.62000000034</v>
      </c>
      <c r="I140" s="146"/>
      <c r="J140" s="150">
        <v>42151</v>
      </c>
      <c r="K140" s="151">
        <v>251216.74999999997</v>
      </c>
      <c r="L140" s="151">
        <v>-414196.12999999995</v>
      </c>
      <c r="M140" s="151"/>
      <c r="N140" s="149">
        <v>537257.24000000046</v>
      </c>
    </row>
    <row r="141" spans="1:14" s="152" customFormat="1">
      <c r="A141" s="145" t="s">
        <v>8894</v>
      </c>
      <c r="B141" s="146" t="s">
        <v>8895</v>
      </c>
      <c r="C141" s="146" t="s">
        <v>6759</v>
      </c>
      <c r="D141" s="146"/>
      <c r="E141" s="147">
        <v>1</v>
      </c>
      <c r="F141" s="148" t="s">
        <v>6745</v>
      </c>
      <c r="G141" s="149">
        <v>-5000000</v>
      </c>
      <c r="H141" s="149">
        <v>-1850391.26</v>
      </c>
      <c r="I141" s="146"/>
      <c r="J141" s="150">
        <v>41695</v>
      </c>
      <c r="K141" s="151">
        <v>1565614.1199999999</v>
      </c>
      <c r="L141" s="151">
        <v>0</v>
      </c>
      <c r="M141" s="151"/>
      <c r="N141" s="149">
        <v>-284777.14000000013</v>
      </c>
    </row>
    <row r="142" spans="1:14" s="152" customFormat="1">
      <c r="A142" s="145" t="s">
        <v>8541</v>
      </c>
      <c r="B142" s="146" t="s">
        <v>8542</v>
      </c>
      <c r="C142" s="146" t="s">
        <v>6724</v>
      </c>
      <c r="D142" s="146"/>
      <c r="E142" s="147">
        <v>1</v>
      </c>
      <c r="F142" s="148" t="s">
        <v>6756</v>
      </c>
      <c r="G142" s="149">
        <v>4440138.74</v>
      </c>
      <c r="H142" s="149">
        <v>1308868.54</v>
      </c>
      <c r="I142" s="146"/>
      <c r="J142" s="150">
        <v>41024</v>
      </c>
      <c r="K142" s="151">
        <v>-1857940.28517</v>
      </c>
      <c r="L142" s="151">
        <v>0</v>
      </c>
      <c r="M142" s="151"/>
      <c r="N142" s="149">
        <v>-549071.74517000001</v>
      </c>
    </row>
    <row r="143" spans="1:14" s="152" customFormat="1">
      <c r="A143" s="145" t="s">
        <v>1201</v>
      </c>
      <c r="B143" s="146" t="s">
        <v>8326</v>
      </c>
      <c r="C143" s="146" t="s">
        <v>6724</v>
      </c>
      <c r="D143" s="146"/>
      <c r="E143" s="147">
        <v>2</v>
      </c>
      <c r="F143" s="148" t="s">
        <v>6756</v>
      </c>
      <c r="G143" s="149">
        <v>5000000</v>
      </c>
      <c r="H143" s="149">
        <v>1329537.0600000012</v>
      </c>
      <c r="I143" s="146"/>
      <c r="J143" s="150">
        <v>40721</v>
      </c>
      <c r="K143" s="151">
        <v>-1691134.7342099226</v>
      </c>
      <c r="L143" s="151">
        <v>292.45999999999998</v>
      </c>
      <c r="M143" s="151"/>
      <c r="N143" s="149">
        <v>-361305.21420992137</v>
      </c>
    </row>
    <row r="144" spans="1:14" s="152" customFormat="1">
      <c r="A144" s="145" t="s">
        <v>6927</v>
      </c>
      <c r="B144" s="146" t="s">
        <v>6928</v>
      </c>
      <c r="C144" s="146" t="s">
        <v>6724</v>
      </c>
      <c r="D144" s="146"/>
      <c r="E144" s="147">
        <v>1</v>
      </c>
      <c r="F144" s="148" t="s">
        <v>6745</v>
      </c>
      <c r="G144" s="149">
        <v>-10000000</v>
      </c>
      <c r="H144" s="149">
        <v>-8200033.3300000001</v>
      </c>
      <c r="I144" s="146"/>
      <c r="J144" s="150">
        <v>39706</v>
      </c>
      <c r="K144" s="151">
        <v>-139916.43533499911</v>
      </c>
      <c r="L144" s="151">
        <v>9353958.3300000001</v>
      </c>
      <c r="M144" s="151"/>
      <c r="N144" s="149">
        <v>1014008.5646650009</v>
      </c>
    </row>
    <row r="145" spans="1:14" s="152" customFormat="1">
      <c r="A145" s="145" t="s">
        <v>7870</v>
      </c>
      <c r="B145" s="146" t="s">
        <v>6928</v>
      </c>
      <c r="C145" s="146" t="s">
        <v>6724</v>
      </c>
      <c r="D145" s="146"/>
      <c r="E145" s="147">
        <v>3</v>
      </c>
      <c r="F145" s="148" t="s">
        <v>6745</v>
      </c>
      <c r="G145" s="149">
        <v>-20000000</v>
      </c>
      <c r="H145" s="149">
        <v>-17111762.23</v>
      </c>
      <c r="I145" s="146"/>
      <c r="J145" s="150">
        <v>40050</v>
      </c>
      <c r="K145" s="151">
        <v>19232299.456239168</v>
      </c>
      <c r="L145" s="151">
        <v>0</v>
      </c>
      <c r="M145" s="151"/>
      <c r="N145" s="149">
        <v>2120537.2262391672</v>
      </c>
    </row>
    <row r="146" spans="1:14" s="152" customFormat="1">
      <c r="A146" s="145" t="s">
        <v>7314</v>
      </c>
      <c r="B146" s="146" t="s">
        <v>7315</v>
      </c>
      <c r="C146" s="146" t="s">
        <v>6724</v>
      </c>
      <c r="D146" s="146"/>
      <c r="E146" s="147">
        <v>1</v>
      </c>
      <c r="F146" s="148" t="s">
        <v>6745</v>
      </c>
      <c r="G146" s="149">
        <v>-4000000</v>
      </c>
      <c r="H146" s="149">
        <v>-3480920.86</v>
      </c>
      <c r="I146" s="146"/>
      <c r="J146" s="150">
        <v>39838</v>
      </c>
      <c r="K146" s="151">
        <v>3928023.9347763332</v>
      </c>
      <c r="L146" s="151">
        <v>0</v>
      </c>
      <c r="M146" s="151"/>
      <c r="N146" s="149">
        <v>447103.07477633329</v>
      </c>
    </row>
    <row r="147" spans="1:14" s="152" customFormat="1">
      <c r="A147" s="145" t="s">
        <v>7351</v>
      </c>
      <c r="B147" s="146" t="s">
        <v>7142</v>
      </c>
      <c r="C147" s="146" t="s">
        <v>6724</v>
      </c>
      <c r="D147" s="146"/>
      <c r="E147" s="147">
        <v>3</v>
      </c>
      <c r="F147" s="148" t="s">
        <v>6756</v>
      </c>
      <c r="G147" s="149">
        <v>7100000</v>
      </c>
      <c r="H147" s="149">
        <v>6308800.1000000015</v>
      </c>
      <c r="I147" s="146"/>
      <c r="J147" s="150">
        <v>39838</v>
      </c>
      <c r="K147" s="151">
        <v>-7022503.8411076665</v>
      </c>
      <c r="L147" s="151">
        <v>0</v>
      </c>
      <c r="M147" s="151"/>
      <c r="N147" s="149">
        <v>-713703.741107665</v>
      </c>
    </row>
    <row r="148" spans="1:14" s="152" customFormat="1">
      <c r="A148" s="145" t="s">
        <v>7141</v>
      </c>
      <c r="B148" s="146" t="s">
        <v>7142</v>
      </c>
      <c r="C148" s="146" t="s">
        <v>6724</v>
      </c>
      <c r="D148" s="146"/>
      <c r="E148" s="147">
        <v>4</v>
      </c>
      <c r="F148" s="148" t="s">
        <v>6745</v>
      </c>
      <c r="G148" s="149">
        <v>-6000000</v>
      </c>
      <c r="H148" s="149">
        <v>-5231425.04</v>
      </c>
      <c r="I148" s="146"/>
      <c r="J148" s="150">
        <v>39777</v>
      </c>
      <c r="K148" s="151">
        <v>1909701.8557534448</v>
      </c>
      <c r="L148" s="151">
        <v>3913126.67</v>
      </c>
      <c r="M148" s="151"/>
      <c r="N148" s="149">
        <v>591403.48575344495</v>
      </c>
    </row>
    <row r="149" spans="1:14" s="152" customFormat="1">
      <c r="A149" s="145" t="s">
        <v>6969</v>
      </c>
      <c r="B149" s="146" t="s">
        <v>6970</v>
      </c>
      <c r="C149" s="146" t="s">
        <v>6724</v>
      </c>
      <c r="D149" s="146"/>
      <c r="E149" s="147">
        <v>1</v>
      </c>
      <c r="F149" s="148" t="s">
        <v>6745</v>
      </c>
      <c r="G149" s="149">
        <v>-2000000</v>
      </c>
      <c r="H149" s="149">
        <v>-1807816.75</v>
      </c>
      <c r="I149" s="146"/>
      <c r="J149" s="150">
        <v>39706</v>
      </c>
      <c r="K149" s="151">
        <v>-23572.600972222164</v>
      </c>
      <c r="L149" s="151">
        <v>1946273</v>
      </c>
      <c r="M149" s="151"/>
      <c r="N149" s="149">
        <v>114883.64902777784</v>
      </c>
    </row>
    <row r="150" spans="1:14" s="152" customFormat="1">
      <c r="A150" s="145" t="s">
        <v>7270</v>
      </c>
      <c r="B150" s="146" t="s">
        <v>6970</v>
      </c>
      <c r="C150" s="146" t="s">
        <v>6724</v>
      </c>
      <c r="D150" s="146"/>
      <c r="E150" s="147">
        <v>4</v>
      </c>
      <c r="F150" s="148" t="s">
        <v>6756</v>
      </c>
      <c r="G150" s="149">
        <v>3000000</v>
      </c>
      <c r="H150" s="149">
        <v>2721255.2800000003</v>
      </c>
      <c r="I150" s="146"/>
      <c r="J150" s="150">
        <v>39808</v>
      </c>
      <c r="K150" s="151">
        <v>2029756.3239407777</v>
      </c>
      <c r="L150" s="151">
        <v>-4752877.5</v>
      </c>
      <c r="M150" s="151"/>
      <c r="N150" s="149">
        <v>-1865.8960592225194</v>
      </c>
    </row>
    <row r="151" spans="1:14" s="152" customFormat="1">
      <c r="A151" s="145" t="s">
        <v>8577</v>
      </c>
      <c r="B151" s="146" t="s">
        <v>8578</v>
      </c>
      <c r="C151" s="146" t="s">
        <v>6725</v>
      </c>
      <c r="D151" s="146"/>
      <c r="E151" s="147">
        <v>1</v>
      </c>
      <c r="F151" s="148" t="s">
        <v>6745</v>
      </c>
      <c r="G151" s="149">
        <v>-2500000</v>
      </c>
      <c r="H151" s="149">
        <v>-551298.41</v>
      </c>
      <c r="I151" s="146"/>
      <c r="J151" s="150">
        <v>41115</v>
      </c>
      <c r="K151" s="151">
        <v>-204727.68715277774</v>
      </c>
      <c r="L151" s="151">
        <v>0</v>
      </c>
      <c r="M151" s="151"/>
      <c r="N151" s="149">
        <v>-756026.09715277771</v>
      </c>
    </row>
    <row r="152" spans="1:14" s="152" customFormat="1">
      <c r="A152" s="145" t="s">
        <v>8713</v>
      </c>
      <c r="B152" s="146" t="s">
        <v>8714</v>
      </c>
      <c r="C152" s="146" t="s">
        <v>6724</v>
      </c>
      <c r="D152" s="146"/>
      <c r="E152" s="147">
        <v>1</v>
      </c>
      <c r="F152" s="148" t="s">
        <v>6745</v>
      </c>
      <c r="G152" s="149">
        <v>-563373.51</v>
      </c>
      <c r="H152" s="149">
        <v>-478870.86999999994</v>
      </c>
      <c r="I152" s="146"/>
      <c r="J152" s="150">
        <v>41386</v>
      </c>
      <c r="K152" s="151">
        <v>-84528.909999999989</v>
      </c>
      <c r="L152" s="151">
        <v>145102.99</v>
      </c>
      <c r="M152" s="151"/>
      <c r="N152" s="149">
        <v>-418296.78999999992</v>
      </c>
    </row>
    <row r="153" spans="1:14" s="152" customFormat="1">
      <c r="A153" s="145" t="s">
        <v>8681</v>
      </c>
      <c r="B153" s="146" t="s">
        <v>8682</v>
      </c>
      <c r="C153" s="146" t="s">
        <v>6724</v>
      </c>
      <c r="D153" s="146"/>
      <c r="E153" s="147">
        <v>2</v>
      </c>
      <c r="F153" s="148" t="s">
        <v>6756</v>
      </c>
      <c r="G153" s="149">
        <v>12500000</v>
      </c>
      <c r="H153" s="149">
        <v>3749962.02</v>
      </c>
      <c r="I153" s="146"/>
      <c r="J153" s="150">
        <v>41345</v>
      </c>
      <c r="K153" s="151">
        <v>380461.47999999969</v>
      </c>
      <c r="L153" s="151">
        <v>-2937629.86</v>
      </c>
      <c r="M153" s="151"/>
      <c r="N153" s="149">
        <v>1192793.6399999997</v>
      </c>
    </row>
    <row r="154" spans="1:14" s="152" customFormat="1">
      <c r="A154" s="145" t="s">
        <v>9087</v>
      </c>
      <c r="B154" s="146" t="s">
        <v>9088</v>
      </c>
      <c r="C154" s="146" t="s">
        <v>6724</v>
      </c>
      <c r="D154" s="146"/>
      <c r="E154" s="147">
        <v>1</v>
      </c>
      <c r="F154" s="148" t="s">
        <v>6745</v>
      </c>
      <c r="G154" s="149">
        <v>-5000000</v>
      </c>
      <c r="H154" s="149">
        <v>-2100028.86</v>
      </c>
      <c r="I154" s="146"/>
      <c r="J154" s="150">
        <v>43027</v>
      </c>
      <c r="K154" s="151">
        <v>-199881.39999999988</v>
      </c>
      <c r="L154" s="151">
        <v>-52984.22</v>
      </c>
      <c r="M154" s="151"/>
      <c r="N154" s="149">
        <v>-2352894.48</v>
      </c>
    </row>
    <row r="155" spans="1:14" s="152" customFormat="1">
      <c r="A155" s="145" t="s">
        <v>8683</v>
      </c>
      <c r="B155" s="146" t="s">
        <v>8684</v>
      </c>
      <c r="C155" s="146" t="s">
        <v>6724</v>
      </c>
      <c r="D155" s="146"/>
      <c r="E155" s="147">
        <v>1</v>
      </c>
      <c r="F155" s="148" t="s">
        <v>6745</v>
      </c>
      <c r="G155" s="149">
        <v>-6250000</v>
      </c>
      <c r="H155" s="149">
        <v>-2510656.25</v>
      </c>
      <c r="I155" s="146"/>
      <c r="J155" s="150">
        <v>41348</v>
      </c>
      <c r="K155" s="151">
        <v>-147116.5400000001</v>
      </c>
      <c r="L155" s="151">
        <v>1136513.8500000001</v>
      </c>
      <c r="M155" s="151"/>
      <c r="N155" s="149">
        <v>-1521258.94</v>
      </c>
    </row>
    <row r="156" spans="1:14" s="152" customFormat="1">
      <c r="A156" s="145" t="s">
        <v>8677</v>
      </c>
      <c r="B156" s="146" t="s">
        <v>8678</v>
      </c>
      <c r="C156" s="146" t="s">
        <v>6724</v>
      </c>
      <c r="D156" s="146"/>
      <c r="E156" s="147">
        <v>1</v>
      </c>
      <c r="F156" s="148" t="s">
        <v>6745</v>
      </c>
      <c r="G156" s="149">
        <v>-4000000</v>
      </c>
      <c r="H156" s="149">
        <v>-1800017.15</v>
      </c>
      <c r="I156" s="146"/>
      <c r="J156" s="150">
        <v>41344</v>
      </c>
      <c r="K156" s="151">
        <v>-159996.27000000014</v>
      </c>
      <c r="L156" s="151">
        <v>859968.19</v>
      </c>
      <c r="M156" s="151"/>
      <c r="N156" s="149">
        <v>-1100045.23</v>
      </c>
    </row>
    <row r="157" spans="1:14" s="152" customFormat="1">
      <c r="A157" s="145" t="s">
        <v>8756</v>
      </c>
      <c r="B157" s="146" t="s">
        <v>8757</v>
      </c>
      <c r="C157" s="146" t="s">
        <v>6724</v>
      </c>
      <c r="D157" s="146"/>
      <c r="E157" s="147">
        <v>1</v>
      </c>
      <c r="F157" s="148" t="s">
        <v>6745</v>
      </c>
      <c r="G157" s="149">
        <v>-2000000</v>
      </c>
      <c r="H157" s="149">
        <v>-1599998.19</v>
      </c>
      <c r="I157" s="146"/>
      <c r="J157" s="150">
        <v>41429</v>
      </c>
      <c r="K157" s="151">
        <v>689995.95</v>
      </c>
      <c r="L157" s="151">
        <v>993768</v>
      </c>
      <c r="M157" s="151"/>
      <c r="N157" s="149">
        <v>83765.760000000009</v>
      </c>
    </row>
    <row r="158" spans="1:14" s="152" customFormat="1">
      <c r="A158" s="145" t="s">
        <v>8937</v>
      </c>
      <c r="B158" s="146" t="s">
        <v>8938</v>
      </c>
      <c r="C158" s="146" t="s">
        <v>6759</v>
      </c>
      <c r="D158" s="146"/>
      <c r="E158" s="147">
        <v>1</v>
      </c>
      <c r="F158" s="148" t="s">
        <v>6756</v>
      </c>
      <c r="G158" s="149">
        <v>10000000</v>
      </c>
      <c r="H158" s="149">
        <v>6000143.5099999979</v>
      </c>
      <c r="I158" s="146"/>
      <c r="J158" s="150">
        <v>41937</v>
      </c>
      <c r="K158" s="151">
        <v>-9152818.8900000006</v>
      </c>
      <c r="L158" s="151">
        <v>0</v>
      </c>
      <c r="M158" s="151"/>
      <c r="N158" s="149">
        <v>-3152675.3800000027</v>
      </c>
    </row>
    <row r="159" spans="1:14" s="152" customFormat="1">
      <c r="A159" s="145" t="s">
        <v>8804</v>
      </c>
      <c r="B159" s="146" t="s">
        <v>8805</v>
      </c>
      <c r="C159" s="146" t="s">
        <v>6724</v>
      </c>
      <c r="D159" s="146"/>
      <c r="E159" s="147">
        <v>4</v>
      </c>
      <c r="F159" s="148" t="s">
        <v>6745</v>
      </c>
      <c r="G159" s="149">
        <v>-5200000</v>
      </c>
      <c r="H159" s="149">
        <v>-3637767.5900000003</v>
      </c>
      <c r="I159" s="146"/>
      <c r="J159" s="150">
        <v>41480</v>
      </c>
      <c r="K159" s="151">
        <v>2189938.5700000003</v>
      </c>
      <c r="L159" s="151">
        <v>2273861.46</v>
      </c>
      <c r="M159" s="151"/>
      <c r="N159" s="149">
        <v>826032.44</v>
      </c>
    </row>
    <row r="160" spans="1:14" s="152" customFormat="1">
      <c r="A160" s="145" t="s">
        <v>9098</v>
      </c>
      <c r="B160" s="146" t="s">
        <v>8899</v>
      </c>
      <c r="C160" s="146" t="s">
        <v>6724</v>
      </c>
      <c r="D160" s="146"/>
      <c r="E160" s="147">
        <v>10</v>
      </c>
      <c r="F160" s="148" t="s">
        <v>6756</v>
      </c>
      <c r="G160" s="151">
        <v>14000000</v>
      </c>
      <c r="H160" s="149">
        <v>8619365.6500000022</v>
      </c>
      <c r="I160" s="146"/>
      <c r="J160" s="150">
        <v>43040</v>
      </c>
      <c r="K160" s="151">
        <v>-9710795.2499999981</v>
      </c>
      <c r="L160" s="151">
        <v>-2852479.38</v>
      </c>
      <c r="M160" s="151"/>
      <c r="N160" s="149">
        <v>-3943908.9799999958</v>
      </c>
    </row>
    <row r="161" spans="1:14" s="152" customFormat="1">
      <c r="A161" s="145" t="s">
        <v>8898</v>
      </c>
      <c r="B161" s="146" t="s">
        <v>8899</v>
      </c>
      <c r="C161" s="146" t="s">
        <v>6759</v>
      </c>
      <c r="D161" s="146"/>
      <c r="E161" s="147">
        <v>4</v>
      </c>
      <c r="F161" s="148" t="s">
        <v>6745</v>
      </c>
      <c r="G161" s="149">
        <v>-12500000</v>
      </c>
      <c r="H161" s="149">
        <v>-8137007.2800000003</v>
      </c>
      <c r="I161" s="146"/>
      <c r="J161" s="150">
        <v>41723</v>
      </c>
      <c r="K161" s="151">
        <v>11286215.270000001</v>
      </c>
      <c r="L161" s="151">
        <v>-5492.6099999998696</v>
      </c>
      <c r="M161" s="151"/>
      <c r="N161" s="149">
        <v>3143715.3800000013</v>
      </c>
    </row>
    <row r="162" spans="1:14" s="152" customFormat="1">
      <c r="A162" s="145" t="s">
        <v>7904</v>
      </c>
      <c r="B162" s="146" t="s">
        <v>7677</v>
      </c>
      <c r="C162" s="146" t="s">
        <v>6724</v>
      </c>
      <c r="D162" s="146"/>
      <c r="E162" s="147">
        <v>5</v>
      </c>
      <c r="F162" s="148" t="s">
        <v>6745</v>
      </c>
      <c r="G162" s="149">
        <v>-8500000</v>
      </c>
      <c r="H162" s="149">
        <v>-7066508.9800000004</v>
      </c>
      <c r="I162" s="146"/>
      <c r="J162" s="150">
        <v>40081</v>
      </c>
      <c r="K162" s="151">
        <v>8377046.6671500001</v>
      </c>
      <c r="L162" s="151">
        <v>0</v>
      </c>
      <c r="M162" s="151"/>
      <c r="N162" s="149">
        <v>1310537.6871499997</v>
      </c>
    </row>
    <row r="163" spans="1:14" s="152" customFormat="1">
      <c r="A163" s="145" t="s">
        <v>7676</v>
      </c>
      <c r="B163" s="146" t="s">
        <v>7677</v>
      </c>
      <c r="C163" s="146" t="s">
        <v>6724</v>
      </c>
      <c r="D163" s="146"/>
      <c r="E163" s="147">
        <v>7</v>
      </c>
      <c r="F163" s="148" t="s">
        <v>6745</v>
      </c>
      <c r="G163" s="149">
        <v>-1600000</v>
      </c>
      <c r="H163" s="149">
        <v>-1380783.7000000002</v>
      </c>
      <c r="I163" s="146"/>
      <c r="J163" s="150">
        <v>39959</v>
      </c>
      <c r="K163" s="151">
        <v>1481386.7543531109</v>
      </c>
      <c r="L163" s="151">
        <v>0</v>
      </c>
      <c r="M163" s="151"/>
      <c r="N163" s="149">
        <v>100603.05435311073</v>
      </c>
    </row>
    <row r="164" spans="1:14" s="152" customFormat="1">
      <c r="A164" s="145" t="s">
        <v>8166</v>
      </c>
      <c r="B164" s="146" t="s">
        <v>8167</v>
      </c>
      <c r="C164" s="146" t="s">
        <v>6724</v>
      </c>
      <c r="D164" s="146"/>
      <c r="E164" s="147">
        <v>1</v>
      </c>
      <c r="F164" s="148" t="s">
        <v>6745</v>
      </c>
      <c r="G164" s="149">
        <v>-6000000</v>
      </c>
      <c r="H164" s="149">
        <v>-4197418.21</v>
      </c>
      <c r="I164" s="146"/>
      <c r="J164" s="150">
        <v>40415</v>
      </c>
      <c r="K164" s="151">
        <v>5915483.8670859998</v>
      </c>
      <c r="L164" s="151">
        <v>0</v>
      </c>
      <c r="M164" s="151"/>
      <c r="N164" s="149">
        <v>1718065.6570859998</v>
      </c>
    </row>
    <row r="165" spans="1:14" s="152" customFormat="1">
      <c r="A165" s="145" t="s">
        <v>7127</v>
      </c>
      <c r="B165" s="146" t="s">
        <v>7128</v>
      </c>
      <c r="C165" s="146" t="s">
        <v>6724</v>
      </c>
      <c r="D165" s="146"/>
      <c r="E165" s="147">
        <v>6</v>
      </c>
      <c r="F165" s="148" t="s">
        <v>6745</v>
      </c>
      <c r="G165" s="149">
        <v>-2000000</v>
      </c>
      <c r="H165" s="149">
        <v>-1833509.8400000017</v>
      </c>
      <c r="I165" s="146"/>
      <c r="J165" s="150">
        <v>39777</v>
      </c>
      <c r="K165" s="151">
        <v>3986100.1099685556</v>
      </c>
      <c r="L165" s="151">
        <v>-1873016.32</v>
      </c>
      <c r="M165" s="151"/>
      <c r="N165" s="149">
        <v>279573.94996855385</v>
      </c>
    </row>
    <row r="166" spans="1:14" s="152" customFormat="1">
      <c r="A166" s="145" t="s">
        <v>7013</v>
      </c>
      <c r="B166" s="146" t="s">
        <v>7014</v>
      </c>
      <c r="C166" s="146" t="s">
        <v>6724</v>
      </c>
      <c r="D166" s="146"/>
      <c r="E166" s="147">
        <v>2</v>
      </c>
      <c r="F166" s="148" t="s">
        <v>6745</v>
      </c>
      <c r="G166" s="149">
        <v>-6000000</v>
      </c>
      <c r="H166" s="149">
        <v>-5416329.2699999996</v>
      </c>
      <c r="I166" s="146"/>
      <c r="J166" s="150">
        <v>39716</v>
      </c>
      <c r="K166" s="151">
        <v>348924.65426702937</v>
      </c>
      <c r="L166" s="151">
        <v>5541085.1308128592</v>
      </c>
      <c r="M166" s="151"/>
      <c r="N166" s="149">
        <v>473680.51507988945</v>
      </c>
    </row>
    <row r="167" spans="1:14" s="152" customFormat="1">
      <c r="A167" s="145" t="s">
        <v>7744</v>
      </c>
      <c r="B167" s="146" t="s">
        <v>7745</v>
      </c>
      <c r="C167" s="146" t="s">
        <v>6724</v>
      </c>
      <c r="D167" s="146"/>
      <c r="E167" s="147">
        <v>33</v>
      </c>
      <c r="F167" s="148" t="s">
        <v>6745</v>
      </c>
      <c r="G167" s="149">
        <v>-18000000</v>
      </c>
      <c r="H167" s="149">
        <v>-16592676.640000001</v>
      </c>
      <c r="I167" s="146"/>
      <c r="J167" s="150">
        <v>39989</v>
      </c>
      <c r="K167" s="151">
        <v>17683580.875404447</v>
      </c>
      <c r="L167" s="151">
        <v>0</v>
      </c>
      <c r="M167" s="151"/>
      <c r="N167" s="149">
        <v>1090904.2354044467</v>
      </c>
    </row>
    <row r="168" spans="1:14" s="152" customFormat="1">
      <c r="A168" s="145" t="s">
        <v>8299</v>
      </c>
      <c r="B168" s="146" t="s">
        <v>8300</v>
      </c>
      <c r="C168" s="146" t="s">
        <v>6724</v>
      </c>
      <c r="D168" s="146"/>
      <c r="E168" s="147">
        <v>9</v>
      </c>
      <c r="F168" s="148" t="s">
        <v>6745</v>
      </c>
      <c r="G168" s="149">
        <v>-2000000</v>
      </c>
      <c r="H168" s="149">
        <v>-1796226.24</v>
      </c>
      <c r="I168" s="146"/>
      <c r="J168" s="150">
        <v>40688</v>
      </c>
      <c r="K168" s="151">
        <v>1964024.9042512223</v>
      </c>
      <c r="L168" s="151">
        <v>0</v>
      </c>
      <c r="M168" s="151"/>
      <c r="N168" s="149">
        <v>167798.66425122228</v>
      </c>
    </row>
    <row r="169" spans="1:14" s="152" customFormat="1">
      <c r="A169" s="145" t="s">
        <v>8130</v>
      </c>
      <c r="B169" s="146" t="s">
        <v>7883</v>
      </c>
      <c r="C169" s="146" t="s">
        <v>6724</v>
      </c>
      <c r="D169" s="146"/>
      <c r="E169" s="147">
        <v>9</v>
      </c>
      <c r="F169" s="148" t="s">
        <v>6745</v>
      </c>
      <c r="G169" s="149">
        <v>-4600000</v>
      </c>
      <c r="H169" s="149">
        <v>-4162131.07</v>
      </c>
      <c r="I169" s="146"/>
      <c r="J169" s="150">
        <v>40354</v>
      </c>
      <c r="K169" s="151">
        <v>4484442.057327223</v>
      </c>
      <c r="L169" s="151">
        <v>0</v>
      </c>
      <c r="M169" s="151"/>
      <c r="N169" s="149">
        <v>322310.98732722318</v>
      </c>
    </row>
    <row r="170" spans="1:14" s="152" customFormat="1">
      <c r="A170" s="145" t="s">
        <v>7882</v>
      </c>
      <c r="B170" s="146" t="s">
        <v>7883</v>
      </c>
      <c r="C170" s="146" t="s">
        <v>6724</v>
      </c>
      <c r="D170" s="146"/>
      <c r="E170" s="147">
        <v>3</v>
      </c>
      <c r="F170" s="148" t="s">
        <v>6745</v>
      </c>
      <c r="G170" s="149">
        <v>-1600000</v>
      </c>
      <c r="H170" s="149">
        <v>-1291374.6800000002</v>
      </c>
      <c r="I170" s="146"/>
      <c r="J170" s="150">
        <v>40050</v>
      </c>
      <c r="K170" s="151">
        <v>1433579.3328656666</v>
      </c>
      <c r="L170" s="151">
        <v>0</v>
      </c>
      <c r="M170" s="151"/>
      <c r="N170" s="149">
        <v>142204.65286566643</v>
      </c>
    </row>
    <row r="171" spans="1:14" s="152" customFormat="1">
      <c r="A171" s="145" t="s">
        <v>8346</v>
      </c>
      <c r="B171" s="146" t="s">
        <v>8347</v>
      </c>
      <c r="C171" s="146" t="s">
        <v>6724</v>
      </c>
      <c r="D171" s="146"/>
      <c r="E171" s="147">
        <v>1</v>
      </c>
      <c r="F171" s="148" t="s">
        <v>6745</v>
      </c>
      <c r="G171" s="149">
        <v>-449016.22</v>
      </c>
      <c r="H171" s="149">
        <v>-259413.74000000002</v>
      </c>
      <c r="I171" s="146"/>
      <c r="J171" s="150">
        <v>40749</v>
      </c>
      <c r="K171" s="151">
        <v>-18538.835090666667</v>
      </c>
      <c r="L171" s="151">
        <v>0</v>
      </c>
      <c r="M171" s="151"/>
      <c r="N171" s="149">
        <v>-277952.57509066671</v>
      </c>
    </row>
    <row r="172" spans="1:14" s="152" customFormat="1">
      <c r="A172" s="145" t="s">
        <v>8104</v>
      </c>
      <c r="B172" s="146" t="s">
        <v>6810</v>
      </c>
      <c r="C172" s="146" t="s">
        <v>6724</v>
      </c>
      <c r="D172" s="146"/>
      <c r="E172" s="147">
        <v>1</v>
      </c>
      <c r="F172" s="148" t="s">
        <v>6745</v>
      </c>
      <c r="G172" s="149">
        <v>-612714.51</v>
      </c>
      <c r="H172" s="149">
        <v>-430780.60000000009</v>
      </c>
      <c r="I172" s="146"/>
      <c r="J172" s="150">
        <v>40323</v>
      </c>
      <c r="K172" s="151">
        <v>-11452.775065333331</v>
      </c>
      <c r="L172" s="151">
        <v>0</v>
      </c>
      <c r="M172" s="151"/>
      <c r="N172" s="149">
        <v>-442233.37506533344</v>
      </c>
    </row>
    <row r="173" spans="1:14" s="152" customFormat="1">
      <c r="A173" s="145" t="s">
        <v>6809</v>
      </c>
      <c r="B173" s="146" t="s">
        <v>6810</v>
      </c>
      <c r="C173" s="146" t="s">
        <v>6724</v>
      </c>
      <c r="D173" s="146"/>
      <c r="E173" s="147">
        <v>1</v>
      </c>
      <c r="F173" s="148" t="s">
        <v>6756</v>
      </c>
      <c r="G173" s="149">
        <v>2431.59</v>
      </c>
      <c r="H173" s="149">
        <v>2241.25</v>
      </c>
      <c r="I173" s="146"/>
      <c r="J173" s="150">
        <v>39532</v>
      </c>
      <c r="K173" s="151">
        <v>11527.50916177778</v>
      </c>
      <c r="L173" s="151">
        <v>0</v>
      </c>
      <c r="M173" s="151"/>
      <c r="N173" s="149">
        <v>13768.75916177778</v>
      </c>
    </row>
    <row r="174" spans="1:14" s="152" customFormat="1">
      <c r="A174" s="145" t="s">
        <v>3170</v>
      </c>
      <c r="B174" s="146" t="s">
        <v>9089</v>
      </c>
      <c r="C174" s="146" t="s">
        <v>6724</v>
      </c>
      <c r="D174" s="146"/>
      <c r="E174" s="147">
        <v>3</v>
      </c>
      <c r="F174" s="148" t="s">
        <v>6756</v>
      </c>
      <c r="G174" s="151">
        <v>3867055.39</v>
      </c>
      <c r="H174" s="149">
        <v>606229.05999999982</v>
      </c>
      <c r="I174" s="146"/>
      <c r="J174" s="150">
        <v>43027</v>
      </c>
      <c r="K174" s="151">
        <v>191782.31000000003</v>
      </c>
      <c r="L174" s="151">
        <v>-145788.04000000007</v>
      </c>
      <c r="M174" s="151"/>
      <c r="N174" s="149">
        <v>652223.32999999984</v>
      </c>
    </row>
    <row r="175" spans="1:14" s="152" customFormat="1">
      <c r="A175" s="145" t="s">
        <v>3296</v>
      </c>
      <c r="B175" s="146" t="s">
        <v>9042</v>
      </c>
      <c r="C175" s="146" t="s">
        <v>6724</v>
      </c>
      <c r="D175" s="146"/>
      <c r="E175" s="147">
        <v>1</v>
      </c>
      <c r="F175" s="148" t="s">
        <v>6745</v>
      </c>
      <c r="G175" s="149">
        <v>-5000000</v>
      </c>
      <c r="H175" s="149">
        <v>-1249938.02</v>
      </c>
      <c r="I175" s="146"/>
      <c r="J175" s="150">
        <v>42404</v>
      </c>
      <c r="K175" s="151">
        <v>725081.03999999992</v>
      </c>
      <c r="L175" s="151">
        <v>691602.90000000014</v>
      </c>
      <c r="M175" s="151"/>
      <c r="N175" s="149">
        <v>166745.92000000004</v>
      </c>
    </row>
    <row r="176" spans="1:14" s="152" customFormat="1">
      <c r="A176" s="145" t="s">
        <v>8679</v>
      </c>
      <c r="B176" s="146" t="s">
        <v>8680</v>
      </c>
      <c r="C176" s="146" t="s">
        <v>6724</v>
      </c>
      <c r="D176" s="146"/>
      <c r="E176" s="147">
        <v>1</v>
      </c>
      <c r="F176" s="148" t="s">
        <v>6745</v>
      </c>
      <c r="G176" s="149">
        <v>-419023.02</v>
      </c>
      <c r="H176" s="149">
        <v>-364839.16999999993</v>
      </c>
      <c r="I176" s="146"/>
      <c r="J176" s="150">
        <v>41344</v>
      </c>
      <c r="K176" s="151">
        <v>-18482.319999999982</v>
      </c>
      <c r="L176" s="151">
        <v>194209.86</v>
      </c>
      <c r="M176" s="151"/>
      <c r="N176" s="149">
        <v>-189111.62999999995</v>
      </c>
    </row>
    <row r="177" spans="1:14" s="152" customFormat="1">
      <c r="A177" s="145" t="s">
        <v>8825</v>
      </c>
      <c r="B177" s="146" t="s">
        <v>8826</v>
      </c>
      <c r="C177" s="146" t="s">
        <v>6724</v>
      </c>
      <c r="D177" s="146"/>
      <c r="E177" s="147">
        <v>1</v>
      </c>
      <c r="F177" s="148" t="s">
        <v>6745</v>
      </c>
      <c r="G177" s="149">
        <v>-5000000</v>
      </c>
      <c r="H177" s="149">
        <v>-1750013.15</v>
      </c>
      <c r="I177" s="146"/>
      <c r="J177" s="150">
        <v>41527</v>
      </c>
      <c r="K177" s="151">
        <v>-203855.72000000003</v>
      </c>
      <c r="L177" s="151">
        <v>435271.46</v>
      </c>
      <c r="M177" s="151"/>
      <c r="N177" s="149">
        <v>-1518597.41</v>
      </c>
    </row>
    <row r="178" spans="1:14" s="152" customFormat="1">
      <c r="A178" s="145" t="s">
        <v>3313</v>
      </c>
      <c r="B178" s="146" t="s">
        <v>9084</v>
      </c>
      <c r="C178" s="146" t="s">
        <v>6724</v>
      </c>
      <c r="D178" s="146"/>
      <c r="E178" s="147">
        <v>9</v>
      </c>
      <c r="F178" s="148" t="s">
        <v>6745</v>
      </c>
      <c r="G178" s="149">
        <v>-2500000</v>
      </c>
      <c r="H178" s="149">
        <v>-962736.48000000091</v>
      </c>
      <c r="I178" s="146"/>
      <c r="J178" s="150">
        <v>43018</v>
      </c>
      <c r="K178" s="151">
        <v>-290686.53000000009</v>
      </c>
      <c r="L178" s="151">
        <v>-12675.290000000357</v>
      </c>
      <c r="M178" s="151"/>
      <c r="N178" s="149">
        <v>-1266098.3000000012</v>
      </c>
    </row>
    <row r="179" spans="1:14" s="152" customFormat="1">
      <c r="A179" s="145" t="s">
        <v>2460</v>
      </c>
      <c r="B179" s="146" t="s">
        <v>7114</v>
      </c>
      <c r="C179" s="146" t="s">
        <v>6724</v>
      </c>
      <c r="D179" s="146"/>
      <c r="E179" s="147">
        <v>2</v>
      </c>
      <c r="F179" s="148" t="s">
        <v>6745</v>
      </c>
      <c r="G179" s="149">
        <v>-6000000</v>
      </c>
      <c r="H179" s="149">
        <v>-5360454.9800000004</v>
      </c>
      <c r="I179" s="146"/>
      <c r="J179" s="150">
        <v>39776</v>
      </c>
      <c r="K179" s="151">
        <v>3951009.3807436666</v>
      </c>
      <c r="L179" s="151">
        <v>-3333.33</v>
      </c>
      <c r="M179" s="151"/>
      <c r="N179" s="149">
        <v>-1412778.929256334</v>
      </c>
    </row>
    <row r="180" spans="1:14" s="152" customFormat="1">
      <c r="A180" s="145" t="s">
        <v>7015</v>
      </c>
      <c r="B180" s="146" t="s">
        <v>7016</v>
      </c>
      <c r="C180" s="146" t="s">
        <v>6724</v>
      </c>
      <c r="D180" s="146"/>
      <c r="E180" s="147">
        <v>1</v>
      </c>
      <c r="F180" s="148" t="s">
        <v>6745</v>
      </c>
      <c r="G180" s="149">
        <v>-2400000</v>
      </c>
      <c r="H180" s="149">
        <v>-2166151.27</v>
      </c>
      <c r="I180" s="146"/>
      <c r="J180" s="150">
        <v>39716</v>
      </c>
      <c r="K180" s="151">
        <v>1804504.0116263879</v>
      </c>
      <c r="L180" s="151">
        <v>554073.21615138976</v>
      </c>
      <c r="M180" s="151"/>
      <c r="N180" s="149">
        <v>192425.95777777769</v>
      </c>
    </row>
    <row r="181" spans="1:14" s="152" customFormat="1">
      <c r="A181" s="145" t="s">
        <v>7600</v>
      </c>
      <c r="B181" s="146" t="s">
        <v>7601</v>
      </c>
      <c r="C181" s="146" t="s">
        <v>6724</v>
      </c>
      <c r="D181" s="146"/>
      <c r="E181" s="147">
        <v>5</v>
      </c>
      <c r="F181" s="148" t="s">
        <v>6745</v>
      </c>
      <c r="G181" s="149">
        <v>-14000000</v>
      </c>
      <c r="H181" s="149">
        <v>-12308852.08</v>
      </c>
      <c r="I181" s="146"/>
      <c r="J181" s="150">
        <v>39930</v>
      </c>
      <c r="K181" s="151">
        <v>13732694.041050334</v>
      </c>
      <c r="L181" s="151">
        <v>0</v>
      </c>
      <c r="M181" s="151"/>
      <c r="N181" s="149">
        <v>1423841.9610503335</v>
      </c>
    </row>
    <row r="182" spans="1:14" s="152" customFormat="1">
      <c r="A182" s="145" t="s">
        <v>7413</v>
      </c>
      <c r="B182" s="146" t="s">
        <v>7414</v>
      </c>
      <c r="C182" s="146" t="s">
        <v>6724</v>
      </c>
      <c r="D182" s="146"/>
      <c r="E182" s="147">
        <v>4</v>
      </c>
      <c r="F182" s="148" t="s">
        <v>6745</v>
      </c>
      <c r="G182" s="149">
        <v>-2800000</v>
      </c>
      <c r="H182" s="149">
        <v>-2448493.2199999997</v>
      </c>
      <c r="I182" s="146"/>
      <c r="J182" s="150">
        <v>39869</v>
      </c>
      <c r="K182" s="151">
        <v>2719823.1035853336</v>
      </c>
      <c r="L182" s="151">
        <v>0</v>
      </c>
      <c r="M182" s="151"/>
      <c r="N182" s="149">
        <v>271329.88358533382</v>
      </c>
    </row>
    <row r="183" spans="1:14" s="152" customFormat="1">
      <c r="A183" s="145" t="s">
        <v>7511</v>
      </c>
      <c r="B183" s="146" t="s">
        <v>7512</v>
      </c>
      <c r="C183" s="146" t="s">
        <v>6724</v>
      </c>
      <c r="D183" s="146"/>
      <c r="E183" s="147">
        <v>1</v>
      </c>
      <c r="F183" s="148" t="s">
        <v>6745</v>
      </c>
      <c r="G183" s="149">
        <v>-2400000</v>
      </c>
      <c r="H183" s="149">
        <v>-2159953.62</v>
      </c>
      <c r="I183" s="146"/>
      <c r="J183" s="150">
        <v>39897</v>
      </c>
      <c r="K183" s="151">
        <v>2380143.4752222225</v>
      </c>
      <c r="L183" s="151">
        <v>0</v>
      </c>
      <c r="M183" s="151"/>
      <c r="N183" s="149">
        <v>220189.8552222224</v>
      </c>
    </row>
    <row r="184" spans="1:14" s="152" customFormat="1">
      <c r="A184" s="145" t="s">
        <v>7316</v>
      </c>
      <c r="B184" s="146" t="s">
        <v>7317</v>
      </c>
      <c r="C184" s="146" t="s">
        <v>6724</v>
      </c>
      <c r="D184" s="146"/>
      <c r="E184" s="147">
        <v>2</v>
      </c>
      <c r="F184" s="148" t="s">
        <v>6745</v>
      </c>
      <c r="G184" s="149">
        <v>-6000000</v>
      </c>
      <c r="H184" s="149">
        <v>-5449934.9199999999</v>
      </c>
      <c r="I184" s="146"/>
      <c r="J184" s="150">
        <v>39838</v>
      </c>
      <c r="K184" s="151">
        <v>5857113.161039222</v>
      </c>
      <c r="L184" s="151">
        <v>0</v>
      </c>
      <c r="M184" s="151"/>
      <c r="N184" s="149">
        <v>407178.24103922211</v>
      </c>
    </row>
    <row r="185" spans="1:14" s="152" customFormat="1">
      <c r="A185" s="145" t="s">
        <v>7602</v>
      </c>
      <c r="B185" s="146" t="s">
        <v>7603</v>
      </c>
      <c r="C185" s="146" t="s">
        <v>6724</v>
      </c>
      <c r="D185" s="146"/>
      <c r="E185" s="147">
        <v>1</v>
      </c>
      <c r="F185" s="148" t="s">
        <v>6745</v>
      </c>
      <c r="G185" s="149">
        <v>-2000000</v>
      </c>
      <c r="H185" s="149">
        <v>-1714804.17</v>
      </c>
      <c r="I185" s="146"/>
      <c r="J185" s="150">
        <v>39930</v>
      </c>
      <c r="K185" s="151">
        <v>1783389.0680377779</v>
      </c>
      <c r="L185" s="151">
        <v>0</v>
      </c>
      <c r="M185" s="151"/>
      <c r="N185" s="149">
        <v>68584.898037777981</v>
      </c>
    </row>
    <row r="186" spans="1:14" s="152" customFormat="1">
      <c r="A186" s="145" t="s">
        <v>7678</v>
      </c>
      <c r="B186" s="146" t="s">
        <v>7679</v>
      </c>
      <c r="C186" s="146" t="s">
        <v>6724</v>
      </c>
      <c r="D186" s="146"/>
      <c r="E186" s="147">
        <v>1</v>
      </c>
      <c r="F186" s="148" t="s">
        <v>6745</v>
      </c>
      <c r="G186" s="149">
        <v>-2000000</v>
      </c>
      <c r="H186" s="149">
        <v>-1760032.75</v>
      </c>
      <c r="I186" s="146"/>
      <c r="J186" s="150">
        <v>39959</v>
      </c>
      <c r="K186" s="151">
        <v>1953959.1876961109</v>
      </c>
      <c r="L186" s="151">
        <v>0</v>
      </c>
      <c r="M186" s="151"/>
      <c r="N186" s="149">
        <v>193926.43769611092</v>
      </c>
    </row>
    <row r="187" spans="1:14" s="152" customFormat="1">
      <c r="A187" s="145" t="s">
        <v>6864</v>
      </c>
      <c r="B187" s="146" t="s">
        <v>6865</v>
      </c>
      <c r="C187" s="146" t="s">
        <v>6725</v>
      </c>
      <c r="D187" s="146"/>
      <c r="E187" s="147">
        <v>1</v>
      </c>
      <c r="F187" s="148" t="s">
        <v>6745</v>
      </c>
      <c r="G187" s="149">
        <v>-7500000</v>
      </c>
      <c r="H187" s="149">
        <v>-6884095.2800000003</v>
      </c>
      <c r="I187" s="146"/>
      <c r="J187" s="150">
        <v>39605</v>
      </c>
      <c r="K187" s="151">
        <v>7549177.671875</v>
      </c>
      <c r="L187" s="151">
        <v>0</v>
      </c>
      <c r="M187" s="151"/>
      <c r="N187" s="149">
        <v>665082.39187499974</v>
      </c>
    </row>
    <row r="188" spans="1:14" s="152" customFormat="1">
      <c r="A188" s="145" t="s">
        <v>1547</v>
      </c>
      <c r="B188" s="146" t="s">
        <v>8064</v>
      </c>
      <c r="C188" s="146" t="s">
        <v>6725</v>
      </c>
      <c r="D188" s="146"/>
      <c r="E188" s="147">
        <v>1</v>
      </c>
      <c r="F188" s="148" t="s">
        <v>6756</v>
      </c>
      <c r="G188" s="149">
        <v>1600000</v>
      </c>
      <c r="H188" s="149">
        <v>4571.320000000007</v>
      </c>
      <c r="I188" s="146"/>
      <c r="J188" s="150">
        <v>40268</v>
      </c>
      <c r="K188" s="151">
        <v>358841.40333333332</v>
      </c>
      <c r="L188" s="151">
        <v>18088.89</v>
      </c>
      <c r="M188" s="151"/>
      <c r="N188" s="149">
        <v>381501.61333333334</v>
      </c>
    </row>
    <row r="189" spans="1:14" s="152" customFormat="1">
      <c r="A189" s="145" t="s">
        <v>8710</v>
      </c>
      <c r="B189" s="146" t="s">
        <v>8711</v>
      </c>
      <c r="C189" s="146" t="s">
        <v>6725</v>
      </c>
      <c r="D189" s="146"/>
      <c r="E189" s="147">
        <v>1</v>
      </c>
      <c r="F189" s="148" t="s">
        <v>6745</v>
      </c>
      <c r="G189" s="149">
        <v>-5000000</v>
      </c>
      <c r="H189" s="149">
        <v>-1208158.52</v>
      </c>
      <c r="I189" s="146"/>
      <c r="J189" s="150">
        <v>41382</v>
      </c>
      <c r="K189" s="151">
        <v>-177819.4</v>
      </c>
      <c r="L189" s="151">
        <v>191930.56</v>
      </c>
      <c r="M189" s="151"/>
      <c r="N189" s="149">
        <v>-1194047.3599999999</v>
      </c>
    </row>
    <row r="190" spans="1:14" s="152" customFormat="1">
      <c r="A190" s="145" t="s">
        <v>8336</v>
      </c>
      <c r="B190" s="146" t="s">
        <v>8337</v>
      </c>
      <c r="C190" s="146" t="s">
        <v>6725</v>
      </c>
      <c r="D190" s="146"/>
      <c r="E190" s="147">
        <v>6</v>
      </c>
      <c r="F190" s="148" t="s">
        <v>6745</v>
      </c>
      <c r="G190" s="149">
        <v>-10000000</v>
      </c>
      <c r="H190" s="149">
        <v>-2125140.0000000005</v>
      </c>
      <c r="I190" s="146"/>
      <c r="J190" s="150">
        <v>40725</v>
      </c>
      <c r="K190" s="151">
        <v>-1057033.5656944443</v>
      </c>
      <c r="L190" s="151">
        <v>5862471.2199999997</v>
      </c>
      <c r="M190" s="151"/>
      <c r="N190" s="149">
        <v>2680297.6543055549</v>
      </c>
    </row>
    <row r="191" spans="1:14" s="152" customFormat="1">
      <c r="A191" s="145" t="s">
        <v>6824</v>
      </c>
      <c r="B191" s="146" t="s">
        <v>6825</v>
      </c>
      <c r="C191" s="146" t="s">
        <v>6725</v>
      </c>
      <c r="D191" s="146"/>
      <c r="E191" s="147">
        <v>1</v>
      </c>
      <c r="F191" s="148" t="s">
        <v>6745</v>
      </c>
      <c r="G191" s="149">
        <v>-1180972.8400000001</v>
      </c>
      <c r="H191" s="149">
        <v>-483372.18</v>
      </c>
      <c r="I191" s="146"/>
      <c r="J191" s="150">
        <v>39548</v>
      </c>
      <c r="K191" s="151">
        <v>521013.94215444452</v>
      </c>
      <c r="L191" s="151">
        <v>0</v>
      </c>
      <c r="M191" s="151"/>
      <c r="N191" s="149">
        <v>37641.762154444528</v>
      </c>
    </row>
    <row r="192" spans="1:14" s="152" customFormat="1">
      <c r="A192" s="145" t="s">
        <v>8449</v>
      </c>
      <c r="B192" s="146" t="s">
        <v>8450</v>
      </c>
      <c r="C192" s="146" t="s">
        <v>6725</v>
      </c>
      <c r="D192" s="146"/>
      <c r="E192" s="147">
        <v>2</v>
      </c>
      <c r="F192" s="148" t="s">
        <v>6756</v>
      </c>
      <c r="G192" s="149">
        <v>1884084.8699999999</v>
      </c>
      <c r="H192" s="149">
        <v>1791593.2400000002</v>
      </c>
      <c r="I192" s="146"/>
      <c r="J192" s="150">
        <v>40963</v>
      </c>
      <c r="K192" s="151">
        <v>-100248.27793999987</v>
      </c>
      <c r="L192" s="151">
        <v>-1827562.3199999998</v>
      </c>
      <c r="M192" s="151"/>
      <c r="N192" s="149">
        <v>-136217.35793999955</v>
      </c>
    </row>
    <row r="193" spans="1:14" s="152" customFormat="1">
      <c r="A193" s="145" t="s">
        <v>7238</v>
      </c>
      <c r="B193" s="146" t="s">
        <v>7239</v>
      </c>
      <c r="C193" s="146" t="s">
        <v>6724</v>
      </c>
      <c r="D193" s="146"/>
      <c r="E193" s="147">
        <v>1</v>
      </c>
      <c r="F193" s="148" t="s">
        <v>6745</v>
      </c>
      <c r="G193" s="149">
        <v>-4000000</v>
      </c>
      <c r="H193" s="149">
        <v>-3620344.33</v>
      </c>
      <c r="I193" s="146"/>
      <c r="J193" s="150">
        <v>39808</v>
      </c>
      <c r="K193" s="151">
        <v>3935821.3064430002</v>
      </c>
      <c r="L193" s="151">
        <v>0</v>
      </c>
      <c r="M193" s="151"/>
      <c r="N193" s="149">
        <v>315476.97644300014</v>
      </c>
    </row>
    <row r="194" spans="1:14" s="152" customFormat="1">
      <c r="A194" s="145" t="s">
        <v>7240</v>
      </c>
      <c r="B194" s="146" t="s">
        <v>7241</v>
      </c>
      <c r="C194" s="146" t="s">
        <v>6724</v>
      </c>
      <c r="D194" s="146"/>
      <c r="E194" s="147">
        <v>1</v>
      </c>
      <c r="F194" s="148" t="s">
        <v>6745</v>
      </c>
      <c r="G194" s="149">
        <v>-4000000</v>
      </c>
      <c r="H194" s="149">
        <v>-3608720.84</v>
      </c>
      <c r="I194" s="146"/>
      <c r="J194" s="150">
        <v>39808</v>
      </c>
      <c r="K194" s="151">
        <v>3907143.8849458885</v>
      </c>
      <c r="L194" s="151">
        <v>0</v>
      </c>
      <c r="M194" s="151"/>
      <c r="N194" s="149">
        <v>298423.04494588869</v>
      </c>
    </row>
    <row r="195" spans="1:14" s="152" customFormat="1">
      <c r="A195" s="145" t="s">
        <v>8480</v>
      </c>
      <c r="B195" s="146" t="s">
        <v>8481</v>
      </c>
      <c r="C195" s="146" t="s">
        <v>6725</v>
      </c>
      <c r="D195" s="146"/>
      <c r="E195" s="147">
        <v>2</v>
      </c>
      <c r="F195" s="148" t="s">
        <v>6745</v>
      </c>
      <c r="G195" s="149">
        <v>-2500000</v>
      </c>
      <c r="H195" s="149">
        <v>-369962.98</v>
      </c>
      <c r="I195" s="146"/>
      <c r="J195" s="150">
        <v>40982</v>
      </c>
      <c r="K195" s="151">
        <v>-47318.929027777864</v>
      </c>
      <c r="L195" s="151">
        <v>221195.83000000013</v>
      </c>
      <c r="M195" s="151"/>
      <c r="N195" s="149">
        <v>-196086.07902777771</v>
      </c>
    </row>
    <row r="196" spans="1:14" s="152" customFormat="1">
      <c r="A196" s="145" t="s">
        <v>8482</v>
      </c>
      <c r="B196" s="146" t="s">
        <v>8481</v>
      </c>
      <c r="C196" s="146" t="s">
        <v>6725</v>
      </c>
      <c r="D196" s="146"/>
      <c r="E196" s="147">
        <v>1</v>
      </c>
      <c r="F196" s="148" t="s">
        <v>6756</v>
      </c>
      <c r="G196" s="149">
        <v>15000000</v>
      </c>
      <c r="H196" s="149">
        <v>3776194.05</v>
      </c>
      <c r="I196" s="146"/>
      <c r="J196" s="150">
        <v>40982</v>
      </c>
      <c r="K196" s="151">
        <v>420372.07817500038</v>
      </c>
      <c r="L196" s="151">
        <v>-2683037.5</v>
      </c>
      <c r="M196" s="151"/>
      <c r="N196" s="149">
        <v>1513528.6281749997</v>
      </c>
    </row>
    <row r="197" spans="1:14" s="152" customFormat="1">
      <c r="A197" s="145" t="s">
        <v>8483</v>
      </c>
      <c r="B197" s="146" t="s">
        <v>8484</v>
      </c>
      <c r="C197" s="146" t="s">
        <v>6725</v>
      </c>
      <c r="D197" s="146"/>
      <c r="E197" s="147">
        <v>1</v>
      </c>
      <c r="F197" s="148" t="s">
        <v>6756</v>
      </c>
      <c r="G197" s="149">
        <v>10000000</v>
      </c>
      <c r="H197" s="149">
        <v>2512901.42</v>
      </c>
      <c r="I197" s="146"/>
      <c r="J197" s="150">
        <v>40982</v>
      </c>
      <c r="K197" s="151">
        <v>298274.45784541685</v>
      </c>
      <c r="L197" s="151">
        <v>-1797925</v>
      </c>
      <c r="M197" s="151"/>
      <c r="N197" s="149">
        <v>1013250.8778454168</v>
      </c>
    </row>
    <row r="198" spans="1:14" s="152" customFormat="1">
      <c r="A198" s="145" t="s">
        <v>6845</v>
      </c>
      <c r="B198" s="146" t="s">
        <v>6846</v>
      </c>
      <c r="C198" s="146" t="s">
        <v>6725</v>
      </c>
      <c r="D198" s="146"/>
      <c r="E198" s="147">
        <v>1</v>
      </c>
      <c r="F198" s="148" t="s">
        <v>6745</v>
      </c>
      <c r="G198" s="149">
        <v>-279123</v>
      </c>
      <c r="H198" s="149">
        <v>-254184.78</v>
      </c>
      <c r="I198" s="146"/>
      <c r="J198" s="150">
        <v>39574</v>
      </c>
      <c r="K198" s="151">
        <v>519.44971874996554</v>
      </c>
      <c r="L198" s="151">
        <v>0</v>
      </c>
      <c r="M198" s="151"/>
      <c r="N198" s="149">
        <v>-253665.33028125003</v>
      </c>
    </row>
    <row r="199" spans="1:14" s="152" customFormat="1">
      <c r="A199" s="145" t="s">
        <v>8816</v>
      </c>
      <c r="B199" s="146" t="s">
        <v>8409</v>
      </c>
      <c r="C199" s="146" t="s">
        <v>6759</v>
      </c>
      <c r="D199" s="146"/>
      <c r="E199" s="147">
        <v>1</v>
      </c>
      <c r="F199" s="148" t="s">
        <v>6745</v>
      </c>
      <c r="G199" s="149">
        <v>-5000000</v>
      </c>
      <c r="H199" s="149">
        <v>-1086504.8799999999</v>
      </c>
      <c r="I199" s="146"/>
      <c r="J199" s="150">
        <v>41487</v>
      </c>
      <c r="K199" s="151">
        <v>-348437.25000000006</v>
      </c>
      <c r="L199" s="151">
        <v>187326.39</v>
      </c>
      <c r="M199" s="151"/>
      <c r="N199" s="149">
        <v>-1247615.7399999998</v>
      </c>
    </row>
    <row r="200" spans="1:14" s="152" customFormat="1">
      <c r="A200" s="145" t="s">
        <v>8408</v>
      </c>
      <c r="B200" s="146" t="s">
        <v>8409</v>
      </c>
      <c r="C200" s="146" t="s">
        <v>6759</v>
      </c>
      <c r="D200" s="146"/>
      <c r="E200" s="147">
        <v>1</v>
      </c>
      <c r="F200" s="148" t="s">
        <v>6756</v>
      </c>
      <c r="G200" s="149">
        <v>10000000</v>
      </c>
      <c r="H200" s="149">
        <v>3448596.12</v>
      </c>
      <c r="I200" s="146"/>
      <c r="J200" s="150">
        <v>40844</v>
      </c>
      <c r="K200" s="151">
        <v>579022.19338187575</v>
      </c>
      <c r="L200" s="151">
        <v>-7799589</v>
      </c>
      <c r="M200" s="151"/>
      <c r="N200" s="149">
        <v>-3771970.6866181241</v>
      </c>
    </row>
    <row r="201" spans="1:14" s="152" customFormat="1">
      <c r="A201" s="145" t="s">
        <v>8260</v>
      </c>
      <c r="B201" s="146" t="s">
        <v>8261</v>
      </c>
      <c r="C201" s="146" t="s">
        <v>6759</v>
      </c>
      <c r="D201" s="146"/>
      <c r="E201" s="147">
        <v>1</v>
      </c>
      <c r="F201" s="148" t="s">
        <v>6745</v>
      </c>
      <c r="G201" s="149">
        <v>-10000000</v>
      </c>
      <c r="H201" s="149">
        <v>-2264776.9500000002</v>
      </c>
      <c r="I201" s="146"/>
      <c r="J201" s="150">
        <v>40632</v>
      </c>
      <c r="K201" s="151">
        <v>-328281.51737493044</v>
      </c>
      <c r="L201" s="151">
        <v>2400000</v>
      </c>
      <c r="M201" s="151"/>
      <c r="N201" s="149">
        <v>-193058.46737493062</v>
      </c>
    </row>
    <row r="202" spans="1:14" s="152" customFormat="1">
      <c r="A202" s="145" t="s">
        <v>8985</v>
      </c>
      <c r="B202" s="146" t="s">
        <v>8263</v>
      </c>
      <c r="C202" s="146" t="s">
        <v>6759</v>
      </c>
      <c r="D202" s="146"/>
      <c r="E202" s="147">
        <v>2</v>
      </c>
      <c r="F202" s="148" t="s">
        <v>6745</v>
      </c>
      <c r="G202" s="149">
        <v>-2500000</v>
      </c>
      <c r="H202" s="149">
        <v>-496434.87000000023</v>
      </c>
      <c r="I202" s="146"/>
      <c r="J202" s="150">
        <v>42248</v>
      </c>
      <c r="K202" s="151">
        <v>-149260.65000000069</v>
      </c>
      <c r="L202" s="151">
        <v>147444.44</v>
      </c>
      <c r="M202" s="151"/>
      <c r="N202" s="149">
        <v>-498251.08000000095</v>
      </c>
    </row>
    <row r="203" spans="1:14" s="152" customFormat="1">
      <c r="A203" s="145" t="s">
        <v>8262</v>
      </c>
      <c r="B203" s="146" t="s">
        <v>8263</v>
      </c>
      <c r="C203" s="146" t="s">
        <v>6759</v>
      </c>
      <c r="D203" s="146"/>
      <c r="E203" s="147">
        <v>2</v>
      </c>
      <c r="F203" s="148" t="s">
        <v>6745</v>
      </c>
      <c r="G203" s="149">
        <v>-10000000</v>
      </c>
      <c r="H203" s="149">
        <v>-2825870.21</v>
      </c>
      <c r="I203" s="146"/>
      <c r="J203" s="150">
        <v>40632</v>
      </c>
      <c r="K203" s="151">
        <v>-312992.59792048635</v>
      </c>
      <c r="L203" s="151">
        <v>3495632</v>
      </c>
      <c r="M203" s="151"/>
      <c r="N203" s="149">
        <v>356769.1920795138</v>
      </c>
    </row>
    <row r="204" spans="1:14" s="152" customFormat="1">
      <c r="A204" s="145" t="s">
        <v>6757</v>
      </c>
      <c r="B204" s="146" t="s">
        <v>6758</v>
      </c>
      <c r="C204" s="146" t="s">
        <v>6759</v>
      </c>
      <c r="D204" s="146"/>
      <c r="E204" s="147">
        <v>1</v>
      </c>
      <c r="F204" s="148" t="s">
        <v>6745</v>
      </c>
      <c r="G204" s="149">
        <v>-2500000</v>
      </c>
      <c r="H204" s="149">
        <v>-825057.54</v>
      </c>
      <c r="I204" s="146"/>
      <c r="J204" s="150">
        <v>39521</v>
      </c>
      <c r="K204" s="151">
        <v>2419399.9300000016</v>
      </c>
      <c r="L204" s="151">
        <v>0</v>
      </c>
      <c r="M204" s="151"/>
      <c r="N204" s="149">
        <v>1594342.3900000015</v>
      </c>
    </row>
    <row r="205" spans="1:14" s="152" customFormat="1" ht="12" customHeight="1">
      <c r="A205" s="145" t="s">
        <v>9108</v>
      </c>
      <c r="B205" s="146" t="s">
        <v>9109</v>
      </c>
      <c r="C205" s="146" t="s">
        <v>6759</v>
      </c>
      <c r="D205" s="146"/>
      <c r="E205" s="147">
        <v>3</v>
      </c>
      <c r="F205" s="148" t="s">
        <v>6756</v>
      </c>
      <c r="G205" s="149">
        <v>5000000</v>
      </c>
      <c r="H205" s="149">
        <v>1452751.5300000003</v>
      </c>
      <c r="I205" s="146"/>
      <c r="J205" s="150">
        <v>43054</v>
      </c>
      <c r="K205" s="151">
        <v>1140154.0099999993</v>
      </c>
      <c r="L205" s="151">
        <v>2811743.44</v>
      </c>
      <c r="M205" s="151"/>
      <c r="N205" s="149">
        <v>5404648.9799999995</v>
      </c>
    </row>
    <row r="206" spans="1:14" s="152" customFormat="1">
      <c r="A206" s="145" t="s">
        <v>8788</v>
      </c>
      <c r="B206" s="146" t="s">
        <v>8789</v>
      </c>
      <c r="C206" s="146" t="s">
        <v>6759</v>
      </c>
      <c r="D206" s="146"/>
      <c r="E206" s="147">
        <v>1</v>
      </c>
      <c r="F206" s="148" t="s">
        <v>6745</v>
      </c>
      <c r="G206" s="149">
        <v>-10000000</v>
      </c>
      <c r="H206" s="149">
        <v>-4027323.05</v>
      </c>
      <c r="I206" s="146"/>
      <c r="J206" s="150">
        <v>41467</v>
      </c>
      <c r="K206" s="151">
        <v>-340650.18000000005</v>
      </c>
      <c r="L206" s="151">
        <v>9900000</v>
      </c>
      <c r="M206" s="151"/>
      <c r="N206" s="149">
        <v>5532026.7700000005</v>
      </c>
    </row>
    <row r="207" spans="1:14" s="152" customFormat="1">
      <c r="A207" s="145" t="s">
        <v>8120</v>
      </c>
      <c r="B207" s="146" t="s">
        <v>8121</v>
      </c>
      <c r="C207" s="146" t="s">
        <v>6759</v>
      </c>
      <c r="D207" s="146"/>
      <c r="E207" s="147">
        <v>1</v>
      </c>
      <c r="F207" s="148" t="s">
        <v>6745</v>
      </c>
      <c r="G207" s="149">
        <v>-6000000</v>
      </c>
      <c r="H207" s="149">
        <v>-3516593.48</v>
      </c>
      <c r="I207" s="146"/>
      <c r="J207" s="150">
        <v>40340</v>
      </c>
      <c r="K207" s="151">
        <v>-441251.39583333302</v>
      </c>
      <c r="L207" s="151">
        <v>4852500</v>
      </c>
      <c r="M207" s="151"/>
      <c r="N207" s="149">
        <v>894655.124166667</v>
      </c>
    </row>
    <row r="208" spans="1:14" s="152" customFormat="1" ht="12" customHeight="1">
      <c r="A208" s="145" t="s">
        <v>6760</v>
      </c>
      <c r="B208" s="146" t="s">
        <v>6761</v>
      </c>
      <c r="C208" s="146" t="s">
        <v>6759</v>
      </c>
      <c r="D208" s="146"/>
      <c r="E208" s="147">
        <v>1</v>
      </c>
      <c r="F208" s="148" t="s">
        <v>6745</v>
      </c>
      <c r="G208" s="149">
        <v>-10000000</v>
      </c>
      <c r="H208" s="149">
        <v>-5340104.9000000004</v>
      </c>
      <c r="I208" s="146"/>
      <c r="J208" s="150">
        <v>39521</v>
      </c>
      <c r="K208" s="151">
        <v>9834000.1500000004</v>
      </c>
      <c r="L208" s="151">
        <v>0</v>
      </c>
      <c r="M208" s="151"/>
      <c r="N208" s="149">
        <v>4493895.25</v>
      </c>
    </row>
    <row r="209" spans="1:14" s="152" customFormat="1">
      <c r="A209" s="145" t="s">
        <v>8595</v>
      </c>
      <c r="B209" s="146" t="s">
        <v>8596</v>
      </c>
      <c r="C209" s="146" t="s">
        <v>6759</v>
      </c>
      <c r="D209" s="146"/>
      <c r="E209" s="147">
        <v>2</v>
      </c>
      <c r="F209" s="148" t="s">
        <v>6756</v>
      </c>
      <c r="G209" s="149">
        <v>10000000</v>
      </c>
      <c r="H209" s="149">
        <v>6315829.6500000004</v>
      </c>
      <c r="I209" s="146"/>
      <c r="J209" s="150">
        <v>41153</v>
      </c>
      <c r="K209" s="151">
        <v>-9420639.8524658326</v>
      </c>
      <c r="L209" s="151">
        <v>0</v>
      </c>
      <c r="M209" s="151"/>
      <c r="N209" s="149">
        <v>-3104810.2024658322</v>
      </c>
    </row>
    <row r="210" spans="1:14" s="152" customFormat="1">
      <c r="A210" s="145" t="s">
        <v>6833</v>
      </c>
      <c r="B210" s="146" t="s">
        <v>6834</v>
      </c>
      <c r="C210" s="146" t="s">
        <v>6725</v>
      </c>
      <c r="D210" s="146"/>
      <c r="E210" s="147">
        <v>1</v>
      </c>
      <c r="F210" s="148" t="s">
        <v>6745</v>
      </c>
      <c r="G210" s="149">
        <v>-5000000</v>
      </c>
      <c r="H210" s="149">
        <v>-4156759.53</v>
      </c>
      <c r="I210" s="146"/>
      <c r="J210" s="150">
        <v>39553</v>
      </c>
      <c r="K210" s="151">
        <v>5066736.111111111</v>
      </c>
      <c r="L210" s="151">
        <v>0</v>
      </c>
      <c r="M210" s="151"/>
      <c r="N210" s="149">
        <v>909976.58111111121</v>
      </c>
    </row>
    <row r="211" spans="1:14" s="152" customFormat="1">
      <c r="A211" s="145" t="s">
        <v>8748</v>
      </c>
      <c r="B211" s="146" t="s">
        <v>8749</v>
      </c>
      <c r="C211" s="146" t="s">
        <v>6759</v>
      </c>
      <c r="D211" s="146"/>
      <c r="E211" s="147">
        <v>1</v>
      </c>
      <c r="F211" s="148" t="s">
        <v>6756</v>
      </c>
      <c r="G211" s="149">
        <v>25000000</v>
      </c>
      <c r="H211" s="149">
        <v>826191.39000000013</v>
      </c>
      <c r="I211" s="146"/>
      <c r="J211" s="150">
        <v>41417</v>
      </c>
      <c r="K211" s="151">
        <v>332638.65000000002</v>
      </c>
      <c r="L211" s="151">
        <v>4861.1099999999997</v>
      </c>
      <c r="M211" s="151"/>
      <c r="N211" s="149">
        <v>1163691.1500000001</v>
      </c>
    </row>
    <row r="212" spans="1:14" s="152" customFormat="1">
      <c r="A212" s="145" t="s">
        <v>9055</v>
      </c>
      <c r="B212" s="146" t="s">
        <v>8749</v>
      </c>
      <c r="C212" s="146" t="s">
        <v>6759</v>
      </c>
      <c r="D212" s="146"/>
      <c r="E212" s="147">
        <v>1</v>
      </c>
      <c r="F212" s="148" t="s">
        <v>6756</v>
      </c>
      <c r="G212" s="149">
        <v>10000000</v>
      </c>
      <c r="H212" s="149">
        <v>1499889.5099999998</v>
      </c>
      <c r="I212" s="146"/>
      <c r="J212" s="150">
        <v>42752</v>
      </c>
      <c r="K212" s="151">
        <v>352841.4599999999</v>
      </c>
      <c r="L212" s="151">
        <v>-340000</v>
      </c>
      <c r="M212" s="151"/>
      <c r="N212" s="149">
        <v>1512730.9699999997</v>
      </c>
    </row>
    <row r="213" spans="1:14" s="152" customFormat="1">
      <c r="A213" s="145" t="s">
        <v>9071</v>
      </c>
      <c r="B213" s="146" t="s">
        <v>8749</v>
      </c>
      <c r="C213" s="146" t="s">
        <v>6759</v>
      </c>
      <c r="D213" s="146"/>
      <c r="E213" s="147">
        <v>2</v>
      </c>
      <c r="F213" s="148" t="s">
        <v>6756</v>
      </c>
      <c r="G213" s="151">
        <v>7000000</v>
      </c>
      <c r="H213" s="149">
        <v>2041759.2599981218</v>
      </c>
      <c r="I213" s="146"/>
      <c r="J213" s="150">
        <v>42825</v>
      </c>
      <c r="K213" s="151">
        <v>61280.55</v>
      </c>
      <c r="L213" s="151">
        <v>-2556800</v>
      </c>
      <c r="M213" s="151"/>
      <c r="N213" s="149">
        <v>-453760.19000187842</v>
      </c>
    </row>
    <row r="214" spans="1:14" s="152" customFormat="1">
      <c r="A214" s="145" t="s">
        <v>8739</v>
      </c>
      <c r="B214" s="146" t="s">
        <v>8740</v>
      </c>
      <c r="C214" s="146" t="s">
        <v>6759</v>
      </c>
      <c r="D214" s="146"/>
      <c r="E214" s="147">
        <v>3</v>
      </c>
      <c r="F214" s="148" t="s">
        <v>6756</v>
      </c>
      <c r="G214" s="149">
        <v>22000000</v>
      </c>
      <c r="H214" s="149">
        <v>9519222.4699999988</v>
      </c>
      <c r="I214" s="146"/>
      <c r="J214" s="150">
        <v>41408</v>
      </c>
      <c r="K214" s="151">
        <v>963503.21000000089</v>
      </c>
      <c r="L214" s="151">
        <v>-15035877.780000001</v>
      </c>
      <c r="M214" s="151"/>
      <c r="N214" s="149">
        <v>-4553152.1000000015</v>
      </c>
    </row>
    <row r="215" spans="1:14" s="152" customFormat="1">
      <c r="A215" s="145" t="s">
        <v>8860</v>
      </c>
      <c r="B215" s="146" t="s">
        <v>8740</v>
      </c>
      <c r="C215" s="146" t="s">
        <v>6759</v>
      </c>
      <c r="D215" s="146"/>
      <c r="E215" s="147">
        <v>2</v>
      </c>
      <c r="F215" s="148" t="s">
        <v>6756</v>
      </c>
      <c r="G215" s="149">
        <v>4000000</v>
      </c>
      <c r="H215" s="149">
        <v>2271969.36</v>
      </c>
      <c r="I215" s="146"/>
      <c r="J215" s="150">
        <v>41583</v>
      </c>
      <c r="K215" s="151">
        <v>767441.49999999977</v>
      </c>
      <c r="L215" s="151">
        <v>-5187337</v>
      </c>
      <c r="M215" s="151"/>
      <c r="N215" s="149">
        <v>-2147926.1400000006</v>
      </c>
    </row>
    <row r="216" spans="1:14" s="152" customFormat="1">
      <c r="A216" s="145" t="s">
        <v>8047</v>
      </c>
      <c r="B216" s="146" t="s">
        <v>8048</v>
      </c>
      <c r="C216" s="146" t="s">
        <v>6759</v>
      </c>
      <c r="D216" s="146"/>
      <c r="E216" s="147">
        <v>2</v>
      </c>
      <c r="F216" s="148" t="s">
        <v>6756</v>
      </c>
      <c r="G216" s="149">
        <v>4326754</v>
      </c>
      <c r="H216" s="149">
        <v>2262561.1800000002</v>
      </c>
      <c r="I216" s="146"/>
      <c r="J216" s="150">
        <v>40261</v>
      </c>
      <c r="K216" s="151">
        <v>-52793.808389227721</v>
      </c>
      <c r="L216" s="151">
        <v>-3232223</v>
      </c>
      <c r="M216" s="151"/>
      <c r="N216" s="149">
        <v>-1022455.6283892277</v>
      </c>
    </row>
    <row r="217" spans="1:14" s="152" customFormat="1">
      <c r="A217" s="145" t="s">
        <v>7733</v>
      </c>
      <c r="B217" s="146" t="s">
        <v>7734</v>
      </c>
      <c r="C217" s="146" t="s">
        <v>6759</v>
      </c>
      <c r="D217" s="146"/>
      <c r="E217" s="147">
        <v>1</v>
      </c>
      <c r="F217" s="148" t="s">
        <v>6745</v>
      </c>
      <c r="G217" s="149">
        <v>-2500000</v>
      </c>
      <c r="H217" s="149">
        <v>-735074.58</v>
      </c>
      <c r="I217" s="146"/>
      <c r="J217" s="150">
        <v>39987</v>
      </c>
      <c r="K217" s="151">
        <v>-62632.391418124782</v>
      </c>
      <c r="L217" s="151">
        <v>1946274</v>
      </c>
      <c r="M217" s="151"/>
      <c r="N217" s="149">
        <v>1148567.0285818754</v>
      </c>
    </row>
    <row r="218" spans="1:14" s="152" customFormat="1">
      <c r="A218" s="145" t="s">
        <v>8316</v>
      </c>
      <c r="B218" s="146" t="s">
        <v>8317</v>
      </c>
      <c r="C218" s="146" t="s">
        <v>6759</v>
      </c>
      <c r="D218" s="146"/>
      <c r="E218" s="147">
        <v>1</v>
      </c>
      <c r="F218" s="148" t="s">
        <v>6745</v>
      </c>
      <c r="G218" s="149">
        <v>-5000000</v>
      </c>
      <c r="H218" s="149">
        <v>-1415212.43</v>
      </c>
      <c r="I218" s="146"/>
      <c r="J218" s="150">
        <v>40701</v>
      </c>
      <c r="K218" s="151">
        <v>-328511.08759826352</v>
      </c>
      <c r="L218" s="151">
        <v>2247688</v>
      </c>
      <c r="M218" s="151"/>
      <c r="N218" s="149">
        <v>503964.48240173655</v>
      </c>
    </row>
    <row r="219" spans="1:14" s="152" customFormat="1">
      <c r="A219" s="145" t="s">
        <v>8922</v>
      </c>
      <c r="B219" s="146" t="s">
        <v>8923</v>
      </c>
      <c r="C219" s="146" t="s">
        <v>6759</v>
      </c>
      <c r="D219" s="146"/>
      <c r="E219" s="147">
        <v>1</v>
      </c>
      <c r="F219" s="148" t="s">
        <v>6745</v>
      </c>
      <c r="G219" s="149">
        <v>-12500000</v>
      </c>
      <c r="H219" s="149">
        <v>-4502668.88</v>
      </c>
      <c r="I219" s="146"/>
      <c r="J219" s="150">
        <v>41792</v>
      </c>
      <c r="K219" s="151">
        <v>-561944.35999999929</v>
      </c>
      <c r="L219" s="151">
        <v>630277.78</v>
      </c>
      <c r="M219" s="151"/>
      <c r="N219" s="149">
        <v>-4434335.459999999</v>
      </c>
    </row>
    <row r="220" spans="1:14" s="152" customFormat="1">
      <c r="A220" s="145" t="s">
        <v>8986</v>
      </c>
      <c r="B220" s="146" t="s">
        <v>6804</v>
      </c>
      <c r="C220" s="146" t="s">
        <v>6759</v>
      </c>
      <c r="D220" s="146"/>
      <c r="E220" s="147">
        <v>1</v>
      </c>
      <c r="F220" s="148" t="s">
        <v>6756</v>
      </c>
      <c r="G220" s="149">
        <v>10000000</v>
      </c>
      <c r="H220" s="149">
        <v>1426229.7900000003</v>
      </c>
      <c r="I220" s="146"/>
      <c r="J220" s="150">
        <v>42248</v>
      </c>
      <c r="K220" s="151">
        <v>277648.82999999984</v>
      </c>
      <c r="L220" s="151">
        <v>0</v>
      </c>
      <c r="M220" s="151"/>
      <c r="N220" s="149">
        <v>1703878.62</v>
      </c>
    </row>
    <row r="221" spans="1:14" s="152" customFormat="1">
      <c r="A221" s="145" t="s">
        <v>6803</v>
      </c>
      <c r="B221" s="146" t="s">
        <v>6804</v>
      </c>
      <c r="C221" s="146" t="s">
        <v>6759</v>
      </c>
      <c r="D221" s="146"/>
      <c r="E221" s="147">
        <v>2</v>
      </c>
      <c r="F221" s="148" t="s">
        <v>6756</v>
      </c>
      <c r="G221" s="149">
        <v>0</v>
      </c>
      <c r="H221" s="149">
        <v>2.3283064365386963E-10</v>
      </c>
      <c r="I221" s="146"/>
      <c r="J221" s="150">
        <v>39526</v>
      </c>
      <c r="K221" s="151">
        <v>1926688.22</v>
      </c>
      <c r="L221" s="151">
        <v>-1926688</v>
      </c>
      <c r="M221" s="151"/>
      <c r="N221" s="149">
        <v>0.22000000020489097</v>
      </c>
    </row>
    <row r="222" spans="1:14" s="152" customFormat="1">
      <c r="A222" s="145" t="s">
        <v>8924</v>
      </c>
      <c r="B222" s="146" t="s">
        <v>8925</v>
      </c>
      <c r="C222" s="146" t="s">
        <v>6759</v>
      </c>
      <c r="D222" s="146"/>
      <c r="E222" s="147">
        <v>2</v>
      </c>
      <c r="F222" s="148" t="s">
        <v>6745</v>
      </c>
      <c r="G222" s="149">
        <v>-10000000</v>
      </c>
      <c r="H222" s="149">
        <v>-1833334.4500000002</v>
      </c>
      <c r="I222" s="146"/>
      <c r="J222" s="150">
        <v>41792</v>
      </c>
      <c r="K222" s="151">
        <v>-353205.73</v>
      </c>
      <c r="L222" s="151">
        <v>31644.440000000002</v>
      </c>
      <c r="M222" s="151"/>
      <c r="N222" s="149">
        <v>-2154895.7400000002</v>
      </c>
    </row>
    <row r="223" spans="1:14" s="152" customFormat="1">
      <c r="A223" s="145" t="s">
        <v>9072</v>
      </c>
      <c r="B223" s="146" t="s">
        <v>8925</v>
      </c>
      <c r="C223" s="146" t="s">
        <v>6759</v>
      </c>
      <c r="D223" s="146"/>
      <c r="E223" s="147">
        <v>3</v>
      </c>
      <c r="F223" s="148" t="s">
        <v>6745</v>
      </c>
      <c r="G223" s="149">
        <v>-5000000</v>
      </c>
      <c r="H223" s="149">
        <v>-1562956.75</v>
      </c>
      <c r="I223" s="146"/>
      <c r="J223" s="150">
        <v>42825</v>
      </c>
      <c r="K223" s="151">
        <v>-6294.4499999997352</v>
      </c>
      <c r="L223" s="151">
        <v>2626045.67</v>
      </c>
      <c r="M223" s="151"/>
      <c r="N223" s="149">
        <v>1056794.4700000002</v>
      </c>
    </row>
    <row r="224" spans="1:14" s="152" customFormat="1">
      <c r="A224" s="145" t="s">
        <v>9137</v>
      </c>
      <c r="B224" s="146" t="s">
        <v>9138</v>
      </c>
      <c r="C224" s="146" t="s">
        <v>6724</v>
      </c>
      <c r="D224" s="146"/>
      <c r="E224" s="147">
        <v>4</v>
      </c>
      <c r="F224" s="148" t="s">
        <v>6745</v>
      </c>
      <c r="G224" s="149">
        <v>-5000000</v>
      </c>
      <c r="H224" s="149">
        <v>-2999999.46</v>
      </c>
      <c r="I224" s="146"/>
      <c r="J224" s="150">
        <v>43227</v>
      </c>
      <c r="K224" s="151">
        <v>-541545.15999999957</v>
      </c>
      <c r="L224" s="151">
        <v>945052.09000000008</v>
      </c>
      <c r="M224" s="151"/>
      <c r="N224" s="149">
        <v>-2596492.5299999993</v>
      </c>
    </row>
    <row r="225" spans="1:14" s="152" customFormat="1">
      <c r="A225" s="145" t="s">
        <v>1805</v>
      </c>
      <c r="B225" s="146" t="s">
        <v>8900</v>
      </c>
      <c r="C225" s="146" t="s">
        <v>6759</v>
      </c>
      <c r="D225" s="146"/>
      <c r="E225" s="147">
        <v>1</v>
      </c>
      <c r="F225" s="148" t="s">
        <v>6745</v>
      </c>
      <c r="G225" s="149">
        <v>-5000000</v>
      </c>
      <c r="H225" s="149">
        <v>-3499956.23</v>
      </c>
      <c r="I225" s="146"/>
      <c r="J225" s="150">
        <v>41723</v>
      </c>
      <c r="K225" s="151">
        <v>612620.54999999981</v>
      </c>
      <c r="L225" s="151">
        <v>4413571.2</v>
      </c>
      <c r="M225" s="151"/>
      <c r="N225" s="149">
        <v>1526235.52</v>
      </c>
    </row>
    <row r="226" spans="1:14" s="152" customFormat="1">
      <c r="A226" s="145" t="s">
        <v>7905</v>
      </c>
      <c r="B226" s="146" t="s">
        <v>7813</v>
      </c>
      <c r="C226" s="146" t="s">
        <v>6724</v>
      </c>
      <c r="D226" s="146"/>
      <c r="E226" s="147">
        <v>2</v>
      </c>
      <c r="F226" s="148" t="s">
        <v>6745</v>
      </c>
      <c r="G226" s="149">
        <v>-8000000</v>
      </c>
      <c r="H226" s="149">
        <v>-6960021.5199999996</v>
      </c>
      <c r="I226" s="146"/>
      <c r="J226" s="150">
        <v>40081</v>
      </c>
      <c r="K226" s="151">
        <v>7635847.4439429995</v>
      </c>
      <c r="L226" s="151">
        <v>0</v>
      </c>
      <c r="M226" s="151"/>
      <c r="N226" s="149">
        <v>675825.92394299991</v>
      </c>
    </row>
    <row r="227" spans="1:14" s="152" customFormat="1">
      <c r="A227" s="145" t="s">
        <v>7812</v>
      </c>
      <c r="B227" s="146" t="s">
        <v>7813</v>
      </c>
      <c r="C227" s="146" t="s">
        <v>6724</v>
      </c>
      <c r="D227" s="146"/>
      <c r="E227" s="147">
        <v>3</v>
      </c>
      <c r="F227" s="148" t="s">
        <v>6745</v>
      </c>
      <c r="G227" s="149">
        <v>-2800000</v>
      </c>
      <c r="H227" s="149">
        <v>-2431116.62</v>
      </c>
      <c r="I227" s="146"/>
      <c r="J227" s="150">
        <v>40021</v>
      </c>
      <c r="K227" s="151">
        <v>2544957.9054166665</v>
      </c>
      <c r="L227" s="151">
        <v>0</v>
      </c>
      <c r="M227" s="151"/>
      <c r="N227" s="149">
        <v>113841.28541666642</v>
      </c>
    </row>
    <row r="228" spans="1:14" s="152" customFormat="1">
      <c r="A228" s="145" t="s">
        <v>9030</v>
      </c>
      <c r="B228" s="146" t="s">
        <v>9031</v>
      </c>
      <c r="C228" s="146" t="s">
        <v>3157</v>
      </c>
      <c r="D228" s="146"/>
      <c r="E228" s="147">
        <v>1</v>
      </c>
      <c r="F228" s="148" t="s">
        <v>6745</v>
      </c>
      <c r="G228" s="149">
        <v>-2237231.38</v>
      </c>
      <c r="H228" s="149">
        <v>-452484.52</v>
      </c>
      <c r="I228" s="146"/>
      <c r="J228" s="150">
        <v>42326</v>
      </c>
      <c r="K228" s="151">
        <v>767992.84999999986</v>
      </c>
      <c r="L228" s="151">
        <v>1229505.5</v>
      </c>
      <c r="M228" s="151"/>
      <c r="N228" s="149">
        <v>1545013.8299999998</v>
      </c>
    </row>
    <row r="229" spans="1:14" s="152" customFormat="1">
      <c r="A229" s="145" t="s">
        <v>9061</v>
      </c>
      <c r="B229" s="146" t="s">
        <v>8983</v>
      </c>
      <c r="C229" s="146" t="s">
        <v>3157</v>
      </c>
      <c r="D229" s="146"/>
      <c r="E229" s="147">
        <v>1</v>
      </c>
      <c r="F229" s="148" t="s">
        <v>6745</v>
      </c>
      <c r="G229" s="149">
        <v>-3409160.48</v>
      </c>
      <c r="H229" s="149">
        <v>-1529550.54</v>
      </c>
      <c r="I229" s="146"/>
      <c r="J229" s="150">
        <v>42758</v>
      </c>
      <c r="K229" s="151">
        <v>288327.30000000005</v>
      </c>
      <c r="L229" s="151">
        <v>2120000</v>
      </c>
      <c r="M229" s="151"/>
      <c r="N229" s="149">
        <v>878776.76</v>
      </c>
    </row>
    <row r="230" spans="1:14" s="152" customFormat="1">
      <c r="A230" s="145" t="s">
        <v>8982</v>
      </c>
      <c r="B230" s="146" t="s">
        <v>8983</v>
      </c>
      <c r="C230" s="146" t="s">
        <v>6759</v>
      </c>
      <c r="D230" s="146"/>
      <c r="E230" s="147">
        <v>2</v>
      </c>
      <c r="F230" s="148" t="s">
        <v>6756</v>
      </c>
      <c r="G230" s="149">
        <v>10228705.359999999</v>
      </c>
      <c r="H230" s="149">
        <v>4684726.5999999996</v>
      </c>
      <c r="I230" s="146"/>
      <c r="J230" s="150">
        <v>42241</v>
      </c>
      <c r="K230" s="151">
        <v>-4220640.08</v>
      </c>
      <c r="L230" s="151">
        <v>-3410368.27</v>
      </c>
      <c r="M230" s="151"/>
      <c r="N230" s="149">
        <v>-2946281.7500000005</v>
      </c>
    </row>
    <row r="231" spans="1:14" s="152" customFormat="1">
      <c r="A231" s="145" t="s">
        <v>7986</v>
      </c>
      <c r="B231" s="146" t="s">
        <v>7987</v>
      </c>
      <c r="C231" s="146" t="s">
        <v>3157</v>
      </c>
      <c r="D231" s="146"/>
      <c r="E231" s="147">
        <v>1</v>
      </c>
      <c r="F231" s="148" t="s">
        <v>6745</v>
      </c>
      <c r="G231" s="149">
        <v>-6363128.5599999996</v>
      </c>
      <c r="H231" s="149">
        <v>-5072011.59</v>
      </c>
      <c r="I231" s="146"/>
      <c r="J231" s="150">
        <v>40142</v>
      </c>
      <c r="K231" s="151">
        <v>6170507.2777402783</v>
      </c>
      <c r="L231" s="151">
        <v>0</v>
      </c>
      <c r="M231" s="151"/>
      <c r="N231" s="149">
        <v>1098495.6877402784</v>
      </c>
    </row>
    <row r="232" spans="1:14" s="152" customFormat="1">
      <c r="A232" s="145" t="s">
        <v>8186</v>
      </c>
      <c r="B232" s="146" t="s">
        <v>8187</v>
      </c>
      <c r="C232" s="146" t="s">
        <v>3157</v>
      </c>
      <c r="D232" s="146"/>
      <c r="E232" s="147">
        <v>1</v>
      </c>
      <c r="F232" s="148" t="s">
        <v>6745</v>
      </c>
      <c r="G232" s="149">
        <v>-2000000</v>
      </c>
      <c r="H232" s="149">
        <v>-976597.5</v>
      </c>
      <c r="I232" s="146"/>
      <c r="J232" s="150">
        <v>40448</v>
      </c>
      <c r="K232" s="151">
        <v>1907198.0099404445</v>
      </c>
      <c r="L232" s="151">
        <v>0</v>
      </c>
      <c r="M232" s="151"/>
      <c r="N232" s="149">
        <v>930600.50994044449</v>
      </c>
    </row>
    <row r="233" spans="1:14" s="152" customFormat="1">
      <c r="A233" s="145" t="s">
        <v>1349</v>
      </c>
      <c r="B233" s="146" t="s">
        <v>7182</v>
      </c>
      <c r="C233" s="146" t="s">
        <v>3157</v>
      </c>
      <c r="D233" s="146"/>
      <c r="E233" s="147">
        <v>1</v>
      </c>
      <c r="F233" s="148" t="s">
        <v>6745</v>
      </c>
      <c r="G233" s="149">
        <v>-11087082.859999999</v>
      </c>
      <c r="H233" s="149">
        <v>-5062362.04</v>
      </c>
      <c r="I233" s="146"/>
      <c r="J233" s="150">
        <v>39778</v>
      </c>
      <c r="K233" s="151">
        <v>-127559.79013172949</v>
      </c>
      <c r="L233" s="151">
        <v>-1131.8599999999999</v>
      </c>
      <c r="M233" s="151"/>
      <c r="N233" s="149">
        <v>-5191053.6901317295</v>
      </c>
    </row>
    <row r="234" spans="1:14" s="152" customFormat="1">
      <c r="A234" s="145" t="s">
        <v>1348</v>
      </c>
      <c r="B234" s="146" t="s">
        <v>7183</v>
      </c>
      <c r="C234" s="146" t="s">
        <v>3157</v>
      </c>
      <c r="D234" s="146"/>
      <c r="E234" s="147">
        <v>1</v>
      </c>
      <c r="F234" s="148" t="s">
        <v>6745</v>
      </c>
      <c r="G234" s="149">
        <v>-4962069.46</v>
      </c>
      <c r="H234" s="149">
        <v>-3101789.62</v>
      </c>
      <c r="I234" s="146"/>
      <c r="J234" s="150">
        <v>39778</v>
      </c>
      <c r="K234" s="151">
        <v>-79923.564086308485</v>
      </c>
      <c r="L234" s="151">
        <v>-708.64</v>
      </c>
      <c r="M234" s="151"/>
      <c r="N234" s="149">
        <v>-3182421.8240863089</v>
      </c>
    </row>
    <row r="235" spans="1:14" s="152" customFormat="1">
      <c r="A235" s="145" t="s">
        <v>7988</v>
      </c>
      <c r="B235" s="146" t="s">
        <v>7183</v>
      </c>
      <c r="C235" s="146" t="s">
        <v>3157</v>
      </c>
      <c r="D235" s="146"/>
      <c r="E235" s="147">
        <v>1</v>
      </c>
      <c r="F235" s="148" t="s">
        <v>6745</v>
      </c>
      <c r="G235" s="149">
        <v>-4000000</v>
      </c>
      <c r="H235" s="149">
        <v>-2577360.92</v>
      </c>
      <c r="I235" s="146"/>
      <c r="J235" s="150">
        <v>40142</v>
      </c>
      <c r="K235" s="151">
        <v>3685967.1576163336</v>
      </c>
      <c r="L235" s="151">
        <v>0</v>
      </c>
      <c r="M235" s="151"/>
      <c r="N235" s="149">
        <v>1108606.2376163336</v>
      </c>
    </row>
    <row r="236" spans="1:14" s="152" customFormat="1">
      <c r="A236" s="145" t="s">
        <v>8134</v>
      </c>
      <c r="B236" s="146" t="s">
        <v>8135</v>
      </c>
      <c r="C236" s="146" t="s">
        <v>3157</v>
      </c>
      <c r="D236" s="146"/>
      <c r="E236" s="147">
        <v>1</v>
      </c>
      <c r="F236" s="148" t="s">
        <v>6745</v>
      </c>
      <c r="G236" s="149">
        <v>-4000000</v>
      </c>
      <c r="H236" s="149">
        <v>-2582043.6800000002</v>
      </c>
      <c r="I236" s="146"/>
      <c r="J236" s="150">
        <v>40354</v>
      </c>
      <c r="K236" s="151">
        <v>3626120.9969896665</v>
      </c>
      <c r="L236" s="151">
        <v>0</v>
      </c>
      <c r="M236" s="151"/>
      <c r="N236" s="149">
        <v>1044077.3169896663</v>
      </c>
    </row>
    <row r="237" spans="1:14" s="152" customFormat="1">
      <c r="A237" s="145" t="s">
        <v>1487</v>
      </c>
      <c r="B237" s="146" t="s">
        <v>7170</v>
      </c>
      <c r="C237" s="146" t="s">
        <v>6724</v>
      </c>
      <c r="D237" s="146"/>
      <c r="E237" s="147">
        <v>1</v>
      </c>
      <c r="F237" s="148" t="s">
        <v>6745</v>
      </c>
      <c r="G237" s="149">
        <v>-5000000</v>
      </c>
      <c r="H237" s="149">
        <v>-3749914.9</v>
      </c>
      <c r="I237" s="146"/>
      <c r="J237" s="150">
        <v>39778</v>
      </c>
      <c r="K237" s="151">
        <v>-17197.710069444445</v>
      </c>
      <c r="L237" s="151">
        <v>-563</v>
      </c>
      <c r="M237" s="151"/>
      <c r="N237" s="149">
        <v>-3767675.6100694444</v>
      </c>
    </row>
    <row r="238" spans="1:14" s="152" customFormat="1">
      <c r="A238" s="145" t="s">
        <v>7069</v>
      </c>
      <c r="B238" s="146" t="s">
        <v>7070</v>
      </c>
      <c r="C238" s="146" t="s">
        <v>3157</v>
      </c>
      <c r="D238" s="146"/>
      <c r="E238" s="147">
        <v>1</v>
      </c>
      <c r="F238" s="148" t="s">
        <v>6745</v>
      </c>
      <c r="G238" s="149">
        <v>-1659536.61</v>
      </c>
      <c r="H238" s="149">
        <v>-682988.92999999982</v>
      </c>
      <c r="I238" s="146"/>
      <c r="J238" s="150">
        <v>39722</v>
      </c>
      <c r="K238" s="151">
        <v>1649736.1008726668</v>
      </c>
      <c r="L238" s="151">
        <v>0</v>
      </c>
      <c r="M238" s="151"/>
      <c r="N238" s="149">
        <v>966747.17087266699</v>
      </c>
    </row>
    <row r="239" spans="1:14" s="152" customFormat="1">
      <c r="A239" s="145" t="s">
        <v>7415</v>
      </c>
      <c r="B239" s="146" t="s">
        <v>7243</v>
      </c>
      <c r="C239" s="146" t="s">
        <v>6724</v>
      </c>
      <c r="D239" s="146"/>
      <c r="E239" s="147">
        <v>1</v>
      </c>
      <c r="F239" s="148" t="s">
        <v>6756</v>
      </c>
      <c r="G239" s="149">
        <v>15000000</v>
      </c>
      <c r="H239" s="149">
        <v>12748124.570000002</v>
      </c>
      <c r="I239" s="146"/>
      <c r="J239" s="150">
        <v>39869</v>
      </c>
      <c r="K239" s="151">
        <v>-14736382.465829723</v>
      </c>
      <c r="L239" s="151">
        <v>0</v>
      </c>
      <c r="M239" s="151"/>
      <c r="N239" s="149">
        <v>-1988257.8958297204</v>
      </c>
    </row>
    <row r="240" spans="1:14" s="152" customFormat="1">
      <c r="A240" s="145" t="s">
        <v>7242</v>
      </c>
      <c r="B240" s="146" t="s">
        <v>7243</v>
      </c>
      <c r="C240" s="146" t="s">
        <v>6724</v>
      </c>
      <c r="D240" s="146"/>
      <c r="E240" s="147">
        <v>4</v>
      </c>
      <c r="F240" s="148" t="s">
        <v>6745</v>
      </c>
      <c r="G240" s="149">
        <v>-5000000</v>
      </c>
      <c r="H240" s="149">
        <v>-4446862.6500000004</v>
      </c>
      <c r="I240" s="146"/>
      <c r="J240" s="150">
        <v>39808</v>
      </c>
      <c r="K240" s="151">
        <v>5105622.8714791648</v>
      </c>
      <c r="L240" s="151">
        <v>0</v>
      </c>
      <c r="M240" s="151"/>
      <c r="N240" s="149">
        <v>658760.22147916444</v>
      </c>
    </row>
    <row r="241" spans="1:14" s="152" customFormat="1">
      <c r="A241" s="145" t="s">
        <v>6929</v>
      </c>
      <c r="B241" s="146" t="s">
        <v>6930</v>
      </c>
      <c r="C241" s="146" t="s">
        <v>6724</v>
      </c>
      <c r="D241" s="146"/>
      <c r="E241" s="147">
        <v>1</v>
      </c>
      <c r="F241" s="148" t="s">
        <v>6756</v>
      </c>
      <c r="G241" s="149">
        <v>10000000</v>
      </c>
      <c r="H241" s="149">
        <v>5499591.4399999995</v>
      </c>
      <c r="I241" s="146"/>
      <c r="J241" s="150">
        <v>39706</v>
      </c>
      <c r="K241" s="151">
        <v>21877.880375833251</v>
      </c>
      <c r="L241" s="151">
        <v>-7768991.6699999999</v>
      </c>
      <c r="M241" s="151"/>
      <c r="N241" s="149">
        <v>-2247522.3496241672</v>
      </c>
    </row>
    <row r="242" spans="1:14" s="152" customFormat="1">
      <c r="A242" s="145" t="s">
        <v>8724</v>
      </c>
      <c r="B242" s="146" t="s">
        <v>8725</v>
      </c>
      <c r="C242" s="146" t="s">
        <v>6724</v>
      </c>
      <c r="D242" s="146"/>
      <c r="E242" s="147">
        <v>2</v>
      </c>
      <c r="F242" s="148" t="s">
        <v>6745</v>
      </c>
      <c r="G242" s="149">
        <v>-22500000</v>
      </c>
      <c r="H242" s="149">
        <v>-14139579.899999999</v>
      </c>
      <c r="I242" s="146"/>
      <c r="J242" s="150">
        <v>41389</v>
      </c>
      <c r="K242" s="151">
        <v>21727417.82</v>
      </c>
      <c r="L242" s="151">
        <v>0</v>
      </c>
      <c r="M242" s="151"/>
      <c r="N242" s="149">
        <v>7587837.9200000018</v>
      </c>
    </row>
    <row r="243" spans="1:14" s="152" customFormat="1">
      <c r="A243" s="145" t="s">
        <v>8245</v>
      </c>
      <c r="B243" s="146" t="s">
        <v>6930</v>
      </c>
      <c r="C243" s="146" t="s">
        <v>6724</v>
      </c>
      <c r="D243" s="146"/>
      <c r="E243" s="147">
        <v>13</v>
      </c>
      <c r="F243" s="148" t="s">
        <v>6756</v>
      </c>
      <c r="G243" s="149">
        <v>5000000</v>
      </c>
      <c r="H243" s="149">
        <v>4031062.29</v>
      </c>
      <c r="I243" s="146"/>
      <c r="J243" s="150">
        <v>40627</v>
      </c>
      <c r="K243" s="151">
        <v>-11586357.025494169</v>
      </c>
      <c r="L243" s="151">
        <v>5642534.0999999996</v>
      </c>
      <c r="M243" s="151"/>
      <c r="N243" s="149">
        <v>-1912760.6354941698</v>
      </c>
    </row>
    <row r="244" spans="1:14" s="152" customFormat="1">
      <c r="A244" s="145" t="s">
        <v>8218</v>
      </c>
      <c r="B244" s="146" t="s">
        <v>6930</v>
      </c>
      <c r="C244" s="146" t="s">
        <v>6724</v>
      </c>
      <c r="D244" s="146"/>
      <c r="E244" s="147">
        <v>9</v>
      </c>
      <c r="F244" s="148" t="s">
        <v>6745</v>
      </c>
      <c r="G244" s="149">
        <v>-7250000</v>
      </c>
      <c r="H244" s="149">
        <v>-6124301.839999998</v>
      </c>
      <c r="I244" s="146"/>
      <c r="J244" s="150">
        <v>40568</v>
      </c>
      <c r="K244" s="151">
        <v>7015077.8551716618</v>
      </c>
      <c r="L244" s="151">
        <v>0</v>
      </c>
      <c r="M244" s="151"/>
      <c r="N244" s="149">
        <v>890776.01517166384</v>
      </c>
    </row>
    <row r="245" spans="1:14" s="152" customFormat="1">
      <c r="A245" s="145" t="s">
        <v>7814</v>
      </c>
      <c r="B245" s="146" t="s">
        <v>7815</v>
      </c>
      <c r="C245" s="146" t="s">
        <v>6724</v>
      </c>
      <c r="D245" s="146"/>
      <c r="E245" s="147">
        <v>7</v>
      </c>
      <c r="F245" s="148" t="s">
        <v>6745</v>
      </c>
      <c r="G245" s="149">
        <v>-1000000</v>
      </c>
      <c r="H245" s="149">
        <v>-849360.66999999946</v>
      </c>
      <c r="I245" s="146"/>
      <c r="J245" s="150">
        <v>40021</v>
      </c>
      <c r="K245" s="151">
        <v>953951.54798361077</v>
      </c>
      <c r="L245" s="151">
        <v>0</v>
      </c>
      <c r="M245" s="151"/>
      <c r="N245" s="149">
        <v>104590.87798361131</v>
      </c>
    </row>
    <row r="246" spans="1:14" s="152" customFormat="1">
      <c r="A246" s="145" t="s">
        <v>8503</v>
      </c>
      <c r="B246" s="146" t="s">
        <v>7963</v>
      </c>
      <c r="C246" s="146" t="s">
        <v>6724</v>
      </c>
      <c r="D246" s="146"/>
      <c r="E246" s="147">
        <v>5</v>
      </c>
      <c r="F246" s="148" t="s">
        <v>6745</v>
      </c>
      <c r="G246" s="149">
        <v>-13500000</v>
      </c>
      <c r="H246" s="149">
        <v>-11451013.309999999</v>
      </c>
      <c r="I246" s="146"/>
      <c r="J246" s="150">
        <v>40994</v>
      </c>
      <c r="K246" s="151">
        <v>12945855.464580834</v>
      </c>
      <c r="L246" s="151">
        <v>0</v>
      </c>
      <c r="M246" s="151"/>
      <c r="N246" s="149">
        <v>1494842.1545808353</v>
      </c>
    </row>
    <row r="247" spans="1:14" s="152" customFormat="1">
      <c r="A247" s="145" t="s">
        <v>7962</v>
      </c>
      <c r="B247" s="146" t="s">
        <v>7963</v>
      </c>
      <c r="C247" s="146" t="s">
        <v>6724</v>
      </c>
      <c r="D247" s="146"/>
      <c r="E247" s="147">
        <v>3</v>
      </c>
      <c r="F247" s="148" t="s">
        <v>6756</v>
      </c>
      <c r="G247" s="149">
        <v>2000000</v>
      </c>
      <c r="H247" s="149">
        <v>1733154.4100000006</v>
      </c>
      <c r="I247" s="146"/>
      <c r="J247" s="150">
        <v>40142</v>
      </c>
      <c r="K247" s="151">
        <v>-1920861.4885343337</v>
      </c>
      <c r="L247" s="151">
        <v>0</v>
      </c>
      <c r="M247" s="151"/>
      <c r="N247" s="149">
        <v>-187707.07853433304</v>
      </c>
    </row>
    <row r="248" spans="1:14" s="152" customFormat="1">
      <c r="A248" s="145" t="s">
        <v>8887</v>
      </c>
      <c r="B248" s="146" t="s">
        <v>8888</v>
      </c>
      <c r="C248" s="146" t="s">
        <v>6759</v>
      </c>
      <c r="D248" s="146"/>
      <c r="E248" s="147">
        <v>1</v>
      </c>
      <c r="F248" s="148" t="s">
        <v>6745</v>
      </c>
      <c r="G248" s="149">
        <v>-11574608.470000001</v>
      </c>
      <c r="H248" s="149">
        <v>-2899439.4199999995</v>
      </c>
      <c r="I248" s="146"/>
      <c r="J248" s="150">
        <v>41649</v>
      </c>
      <c r="K248" s="151">
        <v>2935972.689999999</v>
      </c>
      <c r="L248" s="151">
        <v>5206466</v>
      </c>
      <c r="M248" s="151"/>
      <c r="N248" s="149">
        <v>5242999.2699999996</v>
      </c>
    </row>
    <row r="249" spans="1:14" s="152" customFormat="1">
      <c r="A249" s="145" t="s">
        <v>8692</v>
      </c>
      <c r="B249" s="146" t="s">
        <v>8693</v>
      </c>
      <c r="C249" s="146" t="s">
        <v>6724</v>
      </c>
      <c r="D249" s="146"/>
      <c r="E249" s="147">
        <v>1</v>
      </c>
      <c r="F249" s="148" t="s">
        <v>6745</v>
      </c>
      <c r="G249" s="149">
        <v>-6250000</v>
      </c>
      <c r="H249" s="149">
        <v>-1900449.91</v>
      </c>
      <c r="I249" s="146"/>
      <c r="J249" s="150">
        <v>41358</v>
      </c>
      <c r="K249" s="151">
        <v>-201304.72</v>
      </c>
      <c r="L249" s="151">
        <v>692494.04</v>
      </c>
      <c r="M249" s="151"/>
      <c r="N249" s="149">
        <v>-1409260.5899999999</v>
      </c>
    </row>
    <row r="250" spans="1:14" s="152" customFormat="1">
      <c r="A250" s="145" t="s">
        <v>8528</v>
      </c>
      <c r="B250" s="146" t="s">
        <v>8529</v>
      </c>
      <c r="C250" s="146" t="s">
        <v>6724</v>
      </c>
      <c r="D250" s="146"/>
      <c r="E250" s="147">
        <v>4</v>
      </c>
      <c r="F250" s="148" t="s">
        <v>6745</v>
      </c>
      <c r="G250" s="149">
        <v>-600000</v>
      </c>
      <c r="H250" s="149">
        <v>-153706.56</v>
      </c>
      <c r="I250" s="146"/>
      <c r="J250" s="150">
        <v>41022</v>
      </c>
      <c r="K250" s="151">
        <v>-13490.439999999999</v>
      </c>
      <c r="L250" s="151">
        <v>3955.7599999999948</v>
      </c>
      <c r="M250" s="151"/>
      <c r="N250" s="149">
        <v>-163241.24</v>
      </c>
    </row>
    <row r="251" spans="1:14" s="152" customFormat="1">
      <c r="A251" s="145" t="s">
        <v>8823</v>
      </c>
      <c r="B251" s="146" t="s">
        <v>8824</v>
      </c>
      <c r="C251" s="146" t="s">
        <v>6724</v>
      </c>
      <c r="D251" s="146"/>
      <c r="E251" s="147">
        <v>2</v>
      </c>
      <c r="F251" s="148" t="s">
        <v>6756</v>
      </c>
      <c r="G251" s="149">
        <v>9500000</v>
      </c>
      <c r="H251" s="149">
        <v>2328886.65</v>
      </c>
      <c r="I251" s="146"/>
      <c r="J251" s="150">
        <v>41521</v>
      </c>
      <c r="K251" s="151">
        <v>905913.07999999903</v>
      </c>
      <c r="L251" s="151">
        <v>-1336840.9599999997</v>
      </c>
      <c r="M251" s="151"/>
      <c r="N251" s="149">
        <v>1897958.7699999993</v>
      </c>
    </row>
    <row r="252" spans="1:14" s="152" customFormat="1">
      <c r="A252" s="145" t="s">
        <v>9045</v>
      </c>
      <c r="B252" s="146" t="s">
        <v>9046</v>
      </c>
      <c r="C252" s="146" t="s">
        <v>3157</v>
      </c>
      <c r="D252" s="146"/>
      <c r="E252" s="147">
        <v>1</v>
      </c>
      <c r="F252" s="148" t="s">
        <v>6745</v>
      </c>
      <c r="G252" s="149">
        <v>-2547579.2599999998</v>
      </c>
      <c r="H252" s="149">
        <v>-1632412.3600000003</v>
      </c>
      <c r="I252" s="146"/>
      <c r="J252" s="150">
        <v>42454</v>
      </c>
      <c r="K252" s="151">
        <v>623319.11</v>
      </c>
      <c r="L252" s="151">
        <v>0</v>
      </c>
      <c r="M252" s="151"/>
      <c r="N252" s="149">
        <v>-1009093.2500000003</v>
      </c>
    </row>
    <row r="253" spans="1:14" s="152" customFormat="1">
      <c r="A253" s="145" t="s">
        <v>8715</v>
      </c>
      <c r="B253" s="146" t="s">
        <v>8716</v>
      </c>
      <c r="C253" s="146" t="s">
        <v>6724</v>
      </c>
      <c r="D253" s="146"/>
      <c r="E253" s="147">
        <v>1</v>
      </c>
      <c r="F253" s="148" t="s">
        <v>6745</v>
      </c>
      <c r="G253" s="149">
        <v>-5000000</v>
      </c>
      <c r="H253" s="149">
        <v>-1500018.41</v>
      </c>
      <c r="I253" s="146"/>
      <c r="J253" s="150">
        <v>41386</v>
      </c>
      <c r="K253" s="151">
        <v>-145565.73000000001</v>
      </c>
      <c r="L253" s="151">
        <v>552579.91</v>
      </c>
      <c r="M253" s="151"/>
      <c r="N253" s="149">
        <v>-1093004.23</v>
      </c>
    </row>
    <row r="254" spans="1:14" s="152" customFormat="1">
      <c r="A254" s="145" t="s">
        <v>1735</v>
      </c>
      <c r="B254" s="146" t="s">
        <v>8992</v>
      </c>
      <c r="C254" s="146" t="s">
        <v>6759</v>
      </c>
      <c r="D254" s="146"/>
      <c r="E254" s="147">
        <v>4</v>
      </c>
      <c r="F254" s="148" t="s">
        <v>6745</v>
      </c>
      <c r="G254" s="149">
        <v>-1000000</v>
      </c>
      <c r="H254" s="149">
        <v>-310590.19</v>
      </c>
      <c r="I254" s="146"/>
      <c r="J254" s="150">
        <v>42304</v>
      </c>
      <c r="K254" s="151">
        <v>-2600.300000000012</v>
      </c>
      <c r="L254" s="151">
        <v>35229.410000000018</v>
      </c>
      <c r="M254" s="151"/>
      <c r="N254" s="149">
        <v>-277961.07999999996</v>
      </c>
    </row>
    <row r="255" spans="1:14" s="152" customFormat="1">
      <c r="A255" s="145" t="s">
        <v>8901</v>
      </c>
      <c r="B255" s="146" t="s">
        <v>8553</v>
      </c>
      <c r="C255" s="146" t="s">
        <v>6759</v>
      </c>
      <c r="D255" s="146"/>
      <c r="E255" s="147">
        <v>1</v>
      </c>
      <c r="F255" s="148" t="s">
        <v>6756</v>
      </c>
      <c r="G255" s="149">
        <v>5000000</v>
      </c>
      <c r="H255" s="149">
        <v>3999051.77</v>
      </c>
      <c r="I255" s="146"/>
      <c r="J255" s="150">
        <v>41723</v>
      </c>
      <c r="K255" s="151">
        <v>-4746596.1399999997</v>
      </c>
      <c r="L255" s="151">
        <v>0</v>
      </c>
      <c r="M255" s="151"/>
      <c r="N255" s="149">
        <v>-747544.36999999965</v>
      </c>
    </row>
    <row r="256" spans="1:14" s="152" customFormat="1">
      <c r="A256" s="145" t="s">
        <v>7496</v>
      </c>
      <c r="B256" s="146" t="s">
        <v>7497</v>
      </c>
      <c r="C256" s="146" t="s">
        <v>3157</v>
      </c>
      <c r="D256" s="146"/>
      <c r="E256" s="147">
        <v>1</v>
      </c>
      <c r="F256" s="148" t="s">
        <v>6745</v>
      </c>
      <c r="G256" s="149">
        <v>-4185098.05</v>
      </c>
      <c r="H256" s="149">
        <v>-3086597.7100000009</v>
      </c>
      <c r="I256" s="146"/>
      <c r="J256" s="150">
        <v>39896</v>
      </c>
      <c r="K256" s="151">
        <v>-71694.864583055547</v>
      </c>
      <c r="L256" s="151">
        <v>3086597.75</v>
      </c>
      <c r="M256" s="151"/>
      <c r="N256" s="149">
        <v>-71694.824583056383</v>
      </c>
    </row>
    <row r="257" spans="1:14" s="152" customFormat="1">
      <c r="A257" s="145" t="s">
        <v>8552</v>
      </c>
      <c r="B257" s="146" t="s">
        <v>8553</v>
      </c>
      <c r="C257" s="146" t="s">
        <v>6724</v>
      </c>
      <c r="D257" s="146"/>
      <c r="E257" s="147">
        <v>5</v>
      </c>
      <c r="F257" s="148" t="s">
        <v>6756</v>
      </c>
      <c r="G257" s="149">
        <v>3000000</v>
      </c>
      <c r="H257" s="149">
        <v>2543575.33</v>
      </c>
      <c r="I257" s="146"/>
      <c r="J257" s="150">
        <v>41054</v>
      </c>
      <c r="K257" s="151">
        <v>-2852715.1528019947</v>
      </c>
      <c r="L257" s="151">
        <v>-1572.7100000001956</v>
      </c>
      <c r="M257" s="151"/>
      <c r="N257" s="149">
        <v>-310712.53280199482</v>
      </c>
    </row>
    <row r="258" spans="1:14" s="152" customFormat="1">
      <c r="A258" s="145" t="s">
        <v>7494</v>
      </c>
      <c r="B258" s="146" t="s">
        <v>7495</v>
      </c>
      <c r="C258" s="146" t="s">
        <v>6724</v>
      </c>
      <c r="D258" s="146"/>
      <c r="E258" s="147">
        <v>1</v>
      </c>
      <c r="F258" s="148" t="s">
        <v>6745</v>
      </c>
      <c r="G258" s="149">
        <v>-5000000</v>
      </c>
      <c r="H258" s="149">
        <v>-879834.08</v>
      </c>
      <c r="I258" s="146"/>
      <c r="J258" s="150">
        <v>39896</v>
      </c>
      <c r="K258" s="151">
        <v>-37246.886018888879</v>
      </c>
      <c r="L258" s="151">
        <v>879834.09</v>
      </c>
      <c r="M258" s="151"/>
      <c r="N258" s="149">
        <v>-37246.876018888899</v>
      </c>
    </row>
    <row r="259" spans="1:14" s="152" customFormat="1">
      <c r="A259" s="145" t="s">
        <v>6743</v>
      </c>
      <c r="B259" s="146" t="s">
        <v>6744</v>
      </c>
      <c r="C259" s="146" t="s">
        <v>6724</v>
      </c>
      <c r="D259" s="146"/>
      <c r="E259" s="147">
        <v>3</v>
      </c>
      <c r="F259" s="148" t="s">
        <v>6745</v>
      </c>
      <c r="G259" s="149">
        <v>-23000000</v>
      </c>
      <c r="H259" s="149">
        <v>-6931049.79</v>
      </c>
      <c r="I259" s="146"/>
      <c r="J259" s="150">
        <v>39521</v>
      </c>
      <c r="K259" s="151">
        <v>2246964.9100000006</v>
      </c>
      <c r="L259" s="151">
        <v>2476610</v>
      </c>
      <c r="M259" s="151"/>
      <c r="N259" s="149">
        <v>-2207474.879999999</v>
      </c>
    </row>
    <row r="260" spans="1:14" s="152" customFormat="1">
      <c r="A260" s="145" t="s">
        <v>7498</v>
      </c>
      <c r="B260" s="146" t="s">
        <v>7499</v>
      </c>
      <c r="C260" s="146" t="s">
        <v>3157</v>
      </c>
      <c r="D260" s="146"/>
      <c r="E260" s="147">
        <v>1</v>
      </c>
      <c r="F260" s="148" t="s">
        <v>6745</v>
      </c>
      <c r="G260" s="149">
        <v>-3193603.82</v>
      </c>
      <c r="H260" s="149">
        <v>-2351983.83</v>
      </c>
      <c r="I260" s="146"/>
      <c r="J260" s="150">
        <v>39896</v>
      </c>
      <c r="K260" s="151">
        <v>-63172.024730000005</v>
      </c>
      <c r="L260" s="151">
        <v>2351983.8199999998</v>
      </c>
      <c r="M260" s="151"/>
      <c r="N260" s="149">
        <v>-63172.034730000421</v>
      </c>
    </row>
    <row r="261" spans="1:14" s="152" customFormat="1">
      <c r="A261" s="145" t="s">
        <v>8782</v>
      </c>
      <c r="B261" s="146" t="s">
        <v>8783</v>
      </c>
      <c r="C261" s="146" t="s">
        <v>3157</v>
      </c>
      <c r="D261" s="146"/>
      <c r="E261" s="147">
        <v>3</v>
      </c>
      <c r="F261" s="148" t="s">
        <v>6745</v>
      </c>
      <c r="G261" s="149">
        <v>-1671691.0699999998</v>
      </c>
      <c r="H261" s="149">
        <v>-427188.96000000008</v>
      </c>
      <c r="I261" s="146"/>
      <c r="J261" s="150">
        <v>41443</v>
      </c>
      <c r="K261" s="151">
        <v>394078.39999999991</v>
      </c>
      <c r="L261" s="151">
        <v>327146.73</v>
      </c>
      <c r="M261" s="151"/>
      <c r="N261" s="149">
        <v>294036.16999999981</v>
      </c>
    </row>
    <row r="262" spans="1:14" s="152" customFormat="1">
      <c r="A262" s="145" t="s">
        <v>8943</v>
      </c>
      <c r="B262" s="146" t="s">
        <v>7576</v>
      </c>
      <c r="C262" s="146" t="s">
        <v>6759</v>
      </c>
      <c r="D262" s="146"/>
      <c r="E262" s="147">
        <v>1</v>
      </c>
      <c r="F262" s="148" t="s">
        <v>6745</v>
      </c>
      <c r="G262" s="149">
        <v>-2721784.39</v>
      </c>
      <c r="H262" s="149">
        <v>-482724.78</v>
      </c>
      <c r="I262" s="146"/>
      <c r="J262" s="150">
        <v>41947</v>
      </c>
      <c r="K262" s="151">
        <v>-74631.800000000017</v>
      </c>
      <c r="L262" s="151">
        <v>910428.79</v>
      </c>
      <c r="M262" s="151"/>
      <c r="N262" s="149">
        <v>353072.20999999996</v>
      </c>
    </row>
    <row r="263" spans="1:14" s="152" customFormat="1">
      <c r="A263" s="145" t="s">
        <v>7575</v>
      </c>
      <c r="B263" s="146" t="s">
        <v>7576</v>
      </c>
      <c r="C263" s="146" t="s">
        <v>3157</v>
      </c>
      <c r="D263" s="146"/>
      <c r="E263" s="147">
        <v>1</v>
      </c>
      <c r="F263" s="148" t="s">
        <v>6745</v>
      </c>
      <c r="G263" s="149">
        <v>-2268153.65</v>
      </c>
      <c r="H263" s="149">
        <v>-1675975.02</v>
      </c>
      <c r="I263" s="146"/>
      <c r="J263" s="150">
        <v>39897</v>
      </c>
      <c r="K263" s="151">
        <v>-69332.529102222223</v>
      </c>
      <c r="L263" s="151">
        <v>1675975.03</v>
      </c>
      <c r="M263" s="151"/>
      <c r="N263" s="149">
        <v>-69332.519102222286</v>
      </c>
    </row>
    <row r="264" spans="1:14" s="152" customFormat="1">
      <c r="A264" s="145" t="s">
        <v>8708</v>
      </c>
      <c r="B264" s="146" t="s">
        <v>8709</v>
      </c>
      <c r="C264" s="146" t="s">
        <v>6724</v>
      </c>
      <c r="D264" s="146"/>
      <c r="E264" s="147">
        <v>2</v>
      </c>
      <c r="F264" s="148" t="s">
        <v>6756</v>
      </c>
      <c r="G264" s="149">
        <v>5000000</v>
      </c>
      <c r="H264" s="149">
        <v>1724196.649999999</v>
      </c>
      <c r="I264" s="146"/>
      <c r="J264" s="150">
        <v>41382</v>
      </c>
      <c r="K264" s="151">
        <v>400071.29999999993</v>
      </c>
      <c r="L264" s="151">
        <v>-1519548.0699999998</v>
      </c>
      <c r="M264" s="151"/>
      <c r="N264" s="149">
        <v>604719.87999999896</v>
      </c>
    </row>
    <row r="265" spans="1:14" s="152" customFormat="1">
      <c r="A265" s="145" t="s">
        <v>3186</v>
      </c>
      <c r="B265" s="146" t="s">
        <v>8933</v>
      </c>
      <c r="C265" s="146" t="s">
        <v>6759</v>
      </c>
      <c r="D265" s="146"/>
      <c r="E265" s="147">
        <v>1</v>
      </c>
      <c r="F265" s="148" t="s">
        <v>6745</v>
      </c>
      <c r="G265" s="149">
        <v>-2424313.79</v>
      </c>
      <c r="H265" s="149">
        <v>-408892.03999999992</v>
      </c>
      <c r="I265" s="146"/>
      <c r="J265" s="150">
        <v>41845</v>
      </c>
      <c r="K265" s="151">
        <v>758582.50000000023</v>
      </c>
      <c r="L265" s="151">
        <v>381330.36</v>
      </c>
      <c r="M265" s="151"/>
      <c r="N265" s="149">
        <v>731020.8200000003</v>
      </c>
    </row>
    <row r="266" spans="1:14" s="152" customFormat="1">
      <c r="A266" s="145" t="s">
        <v>8818</v>
      </c>
      <c r="B266" s="146" t="s">
        <v>8601</v>
      </c>
      <c r="C266" s="146" t="s">
        <v>6724</v>
      </c>
      <c r="D266" s="146"/>
      <c r="E266" s="147">
        <v>1</v>
      </c>
      <c r="F266" s="148" t="s">
        <v>6745</v>
      </c>
      <c r="G266" s="149">
        <v>-5000000</v>
      </c>
      <c r="H266" s="149">
        <v>-2505130.7799999998</v>
      </c>
      <c r="I266" s="146"/>
      <c r="J266" s="150">
        <v>41511</v>
      </c>
      <c r="K266" s="151">
        <v>2233243.0900000003</v>
      </c>
      <c r="L266" s="151">
        <v>0</v>
      </c>
      <c r="M266" s="151"/>
      <c r="N266" s="149">
        <v>-271887.68999999948</v>
      </c>
    </row>
    <row r="267" spans="1:14" s="152" customFormat="1">
      <c r="A267" s="145" t="s">
        <v>8600</v>
      </c>
      <c r="B267" s="146" t="s">
        <v>8601</v>
      </c>
      <c r="C267" s="146" t="s">
        <v>6724</v>
      </c>
      <c r="D267" s="146"/>
      <c r="E267" s="147">
        <v>3</v>
      </c>
      <c r="F267" s="148" t="s">
        <v>6745</v>
      </c>
      <c r="G267" s="149">
        <v>-2000000</v>
      </c>
      <c r="H267" s="149">
        <v>-566963.25</v>
      </c>
      <c r="I267" s="146"/>
      <c r="J267" s="150">
        <v>41177</v>
      </c>
      <c r="K267" s="151">
        <v>18729.079990791055</v>
      </c>
      <c r="L267" s="151">
        <v>326014.11112031998</v>
      </c>
      <c r="M267" s="151"/>
      <c r="N267" s="149">
        <v>-222220.05888888898</v>
      </c>
    </row>
    <row r="268" spans="1:14" s="152" customFormat="1">
      <c r="A268" s="145" t="s">
        <v>8902</v>
      </c>
      <c r="B268" s="146" t="s">
        <v>8903</v>
      </c>
      <c r="C268" s="146" t="s">
        <v>6759</v>
      </c>
      <c r="D268" s="146"/>
      <c r="E268" s="147">
        <v>2</v>
      </c>
      <c r="F268" s="148" t="s">
        <v>6756</v>
      </c>
      <c r="G268" s="149">
        <v>10000000</v>
      </c>
      <c r="H268" s="149">
        <v>6499087.5700000003</v>
      </c>
      <c r="I268" s="146"/>
      <c r="J268" s="150">
        <v>41723</v>
      </c>
      <c r="K268" s="151">
        <v>-8946628.4400000013</v>
      </c>
      <c r="L268" s="151">
        <v>0</v>
      </c>
      <c r="M268" s="151"/>
      <c r="N268" s="149">
        <v>-2447540.870000001</v>
      </c>
    </row>
    <row r="269" spans="1:14" s="152" customFormat="1">
      <c r="A269" s="145" t="s">
        <v>8929</v>
      </c>
      <c r="B269" s="146" t="s">
        <v>8930</v>
      </c>
      <c r="C269" s="146" t="s">
        <v>6759</v>
      </c>
      <c r="D269" s="146"/>
      <c r="E269" s="147">
        <v>1</v>
      </c>
      <c r="F269" s="148" t="s">
        <v>6745</v>
      </c>
      <c r="G269" s="149">
        <v>-2753526.96</v>
      </c>
      <c r="H269" s="149">
        <v>-309234.84999999998</v>
      </c>
      <c r="I269" s="146"/>
      <c r="J269" s="150">
        <v>41815</v>
      </c>
      <c r="K269" s="151">
        <v>1116444.3799999999</v>
      </c>
      <c r="L269" s="151">
        <v>0</v>
      </c>
      <c r="M269" s="151"/>
      <c r="N269" s="149">
        <v>807209.52999999991</v>
      </c>
    </row>
    <row r="270" spans="1:14" s="152" customFormat="1">
      <c r="A270" s="145" t="s">
        <v>8575</v>
      </c>
      <c r="B270" s="146" t="s">
        <v>8576</v>
      </c>
      <c r="C270" s="146" t="s">
        <v>6724</v>
      </c>
      <c r="D270" s="146"/>
      <c r="E270" s="147">
        <v>3</v>
      </c>
      <c r="F270" s="148" t="s">
        <v>6745</v>
      </c>
      <c r="G270" s="149">
        <v>-7250000</v>
      </c>
      <c r="H270" s="149">
        <v>-5812170.5199999996</v>
      </c>
      <c r="I270" s="146"/>
      <c r="J270" s="150">
        <v>41115</v>
      </c>
      <c r="K270" s="151">
        <v>2966823.0115252892</v>
      </c>
      <c r="L270" s="151">
        <v>2285.3899999998976</v>
      </c>
      <c r="M270" s="151"/>
      <c r="N270" s="149">
        <v>-2843062.1184747107</v>
      </c>
    </row>
    <row r="271" spans="1:14" s="152" customFormat="1">
      <c r="A271" s="145" t="s">
        <v>8706</v>
      </c>
      <c r="B271" s="146" t="s">
        <v>8707</v>
      </c>
      <c r="C271" s="146" t="s">
        <v>6724</v>
      </c>
      <c r="D271" s="146"/>
      <c r="E271" s="147">
        <v>3</v>
      </c>
      <c r="F271" s="148" t="s">
        <v>6745</v>
      </c>
      <c r="G271" s="149">
        <v>-8500000</v>
      </c>
      <c r="H271" s="149">
        <v>-3980475.2899999996</v>
      </c>
      <c r="I271" s="146"/>
      <c r="J271" s="150">
        <v>41380</v>
      </c>
      <c r="K271" s="151">
        <v>-999574.9500000003</v>
      </c>
      <c r="L271" s="151">
        <v>6015067.7799999993</v>
      </c>
      <c r="M271" s="151"/>
      <c r="N271" s="149">
        <v>1035017.5399999991</v>
      </c>
    </row>
    <row r="272" spans="1:14" s="152" customFormat="1">
      <c r="A272" s="145" t="s">
        <v>8629</v>
      </c>
      <c r="B272" s="146" t="s">
        <v>8630</v>
      </c>
      <c r="C272" s="146" t="s">
        <v>6724</v>
      </c>
      <c r="D272" s="146"/>
      <c r="E272" s="147">
        <v>3</v>
      </c>
      <c r="F272" s="148" t="s">
        <v>6745</v>
      </c>
      <c r="G272" s="149">
        <v>-1470000</v>
      </c>
      <c r="H272" s="149">
        <v>-374375.30000000028</v>
      </c>
      <c r="I272" s="146"/>
      <c r="J272" s="150">
        <v>41226</v>
      </c>
      <c r="K272" s="151">
        <v>-21248.549294037803</v>
      </c>
      <c r="L272" s="151">
        <v>446336.37000000011</v>
      </c>
      <c r="M272" s="151"/>
      <c r="N272" s="149">
        <v>50712.52070596203</v>
      </c>
    </row>
    <row r="273" spans="1:14" s="152" customFormat="1">
      <c r="A273" s="145" t="s">
        <v>3292</v>
      </c>
      <c r="B273" s="146" t="s">
        <v>8981</v>
      </c>
      <c r="C273" s="146" t="s">
        <v>6759</v>
      </c>
      <c r="D273" s="146"/>
      <c r="E273" s="147">
        <v>1</v>
      </c>
      <c r="F273" s="148" t="s">
        <v>6745</v>
      </c>
      <c r="G273" s="149">
        <v>-1600000</v>
      </c>
      <c r="H273" s="149">
        <v>-608011.56000000006</v>
      </c>
      <c r="I273" s="146"/>
      <c r="J273" s="150">
        <v>42215</v>
      </c>
      <c r="K273" s="151">
        <v>-263744.07000000007</v>
      </c>
      <c r="L273" s="151">
        <v>266469.07999999996</v>
      </c>
      <c r="M273" s="151"/>
      <c r="N273" s="149">
        <v>-605286.55000000016</v>
      </c>
    </row>
    <row r="274" spans="1:14" s="152" customFormat="1">
      <c r="A274" s="145" t="s">
        <v>8233</v>
      </c>
      <c r="B274" s="146" t="s">
        <v>8234</v>
      </c>
      <c r="C274" s="146" t="s">
        <v>3157</v>
      </c>
      <c r="D274" s="146"/>
      <c r="E274" s="147">
        <v>2</v>
      </c>
      <c r="F274" s="148" t="s">
        <v>6756</v>
      </c>
      <c r="G274" s="149">
        <v>337890.21999999974</v>
      </c>
      <c r="H274" s="149">
        <v>-3890.0600000002887</v>
      </c>
      <c r="I274" s="146"/>
      <c r="J274" s="150">
        <v>40568</v>
      </c>
      <c r="K274" s="151">
        <v>8106.7183569446206</v>
      </c>
      <c r="L274" s="151">
        <v>0</v>
      </c>
      <c r="M274" s="151"/>
      <c r="N274" s="149">
        <v>4216.6583569443319</v>
      </c>
    </row>
    <row r="275" spans="1:14" s="152" customFormat="1">
      <c r="A275" s="145" t="s">
        <v>1733</v>
      </c>
      <c r="B275" s="146" t="s">
        <v>8371</v>
      </c>
      <c r="C275" s="146" t="s">
        <v>6724</v>
      </c>
      <c r="D275" s="146"/>
      <c r="E275" s="147">
        <v>2</v>
      </c>
      <c r="F275" s="148" t="s">
        <v>6756</v>
      </c>
      <c r="G275" s="149">
        <v>13000000</v>
      </c>
      <c r="H275" s="149">
        <v>4549335.6900000004</v>
      </c>
      <c r="I275" s="146"/>
      <c r="J275" s="150">
        <v>40808</v>
      </c>
      <c r="K275" s="151">
        <v>398153.09236111108</v>
      </c>
      <c r="L275" s="151">
        <v>6287.5</v>
      </c>
      <c r="M275" s="151"/>
      <c r="N275" s="149">
        <v>4953776.2823611116</v>
      </c>
    </row>
    <row r="276" spans="1:14" s="152" customFormat="1" ht="12" customHeight="1">
      <c r="A276" s="145" t="s">
        <v>8904</v>
      </c>
      <c r="B276" s="146" t="s">
        <v>8371</v>
      </c>
      <c r="C276" s="146" t="s">
        <v>6759</v>
      </c>
      <c r="D276" s="146"/>
      <c r="E276" s="147">
        <v>9</v>
      </c>
      <c r="F276" s="148" t="s">
        <v>6756</v>
      </c>
      <c r="G276" s="149">
        <v>10000000</v>
      </c>
      <c r="H276" s="149">
        <v>5084210.7500000019</v>
      </c>
      <c r="I276" s="146"/>
      <c r="J276" s="150">
        <v>41723</v>
      </c>
      <c r="K276" s="151">
        <v>11138648.870000001</v>
      </c>
      <c r="L276" s="151">
        <v>-19103503.909999996</v>
      </c>
      <c r="M276" s="151"/>
      <c r="N276" s="149">
        <v>-2880644.2899999935</v>
      </c>
    </row>
    <row r="277" spans="1:14" s="152" customFormat="1">
      <c r="A277" s="145" t="s">
        <v>8533</v>
      </c>
      <c r="B277" s="146" t="s">
        <v>8534</v>
      </c>
      <c r="C277" s="146" t="s">
        <v>6724</v>
      </c>
      <c r="D277" s="146"/>
      <c r="E277" s="147">
        <v>6</v>
      </c>
      <c r="F277" s="148" t="s">
        <v>6756</v>
      </c>
      <c r="G277" s="149">
        <v>1800000</v>
      </c>
      <c r="H277" s="149">
        <v>1476567.2899999991</v>
      </c>
      <c r="I277" s="146"/>
      <c r="J277" s="150">
        <v>41024</v>
      </c>
      <c r="K277" s="151">
        <v>-1971338.5488152802</v>
      </c>
      <c r="L277" s="151">
        <v>0</v>
      </c>
      <c r="M277" s="151"/>
      <c r="N277" s="149">
        <v>-494771.25881528109</v>
      </c>
    </row>
    <row r="278" spans="1:14" s="152" customFormat="1">
      <c r="A278" s="145" t="s">
        <v>1350</v>
      </c>
      <c r="B278" s="146" t="s">
        <v>7185</v>
      </c>
      <c r="C278" s="146" t="s">
        <v>3157</v>
      </c>
      <c r="D278" s="146"/>
      <c r="E278" s="147">
        <v>1</v>
      </c>
      <c r="F278" s="148" t="s">
        <v>6745</v>
      </c>
      <c r="G278" s="149">
        <v>-7777624.0499999998</v>
      </c>
      <c r="H278" s="149">
        <v>-3112605.1400000006</v>
      </c>
      <c r="I278" s="146"/>
      <c r="J278" s="150">
        <v>39782</v>
      </c>
      <c r="K278" s="151">
        <v>-80097.87059170827</v>
      </c>
      <c r="L278" s="151">
        <v>-774.98</v>
      </c>
      <c r="M278" s="151"/>
      <c r="N278" s="149">
        <v>-3193477.990591709</v>
      </c>
    </row>
    <row r="279" spans="1:14" s="152" customFormat="1">
      <c r="A279" s="145" t="s">
        <v>9028</v>
      </c>
      <c r="B279" s="146" t="s">
        <v>8919</v>
      </c>
      <c r="C279" s="146" t="s">
        <v>6759</v>
      </c>
      <c r="D279" s="146"/>
      <c r="E279" s="147">
        <v>1</v>
      </c>
      <c r="F279" s="148" t="s">
        <v>6745</v>
      </c>
      <c r="G279" s="149">
        <v>-5000000</v>
      </c>
      <c r="H279" s="149">
        <v>-1933090.39</v>
      </c>
      <c r="I279" s="146"/>
      <c r="J279" s="150">
        <v>42326</v>
      </c>
      <c r="K279" s="151">
        <v>2017911.6</v>
      </c>
      <c r="L279" s="151">
        <v>2678064.7799999998</v>
      </c>
      <c r="M279" s="151"/>
      <c r="N279" s="149">
        <v>2762885.99</v>
      </c>
    </row>
    <row r="280" spans="1:14" s="152" customFormat="1">
      <c r="A280" s="145" t="s">
        <v>8918</v>
      </c>
      <c r="B280" s="146" t="s">
        <v>8919</v>
      </c>
      <c r="C280" s="146" t="s">
        <v>6759</v>
      </c>
      <c r="D280" s="146"/>
      <c r="E280" s="147">
        <v>1</v>
      </c>
      <c r="F280" s="148" t="s">
        <v>6756</v>
      </c>
      <c r="G280" s="149">
        <v>4000000</v>
      </c>
      <c r="H280" s="149">
        <v>2931012.78</v>
      </c>
      <c r="I280" s="146"/>
      <c r="J280" s="150">
        <v>41760</v>
      </c>
      <c r="K280" s="151">
        <v>-3816055.46</v>
      </c>
      <c r="L280" s="151">
        <v>0</v>
      </c>
      <c r="M280" s="151"/>
      <c r="N280" s="149">
        <v>-885042.68000000017</v>
      </c>
    </row>
    <row r="281" spans="1:14" s="152" customFormat="1">
      <c r="A281" s="145" t="s">
        <v>8934</v>
      </c>
      <c r="B281" s="146" t="s">
        <v>8935</v>
      </c>
      <c r="C281" s="146" t="s">
        <v>6759</v>
      </c>
      <c r="D281" s="146"/>
      <c r="E281" s="147">
        <v>4</v>
      </c>
      <c r="F281" s="148" t="s">
        <v>6756</v>
      </c>
      <c r="G281" s="149">
        <v>22300000</v>
      </c>
      <c r="H281" s="149">
        <v>12534625.419999996</v>
      </c>
      <c r="I281" s="146"/>
      <c r="J281" s="150">
        <v>41907</v>
      </c>
      <c r="K281" s="151">
        <v>-21475602.149999999</v>
      </c>
      <c r="L281" s="151">
        <v>0</v>
      </c>
      <c r="M281" s="151"/>
      <c r="N281" s="149">
        <v>-8940976.7300000023</v>
      </c>
    </row>
    <row r="282" spans="1:14" s="152" customFormat="1">
      <c r="A282" s="145" t="s">
        <v>8116</v>
      </c>
      <c r="B282" s="146" t="s">
        <v>8117</v>
      </c>
      <c r="C282" s="146" t="s">
        <v>6759</v>
      </c>
      <c r="D282" s="146"/>
      <c r="E282" s="147">
        <v>2</v>
      </c>
      <c r="F282" s="148" t="s">
        <v>6756</v>
      </c>
      <c r="G282" s="149">
        <v>10816886</v>
      </c>
      <c r="H282" s="149">
        <v>6099539.6900000004</v>
      </c>
      <c r="I282" s="146"/>
      <c r="J282" s="150">
        <v>40332</v>
      </c>
      <c r="K282" s="151">
        <v>-331922.90688348317</v>
      </c>
      <c r="L282" s="151">
        <v>-7097958</v>
      </c>
      <c r="M282" s="151"/>
      <c r="N282" s="149">
        <v>-1330341.2168834824</v>
      </c>
    </row>
    <row r="283" spans="1:14" s="152" customFormat="1">
      <c r="A283" s="145" t="s">
        <v>8931</v>
      </c>
      <c r="B283" s="146" t="s">
        <v>8932</v>
      </c>
      <c r="C283" s="146" t="s">
        <v>6759</v>
      </c>
      <c r="D283" s="146"/>
      <c r="E283" s="147">
        <v>1</v>
      </c>
      <c r="F283" s="148" t="s">
        <v>6745</v>
      </c>
      <c r="G283" s="149">
        <v>-5000000</v>
      </c>
      <c r="H283" s="149">
        <v>-2351220.25</v>
      </c>
      <c r="I283" s="146"/>
      <c r="J283" s="150">
        <v>41845</v>
      </c>
      <c r="K283" s="151">
        <v>4835545.24</v>
      </c>
      <c r="L283" s="151">
        <v>0</v>
      </c>
      <c r="M283" s="151"/>
      <c r="N283" s="149">
        <v>2484324.9900000002</v>
      </c>
    </row>
    <row r="284" spans="1:14" s="152" customFormat="1">
      <c r="A284" s="145" t="s">
        <v>7816</v>
      </c>
      <c r="B284" s="146" t="s">
        <v>7817</v>
      </c>
      <c r="C284" s="146" t="s">
        <v>6724</v>
      </c>
      <c r="D284" s="146"/>
      <c r="E284" s="147">
        <v>6</v>
      </c>
      <c r="F284" s="148" t="s">
        <v>6745</v>
      </c>
      <c r="G284" s="149">
        <v>-4000000</v>
      </c>
      <c r="H284" s="149">
        <v>-3572123.6799999997</v>
      </c>
      <c r="I284" s="146"/>
      <c r="J284" s="150">
        <v>40021</v>
      </c>
      <c r="K284" s="151">
        <v>-54594.225205888564</v>
      </c>
      <c r="L284" s="151">
        <v>3892696.6599999997</v>
      </c>
      <c r="M284" s="151"/>
      <c r="N284" s="149">
        <v>265978.75479411148</v>
      </c>
    </row>
    <row r="285" spans="1:14" s="152" customFormat="1">
      <c r="A285" s="145" t="s">
        <v>8564</v>
      </c>
      <c r="B285" s="146" t="s">
        <v>8565</v>
      </c>
      <c r="C285" s="146" t="s">
        <v>6724</v>
      </c>
      <c r="D285" s="146"/>
      <c r="E285" s="147">
        <v>1</v>
      </c>
      <c r="F285" s="148" t="s">
        <v>6756</v>
      </c>
      <c r="G285" s="149">
        <v>2000000</v>
      </c>
      <c r="H285" s="149">
        <v>0</v>
      </c>
      <c r="I285" s="146"/>
      <c r="J285" s="150">
        <v>41085</v>
      </c>
      <c r="K285" s="151">
        <v>25034.61200011149</v>
      </c>
      <c r="L285" s="151">
        <v>-1524972.4720001116</v>
      </c>
      <c r="M285" s="151"/>
      <c r="N285" s="149">
        <v>-1499937.86</v>
      </c>
    </row>
    <row r="286" spans="1:14" s="152" customFormat="1">
      <c r="A286" s="145" t="s">
        <v>8905</v>
      </c>
      <c r="B286" s="146" t="s">
        <v>8565</v>
      </c>
      <c r="C286" s="146" t="s">
        <v>6759</v>
      </c>
      <c r="D286" s="146"/>
      <c r="E286" s="147">
        <v>6</v>
      </c>
      <c r="F286" s="148" t="s">
        <v>6745</v>
      </c>
      <c r="G286" s="149">
        <v>-8000000</v>
      </c>
      <c r="H286" s="149">
        <v>-5120012.1900000004</v>
      </c>
      <c r="I286" s="146"/>
      <c r="J286" s="150">
        <v>41723</v>
      </c>
      <c r="K286" s="151">
        <v>7781029.9700000016</v>
      </c>
      <c r="L286" s="151">
        <v>0</v>
      </c>
      <c r="M286" s="151"/>
      <c r="N286" s="149">
        <v>2661017.7800000012</v>
      </c>
    </row>
    <row r="287" spans="1:14" s="152" customFormat="1">
      <c r="A287" s="145" t="s">
        <v>8566</v>
      </c>
      <c r="B287" s="146" t="s">
        <v>8567</v>
      </c>
      <c r="C287" s="146" t="s">
        <v>6724</v>
      </c>
      <c r="D287" s="146"/>
      <c r="E287" s="147">
        <v>2</v>
      </c>
      <c r="F287" s="148" t="s">
        <v>6756</v>
      </c>
      <c r="G287" s="149">
        <v>2000000</v>
      </c>
      <c r="H287" s="149">
        <v>2226643.62</v>
      </c>
      <c r="I287" s="146"/>
      <c r="J287" s="150">
        <v>41085</v>
      </c>
      <c r="K287" s="151">
        <v>1095138.1311176887</v>
      </c>
      <c r="L287" s="151">
        <v>-1524972.4698805772</v>
      </c>
      <c r="M287" s="151"/>
      <c r="N287" s="149">
        <v>1796809.2812371114</v>
      </c>
    </row>
    <row r="288" spans="1:14" s="152" customFormat="1">
      <c r="A288" s="145" t="s">
        <v>8219</v>
      </c>
      <c r="B288" s="146" t="s">
        <v>7963</v>
      </c>
      <c r="C288" s="146" t="s">
        <v>6724</v>
      </c>
      <c r="D288" s="146"/>
      <c r="E288" s="147">
        <v>1</v>
      </c>
      <c r="F288" s="148" t="s">
        <v>6745</v>
      </c>
      <c r="G288" s="149">
        <v>-2000000</v>
      </c>
      <c r="H288" s="149">
        <v>-1760006.52</v>
      </c>
      <c r="I288" s="146"/>
      <c r="J288" s="150">
        <v>40568</v>
      </c>
      <c r="K288" s="151">
        <v>1913592.2941488889</v>
      </c>
      <c r="L288" s="151">
        <v>0</v>
      </c>
      <c r="M288" s="151"/>
      <c r="N288" s="149">
        <v>153585.77414888889</v>
      </c>
    </row>
    <row r="289" spans="1:14" s="152" customFormat="1">
      <c r="A289" s="145" t="s">
        <v>8105</v>
      </c>
      <c r="B289" s="146" t="s">
        <v>7963</v>
      </c>
      <c r="C289" s="146" t="s">
        <v>6724</v>
      </c>
      <c r="D289" s="146"/>
      <c r="E289" s="147">
        <v>2</v>
      </c>
      <c r="F289" s="148" t="s">
        <v>6745</v>
      </c>
      <c r="G289" s="149">
        <v>-2000000</v>
      </c>
      <c r="H289" s="149">
        <v>-1742918.49</v>
      </c>
      <c r="I289" s="146"/>
      <c r="J289" s="150">
        <v>40323</v>
      </c>
      <c r="K289" s="151">
        <v>1905931.8006993337</v>
      </c>
      <c r="L289" s="151">
        <v>0</v>
      </c>
      <c r="M289" s="151"/>
      <c r="N289" s="149">
        <v>163013.31069933367</v>
      </c>
    </row>
    <row r="290" spans="1:14" s="152" customFormat="1">
      <c r="A290" s="145" t="s">
        <v>7746</v>
      </c>
      <c r="B290" s="146" t="s">
        <v>7747</v>
      </c>
      <c r="C290" s="146" t="s">
        <v>6724</v>
      </c>
      <c r="D290" s="146"/>
      <c r="E290" s="147">
        <v>11</v>
      </c>
      <c r="F290" s="148" t="s">
        <v>6745</v>
      </c>
      <c r="G290" s="149">
        <v>-500000</v>
      </c>
      <c r="H290" s="149">
        <v>-450667.50000000023</v>
      </c>
      <c r="I290" s="146"/>
      <c r="J290" s="150">
        <v>39989</v>
      </c>
      <c r="K290" s="151">
        <v>498023.64359088871</v>
      </c>
      <c r="L290" s="151">
        <v>0</v>
      </c>
      <c r="M290" s="151"/>
      <c r="N290" s="149">
        <v>47356.143590888474</v>
      </c>
    </row>
    <row r="291" spans="1:14" s="152" customFormat="1">
      <c r="A291" s="145" t="s">
        <v>7513</v>
      </c>
      <c r="B291" s="146" t="s">
        <v>7514</v>
      </c>
      <c r="C291" s="146" t="s">
        <v>6724</v>
      </c>
      <c r="D291" s="146"/>
      <c r="E291" s="147">
        <v>30</v>
      </c>
      <c r="F291" s="148" t="s">
        <v>6745</v>
      </c>
      <c r="G291" s="149">
        <v>-4800000</v>
      </c>
      <c r="H291" s="149">
        <v>-4263539.6899999995</v>
      </c>
      <c r="I291" s="146"/>
      <c r="J291" s="150">
        <v>39897</v>
      </c>
      <c r="K291" s="151">
        <v>4668483.6147436667</v>
      </c>
      <c r="L291" s="151">
        <v>0</v>
      </c>
      <c r="M291" s="151"/>
      <c r="N291" s="149">
        <v>404943.92474366724</v>
      </c>
    </row>
    <row r="292" spans="1:14" s="152" customFormat="1">
      <c r="A292" s="145" t="s">
        <v>1860</v>
      </c>
      <c r="B292" s="146" t="s">
        <v>7171</v>
      </c>
      <c r="C292" s="146" t="s">
        <v>6724</v>
      </c>
      <c r="D292" s="146"/>
      <c r="E292" s="147">
        <v>1</v>
      </c>
      <c r="F292" s="148" t="s">
        <v>6745</v>
      </c>
      <c r="G292" s="149">
        <v>-5000000</v>
      </c>
      <c r="H292" s="149">
        <v>-1599452.33</v>
      </c>
      <c r="I292" s="146"/>
      <c r="J292" s="150">
        <v>39778</v>
      </c>
      <c r="K292" s="151">
        <v>-73934.27592777778</v>
      </c>
      <c r="L292" s="151">
        <v>-2500</v>
      </c>
      <c r="M292" s="151"/>
      <c r="N292" s="149">
        <v>-1675886.6059277779</v>
      </c>
    </row>
    <row r="293" spans="1:14" s="152" customFormat="1">
      <c r="A293" s="145" t="s">
        <v>7017</v>
      </c>
      <c r="B293" s="146" t="s">
        <v>6932</v>
      </c>
      <c r="C293" s="146" t="s">
        <v>6724</v>
      </c>
      <c r="D293" s="146"/>
      <c r="E293" s="147">
        <v>1</v>
      </c>
      <c r="F293" s="148" t="s">
        <v>6745</v>
      </c>
      <c r="G293" s="149">
        <v>-4000000</v>
      </c>
      <c r="H293" s="149">
        <v>-3444575.37</v>
      </c>
      <c r="I293" s="146"/>
      <c r="J293" s="150">
        <v>39716</v>
      </c>
      <c r="K293" s="151">
        <v>1430309.4570376838</v>
      </c>
      <c r="L293" s="151">
        <v>2510532.7524049827</v>
      </c>
      <c r="M293" s="151"/>
      <c r="N293" s="149">
        <v>496266.83944266639</v>
      </c>
    </row>
    <row r="294" spans="1:14" s="152" customFormat="1">
      <c r="A294" s="145" t="s">
        <v>6931</v>
      </c>
      <c r="B294" s="146" t="s">
        <v>6932</v>
      </c>
      <c r="C294" s="146" t="s">
        <v>6724</v>
      </c>
      <c r="D294" s="146"/>
      <c r="E294" s="147">
        <v>4</v>
      </c>
      <c r="F294" s="148" t="s">
        <v>6756</v>
      </c>
      <c r="G294" s="149">
        <v>2400000</v>
      </c>
      <c r="H294" s="149">
        <v>2140584.3099999996</v>
      </c>
      <c r="I294" s="146"/>
      <c r="J294" s="150">
        <v>39706</v>
      </c>
      <c r="K294" s="151">
        <v>-1908662.457849666</v>
      </c>
      <c r="L294" s="151">
        <v>0</v>
      </c>
      <c r="M294" s="151"/>
      <c r="N294" s="149">
        <v>231921.85215033358</v>
      </c>
    </row>
    <row r="295" spans="1:14" s="152" customFormat="1">
      <c r="A295" s="145" t="s">
        <v>7748</v>
      </c>
      <c r="B295" s="146" t="s">
        <v>7417</v>
      </c>
      <c r="C295" s="146" t="s">
        <v>6724</v>
      </c>
      <c r="D295" s="146"/>
      <c r="E295" s="147">
        <v>1</v>
      </c>
      <c r="F295" s="148" t="s">
        <v>6745</v>
      </c>
      <c r="G295" s="149">
        <v>-6000000</v>
      </c>
      <c r="H295" s="149">
        <v>-5425094.8600000003</v>
      </c>
      <c r="I295" s="146"/>
      <c r="J295" s="150">
        <v>39989</v>
      </c>
      <c r="K295" s="151">
        <v>5821433.1242207773</v>
      </c>
      <c r="L295" s="151">
        <v>0</v>
      </c>
      <c r="M295" s="151"/>
      <c r="N295" s="149">
        <v>396338.26422077697</v>
      </c>
    </row>
    <row r="296" spans="1:14" s="152" customFormat="1">
      <c r="A296" s="145" t="s">
        <v>7416</v>
      </c>
      <c r="B296" s="146" t="s">
        <v>7417</v>
      </c>
      <c r="C296" s="146" t="s">
        <v>6724</v>
      </c>
      <c r="D296" s="146"/>
      <c r="E296" s="147">
        <v>1</v>
      </c>
      <c r="F296" s="148" t="s">
        <v>6745</v>
      </c>
      <c r="G296" s="149">
        <v>-4000000</v>
      </c>
      <c r="H296" s="149">
        <v>-3574079.85</v>
      </c>
      <c r="I296" s="146"/>
      <c r="J296" s="150">
        <v>39869</v>
      </c>
      <c r="K296" s="151">
        <v>3875445.5162451109</v>
      </c>
      <c r="L296" s="151">
        <v>0</v>
      </c>
      <c r="M296" s="151"/>
      <c r="N296" s="149">
        <v>301365.6662451108</v>
      </c>
    </row>
    <row r="297" spans="1:14" s="152" customFormat="1">
      <c r="A297" s="145" t="s">
        <v>7318</v>
      </c>
      <c r="B297" s="146" t="s">
        <v>7319</v>
      </c>
      <c r="C297" s="146" t="s">
        <v>6724</v>
      </c>
      <c r="D297" s="146"/>
      <c r="E297" s="147">
        <v>2</v>
      </c>
      <c r="F297" s="148" t="s">
        <v>6745</v>
      </c>
      <c r="G297" s="149">
        <v>-2000000</v>
      </c>
      <c r="H297" s="149">
        <v>-1747564.37</v>
      </c>
      <c r="I297" s="146"/>
      <c r="J297" s="150">
        <v>39838</v>
      </c>
      <c r="K297" s="151">
        <v>1943443.2993725555</v>
      </c>
      <c r="L297" s="151">
        <v>0</v>
      </c>
      <c r="M297" s="151"/>
      <c r="N297" s="149">
        <v>195878.92937255534</v>
      </c>
    </row>
    <row r="298" spans="1:14" s="152" customFormat="1">
      <c r="A298" s="145" t="s">
        <v>7320</v>
      </c>
      <c r="B298" s="146" t="s">
        <v>7319</v>
      </c>
      <c r="C298" s="146" t="s">
        <v>6724</v>
      </c>
      <c r="D298" s="146"/>
      <c r="E298" s="147">
        <v>1</v>
      </c>
      <c r="F298" s="148" t="s">
        <v>6745</v>
      </c>
      <c r="G298" s="149">
        <v>-2000000</v>
      </c>
      <c r="H298" s="149">
        <v>-1849150.01</v>
      </c>
      <c r="I298" s="146"/>
      <c r="J298" s="150">
        <v>39838</v>
      </c>
      <c r="K298" s="151">
        <v>1942480.4294493333</v>
      </c>
      <c r="L298" s="151">
        <v>0</v>
      </c>
      <c r="M298" s="151"/>
      <c r="N298" s="149">
        <v>93330.419449333334</v>
      </c>
    </row>
    <row r="299" spans="1:14" s="152" customFormat="1">
      <c r="A299" s="145" t="s">
        <v>8264</v>
      </c>
      <c r="B299" s="146" t="s">
        <v>8265</v>
      </c>
      <c r="C299" s="146" t="s">
        <v>6759</v>
      </c>
      <c r="D299" s="146"/>
      <c r="E299" s="147">
        <v>3</v>
      </c>
      <c r="F299" s="148" t="s">
        <v>6756</v>
      </c>
      <c r="G299" s="149">
        <v>10000000</v>
      </c>
      <c r="H299" s="149">
        <v>5462603.4400000004</v>
      </c>
      <c r="I299" s="146"/>
      <c r="J299" s="150">
        <v>40632</v>
      </c>
      <c r="K299" s="151">
        <v>420697.47002249956</v>
      </c>
      <c r="L299" s="151">
        <v>-8850000</v>
      </c>
      <c r="M299" s="151"/>
      <c r="N299" s="149">
        <v>-2966699.0899775</v>
      </c>
    </row>
    <row r="300" spans="1:14" s="152" customFormat="1">
      <c r="A300" s="145" t="s">
        <v>8314</v>
      </c>
      <c r="B300" s="146" t="s">
        <v>8315</v>
      </c>
      <c r="C300" s="146" t="s">
        <v>6759</v>
      </c>
      <c r="D300" s="146"/>
      <c r="E300" s="147">
        <v>2</v>
      </c>
      <c r="F300" s="148" t="s">
        <v>6756</v>
      </c>
      <c r="G300" s="149">
        <v>5000000</v>
      </c>
      <c r="H300" s="149">
        <v>3504789.2700000005</v>
      </c>
      <c r="I300" s="146"/>
      <c r="J300" s="150">
        <v>40695</v>
      </c>
      <c r="K300" s="151">
        <v>-9529981.9027815275</v>
      </c>
      <c r="L300" s="151">
        <v>4697715</v>
      </c>
      <c r="M300" s="151"/>
      <c r="N300" s="149">
        <v>-1327477.632781527</v>
      </c>
    </row>
    <row r="301" spans="1:14" s="152" customFormat="1">
      <c r="A301" s="145" t="s">
        <v>7418</v>
      </c>
      <c r="B301" s="146" t="s">
        <v>7321</v>
      </c>
      <c r="C301" s="146" t="s">
        <v>6724</v>
      </c>
      <c r="D301" s="146"/>
      <c r="E301" s="147">
        <v>7</v>
      </c>
      <c r="F301" s="148" t="s">
        <v>6756</v>
      </c>
      <c r="G301" s="149">
        <v>18000000</v>
      </c>
      <c r="H301" s="149">
        <v>15784094.65</v>
      </c>
      <c r="I301" s="146"/>
      <c r="J301" s="150">
        <v>39869</v>
      </c>
      <c r="K301" s="151">
        <v>-15532060.626132777</v>
      </c>
      <c r="L301" s="151">
        <v>-1886073.34</v>
      </c>
      <c r="M301" s="151"/>
      <c r="N301" s="149">
        <v>-1634039.3161327767</v>
      </c>
    </row>
    <row r="302" spans="1:14" s="152" customFormat="1">
      <c r="A302" s="145" t="s">
        <v>1345</v>
      </c>
      <c r="B302" s="146" t="s">
        <v>7321</v>
      </c>
      <c r="C302" s="146" t="s">
        <v>6724</v>
      </c>
      <c r="D302" s="146"/>
      <c r="E302" s="147">
        <v>15</v>
      </c>
      <c r="F302" s="148" t="s">
        <v>6756</v>
      </c>
      <c r="G302" s="149">
        <v>76000000</v>
      </c>
      <c r="H302" s="149">
        <v>72315525.75999999</v>
      </c>
      <c r="I302" s="146"/>
      <c r="J302" s="150">
        <v>39838</v>
      </c>
      <c r="K302" s="151">
        <v>-71616361.875602111</v>
      </c>
      <c r="L302" s="151">
        <v>0</v>
      </c>
      <c r="M302" s="151"/>
      <c r="N302" s="149">
        <v>699163.88439787924</v>
      </c>
    </row>
    <row r="303" spans="1:14" s="152" customFormat="1">
      <c r="A303" s="145" t="s">
        <v>7680</v>
      </c>
      <c r="B303" s="146" t="s">
        <v>7681</v>
      </c>
      <c r="C303" s="146" t="s">
        <v>6724</v>
      </c>
      <c r="D303" s="146"/>
      <c r="E303" s="147">
        <v>1</v>
      </c>
      <c r="F303" s="148" t="s">
        <v>6745</v>
      </c>
      <c r="G303" s="149">
        <v>-8000000</v>
      </c>
      <c r="H303" s="149">
        <v>-7051327.1600000001</v>
      </c>
      <c r="I303" s="146"/>
      <c r="J303" s="150">
        <v>39959</v>
      </c>
      <c r="K303" s="151">
        <v>7488872.9702058891</v>
      </c>
      <c r="L303" s="151">
        <v>0</v>
      </c>
      <c r="M303" s="151"/>
      <c r="N303" s="149">
        <v>437545.81020588893</v>
      </c>
    </row>
    <row r="304" spans="1:14" s="152" customFormat="1">
      <c r="A304" s="145" t="s">
        <v>1906</v>
      </c>
      <c r="B304" s="146" t="s">
        <v>7174</v>
      </c>
      <c r="C304" s="146" t="s">
        <v>6724</v>
      </c>
      <c r="D304" s="146"/>
      <c r="E304" s="147">
        <v>1</v>
      </c>
      <c r="F304" s="148" t="s">
        <v>6745</v>
      </c>
      <c r="G304" s="149">
        <v>-7000000</v>
      </c>
      <c r="H304" s="149">
        <v>-4199893.24</v>
      </c>
      <c r="I304" s="146"/>
      <c r="J304" s="150">
        <v>39778</v>
      </c>
      <c r="K304" s="151">
        <v>-10700.811862777779</v>
      </c>
      <c r="L304" s="151">
        <v>-350</v>
      </c>
      <c r="M304" s="151"/>
      <c r="N304" s="149">
        <v>-4210944.0518627781</v>
      </c>
    </row>
    <row r="305" spans="1:14" s="152" customFormat="1">
      <c r="A305" s="145" t="s">
        <v>1916</v>
      </c>
      <c r="B305" s="146" t="s">
        <v>7175</v>
      </c>
      <c r="C305" s="146" t="s">
        <v>3157</v>
      </c>
      <c r="D305" s="146"/>
      <c r="E305" s="147">
        <v>1</v>
      </c>
      <c r="F305" s="148" t="s">
        <v>6745</v>
      </c>
      <c r="G305" s="149">
        <v>-7567000</v>
      </c>
      <c r="H305" s="149">
        <v>-898874.09</v>
      </c>
      <c r="I305" s="146"/>
      <c r="J305" s="150">
        <v>39778</v>
      </c>
      <c r="K305" s="151">
        <v>-31810.802633928892</v>
      </c>
      <c r="L305" s="151">
        <v>-1040</v>
      </c>
      <c r="M305" s="151"/>
      <c r="N305" s="149">
        <v>-931724.89263392892</v>
      </c>
    </row>
    <row r="306" spans="1:14" s="152" customFormat="1">
      <c r="A306" s="145" t="s">
        <v>1926</v>
      </c>
      <c r="B306" s="146" t="s">
        <v>7176</v>
      </c>
      <c r="C306" s="146" t="s">
        <v>3157</v>
      </c>
      <c r="D306" s="146"/>
      <c r="E306" s="147">
        <v>1</v>
      </c>
      <c r="F306" s="148" t="s">
        <v>6745</v>
      </c>
      <c r="G306" s="149">
        <v>-9957000</v>
      </c>
      <c r="H306" s="149">
        <v>-1169917.42</v>
      </c>
      <c r="I306" s="146"/>
      <c r="J306" s="150">
        <v>39778</v>
      </c>
      <c r="K306" s="151">
        <v>-41858.091510363331</v>
      </c>
      <c r="L306" s="151">
        <v>-1369</v>
      </c>
      <c r="M306" s="151"/>
      <c r="N306" s="149">
        <v>-1213144.5115103633</v>
      </c>
    </row>
    <row r="307" spans="1:14" s="152" customFormat="1">
      <c r="A307" s="145" t="s">
        <v>1929</v>
      </c>
      <c r="B307" s="146" t="s">
        <v>7177</v>
      </c>
      <c r="C307" s="146" t="s">
        <v>3157</v>
      </c>
      <c r="D307" s="146"/>
      <c r="E307" s="147">
        <v>1</v>
      </c>
      <c r="F307" s="148" t="s">
        <v>6745</v>
      </c>
      <c r="G307" s="149">
        <v>-10000000</v>
      </c>
      <c r="H307" s="149">
        <v>-1162554.78</v>
      </c>
      <c r="I307" s="146"/>
      <c r="J307" s="150">
        <v>39778</v>
      </c>
      <c r="K307" s="151">
        <v>-43567.538885277776</v>
      </c>
      <c r="L307" s="151">
        <v>-1425</v>
      </c>
      <c r="M307" s="151"/>
      <c r="N307" s="149">
        <v>-1207547.3188852777</v>
      </c>
    </row>
    <row r="308" spans="1:14" s="152" customFormat="1">
      <c r="A308" s="145" t="s">
        <v>1932</v>
      </c>
      <c r="B308" s="146" t="s">
        <v>7178</v>
      </c>
      <c r="C308" s="146" t="s">
        <v>3157</v>
      </c>
      <c r="D308" s="146"/>
      <c r="E308" s="147">
        <v>1</v>
      </c>
      <c r="F308" s="148" t="s">
        <v>6745</v>
      </c>
      <c r="G308" s="149">
        <v>-10000000</v>
      </c>
      <c r="H308" s="149">
        <v>-1217771.1599999999</v>
      </c>
      <c r="I308" s="146"/>
      <c r="J308" s="150">
        <v>39778</v>
      </c>
      <c r="K308" s="151">
        <v>-43569.12888527778</v>
      </c>
      <c r="L308" s="151">
        <v>-1425</v>
      </c>
      <c r="M308" s="151"/>
      <c r="N308" s="149">
        <v>-1262765.2888852777</v>
      </c>
    </row>
    <row r="309" spans="1:14" s="152" customFormat="1">
      <c r="A309" s="145" t="s">
        <v>1933</v>
      </c>
      <c r="B309" s="146" t="s">
        <v>7179</v>
      </c>
      <c r="C309" s="146" t="s">
        <v>3157</v>
      </c>
      <c r="D309" s="146"/>
      <c r="E309" s="147">
        <v>1</v>
      </c>
      <c r="F309" s="148" t="s">
        <v>6745</v>
      </c>
      <c r="G309" s="149">
        <v>-10000000</v>
      </c>
      <c r="H309" s="149">
        <v>-1327256.57</v>
      </c>
      <c r="I309" s="146"/>
      <c r="J309" s="150">
        <v>39778</v>
      </c>
      <c r="K309" s="151">
        <v>-42038.85578888889</v>
      </c>
      <c r="L309" s="151">
        <v>-1375</v>
      </c>
      <c r="M309" s="151"/>
      <c r="N309" s="149">
        <v>-1370670.4257888889</v>
      </c>
    </row>
    <row r="310" spans="1:14" s="152" customFormat="1">
      <c r="A310" s="145" t="s">
        <v>8099</v>
      </c>
      <c r="B310" s="146" t="s">
        <v>8100</v>
      </c>
      <c r="C310" s="146" t="s">
        <v>6725</v>
      </c>
      <c r="D310" s="146"/>
      <c r="E310" s="147">
        <v>2</v>
      </c>
      <c r="F310" s="148" t="s">
        <v>6745</v>
      </c>
      <c r="G310" s="149">
        <v>-13000000</v>
      </c>
      <c r="H310" s="149">
        <v>-10031678.300000001</v>
      </c>
      <c r="I310" s="146"/>
      <c r="J310" s="150">
        <v>40322</v>
      </c>
      <c r="K310" s="151">
        <v>139031.018411458</v>
      </c>
      <c r="L310" s="151">
        <v>12382500</v>
      </c>
      <c r="M310" s="151"/>
      <c r="N310" s="149">
        <v>2489852.7184114568</v>
      </c>
    </row>
    <row r="311" spans="1:14" s="152" customFormat="1">
      <c r="A311" s="145" t="s">
        <v>1736</v>
      </c>
      <c r="B311" s="146" t="s">
        <v>8100</v>
      </c>
      <c r="C311" s="146" t="s">
        <v>6725</v>
      </c>
      <c r="D311" s="146"/>
      <c r="E311" s="147">
        <v>1</v>
      </c>
      <c r="F311" s="148" t="s">
        <v>6745</v>
      </c>
      <c r="G311" s="149">
        <v>-1811910.43</v>
      </c>
      <c r="H311" s="149">
        <v>-1526826.8</v>
      </c>
      <c r="I311" s="146"/>
      <c r="J311" s="150">
        <v>40626</v>
      </c>
      <c r="K311" s="151">
        <v>31558.403262464271</v>
      </c>
      <c r="L311" s="151">
        <v>1729861.08</v>
      </c>
      <c r="M311" s="151"/>
      <c r="N311" s="149">
        <v>234592.68326246436</v>
      </c>
    </row>
    <row r="312" spans="1:14" s="152" customFormat="1">
      <c r="A312" s="145" t="s">
        <v>1613</v>
      </c>
      <c r="B312" s="146" t="s">
        <v>7395</v>
      </c>
      <c r="C312" s="146" t="s">
        <v>6725</v>
      </c>
      <c r="D312" s="146"/>
      <c r="E312" s="147">
        <v>3</v>
      </c>
      <c r="F312" s="148" t="s">
        <v>6745</v>
      </c>
      <c r="G312" s="149">
        <v>-4807603.629999999</v>
      </c>
      <c r="H312" s="149">
        <v>-3626351.3900000006</v>
      </c>
      <c r="I312" s="146"/>
      <c r="J312" s="150">
        <v>39839</v>
      </c>
      <c r="K312" s="151">
        <v>-54048.225707140242</v>
      </c>
      <c r="L312" s="151">
        <v>-12339.52</v>
      </c>
      <c r="M312" s="151"/>
      <c r="N312" s="149">
        <v>-3692739.1357071409</v>
      </c>
    </row>
    <row r="313" spans="1:14" s="152" customFormat="1">
      <c r="A313" s="145" t="s">
        <v>8157</v>
      </c>
      <c r="B313" s="146" t="s">
        <v>8158</v>
      </c>
      <c r="C313" s="146" t="s">
        <v>6725</v>
      </c>
      <c r="D313" s="146"/>
      <c r="E313" s="147">
        <v>1</v>
      </c>
      <c r="F313" s="148" t="s">
        <v>6756</v>
      </c>
      <c r="G313" s="149">
        <v>14626881.529999999</v>
      </c>
      <c r="H313" s="149">
        <v>-38149.413023048895</v>
      </c>
      <c r="I313" s="146"/>
      <c r="J313" s="150">
        <v>40400</v>
      </c>
      <c r="K313" s="151">
        <v>42180.776494166683</v>
      </c>
      <c r="L313" s="151">
        <v>0</v>
      </c>
      <c r="M313" s="151"/>
      <c r="N313" s="149">
        <v>4031.3634711177874</v>
      </c>
    </row>
    <row r="314" spans="1:14" s="152" customFormat="1">
      <c r="A314" s="145" t="s">
        <v>1737</v>
      </c>
      <c r="B314" s="146" t="s">
        <v>8485</v>
      </c>
      <c r="C314" s="146" t="s">
        <v>6725</v>
      </c>
      <c r="D314" s="146"/>
      <c r="E314" s="147">
        <v>1</v>
      </c>
      <c r="F314" s="148" t="s">
        <v>6756</v>
      </c>
      <c r="G314" s="149">
        <v>2000000</v>
      </c>
      <c r="H314" s="149">
        <v>658680.00000000012</v>
      </c>
      <c r="I314" s="146"/>
      <c r="J314" s="150">
        <v>40982</v>
      </c>
      <c r="K314" s="151">
        <v>316812.71864064451</v>
      </c>
      <c r="L314" s="151">
        <v>-352615.97</v>
      </c>
      <c r="M314" s="151"/>
      <c r="N314" s="149">
        <v>622876.7486406446</v>
      </c>
    </row>
    <row r="315" spans="1:14" s="152" customFormat="1">
      <c r="A315" s="145" t="s">
        <v>1554</v>
      </c>
      <c r="B315" s="146" t="s">
        <v>8451</v>
      </c>
      <c r="C315" s="146" t="s">
        <v>6725</v>
      </c>
      <c r="D315" s="146"/>
      <c r="E315" s="147">
        <v>3</v>
      </c>
      <c r="F315" s="148" t="s">
        <v>6745</v>
      </c>
      <c r="G315" s="149">
        <v>-4316960.1899999995</v>
      </c>
      <c r="H315" s="149">
        <v>-3932940.1799999997</v>
      </c>
      <c r="I315" s="146"/>
      <c r="J315" s="150">
        <v>40963</v>
      </c>
      <c r="K315" s="151">
        <v>149564.37697522232</v>
      </c>
      <c r="L315" s="151">
        <v>4214959.5500000007</v>
      </c>
      <c r="M315" s="151"/>
      <c r="N315" s="149">
        <v>431583.74697522353</v>
      </c>
    </row>
    <row r="316" spans="1:14" s="152" customFormat="1">
      <c r="A316" s="145" t="s">
        <v>8452</v>
      </c>
      <c r="B316" s="146" t="s">
        <v>8453</v>
      </c>
      <c r="C316" s="146" t="s">
        <v>6725</v>
      </c>
      <c r="D316" s="146"/>
      <c r="E316" s="147">
        <v>4</v>
      </c>
      <c r="F316" s="148" t="s">
        <v>6745</v>
      </c>
      <c r="G316" s="149">
        <v>-3000000</v>
      </c>
      <c r="H316" s="149">
        <v>-2769077.3</v>
      </c>
      <c r="I316" s="146"/>
      <c r="J316" s="150">
        <v>40963</v>
      </c>
      <c r="K316" s="151">
        <v>1066418.1731855557</v>
      </c>
      <c r="L316" s="151">
        <v>1925000</v>
      </c>
      <c r="M316" s="151"/>
      <c r="N316" s="149">
        <v>222340.87318555592</v>
      </c>
    </row>
    <row r="317" spans="1:14" s="152" customFormat="1">
      <c r="A317" s="145" t="s">
        <v>2472</v>
      </c>
      <c r="B317" s="146" t="s">
        <v>9070</v>
      </c>
      <c r="C317" s="146" t="s">
        <v>6725</v>
      </c>
      <c r="D317" s="146"/>
      <c r="E317" s="147">
        <v>3</v>
      </c>
      <c r="F317" s="148" t="s">
        <v>6745</v>
      </c>
      <c r="G317" s="151">
        <v>-137711.60000000009</v>
      </c>
      <c r="H317" s="149">
        <v>-203471.66999999998</v>
      </c>
      <c r="I317" s="146"/>
      <c r="J317" s="150">
        <v>42772</v>
      </c>
      <c r="K317" s="151">
        <v>-16741.71999999999</v>
      </c>
      <c r="L317" s="151">
        <v>141023.65</v>
      </c>
      <c r="M317" s="151"/>
      <c r="N317" s="149">
        <v>-79189.739999999991</v>
      </c>
    </row>
    <row r="318" spans="1:14" s="152" customFormat="1">
      <c r="A318" s="145" t="s">
        <v>7271</v>
      </c>
      <c r="B318" s="146" t="s">
        <v>7272</v>
      </c>
      <c r="C318" s="146" t="s">
        <v>6724</v>
      </c>
      <c r="D318" s="146"/>
      <c r="E318" s="147">
        <v>1</v>
      </c>
      <c r="F318" s="148" t="s">
        <v>6745</v>
      </c>
      <c r="G318" s="149">
        <v>-4800000</v>
      </c>
      <c r="H318" s="149">
        <v>-4290681.49</v>
      </c>
      <c r="I318" s="146"/>
      <c r="J318" s="150">
        <v>39808</v>
      </c>
      <c r="K318" s="151">
        <v>4774397.8122222228</v>
      </c>
      <c r="L318" s="151">
        <v>0</v>
      </c>
      <c r="M318" s="151"/>
      <c r="N318" s="149">
        <v>483716.32222222257</v>
      </c>
    </row>
    <row r="319" spans="1:14" s="152" customFormat="1">
      <c r="A319" s="145" t="s">
        <v>8486</v>
      </c>
      <c r="B319" s="146" t="s">
        <v>8487</v>
      </c>
      <c r="C319" s="146" t="s">
        <v>6725</v>
      </c>
      <c r="D319" s="146"/>
      <c r="E319" s="147">
        <v>1</v>
      </c>
      <c r="F319" s="148" t="s">
        <v>6756</v>
      </c>
      <c r="G319" s="149">
        <v>2000000</v>
      </c>
      <c r="H319" s="149">
        <v>766225.88000000012</v>
      </c>
      <c r="I319" s="146"/>
      <c r="J319" s="150">
        <v>40982</v>
      </c>
      <c r="K319" s="151">
        <v>263546.99581904709</v>
      </c>
      <c r="L319" s="151">
        <v>-448476.07</v>
      </c>
      <c r="M319" s="151"/>
      <c r="N319" s="149">
        <v>581296.80581904715</v>
      </c>
    </row>
    <row r="320" spans="1:14" s="152" customFormat="1">
      <c r="A320" s="145" t="s">
        <v>9012</v>
      </c>
      <c r="B320" s="146" t="s">
        <v>8487</v>
      </c>
      <c r="C320" s="146" t="s">
        <v>6759</v>
      </c>
      <c r="D320" s="146"/>
      <c r="E320" s="147">
        <v>1</v>
      </c>
      <c r="F320" s="148" t="s">
        <v>6745</v>
      </c>
      <c r="G320" s="149">
        <v>-5000000</v>
      </c>
      <c r="H320" s="149">
        <v>-1061191.7</v>
      </c>
      <c r="I320" s="146"/>
      <c r="J320" s="150">
        <v>42326</v>
      </c>
      <c r="K320" s="151">
        <v>-766187.5</v>
      </c>
      <c r="L320" s="151">
        <v>28562.5</v>
      </c>
      <c r="M320" s="151"/>
      <c r="N320" s="149">
        <v>-1798816.7</v>
      </c>
    </row>
    <row r="321" spans="1:14" s="152" customFormat="1">
      <c r="A321" s="145" t="s">
        <v>8468</v>
      </c>
      <c r="B321" s="146" t="s">
        <v>6782</v>
      </c>
      <c r="C321" s="146" t="s">
        <v>6725</v>
      </c>
      <c r="D321" s="146"/>
      <c r="E321" s="147">
        <v>1</v>
      </c>
      <c r="F321" s="148" t="s">
        <v>6756</v>
      </c>
      <c r="G321" s="149">
        <v>19705409.379999999</v>
      </c>
      <c r="H321" s="149">
        <v>15005669.230000004</v>
      </c>
      <c r="I321" s="146"/>
      <c r="J321" s="150">
        <v>40970</v>
      </c>
      <c r="K321" s="151">
        <v>-12513783.985317839</v>
      </c>
      <c r="L321" s="151">
        <v>-226738.32</v>
      </c>
      <c r="M321" s="151"/>
      <c r="N321" s="149">
        <v>2265146.924682165</v>
      </c>
    </row>
    <row r="322" spans="1:14" s="152" customFormat="1">
      <c r="A322" s="145" t="s">
        <v>1433</v>
      </c>
      <c r="B322" s="146" t="s">
        <v>6851</v>
      </c>
      <c r="C322" s="146" t="s">
        <v>6725</v>
      </c>
      <c r="D322" s="146"/>
      <c r="E322" s="147">
        <v>2</v>
      </c>
      <c r="F322" s="148" t="s">
        <v>6756</v>
      </c>
      <c r="G322" s="149">
        <v>0</v>
      </c>
      <c r="H322" s="149">
        <v>-40095.320000000298</v>
      </c>
      <c r="I322" s="146"/>
      <c r="J322" s="150">
        <v>39581</v>
      </c>
      <c r="K322" s="151">
        <v>4479.369680415839</v>
      </c>
      <c r="L322" s="151">
        <v>0</v>
      </c>
      <c r="M322" s="151"/>
      <c r="N322" s="149">
        <v>-35615.950319584459</v>
      </c>
    </row>
    <row r="323" spans="1:14" s="152" customFormat="1">
      <c r="A323" s="145" t="s">
        <v>6781</v>
      </c>
      <c r="B323" s="146" t="s">
        <v>6782</v>
      </c>
      <c r="C323" s="146" t="s">
        <v>6725</v>
      </c>
      <c r="D323" s="146"/>
      <c r="E323" s="147">
        <v>2</v>
      </c>
      <c r="F323" s="148" t="s">
        <v>6745</v>
      </c>
      <c r="G323" s="149">
        <v>-6868580.7300000004</v>
      </c>
      <c r="H323" s="149">
        <v>-6804875.790000001</v>
      </c>
      <c r="I323" s="146"/>
      <c r="J323" s="150">
        <v>39524</v>
      </c>
      <c r="K323" s="151">
        <v>98372.241135151358</v>
      </c>
      <c r="L323" s="151">
        <v>6804875.79</v>
      </c>
      <c r="M323" s="151"/>
      <c r="N323" s="149">
        <v>98372.241135150194</v>
      </c>
    </row>
    <row r="324" spans="1:14" s="152" customFormat="1">
      <c r="A324" s="145" t="s">
        <v>3187</v>
      </c>
      <c r="B324" s="146" t="s">
        <v>8562</v>
      </c>
      <c r="C324" s="146" t="s">
        <v>6725</v>
      </c>
      <c r="D324" s="146"/>
      <c r="E324" s="147">
        <v>1</v>
      </c>
      <c r="F324" s="148" t="s">
        <v>6745</v>
      </c>
      <c r="G324" s="149">
        <v>-10000000</v>
      </c>
      <c r="H324" s="149">
        <v>-8530752.5199999996</v>
      </c>
      <c r="I324" s="146"/>
      <c r="J324" s="150">
        <v>41058</v>
      </c>
      <c r="K324" s="151">
        <v>4127574.1523483335</v>
      </c>
      <c r="L324" s="151">
        <v>4417982.75</v>
      </c>
      <c r="M324" s="151"/>
      <c r="N324" s="149">
        <v>14804.382348334417</v>
      </c>
    </row>
    <row r="325" spans="1:14" s="152" customFormat="1">
      <c r="A325" s="145">
        <v>123456782</v>
      </c>
      <c r="B325" s="146" t="s">
        <v>8119</v>
      </c>
      <c r="C325" s="146" t="s">
        <v>6724</v>
      </c>
      <c r="D325" s="146"/>
      <c r="E325" s="147">
        <v>6</v>
      </c>
      <c r="F325" s="148" t="s">
        <v>6745</v>
      </c>
      <c r="G325" s="149">
        <v>-86000000</v>
      </c>
      <c r="H325" s="149">
        <v>-16032070.470000001</v>
      </c>
      <c r="I325" s="146"/>
      <c r="J325" s="150">
        <v>40994</v>
      </c>
      <c r="K325" s="151">
        <v>-5675975.1305806944</v>
      </c>
      <c r="L325" s="151">
        <v>10778672.5494</v>
      </c>
      <c r="M325" s="151"/>
      <c r="N325" s="149">
        <v>-10929373.051180696</v>
      </c>
    </row>
    <row r="326" spans="1:14" s="152" customFormat="1">
      <c r="A326" s="145" t="s">
        <v>7108</v>
      </c>
      <c r="B326" s="146" t="s">
        <v>7109</v>
      </c>
      <c r="C326" s="146" t="s">
        <v>6725</v>
      </c>
      <c r="D326" s="146"/>
      <c r="E326" s="147">
        <v>2</v>
      </c>
      <c r="F326" s="148" t="s">
        <v>6745</v>
      </c>
      <c r="G326" s="149">
        <v>-20000000</v>
      </c>
      <c r="H326" s="149">
        <v>-15712924.58</v>
      </c>
      <c r="I326" s="146"/>
      <c r="J326" s="150">
        <v>39769</v>
      </c>
      <c r="K326" s="151">
        <v>11610720.501383353</v>
      </c>
      <c r="L326" s="151">
        <v>9891055.5600000005</v>
      </c>
      <c r="M326" s="151"/>
      <c r="N326" s="149">
        <v>5788851.4813833535</v>
      </c>
    </row>
    <row r="327" spans="1:14" s="152" customFormat="1">
      <c r="A327" s="145" t="s">
        <v>2471</v>
      </c>
      <c r="B327" s="146" t="s">
        <v>7192</v>
      </c>
      <c r="C327" s="146" t="s">
        <v>6725</v>
      </c>
      <c r="D327" s="146"/>
      <c r="E327" s="147">
        <v>1</v>
      </c>
      <c r="F327" s="148" t="s">
        <v>6745</v>
      </c>
      <c r="G327" s="149">
        <v>-4000000</v>
      </c>
      <c r="H327" s="149">
        <v>-3540837.08</v>
      </c>
      <c r="I327" s="146"/>
      <c r="J327" s="150">
        <v>39785</v>
      </c>
      <c r="K327" s="151">
        <v>34747.119166666664</v>
      </c>
      <c r="L327" s="151">
        <v>-7667</v>
      </c>
      <c r="M327" s="151"/>
      <c r="N327" s="149">
        <v>-3513756.9608333334</v>
      </c>
    </row>
    <row r="328" spans="1:14" s="152" customFormat="1">
      <c r="A328" s="145" t="s">
        <v>6748</v>
      </c>
      <c r="B328" s="146" t="s">
        <v>6749</v>
      </c>
      <c r="C328" s="146" t="s">
        <v>6724</v>
      </c>
      <c r="D328" s="146"/>
      <c r="E328" s="147">
        <v>1</v>
      </c>
      <c r="F328" s="148" t="s">
        <v>6745</v>
      </c>
      <c r="G328" s="149">
        <v>-4045119.75</v>
      </c>
      <c r="H328" s="149">
        <v>-2022559.8700000003</v>
      </c>
      <c r="I328" s="146"/>
      <c r="J328" s="150">
        <v>39521</v>
      </c>
      <c r="K328" s="151">
        <v>3409336.4</v>
      </c>
      <c r="L328" s="151">
        <v>0</v>
      </c>
      <c r="M328" s="151"/>
      <c r="N328" s="149">
        <v>1386776.5299999996</v>
      </c>
    </row>
    <row r="329" spans="1:14" s="152" customFormat="1">
      <c r="A329" s="145" t="s">
        <v>9069</v>
      </c>
      <c r="B329" s="146" t="s">
        <v>8848</v>
      </c>
      <c r="C329" s="146" t="s">
        <v>6724</v>
      </c>
      <c r="D329" s="146"/>
      <c r="E329" s="147">
        <v>5</v>
      </c>
      <c r="F329" s="148" t="s">
        <v>6745</v>
      </c>
      <c r="G329" s="149">
        <v>-3750000</v>
      </c>
      <c r="H329" s="149">
        <v>-1539971.58</v>
      </c>
      <c r="I329" s="146"/>
      <c r="J329" s="150">
        <v>42769</v>
      </c>
      <c r="K329" s="151">
        <v>1261289.8599999992</v>
      </c>
      <c r="L329" s="151">
        <v>293824.45000000065</v>
      </c>
      <c r="M329" s="151"/>
      <c r="N329" s="149">
        <v>15142.729999999749</v>
      </c>
    </row>
    <row r="330" spans="1:14" s="152" customFormat="1">
      <c r="A330" s="145" t="s">
        <v>8847</v>
      </c>
      <c r="B330" s="146" t="s">
        <v>8848</v>
      </c>
      <c r="C330" s="146" t="s">
        <v>6724</v>
      </c>
      <c r="D330" s="146"/>
      <c r="E330" s="147">
        <v>1</v>
      </c>
      <c r="F330" s="148" t="s">
        <v>6745</v>
      </c>
      <c r="G330" s="149">
        <v>-1500000</v>
      </c>
      <c r="H330" s="149">
        <v>-600033.32999999996</v>
      </c>
      <c r="I330" s="146"/>
      <c r="J330" s="150">
        <v>41563</v>
      </c>
      <c r="K330" s="151">
        <v>494977.77999999974</v>
      </c>
      <c r="L330" s="151">
        <v>162263.88</v>
      </c>
      <c r="M330" s="151"/>
      <c r="N330" s="149">
        <v>57208.329999999783</v>
      </c>
    </row>
    <row r="331" spans="1:14" s="152" customFormat="1">
      <c r="A331" s="145" t="s">
        <v>8617</v>
      </c>
      <c r="B331" s="146" t="s">
        <v>8618</v>
      </c>
      <c r="C331" s="146" t="s">
        <v>6724</v>
      </c>
      <c r="D331" s="146"/>
      <c r="E331" s="147">
        <v>1</v>
      </c>
      <c r="F331" s="148" t="s">
        <v>6745</v>
      </c>
      <c r="G331" s="149">
        <v>-7500000</v>
      </c>
      <c r="H331" s="149">
        <v>-2624803.66</v>
      </c>
      <c r="I331" s="146"/>
      <c r="J331" s="150">
        <v>41207</v>
      </c>
      <c r="K331" s="151">
        <v>5876135.5011555552</v>
      </c>
      <c r="L331" s="151">
        <v>0</v>
      </c>
      <c r="M331" s="151"/>
      <c r="N331" s="149">
        <v>3251331.8411555551</v>
      </c>
    </row>
    <row r="332" spans="1:14" s="152" customFormat="1">
      <c r="A332" s="145" t="s">
        <v>7973</v>
      </c>
      <c r="B332" s="146" t="s">
        <v>7974</v>
      </c>
      <c r="C332" s="146" t="s">
        <v>6724</v>
      </c>
      <c r="D332" s="146"/>
      <c r="E332" s="147">
        <v>3</v>
      </c>
      <c r="F332" s="148" t="s">
        <v>6756</v>
      </c>
      <c r="G332" s="149">
        <v>1000000</v>
      </c>
      <c r="H332" s="149">
        <v>856233.84999999963</v>
      </c>
      <c r="I332" s="146"/>
      <c r="J332" s="150">
        <v>40142</v>
      </c>
      <c r="K332" s="151">
        <v>-1063345.128145</v>
      </c>
      <c r="L332" s="151">
        <v>0</v>
      </c>
      <c r="M332" s="151"/>
      <c r="N332" s="149">
        <v>-207111.27814500034</v>
      </c>
    </row>
    <row r="333" spans="1:14" s="152" customFormat="1">
      <c r="A333" s="145" t="s">
        <v>7523</v>
      </c>
      <c r="B333" s="146" t="s">
        <v>7524</v>
      </c>
      <c r="C333" s="146" t="s">
        <v>6724</v>
      </c>
      <c r="D333" s="146"/>
      <c r="E333" s="147">
        <v>8</v>
      </c>
      <c r="F333" s="148" t="s">
        <v>6745</v>
      </c>
      <c r="G333" s="149">
        <v>-7856488</v>
      </c>
      <c r="H333" s="149">
        <v>-6669144.3200000003</v>
      </c>
      <c r="I333" s="146"/>
      <c r="J333" s="150">
        <v>39897</v>
      </c>
      <c r="K333" s="151">
        <v>7650739.6939778887</v>
      </c>
      <c r="L333" s="151">
        <v>0</v>
      </c>
      <c r="M333" s="151"/>
      <c r="N333" s="149">
        <v>981595.37397788838</v>
      </c>
    </row>
    <row r="334" spans="1:14" s="152" customFormat="1">
      <c r="A334" s="145" t="s">
        <v>8148</v>
      </c>
      <c r="B334" s="146" t="s">
        <v>8149</v>
      </c>
      <c r="C334" s="146" t="s">
        <v>6724</v>
      </c>
      <c r="D334" s="146"/>
      <c r="E334" s="147">
        <v>1</v>
      </c>
      <c r="F334" s="148" t="s">
        <v>6745</v>
      </c>
      <c r="G334" s="149">
        <v>-2000000</v>
      </c>
      <c r="H334" s="149">
        <v>-1499913.57</v>
      </c>
      <c r="I334" s="146"/>
      <c r="J334" s="150">
        <v>40385</v>
      </c>
      <c r="K334" s="151">
        <v>1976685.4684052223</v>
      </c>
      <c r="L334" s="151">
        <v>0</v>
      </c>
      <c r="M334" s="151"/>
      <c r="N334" s="149">
        <v>476771.89840522222</v>
      </c>
    </row>
    <row r="335" spans="1:14" s="152" customFormat="1">
      <c r="A335" s="145" t="s">
        <v>7627</v>
      </c>
      <c r="B335" s="146" t="s">
        <v>7628</v>
      </c>
      <c r="C335" s="146" t="s">
        <v>6724</v>
      </c>
      <c r="D335" s="146"/>
      <c r="E335" s="147">
        <v>1</v>
      </c>
      <c r="F335" s="148" t="s">
        <v>6745</v>
      </c>
      <c r="G335" s="149">
        <v>-2000000</v>
      </c>
      <c r="H335" s="149">
        <v>-1759962.88</v>
      </c>
      <c r="I335" s="146"/>
      <c r="J335" s="150">
        <v>39930</v>
      </c>
      <c r="K335" s="151">
        <v>1946330.8784453333</v>
      </c>
      <c r="L335" s="151">
        <v>0</v>
      </c>
      <c r="M335" s="151"/>
      <c r="N335" s="149">
        <v>186367.99844533345</v>
      </c>
    </row>
    <row r="336" spans="1:14" s="152" customFormat="1">
      <c r="A336" s="145" t="s">
        <v>7975</v>
      </c>
      <c r="B336" s="146" t="s">
        <v>7628</v>
      </c>
      <c r="C336" s="146" t="s">
        <v>6724</v>
      </c>
      <c r="D336" s="146"/>
      <c r="E336" s="147">
        <v>1</v>
      </c>
      <c r="F336" s="148" t="s">
        <v>6745</v>
      </c>
      <c r="G336" s="149">
        <v>-3600000</v>
      </c>
      <c r="H336" s="149">
        <v>-3060010.99</v>
      </c>
      <c r="I336" s="146"/>
      <c r="J336" s="150">
        <v>40142</v>
      </c>
      <c r="K336" s="151">
        <v>3570715.6543017775</v>
      </c>
      <c r="L336" s="151">
        <v>0</v>
      </c>
      <c r="M336" s="151"/>
      <c r="N336" s="149">
        <v>510704.66430177726</v>
      </c>
    </row>
    <row r="337" spans="1:14" s="152" customFormat="1">
      <c r="A337" s="145" t="s">
        <v>8053</v>
      </c>
      <c r="B337" s="146" t="s">
        <v>7064</v>
      </c>
      <c r="C337" s="146" t="s">
        <v>6724</v>
      </c>
      <c r="D337" s="146"/>
      <c r="E337" s="147">
        <v>1</v>
      </c>
      <c r="F337" s="148" t="s">
        <v>6745</v>
      </c>
      <c r="G337" s="149">
        <v>-3000000</v>
      </c>
      <c r="H337" s="149">
        <v>-2249987.5499999998</v>
      </c>
      <c r="I337" s="146"/>
      <c r="J337" s="150">
        <v>40262</v>
      </c>
      <c r="K337" s="151">
        <v>2943291.1911703334</v>
      </c>
      <c r="L337" s="151">
        <v>0</v>
      </c>
      <c r="M337" s="151"/>
      <c r="N337" s="149">
        <v>693303.64117033361</v>
      </c>
    </row>
    <row r="338" spans="1:14" s="152" customFormat="1">
      <c r="A338" s="145" t="s">
        <v>7944</v>
      </c>
      <c r="B338" s="146" t="s">
        <v>7064</v>
      </c>
      <c r="C338" s="146" t="s">
        <v>6724</v>
      </c>
      <c r="D338" s="146"/>
      <c r="E338" s="147">
        <v>1</v>
      </c>
      <c r="F338" s="148" t="s">
        <v>6745</v>
      </c>
      <c r="G338" s="149">
        <v>-4000000</v>
      </c>
      <c r="H338" s="149">
        <v>-3480107.96</v>
      </c>
      <c r="I338" s="146"/>
      <c r="J338" s="150">
        <v>40112</v>
      </c>
      <c r="K338" s="151">
        <v>3969764.1513915556</v>
      </c>
      <c r="L338" s="151">
        <v>0</v>
      </c>
      <c r="M338" s="151"/>
      <c r="N338" s="149">
        <v>489656.19139155559</v>
      </c>
    </row>
    <row r="339" spans="1:14" s="152" customFormat="1">
      <c r="A339" s="145" t="s">
        <v>7063</v>
      </c>
      <c r="B339" s="146" t="s">
        <v>7064</v>
      </c>
      <c r="C339" s="146" t="s">
        <v>6724</v>
      </c>
      <c r="D339" s="146"/>
      <c r="E339" s="147">
        <v>2</v>
      </c>
      <c r="F339" s="148" t="s">
        <v>6745</v>
      </c>
      <c r="G339" s="149">
        <v>-4000000</v>
      </c>
      <c r="H339" s="149">
        <v>-3621902.5</v>
      </c>
      <c r="I339" s="146"/>
      <c r="J339" s="150">
        <v>39721</v>
      </c>
      <c r="K339" s="151">
        <v>3950155.555257</v>
      </c>
      <c r="L339" s="151">
        <v>0</v>
      </c>
      <c r="M339" s="151"/>
      <c r="N339" s="149">
        <v>328253.05525700003</v>
      </c>
    </row>
    <row r="340" spans="1:14" s="152" customFormat="1">
      <c r="A340" s="145" t="s">
        <v>6951</v>
      </c>
      <c r="B340" s="146" t="s">
        <v>6952</v>
      </c>
      <c r="C340" s="146" t="s">
        <v>6725</v>
      </c>
      <c r="D340" s="146"/>
      <c r="E340" s="147">
        <v>3</v>
      </c>
      <c r="F340" s="148" t="s">
        <v>6745</v>
      </c>
      <c r="G340" s="149">
        <v>-10000000</v>
      </c>
      <c r="H340" s="149">
        <v>-8577989.5800000001</v>
      </c>
      <c r="I340" s="146"/>
      <c r="J340" s="150">
        <v>39706</v>
      </c>
      <c r="K340" s="151">
        <v>10051281.682364749</v>
      </c>
      <c r="L340" s="151">
        <v>0</v>
      </c>
      <c r="M340" s="151"/>
      <c r="N340" s="149">
        <v>1473292.1023647487</v>
      </c>
    </row>
    <row r="341" spans="1:14" s="152" customFormat="1">
      <c r="A341" s="145" t="s">
        <v>1611</v>
      </c>
      <c r="B341" s="146" t="s">
        <v>7479</v>
      </c>
      <c r="C341" s="146" t="s">
        <v>6725</v>
      </c>
      <c r="D341" s="146"/>
      <c r="E341" s="147">
        <v>2</v>
      </c>
      <c r="F341" s="148" t="s">
        <v>6745</v>
      </c>
      <c r="G341" s="149">
        <v>-4640000</v>
      </c>
      <c r="H341" s="149">
        <v>-4332127.9799999995</v>
      </c>
      <c r="I341" s="146"/>
      <c r="J341" s="150">
        <v>39874</v>
      </c>
      <c r="K341" s="151">
        <v>67913.318975083326</v>
      </c>
      <c r="L341" s="151">
        <v>629002.5</v>
      </c>
      <c r="M341" s="151"/>
      <c r="N341" s="149">
        <v>-3635212.161024916</v>
      </c>
    </row>
    <row r="342" spans="1:14" s="152" customFormat="1">
      <c r="A342" s="145" t="s">
        <v>8508</v>
      </c>
      <c r="B342" s="146" t="s">
        <v>7479</v>
      </c>
      <c r="C342" s="146" t="s">
        <v>6725</v>
      </c>
      <c r="D342" s="146"/>
      <c r="E342" s="147">
        <v>2</v>
      </c>
      <c r="F342" s="148" t="s">
        <v>6745</v>
      </c>
      <c r="G342" s="149">
        <v>-3766274.59</v>
      </c>
      <c r="H342" s="149">
        <v>-1763602.5900000003</v>
      </c>
      <c r="I342" s="146"/>
      <c r="J342" s="150">
        <v>40994</v>
      </c>
      <c r="K342" s="151">
        <v>-1530642.049749566</v>
      </c>
      <c r="L342" s="151">
        <v>3592677.8699999996</v>
      </c>
      <c r="M342" s="151"/>
      <c r="N342" s="149">
        <v>298433.23025043355</v>
      </c>
    </row>
    <row r="343" spans="1:14" s="152" customFormat="1">
      <c r="A343" s="145" t="s">
        <v>8276</v>
      </c>
      <c r="B343" s="146" t="s">
        <v>8277</v>
      </c>
      <c r="C343" s="146" t="s">
        <v>6759</v>
      </c>
      <c r="D343" s="146"/>
      <c r="E343" s="147">
        <v>4</v>
      </c>
      <c r="F343" s="148" t="s">
        <v>6756</v>
      </c>
      <c r="G343" s="149">
        <v>10000000</v>
      </c>
      <c r="H343" s="149">
        <v>4111450.56</v>
      </c>
      <c r="I343" s="146"/>
      <c r="J343" s="150">
        <v>40632</v>
      </c>
      <c r="K343" s="151">
        <v>9105449.4499999993</v>
      </c>
      <c r="L343" s="151">
        <v>-15403800</v>
      </c>
      <c r="M343" s="151"/>
      <c r="N343" s="149">
        <v>-2186899.9900000002</v>
      </c>
    </row>
    <row r="344" spans="1:14" s="152" customFormat="1" ht="12" customHeight="1">
      <c r="A344" s="145" t="s">
        <v>9073</v>
      </c>
      <c r="B344" s="146" t="s">
        <v>9074</v>
      </c>
      <c r="C344" s="146" t="s">
        <v>6759</v>
      </c>
      <c r="D344" s="146"/>
      <c r="E344" s="147">
        <v>1</v>
      </c>
      <c r="F344" s="148" t="s">
        <v>6745</v>
      </c>
      <c r="G344" s="149">
        <v>-5000000</v>
      </c>
      <c r="H344" s="149">
        <v>-1758316.33</v>
      </c>
      <c r="I344" s="146"/>
      <c r="J344" s="150">
        <v>42825</v>
      </c>
      <c r="K344" s="151">
        <v>516841.35000000003</v>
      </c>
      <c r="L344" s="151">
        <v>1678712.67</v>
      </c>
      <c r="M344" s="151"/>
      <c r="N344" s="149">
        <v>437237.68999999994</v>
      </c>
    </row>
    <row r="345" spans="1:14" s="152" customFormat="1" ht="12" customHeight="1">
      <c r="A345" s="145" t="s">
        <v>8301</v>
      </c>
      <c r="B345" s="146" t="s">
        <v>8302</v>
      </c>
      <c r="C345" s="146" t="s">
        <v>6724</v>
      </c>
      <c r="D345" s="146"/>
      <c r="E345" s="147">
        <v>2</v>
      </c>
      <c r="F345" s="148" t="s">
        <v>6745</v>
      </c>
      <c r="G345" s="149">
        <v>-6000000</v>
      </c>
      <c r="H345" s="149">
        <v>-5373377.1500000004</v>
      </c>
      <c r="I345" s="146"/>
      <c r="J345" s="150">
        <v>40688</v>
      </c>
      <c r="K345" s="151">
        <v>3752638.9584052218</v>
      </c>
      <c r="L345" s="151">
        <v>1947510</v>
      </c>
      <c r="M345" s="151"/>
      <c r="N345" s="149">
        <v>326771.80840522144</v>
      </c>
    </row>
    <row r="346" spans="1:14" s="152" customFormat="1">
      <c r="A346" s="145" t="s">
        <v>1609</v>
      </c>
      <c r="B346" s="146" t="s">
        <v>7396</v>
      </c>
      <c r="C346" s="146" t="s">
        <v>6724</v>
      </c>
      <c r="D346" s="146"/>
      <c r="E346" s="147">
        <v>1</v>
      </c>
      <c r="F346" s="148" t="s">
        <v>6745</v>
      </c>
      <c r="G346" s="149">
        <v>-2000000</v>
      </c>
      <c r="H346" s="149">
        <v>-1787911.42</v>
      </c>
      <c r="I346" s="146"/>
      <c r="J346" s="150">
        <v>39840</v>
      </c>
      <c r="K346" s="151">
        <v>-56193.895501444444</v>
      </c>
      <c r="L346" s="151">
        <v>-1333.33</v>
      </c>
      <c r="M346" s="151"/>
      <c r="N346" s="149">
        <v>-1845438.6455014443</v>
      </c>
    </row>
    <row r="347" spans="1:14" s="152" customFormat="1">
      <c r="A347" s="145" t="s">
        <v>7699</v>
      </c>
      <c r="B347" s="146" t="s">
        <v>7700</v>
      </c>
      <c r="C347" s="146" t="s">
        <v>6724</v>
      </c>
      <c r="D347" s="146"/>
      <c r="E347" s="147">
        <v>18</v>
      </c>
      <c r="F347" s="148" t="s">
        <v>6745</v>
      </c>
      <c r="G347" s="149">
        <v>-6000000</v>
      </c>
      <c r="H347" s="149">
        <v>-5342736.9400000013</v>
      </c>
      <c r="I347" s="146"/>
      <c r="J347" s="150">
        <v>39959</v>
      </c>
      <c r="K347" s="151">
        <v>5782816.8503804449</v>
      </c>
      <c r="L347" s="151">
        <v>0</v>
      </c>
      <c r="M347" s="151"/>
      <c r="N347" s="149">
        <v>440079.91038044356</v>
      </c>
    </row>
    <row r="348" spans="1:14" s="152" customFormat="1">
      <c r="A348" s="145" t="s">
        <v>7773</v>
      </c>
      <c r="B348" s="146" t="s">
        <v>7774</v>
      </c>
      <c r="C348" s="146" t="s">
        <v>6724</v>
      </c>
      <c r="D348" s="146"/>
      <c r="E348" s="147">
        <v>3</v>
      </c>
      <c r="F348" s="148" t="s">
        <v>6745</v>
      </c>
      <c r="G348" s="149">
        <v>-4858000</v>
      </c>
      <c r="H348" s="149">
        <v>-4474782.74</v>
      </c>
      <c r="I348" s="146"/>
      <c r="J348" s="150">
        <v>39989</v>
      </c>
      <c r="K348" s="151">
        <v>4647711.7998381117</v>
      </c>
      <c r="L348" s="151">
        <v>0</v>
      </c>
      <c r="M348" s="151"/>
      <c r="N348" s="149">
        <v>172929.05983811151</v>
      </c>
    </row>
    <row r="349" spans="1:14" s="152" customFormat="1">
      <c r="A349" s="145" t="s">
        <v>8327</v>
      </c>
      <c r="B349" s="146" t="s">
        <v>6817</v>
      </c>
      <c r="C349" s="146" t="s">
        <v>6724</v>
      </c>
      <c r="D349" s="146"/>
      <c r="E349" s="147">
        <v>1</v>
      </c>
      <c r="F349" s="148" t="s">
        <v>6745</v>
      </c>
      <c r="G349" s="149">
        <v>-4000000</v>
      </c>
      <c r="H349" s="149">
        <v>0</v>
      </c>
      <c r="I349" s="146"/>
      <c r="J349" s="150">
        <v>40721</v>
      </c>
      <c r="K349" s="151">
        <v>129136.86526399991</v>
      </c>
      <c r="L349" s="151">
        <v>3440000</v>
      </c>
      <c r="M349" s="151"/>
      <c r="N349" s="149">
        <v>3569136.8652639999</v>
      </c>
    </row>
    <row r="350" spans="1:14" s="152" customFormat="1">
      <c r="A350" s="145" t="s">
        <v>8558</v>
      </c>
      <c r="B350" s="146" t="s">
        <v>6817</v>
      </c>
      <c r="C350" s="146" t="s">
        <v>6724</v>
      </c>
      <c r="D350" s="146"/>
      <c r="E350" s="147">
        <v>1</v>
      </c>
      <c r="F350" s="148" t="s">
        <v>6745</v>
      </c>
      <c r="G350" s="149">
        <v>-4000000</v>
      </c>
      <c r="H350" s="149">
        <v>-3600059.9</v>
      </c>
      <c r="I350" s="146"/>
      <c r="J350" s="150">
        <v>41054</v>
      </c>
      <c r="K350" s="151">
        <v>3886677.9980573338</v>
      </c>
      <c r="L350" s="151">
        <v>0</v>
      </c>
      <c r="M350" s="151"/>
      <c r="N350" s="149">
        <v>286618.09805733385</v>
      </c>
    </row>
    <row r="351" spans="1:14" s="152" customFormat="1">
      <c r="A351" s="145" t="s">
        <v>6816</v>
      </c>
      <c r="B351" s="146" t="s">
        <v>6817</v>
      </c>
      <c r="C351" s="146" t="s">
        <v>6724</v>
      </c>
      <c r="D351" s="146"/>
      <c r="E351" s="147">
        <v>1</v>
      </c>
      <c r="F351" s="148" t="s">
        <v>6745</v>
      </c>
      <c r="G351" s="149">
        <v>-4000000</v>
      </c>
      <c r="H351" s="149">
        <v>-3440105.71</v>
      </c>
      <c r="I351" s="146"/>
      <c r="J351" s="150">
        <v>39534</v>
      </c>
      <c r="K351" s="151">
        <v>-3451444.7497391109</v>
      </c>
      <c r="L351" s="151">
        <v>3440000</v>
      </c>
      <c r="M351" s="151"/>
      <c r="N351" s="149">
        <v>-3451550.4597391114</v>
      </c>
    </row>
    <row r="352" spans="1:14" s="152" customFormat="1">
      <c r="A352" s="145" t="s">
        <v>8602</v>
      </c>
      <c r="B352" s="146" t="s">
        <v>8603</v>
      </c>
      <c r="C352" s="146" t="s">
        <v>6724</v>
      </c>
      <c r="D352" s="146"/>
      <c r="E352" s="147">
        <v>1</v>
      </c>
      <c r="F352" s="148" t="s">
        <v>6745</v>
      </c>
      <c r="G352" s="149">
        <v>-10000000</v>
      </c>
      <c r="H352" s="149">
        <v>-4999566.3600000003</v>
      </c>
      <c r="I352" s="146"/>
      <c r="J352" s="150">
        <v>41177</v>
      </c>
      <c r="K352" s="151">
        <v>9335003.802089721</v>
      </c>
      <c r="L352" s="151">
        <v>0</v>
      </c>
      <c r="M352" s="151"/>
      <c r="N352" s="149">
        <v>4335437.4420897206</v>
      </c>
    </row>
    <row r="353" spans="1:14" s="152" customFormat="1">
      <c r="A353" s="145" t="s">
        <v>3172</v>
      </c>
      <c r="B353" s="146" t="s">
        <v>8603</v>
      </c>
      <c r="C353" s="146" t="s">
        <v>6724</v>
      </c>
      <c r="D353" s="146"/>
      <c r="E353" s="147">
        <v>6</v>
      </c>
      <c r="F353" s="148" t="s">
        <v>6756</v>
      </c>
      <c r="G353" s="149">
        <v>15000000</v>
      </c>
      <c r="H353" s="149">
        <v>12731300.759999992</v>
      </c>
      <c r="I353" s="146"/>
      <c r="J353" s="150">
        <v>41299</v>
      </c>
      <c r="K353" s="151">
        <v>-24126056.450000003</v>
      </c>
      <c r="L353" s="151">
        <v>4157472.4499999983</v>
      </c>
      <c r="M353" s="151"/>
      <c r="N353" s="149">
        <v>-7237283.2400000123</v>
      </c>
    </row>
    <row r="354" spans="1:14" s="152" customFormat="1">
      <c r="A354" s="145" t="s">
        <v>8374</v>
      </c>
      <c r="B354" s="146" t="s">
        <v>8375</v>
      </c>
      <c r="C354" s="146" t="s">
        <v>6724</v>
      </c>
      <c r="D354" s="146"/>
      <c r="E354" s="147">
        <v>1</v>
      </c>
      <c r="F354" s="148" t="s">
        <v>6745</v>
      </c>
      <c r="G354" s="149">
        <v>-5000000</v>
      </c>
      <c r="H354" s="149">
        <v>-4400007.8499999996</v>
      </c>
      <c r="I354" s="146"/>
      <c r="J354" s="150">
        <v>40811</v>
      </c>
      <c r="K354" s="151">
        <v>4788118.6104824999</v>
      </c>
      <c r="L354" s="151">
        <v>0</v>
      </c>
      <c r="M354" s="151"/>
      <c r="N354" s="149">
        <v>388110.76048250031</v>
      </c>
    </row>
    <row r="355" spans="1:14" s="152" customFormat="1">
      <c r="A355" s="145" t="s">
        <v>8581</v>
      </c>
      <c r="B355" s="146" t="s">
        <v>8582</v>
      </c>
      <c r="C355" s="146" t="s">
        <v>6724</v>
      </c>
      <c r="D355" s="146"/>
      <c r="E355" s="147">
        <v>3</v>
      </c>
      <c r="F355" s="148" t="s">
        <v>6745</v>
      </c>
      <c r="G355" s="149">
        <v>-30000000</v>
      </c>
      <c r="H355" s="149">
        <v>-25706713.869999997</v>
      </c>
      <c r="I355" s="146"/>
      <c r="J355" s="150">
        <v>41115</v>
      </c>
      <c r="K355" s="151">
        <v>17163360.31859611</v>
      </c>
      <c r="L355" s="151">
        <v>9489865.4199999999</v>
      </c>
      <c r="M355" s="151"/>
      <c r="N355" s="149">
        <v>946511.86859611236</v>
      </c>
    </row>
    <row r="356" spans="1:14" s="152" customFormat="1">
      <c r="A356" s="145" t="s">
        <v>1560</v>
      </c>
      <c r="B356" s="146" t="s">
        <v>8559</v>
      </c>
      <c r="C356" s="146" t="s">
        <v>6724</v>
      </c>
      <c r="D356" s="146"/>
      <c r="E356" s="147">
        <v>1</v>
      </c>
      <c r="F356" s="148" t="s">
        <v>6756</v>
      </c>
      <c r="G356" s="149">
        <v>12000000</v>
      </c>
      <c r="H356" s="149">
        <v>10799009.940000001</v>
      </c>
      <c r="I356" s="146"/>
      <c r="J356" s="150">
        <v>41054</v>
      </c>
      <c r="K356" s="151">
        <v>-3626532.4242919446</v>
      </c>
      <c r="L356" s="151">
        <v>5041.67</v>
      </c>
      <c r="M356" s="151"/>
      <c r="N356" s="149">
        <v>7177519.1857080571</v>
      </c>
    </row>
    <row r="357" spans="1:14" s="152" customFormat="1">
      <c r="A357" s="145" t="s">
        <v>8510</v>
      </c>
      <c r="B357" s="146" t="s">
        <v>8511</v>
      </c>
      <c r="C357" s="146" t="s">
        <v>6724</v>
      </c>
      <c r="D357" s="146"/>
      <c r="E357" s="147">
        <v>16</v>
      </c>
      <c r="F357" s="148" t="s">
        <v>6745</v>
      </c>
      <c r="G357" s="149">
        <v>-2000001</v>
      </c>
      <c r="H357" s="149">
        <v>-1740003.03</v>
      </c>
      <c r="I357" s="146"/>
      <c r="J357" s="150">
        <v>40994</v>
      </c>
      <c r="K357" s="151">
        <v>2115959.9097332228</v>
      </c>
      <c r="L357" s="151">
        <v>0</v>
      </c>
      <c r="M357" s="151"/>
      <c r="N357" s="149">
        <v>375956.87973322277</v>
      </c>
    </row>
    <row r="358" spans="1:14" s="152" customFormat="1">
      <c r="A358" s="145" t="s">
        <v>7041</v>
      </c>
      <c r="B358" s="146" t="s">
        <v>7042</v>
      </c>
      <c r="C358" s="146" t="s">
        <v>6724</v>
      </c>
      <c r="D358" s="146"/>
      <c r="E358" s="147">
        <v>1</v>
      </c>
      <c r="F358" s="148" t="s">
        <v>6756</v>
      </c>
      <c r="G358" s="149">
        <v>2000000</v>
      </c>
      <c r="H358" s="149">
        <v>1763212.2400000002</v>
      </c>
      <c r="I358" s="146"/>
      <c r="J358" s="150">
        <v>39716</v>
      </c>
      <c r="K358" s="151">
        <v>-1046583.9042336666</v>
      </c>
      <c r="L358" s="151">
        <v>-930255.06</v>
      </c>
      <c r="M358" s="151"/>
      <c r="N358" s="149">
        <v>-213626.72423366643</v>
      </c>
    </row>
    <row r="359" spans="1:14" s="152" customFormat="1">
      <c r="A359" s="145" t="s">
        <v>8441</v>
      </c>
      <c r="B359" s="146" t="s">
        <v>8442</v>
      </c>
      <c r="C359" s="146" t="s">
        <v>6724</v>
      </c>
      <c r="D359" s="146"/>
      <c r="E359" s="147">
        <v>16</v>
      </c>
      <c r="F359" s="148" t="s">
        <v>6745</v>
      </c>
      <c r="G359" s="149">
        <v>-2000001</v>
      </c>
      <c r="H359" s="149">
        <v>-1739990.3499999999</v>
      </c>
      <c r="I359" s="146"/>
      <c r="J359" s="150">
        <v>40932</v>
      </c>
      <c r="K359" s="151">
        <v>2050508.9477485553</v>
      </c>
      <c r="L359" s="151">
        <v>0</v>
      </c>
      <c r="M359" s="151"/>
      <c r="N359" s="149">
        <v>310518.59774855548</v>
      </c>
    </row>
    <row r="360" spans="1:14" s="152" customFormat="1">
      <c r="A360" s="145" t="s">
        <v>7829</v>
      </c>
      <c r="B360" s="146" t="s">
        <v>7830</v>
      </c>
      <c r="C360" s="146" t="s">
        <v>6724</v>
      </c>
      <c r="D360" s="146"/>
      <c r="E360" s="147">
        <v>1</v>
      </c>
      <c r="F360" s="148" t="s">
        <v>6745</v>
      </c>
      <c r="G360" s="149">
        <v>-9000000</v>
      </c>
      <c r="H360" s="149">
        <v>-7979073.9400000004</v>
      </c>
      <c r="I360" s="146"/>
      <c r="J360" s="150">
        <v>40021</v>
      </c>
      <c r="K360" s="151">
        <v>8836080.0176388882</v>
      </c>
      <c r="L360" s="151">
        <v>0</v>
      </c>
      <c r="M360" s="151"/>
      <c r="N360" s="149">
        <v>857006.0776388878</v>
      </c>
    </row>
    <row r="361" spans="1:14" s="152" customFormat="1">
      <c r="A361" s="145" t="s">
        <v>7945</v>
      </c>
      <c r="B361" s="146" t="s">
        <v>7946</v>
      </c>
      <c r="C361" s="146" t="s">
        <v>6724</v>
      </c>
      <c r="D361" s="146"/>
      <c r="E361" s="147">
        <v>1</v>
      </c>
      <c r="F361" s="148" t="s">
        <v>6745</v>
      </c>
      <c r="G361" s="149">
        <v>-4000000</v>
      </c>
      <c r="H361" s="149">
        <v>-3705020.07</v>
      </c>
      <c r="I361" s="146"/>
      <c r="J361" s="150">
        <v>40112</v>
      </c>
      <c r="K361" s="151">
        <v>3857262.1386288889</v>
      </c>
      <c r="L361" s="151">
        <v>0</v>
      </c>
      <c r="M361" s="151"/>
      <c r="N361" s="149">
        <v>152242.06862888904</v>
      </c>
    </row>
    <row r="362" spans="1:14" s="152" customFormat="1">
      <c r="A362" s="145" t="s">
        <v>8209</v>
      </c>
      <c r="B362" s="146" t="s">
        <v>8055</v>
      </c>
      <c r="C362" s="146" t="s">
        <v>6724</v>
      </c>
      <c r="D362" s="146"/>
      <c r="E362" s="147">
        <v>2</v>
      </c>
      <c r="F362" s="148" t="s">
        <v>6745</v>
      </c>
      <c r="G362" s="149">
        <v>-4000000</v>
      </c>
      <c r="H362" s="149">
        <v>-3529415.9699999997</v>
      </c>
      <c r="I362" s="146"/>
      <c r="J362" s="150">
        <v>40539</v>
      </c>
      <c r="K362" s="151">
        <v>3827932.6129037784</v>
      </c>
      <c r="L362" s="151">
        <v>0</v>
      </c>
      <c r="M362" s="151"/>
      <c r="N362" s="149">
        <v>298516.6429037787</v>
      </c>
    </row>
    <row r="363" spans="1:14" s="152" customFormat="1">
      <c r="A363" s="145" t="s">
        <v>8054</v>
      </c>
      <c r="B363" s="146" t="s">
        <v>8055</v>
      </c>
      <c r="C363" s="146" t="s">
        <v>6724</v>
      </c>
      <c r="D363" s="146"/>
      <c r="E363" s="147">
        <v>1</v>
      </c>
      <c r="F363" s="148" t="s">
        <v>6745</v>
      </c>
      <c r="G363" s="149">
        <v>-4800000</v>
      </c>
      <c r="H363" s="149">
        <v>-4303425.4800000004</v>
      </c>
      <c r="I363" s="146"/>
      <c r="J363" s="150">
        <v>40262</v>
      </c>
      <c r="K363" s="151">
        <v>4561858.7955555562</v>
      </c>
      <c r="L363" s="151">
        <v>0</v>
      </c>
      <c r="M363" s="151"/>
      <c r="N363" s="149">
        <v>258433.31555555575</v>
      </c>
    </row>
    <row r="364" spans="1:14" s="152" customFormat="1">
      <c r="A364" s="145" t="s">
        <v>8376</v>
      </c>
      <c r="B364" s="146" t="s">
        <v>8377</v>
      </c>
      <c r="C364" s="146" t="s">
        <v>6724</v>
      </c>
      <c r="D364" s="146"/>
      <c r="E364" s="147">
        <v>9</v>
      </c>
      <c r="F364" s="148" t="s">
        <v>6745</v>
      </c>
      <c r="G364" s="149">
        <v>-8000000</v>
      </c>
      <c r="H364" s="149">
        <v>-7218329.4199999999</v>
      </c>
      <c r="I364" s="146"/>
      <c r="J364" s="150">
        <v>40811</v>
      </c>
      <c r="K364" s="151">
        <v>7856096.6150019988</v>
      </c>
      <c r="L364" s="151">
        <v>0</v>
      </c>
      <c r="M364" s="151"/>
      <c r="N364" s="149">
        <v>637767.19500199892</v>
      </c>
    </row>
    <row r="365" spans="1:14" s="152" customFormat="1">
      <c r="A365" s="145" t="s">
        <v>8397</v>
      </c>
      <c r="B365" s="146" t="s">
        <v>8398</v>
      </c>
      <c r="C365" s="146" t="s">
        <v>6724</v>
      </c>
      <c r="D365" s="146"/>
      <c r="E365" s="147">
        <v>1</v>
      </c>
      <c r="F365" s="148" t="s">
        <v>6745</v>
      </c>
      <c r="G365" s="149">
        <v>-23210.99</v>
      </c>
      <c r="H365" s="149">
        <v>-4643.13</v>
      </c>
      <c r="I365" s="146"/>
      <c r="J365" s="150">
        <v>40841</v>
      </c>
      <c r="K365" s="151">
        <v>-2345.1500000000015</v>
      </c>
      <c r="L365" s="151">
        <v>0</v>
      </c>
      <c r="M365" s="151"/>
      <c r="N365" s="149">
        <v>-6988.2800000000016</v>
      </c>
    </row>
    <row r="366" spans="1:14" s="152" customFormat="1">
      <c r="A366" s="145" t="s">
        <v>3196</v>
      </c>
      <c r="B366" s="146" t="s">
        <v>8655</v>
      </c>
      <c r="C366" s="146" t="s">
        <v>6724</v>
      </c>
      <c r="D366" s="146"/>
      <c r="E366" s="147">
        <v>1</v>
      </c>
      <c r="F366" s="148" t="s">
        <v>6756</v>
      </c>
      <c r="G366" s="149">
        <v>10000000</v>
      </c>
      <c r="H366" s="149">
        <v>6699958.1199999992</v>
      </c>
      <c r="I366" s="146"/>
      <c r="J366" s="150">
        <v>41572</v>
      </c>
      <c r="K366" s="151">
        <v>-2761566.86</v>
      </c>
      <c r="L366" s="151">
        <v>-6455324.9199999999</v>
      </c>
      <c r="M366" s="151"/>
      <c r="N366" s="149">
        <v>-2516933.6600000006</v>
      </c>
    </row>
    <row r="367" spans="1:14" s="152" customFormat="1">
      <c r="A367" s="145" t="s">
        <v>1730</v>
      </c>
      <c r="B367" s="146" t="s">
        <v>8655</v>
      </c>
      <c r="C367" s="146" t="s">
        <v>6724</v>
      </c>
      <c r="D367" s="146"/>
      <c r="E367" s="147">
        <v>3</v>
      </c>
      <c r="F367" s="148" t="s">
        <v>6756</v>
      </c>
      <c r="G367" s="149">
        <v>3000000</v>
      </c>
      <c r="H367" s="149">
        <v>2017368.42</v>
      </c>
      <c r="I367" s="146"/>
      <c r="J367" s="150">
        <v>41299</v>
      </c>
      <c r="K367" s="151">
        <v>-2054809.5900000003</v>
      </c>
      <c r="L367" s="151">
        <v>-216892.79000000004</v>
      </c>
      <c r="M367" s="151"/>
      <c r="N367" s="149">
        <v>-254333.96000000043</v>
      </c>
    </row>
    <row r="368" spans="1:14" s="152" customFormat="1">
      <c r="A368" s="145" t="s">
        <v>8728</v>
      </c>
      <c r="B368" s="146" t="s">
        <v>8729</v>
      </c>
      <c r="C368" s="146" t="s">
        <v>6724</v>
      </c>
      <c r="D368" s="146"/>
      <c r="E368" s="147">
        <v>1</v>
      </c>
      <c r="F368" s="148" t="s">
        <v>6745</v>
      </c>
      <c r="G368" s="149">
        <v>-6250000</v>
      </c>
      <c r="H368" s="149">
        <v>-4687471.45</v>
      </c>
      <c r="I368" s="146"/>
      <c r="J368" s="150">
        <v>41389</v>
      </c>
      <c r="K368" s="151">
        <v>5905669.2199999997</v>
      </c>
      <c r="L368" s="151">
        <v>0</v>
      </c>
      <c r="M368" s="151"/>
      <c r="N368" s="149">
        <v>1218197.7699999996</v>
      </c>
    </row>
    <row r="369" spans="1:14" s="152" customFormat="1">
      <c r="A369" s="145" t="s">
        <v>9017</v>
      </c>
      <c r="B369" s="146" t="s">
        <v>9018</v>
      </c>
      <c r="C369" s="146" t="s">
        <v>6759</v>
      </c>
      <c r="D369" s="146"/>
      <c r="E369" s="147">
        <v>1</v>
      </c>
      <c r="F369" s="148" t="s">
        <v>6745</v>
      </c>
      <c r="G369" s="149">
        <v>-2253945.37</v>
      </c>
      <c r="H369" s="149">
        <v>-1436103.54</v>
      </c>
      <c r="I369" s="146"/>
      <c r="J369" s="150">
        <v>42326</v>
      </c>
      <c r="K369" s="151">
        <v>-200019.86000000002</v>
      </c>
      <c r="L369" s="151">
        <v>64590.71</v>
      </c>
      <c r="M369" s="151"/>
      <c r="N369" s="149">
        <v>-1571532.6900000002</v>
      </c>
    </row>
    <row r="370" spans="1:14" s="152" customFormat="1">
      <c r="A370" s="145" t="s">
        <v>6971</v>
      </c>
      <c r="B370" s="146" t="s">
        <v>6972</v>
      </c>
      <c r="C370" s="146" t="s">
        <v>6724</v>
      </c>
      <c r="D370" s="146"/>
      <c r="E370" s="147">
        <v>1</v>
      </c>
      <c r="F370" s="148" t="s">
        <v>6756</v>
      </c>
      <c r="G370" s="149">
        <v>15000000</v>
      </c>
      <c r="H370" s="149">
        <v>7842370.4299999997</v>
      </c>
      <c r="I370" s="146"/>
      <c r="J370" s="150">
        <v>39706</v>
      </c>
      <c r="K370" s="151">
        <v>143477.91957972385</v>
      </c>
      <c r="L370" s="151">
        <v>-11365550</v>
      </c>
      <c r="M370" s="151"/>
      <c r="N370" s="149">
        <v>-3379701.6504202764</v>
      </c>
    </row>
    <row r="371" spans="1:14" s="152" customFormat="1">
      <c r="A371" s="145" t="s">
        <v>7775</v>
      </c>
      <c r="B371" s="146" t="s">
        <v>7776</v>
      </c>
      <c r="C371" s="146" t="s">
        <v>6724</v>
      </c>
      <c r="D371" s="146"/>
      <c r="E371" s="147">
        <v>1</v>
      </c>
      <c r="F371" s="148" t="s">
        <v>6756</v>
      </c>
      <c r="G371" s="149">
        <v>173151.89</v>
      </c>
      <c r="H371" s="149">
        <v>138143.53</v>
      </c>
      <c r="I371" s="146"/>
      <c r="J371" s="150">
        <v>39989</v>
      </c>
      <c r="K371" s="151">
        <v>-165362.03177666664</v>
      </c>
      <c r="L371" s="151">
        <v>0</v>
      </c>
      <c r="M371" s="151"/>
      <c r="N371" s="149">
        <v>-27218.501776666642</v>
      </c>
    </row>
    <row r="372" spans="1:14" s="152" customFormat="1">
      <c r="A372" s="145" t="s">
        <v>8835</v>
      </c>
      <c r="B372" s="146" t="s">
        <v>8836</v>
      </c>
      <c r="C372" s="146" t="s">
        <v>6724</v>
      </c>
      <c r="D372" s="146"/>
      <c r="E372" s="147">
        <v>1</v>
      </c>
      <c r="F372" s="148" t="s">
        <v>6745</v>
      </c>
      <c r="G372" s="149">
        <v>-2803511.23</v>
      </c>
      <c r="H372" s="149">
        <v>-2018530.9000000001</v>
      </c>
      <c r="I372" s="146"/>
      <c r="J372" s="150">
        <v>41542</v>
      </c>
      <c r="K372" s="151">
        <v>1266985.6399999999</v>
      </c>
      <c r="L372" s="151">
        <v>0</v>
      </c>
      <c r="M372" s="151"/>
      <c r="N372" s="149">
        <v>-751545.26000000024</v>
      </c>
    </row>
    <row r="373" spans="1:14" s="152" customFormat="1">
      <c r="A373" s="145" t="s">
        <v>3303</v>
      </c>
      <c r="B373" s="146" t="s">
        <v>8657</v>
      </c>
      <c r="C373" s="146" t="s">
        <v>6724</v>
      </c>
      <c r="D373" s="146"/>
      <c r="E373" s="147">
        <v>1</v>
      </c>
      <c r="F373" s="148" t="s">
        <v>6745</v>
      </c>
      <c r="G373" s="149">
        <v>-5000000</v>
      </c>
      <c r="H373" s="149">
        <v>-1499389.92</v>
      </c>
      <c r="I373" s="146"/>
      <c r="J373" s="150">
        <v>42677</v>
      </c>
      <c r="K373" s="151">
        <v>-444314.28</v>
      </c>
      <c r="L373" s="151">
        <v>1756739.0699999996</v>
      </c>
      <c r="M373" s="151"/>
      <c r="N373" s="149">
        <v>-186965.13000000035</v>
      </c>
    </row>
    <row r="374" spans="1:14" s="152" customFormat="1">
      <c r="A374" s="145" t="s">
        <v>8656</v>
      </c>
      <c r="B374" s="146" t="s">
        <v>8657</v>
      </c>
      <c r="C374" s="146" t="s">
        <v>6724</v>
      </c>
      <c r="D374" s="146"/>
      <c r="E374" s="147">
        <v>1</v>
      </c>
      <c r="F374" s="148" t="s">
        <v>6756</v>
      </c>
      <c r="G374" s="149">
        <v>12000000</v>
      </c>
      <c r="H374" s="149">
        <v>6232150.7599999998</v>
      </c>
      <c r="I374" s="146"/>
      <c r="J374" s="150">
        <v>41299</v>
      </c>
      <c r="K374" s="151">
        <v>-5827471.9300000006</v>
      </c>
      <c r="L374" s="151">
        <v>0</v>
      </c>
      <c r="M374" s="151"/>
      <c r="N374" s="149">
        <v>404678.82999999914</v>
      </c>
    </row>
    <row r="375" spans="1:14" s="152" customFormat="1">
      <c r="A375" s="145" t="s">
        <v>8819</v>
      </c>
      <c r="B375" s="146" t="s">
        <v>8820</v>
      </c>
      <c r="C375" s="146" t="s">
        <v>6724</v>
      </c>
      <c r="D375" s="146"/>
      <c r="E375" s="147">
        <v>1</v>
      </c>
      <c r="F375" s="148" t="s">
        <v>6745</v>
      </c>
      <c r="G375" s="149">
        <v>-919032.09</v>
      </c>
      <c r="H375" s="149">
        <v>-760519.28</v>
      </c>
      <c r="I375" s="146"/>
      <c r="J375" s="150">
        <v>41511</v>
      </c>
      <c r="K375" s="151">
        <v>759442.66</v>
      </c>
      <c r="L375" s="151">
        <v>0</v>
      </c>
      <c r="M375" s="151"/>
      <c r="N375" s="149">
        <v>-1076.6199999999953</v>
      </c>
    </row>
    <row r="376" spans="1:14" s="152" customFormat="1">
      <c r="A376" s="145" t="s">
        <v>7884</v>
      </c>
      <c r="B376" s="146" t="s">
        <v>7630</v>
      </c>
      <c r="C376" s="146" t="s">
        <v>6724</v>
      </c>
      <c r="D376" s="146"/>
      <c r="E376" s="147">
        <v>2</v>
      </c>
      <c r="F376" s="148" t="s">
        <v>6756</v>
      </c>
      <c r="G376" s="149">
        <v>8000000</v>
      </c>
      <c r="H376" s="149">
        <v>6400690.620000001</v>
      </c>
      <c r="I376" s="146"/>
      <c r="J376" s="150">
        <v>40050</v>
      </c>
      <c r="K376" s="151">
        <v>-4683815.5933511108</v>
      </c>
      <c r="L376" s="151">
        <v>0</v>
      </c>
      <c r="M376" s="151"/>
      <c r="N376" s="149">
        <v>1716875.0266488902</v>
      </c>
    </row>
    <row r="377" spans="1:14" s="152" customFormat="1">
      <c r="A377" s="145" t="s">
        <v>7629</v>
      </c>
      <c r="B377" s="146" t="s">
        <v>7630</v>
      </c>
      <c r="C377" s="146" t="s">
        <v>6724</v>
      </c>
      <c r="D377" s="146"/>
      <c r="E377" s="147">
        <v>7</v>
      </c>
      <c r="F377" s="148" t="s">
        <v>6756</v>
      </c>
      <c r="G377" s="149">
        <v>6200000</v>
      </c>
      <c r="H377" s="149">
        <v>5273141.8999999985</v>
      </c>
      <c r="I377" s="146"/>
      <c r="J377" s="150">
        <v>39930</v>
      </c>
      <c r="K377" s="151">
        <v>-6121666.5735036656</v>
      </c>
      <c r="L377" s="151">
        <v>242279.69</v>
      </c>
      <c r="M377" s="151"/>
      <c r="N377" s="149">
        <v>-606244.98350366717</v>
      </c>
    </row>
    <row r="378" spans="1:14" s="152" customFormat="1">
      <c r="A378" s="145" t="s">
        <v>3233</v>
      </c>
      <c r="B378" s="146" t="s">
        <v>8619</v>
      </c>
      <c r="C378" s="146" t="s">
        <v>6724</v>
      </c>
      <c r="D378" s="146"/>
      <c r="E378" s="147">
        <v>1</v>
      </c>
      <c r="F378" s="148" t="s">
        <v>6745</v>
      </c>
      <c r="G378" s="149">
        <v>-1466670.3</v>
      </c>
      <c r="H378" s="149">
        <v>-1155372.45</v>
      </c>
      <c r="I378" s="146"/>
      <c r="J378" s="150">
        <v>41207</v>
      </c>
      <c r="K378" s="151">
        <v>979973.26732611109</v>
      </c>
      <c r="L378" s="151">
        <v>0</v>
      </c>
      <c r="M378" s="151"/>
      <c r="N378" s="149">
        <v>-175399.18267388886</v>
      </c>
    </row>
    <row r="379" spans="1:14" s="152" customFormat="1">
      <c r="A379" s="145" t="s">
        <v>8281</v>
      </c>
      <c r="B379" s="146" t="s">
        <v>8282</v>
      </c>
      <c r="C379" s="146" t="s">
        <v>6724</v>
      </c>
      <c r="D379" s="146"/>
      <c r="E379" s="147">
        <v>1</v>
      </c>
      <c r="F379" s="148" t="s">
        <v>6756</v>
      </c>
      <c r="G379" s="149">
        <v>15000000</v>
      </c>
      <c r="H379" s="149">
        <v>7627372.2300000004</v>
      </c>
      <c r="I379" s="146"/>
      <c r="J379" s="150">
        <v>40658</v>
      </c>
      <c r="K379" s="151">
        <v>-14213139.699305557</v>
      </c>
      <c r="L379" s="151">
        <v>0</v>
      </c>
      <c r="M379" s="151"/>
      <c r="N379" s="149">
        <v>-6585767.4693055563</v>
      </c>
    </row>
    <row r="380" spans="1:14" s="152" customFormat="1">
      <c r="A380" s="145" t="s">
        <v>3188</v>
      </c>
      <c r="B380" s="146" t="s">
        <v>9019</v>
      </c>
      <c r="C380" s="146" t="s">
        <v>6759</v>
      </c>
      <c r="D380" s="146"/>
      <c r="E380" s="147">
        <v>1</v>
      </c>
      <c r="F380" s="148" t="s">
        <v>6745</v>
      </c>
      <c r="G380" s="149">
        <v>-3500000</v>
      </c>
      <c r="H380" s="149">
        <v>-1050157.95</v>
      </c>
      <c r="I380" s="146"/>
      <c r="J380" s="150">
        <v>42326</v>
      </c>
      <c r="K380" s="151">
        <v>-106969.71000000008</v>
      </c>
      <c r="L380" s="151">
        <v>412773.58</v>
      </c>
      <c r="M380" s="151"/>
      <c r="N380" s="149">
        <v>-744354.08000000007</v>
      </c>
    </row>
    <row r="381" spans="1:14" s="152" customFormat="1">
      <c r="A381" s="145" t="s">
        <v>9020</v>
      </c>
      <c r="B381" s="146" t="s">
        <v>9019</v>
      </c>
      <c r="C381" s="146" t="s">
        <v>6759</v>
      </c>
      <c r="D381" s="146"/>
      <c r="E381" s="147">
        <v>1</v>
      </c>
      <c r="F381" s="148" t="s">
        <v>6745</v>
      </c>
      <c r="G381" s="149">
        <v>-5000000</v>
      </c>
      <c r="H381" s="149">
        <v>-1500760.31</v>
      </c>
      <c r="I381" s="146"/>
      <c r="J381" s="150">
        <v>42326</v>
      </c>
      <c r="K381" s="151">
        <v>847875.37999999977</v>
      </c>
      <c r="L381" s="151">
        <v>147397.10999999999</v>
      </c>
      <c r="M381" s="151"/>
      <c r="N381" s="149">
        <v>-505487.8200000003</v>
      </c>
    </row>
    <row r="382" spans="1:14" s="152" customFormat="1">
      <c r="A382" s="145" t="s">
        <v>3234</v>
      </c>
      <c r="B382" s="146" t="s">
        <v>8654</v>
      </c>
      <c r="C382" s="146" t="s">
        <v>6724</v>
      </c>
      <c r="D382" s="146"/>
      <c r="E382" s="147">
        <v>1</v>
      </c>
      <c r="F382" s="148" t="s">
        <v>6745</v>
      </c>
      <c r="G382" s="149">
        <v>-3750000</v>
      </c>
      <c r="H382" s="149">
        <v>-2195319.4950010432</v>
      </c>
      <c r="I382" s="146"/>
      <c r="J382" s="150">
        <v>41269</v>
      </c>
      <c r="K382" s="151">
        <v>2175233.3823505556</v>
      </c>
      <c r="L382" s="151">
        <v>0</v>
      </c>
      <c r="M382" s="151"/>
      <c r="N382" s="149">
        <v>-20086.112650487572</v>
      </c>
    </row>
    <row r="383" spans="1:14" s="152" customFormat="1">
      <c r="A383" s="145" t="s">
        <v>3189</v>
      </c>
      <c r="B383" s="146" t="s">
        <v>8654</v>
      </c>
      <c r="C383" s="146" t="s">
        <v>6724</v>
      </c>
      <c r="D383" s="146"/>
      <c r="E383" s="147">
        <v>2</v>
      </c>
      <c r="F383" s="148" t="s">
        <v>6745</v>
      </c>
      <c r="G383" s="149">
        <v>-9207002.9600000009</v>
      </c>
      <c r="H383" s="149">
        <v>-7829034.5600000005</v>
      </c>
      <c r="I383" s="146"/>
      <c r="J383" s="150">
        <v>41511</v>
      </c>
      <c r="K383" s="151">
        <v>3925720.919999999</v>
      </c>
      <c r="L383" s="151">
        <v>3043680.71</v>
      </c>
      <c r="M383" s="151"/>
      <c r="N383" s="149">
        <v>-859632.93000000156</v>
      </c>
    </row>
    <row r="384" spans="1:14" s="152" customFormat="1" ht="12" customHeight="1">
      <c r="A384" s="145" t="s">
        <v>8608</v>
      </c>
      <c r="B384" s="146" t="s">
        <v>8609</v>
      </c>
      <c r="C384" s="146" t="s">
        <v>6724</v>
      </c>
      <c r="D384" s="146"/>
      <c r="E384" s="147">
        <v>1</v>
      </c>
      <c r="F384" s="148" t="s">
        <v>6745</v>
      </c>
      <c r="G384" s="149">
        <v>-3100723.74</v>
      </c>
      <c r="H384" s="149">
        <v>-618904.46</v>
      </c>
      <c r="I384" s="146"/>
      <c r="J384" s="150">
        <v>41186</v>
      </c>
      <c r="K384" s="151">
        <v>-41387.573218411591</v>
      </c>
      <c r="L384" s="151">
        <v>-81.2</v>
      </c>
      <c r="M384" s="151"/>
      <c r="N384" s="149">
        <v>-660373.23321841145</v>
      </c>
    </row>
    <row r="385" spans="1:14" s="152" customFormat="1" ht="12" customHeight="1">
      <c r="A385" s="145" t="s">
        <v>8967</v>
      </c>
      <c r="B385" s="146" t="s">
        <v>8968</v>
      </c>
      <c r="C385" s="146" t="s">
        <v>6759</v>
      </c>
      <c r="D385" s="146"/>
      <c r="E385" s="147">
        <v>1</v>
      </c>
      <c r="F385" s="148" t="s">
        <v>6745</v>
      </c>
      <c r="G385" s="149">
        <v>-7500000</v>
      </c>
      <c r="H385" s="149">
        <v>-2766153.84</v>
      </c>
      <c r="I385" s="146"/>
      <c r="J385" s="150">
        <v>42149</v>
      </c>
      <c r="K385" s="151">
        <v>4843172.24</v>
      </c>
      <c r="L385" s="151">
        <v>0</v>
      </c>
      <c r="M385" s="151"/>
      <c r="N385" s="149">
        <v>2077018.4000000004</v>
      </c>
    </row>
    <row r="386" spans="1:14" s="152" customFormat="1">
      <c r="A386" s="145" t="s">
        <v>8821</v>
      </c>
      <c r="B386" s="146" t="s">
        <v>8822</v>
      </c>
      <c r="C386" s="146" t="s">
        <v>6724</v>
      </c>
      <c r="D386" s="146"/>
      <c r="E386" s="147">
        <v>1</v>
      </c>
      <c r="F386" s="148" t="s">
        <v>6745</v>
      </c>
      <c r="G386" s="149">
        <v>-5276515.16</v>
      </c>
      <c r="H386" s="149">
        <v>-3671056.2699999996</v>
      </c>
      <c r="I386" s="146"/>
      <c r="J386" s="150">
        <v>41511</v>
      </c>
      <c r="K386" s="151">
        <v>4064547.55</v>
      </c>
      <c r="L386" s="151">
        <v>331378.92</v>
      </c>
      <c r="M386" s="151"/>
      <c r="N386" s="149">
        <v>724870.20000000019</v>
      </c>
    </row>
    <row r="387" spans="1:14" s="152" customFormat="1">
      <c r="A387" s="145" t="s">
        <v>7206</v>
      </c>
      <c r="B387" s="146" t="s">
        <v>7207</v>
      </c>
      <c r="C387" s="146" t="s">
        <v>6724</v>
      </c>
      <c r="D387" s="146"/>
      <c r="E387" s="147">
        <v>1</v>
      </c>
      <c r="F387" s="148" t="s">
        <v>6756</v>
      </c>
      <c r="G387" s="149">
        <v>6000000</v>
      </c>
      <c r="H387" s="149">
        <v>3767850.5699999994</v>
      </c>
      <c r="I387" s="146"/>
      <c r="J387" s="150">
        <v>39807</v>
      </c>
      <c r="K387" s="151">
        <v>-1508328.3508254727</v>
      </c>
      <c r="L387" s="151">
        <v>-644911.46387841599</v>
      </c>
      <c r="M387" s="151"/>
      <c r="N387" s="149">
        <v>1614610.7552961106</v>
      </c>
    </row>
    <row r="388" spans="1:14" s="152" customFormat="1">
      <c r="A388" s="145" t="s">
        <v>3319</v>
      </c>
      <c r="B388" s="146" t="s">
        <v>9122</v>
      </c>
      <c r="C388" s="146" t="s">
        <v>6724</v>
      </c>
      <c r="D388" s="146"/>
      <c r="E388" s="147">
        <v>15</v>
      </c>
      <c r="F388" s="148" t="s">
        <v>6756</v>
      </c>
      <c r="G388" s="151">
        <v>15000000</v>
      </c>
      <c r="H388" s="149">
        <v>7640216.879999999</v>
      </c>
      <c r="I388" s="146"/>
      <c r="J388" s="150">
        <v>43140</v>
      </c>
      <c r="K388" s="151">
        <v>1464362.8800000008</v>
      </c>
      <c r="L388" s="151">
        <v>-7924469.6399999997</v>
      </c>
      <c r="M388" s="151"/>
      <c r="N388" s="149">
        <v>1180110.1200000001</v>
      </c>
    </row>
    <row r="389" spans="1:14" s="152" customFormat="1">
      <c r="A389" s="145" t="s">
        <v>8210</v>
      </c>
      <c r="B389" s="146" t="s">
        <v>8211</v>
      </c>
      <c r="C389" s="146" t="s">
        <v>6724</v>
      </c>
      <c r="D389" s="146"/>
      <c r="E389" s="147">
        <v>1</v>
      </c>
      <c r="F389" s="148" t="s">
        <v>6745</v>
      </c>
      <c r="G389" s="149">
        <v>-2000000</v>
      </c>
      <c r="H389" s="149">
        <v>-541809.81000000006</v>
      </c>
      <c r="I389" s="146"/>
      <c r="J389" s="150">
        <v>40539</v>
      </c>
      <c r="K389" s="151">
        <v>1891709.569861111</v>
      </c>
      <c r="L389" s="151">
        <v>0</v>
      </c>
      <c r="M389" s="151"/>
      <c r="N389" s="149">
        <v>1349899.7598611109</v>
      </c>
    </row>
    <row r="390" spans="1:14" s="152" customFormat="1">
      <c r="A390" s="145" t="s">
        <v>8807</v>
      </c>
      <c r="B390" s="146" t="s">
        <v>8808</v>
      </c>
      <c r="C390" s="146" t="s">
        <v>6724</v>
      </c>
      <c r="D390" s="146"/>
      <c r="E390" s="147">
        <v>3</v>
      </c>
      <c r="F390" s="148" t="s">
        <v>6745</v>
      </c>
      <c r="G390" s="149">
        <v>-10000000</v>
      </c>
      <c r="H390" s="149">
        <v>-6994655.9900000002</v>
      </c>
      <c r="I390" s="146"/>
      <c r="J390" s="150">
        <v>41480</v>
      </c>
      <c r="K390" s="151">
        <v>8474812.1599999964</v>
      </c>
      <c r="L390" s="151">
        <v>0</v>
      </c>
      <c r="M390" s="151"/>
      <c r="N390" s="149">
        <v>1480156.1699999962</v>
      </c>
    </row>
    <row r="391" spans="1:14" s="152" customFormat="1">
      <c r="A391" s="145" t="s">
        <v>7954</v>
      </c>
      <c r="B391" s="146" t="s">
        <v>7955</v>
      </c>
      <c r="C391" s="146" t="s">
        <v>3157</v>
      </c>
      <c r="D391" s="146"/>
      <c r="E391" s="147">
        <v>3</v>
      </c>
      <c r="F391" s="148" t="s">
        <v>6745</v>
      </c>
      <c r="G391" s="149">
        <v>-9.9999997764825821E-3</v>
      </c>
      <c r="H391" s="149">
        <v>-32515.270000000019</v>
      </c>
      <c r="I391" s="146"/>
      <c r="J391" s="150">
        <v>40112</v>
      </c>
      <c r="K391" s="151">
        <v>15177.928076388314</v>
      </c>
      <c r="L391" s="151">
        <v>0</v>
      </c>
      <c r="M391" s="151"/>
      <c r="N391" s="149">
        <v>-17337.341923611704</v>
      </c>
    </row>
    <row r="392" spans="1:14" s="152" customFormat="1">
      <c r="A392" s="145" t="s">
        <v>6973</v>
      </c>
      <c r="B392" s="146" t="s">
        <v>6974</v>
      </c>
      <c r="C392" s="146" t="s">
        <v>6724</v>
      </c>
      <c r="D392" s="146"/>
      <c r="E392" s="147">
        <v>1</v>
      </c>
      <c r="F392" s="148" t="s">
        <v>6745</v>
      </c>
      <c r="G392" s="149">
        <v>-2000000</v>
      </c>
      <c r="H392" s="149">
        <v>-1767989.64</v>
      </c>
      <c r="I392" s="146"/>
      <c r="J392" s="150">
        <v>39706</v>
      </c>
      <c r="K392" s="151">
        <v>-30496.920156666311</v>
      </c>
      <c r="L392" s="151">
        <v>1932078.33</v>
      </c>
      <c r="M392" s="151"/>
      <c r="N392" s="149">
        <v>133591.76984333387</v>
      </c>
    </row>
    <row r="393" spans="1:14" s="152" customFormat="1" ht="12" customHeight="1">
      <c r="A393" s="145" t="s">
        <v>8091</v>
      </c>
      <c r="B393" s="146" t="s">
        <v>8092</v>
      </c>
      <c r="C393" s="146" t="s">
        <v>3157</v>
      </c>
      <c r="D393" s="146"/>
      <c r="E393" s="147">
        <v>1</v>
      </c>
      <c r="F393" s="148" t="s">
        <v>6745</v>
      </c>
      <c r="G393" s="149">
        <v>-10089724.529999999</v>
      </c>
      <c r="H393" s="149">
        <v>-5855450.5599999996</v>
      </c>
      <c r="I393" s="146"/>
      <c r="J393" s="150">
        <v>40294</v>
      </c>
      <c r="K393" s="151">
        <v>9171661.4786722213</v>
      </c>
      <c r="L393" s="151">
        <v>0</v>
      </c>
      <c r="M393" s="151"/>
      <c r="N393" s="149">
        <v>3316210.9186722217</v>
      </c>
    </row>
    <row r="394" spans="1:14" s="152" customFormat="1">
      <c r="A394" s="145" t="s">
        <v>3312</v>
      </c>
      <c r="B394" s="146" t="s">
        <v>9082</v>
      </c>
      <c r="C394" s="146" t="s">
        <v>6724</v>
      </c>
      <c r="D394" s="146"/>
      <c r="E394" s="147">
        <v>1</v>
      </c>
      <c r="F394" s="148" t="s">
        <v>6745</v>
      </c>
      <c r="G394" s="149">
        <v>-4000000</v>
      </c>
      <c r="H394" s="149">
        <v>-1200018.6299999999</v>
      </c>
      <c r="I394" s="146"/>
      <c r="J394" s="150">
        <v>42844</v>
      </c>
      <c r="K394" s="151">
        <v>-292442.68000000005</v>
      </c>
      <c r="L394" s="151">
        <v>-76328.839999999807</v>
      </c>
      <c r="M394" s="151"/>
      <c r="N394" s="149">
        <v>-1568790.15</v>
      </c>
    </row>
    <row r="395" spans="1:14" s="152" customFormat="1">
      <c r="A395" s="145" t="s">
        <v>6953</v>
      </c>
      <c r="B395" s="146" t="s">
        <v>6954</v>
      </c>
      <c r="C395" s="146" t="s">
        <v>6725</v>
      </c>
      <c r="D395" s="146"/>
      <c r="E395" s="147">
        <v>11</v>
      </c>
      <c r="F395" s="148" t="s">
        <v>6745</v>
      </c>
      <c r="G395" s="149">
        <v>-7500000</v>
      </c>
      <c r="H395" s="149">
        <v>-3171646.160000002</v>
      </c>
      <c r="I395" s="146"/>
      <c r="J395" s="150">
        <v>39706</v>
      </c>
      <c r="K395" s="151">
        <v>8216410.3923311085</v>
      </c>
      <c r="L395" s="151">
        <v>0</v>
      </c>
      <c r="M395" s="151"/>
      <c r="N395" s="149">
        <v>5044764.2323311064</v>
      </c>
    </row>
    <row r="396" spans="1:14" s="152" customFormat="1">
      <c r="A396" s="145" t="s">
        <v>7196</v>
      </c>
      <c r="B396" s="146" t="s">
        <v>7197</v>
      </c>
      <c r="C396" s="146" t="s">
        <v>6725</v>
      </c>
      <c r="D396" s="146"/>
      <c r="E396" s="147">
        <v>2</v>
      </c>
      <c r="F396" s="148" t="s">
        <v>6745</v>
      </c>
      <c r="G396" s="149">
        <v>-3000000</v>
      </c>
      <c r="H396" s="149">
        <v>-2310320.37</v>
      </c>
      <c r="I396" s="146"/>
      <c r="J396" s="150">
        <v>39791</v>
      </c>
      <c r="K396" s="151">
        <v>2948141.7736284444</v>
      </c>
      <c r="L396" s="151">
        <v>0</v>
      </c>
      <c r="M396" s="151"/>
      <c r="N396" s="149">
        <v>637821.4036284443</v>
      </c>
    </row>
    <row r="397" spans="1:14" s="152" customFormat="1">
      <c r="A397" s="145" t="s">
        <v>6783</v>
      </c>
      <c r="B397" s="146" t="s">
        <v>6784</v>
      </c>
      <c r="C397" s="146" t="s">
        <v>6725</v>
      </c>
      <c r="D397" s="146"/>
      <c r="E397" s="147">
        <v>1</v>
      </c>
      <c r="F397" s="148" t="s">
        <v>6745</v>
      </c>
      <c r="G397" s="149">
        <v>-1400000</v>
      </c>
      <c r="H397" s="149">
        <v>-1218877.1299999999</v>
      </c>
      <c r="I397" s="146"/>
      <c r="J397" s="150">
        <v>39524</v>
      </c>
      <c r="K397" s="151">
        <v>19696.715841819532</v>
      </c>
      <c r="L397" s="151">
        <v>1218877.1299999999</v>
      </c>
      <c r="M397" s="151"/>
      <c r="N397" s="149">
        <v>19696.715841819532</v>
      </c>
    </row>
    <row r="398" spans="1:14" s="152" customFormat="1">
      <c r="A398" s="145" t="s">
        <v>8163</v>
      </c>
      <c r="B398" s="146" t="s">
        <v>8164</v>
      </c>
      <c r="C398" s="146" t="s">
        <v>6724</v>
      </c>
      <c r="D398" s="146"/>
      <c r="E398" s="147">
        <v>2</v>
      </c>
      <c r="F398" s="148" t="s">
        <v>6745</v>
      </c>
      <c r="G398" s="149">
        <v>-10000000</v>
      </c>
      <c r="H398" s="149">
        <v>-198909.51</v>
      </c>
      <c r="I398" s="146"/>
      <c r="J398" s="150">
        <v>40414</v>
      </c>
      <c r="K398" s="151">
        <v>-123306.2690840275</v>
      </c>
      <c r="L398" s="151">
        <v>1065817</v>
      </c>
      <c r="M398" s="151"/>
      <c r="N398" s="149">
        <v>743601.22091597249</v>
      </c>
    </row>
    <row r="399" spans="1:14" s="152" customFormat="1">
      <c r="A399" s="145" t="s">
        <v>8165</v>
      </c>
      <c r="B399" s="146" t="s">
        <v>8164</v>
      </c>
      <c r="C399" s="146" t="s">
        <v>6724</v>
      </c>
      <c r="D399" s="146"/>
      <c r="E399" s="147">
        <v>1</v>
      </c>
      <c r="F399" s="148" t="s">
        <v>6745</v>
      </c>
      <c r="G399" s="149">
        <v>-25000000</v>
      </c>
      <c r="H399" s="149">
        <v>-205880.94</v>
      </c>
      <c r="I399" s="146"/>
      <c r="J399" s="150">
        <v>40414</v>
      </c>
      <c r="K399" s="151">
        <v>-394138.88956958335</v>
      </c>
      <c r="L399" s="151">
        <v>2470416</v>
      </c>
      <c r="M399" s="151"/>
      <c r="N399" s="149">
        <v>1870396.1704304167</v>
      </c>
    </row>
    <row r="400" spans="1:14" s="152" customFormat="1">
      <c r="A400" s="145" t="s">
        <v>8471</v>
      </c>
      <c r="B400" s="146" t="s">
        <v>8472</v>
      </c>
      <c r="C400" s="146" t="s">
        <v>6725</v>
      </c>
      <c r="D400" s="146"/>
      <c r="E400" s="147">
        <v>1</v>
      </c>
      <c r="F400" s="148" t="s">
        <v>6745</v>
      </c>
      <c r="G400" s="149">
        <v>-10000000.24</v>
      </c>
      <c r="H400" s="149">
        <v>-8528216.4199999999</v>
      </c>
      <c r="I400" s="146"/>
      <c r="J400" s="150">
        <v>40977</v>
      </c>
      <c r="K400" s="151">
        <v>-80595.943026250403</v>
      </c>
      <c r="L400" s="151">
        <v>8894302.2699999996</v>
      </c>
      <c r="M400" s="151"/>
      <c r="N400" s="149">
        <v>285489.9069737494</v>
      </c>
    </row>
    <row r="401" spans="1:14" s="152" customFormat="1">
      <c r="A401" s="145" t="s">
        <v>8393</v>
      </c>
      <c r="B401" s="146" t="s">
        <v>8394</v>
      </c>
      <c r="C401" s="146" t="s">
        <v>6725</v>
      </c>
      <c r="D401" s="146"/>
      <c r="E401" s="147">
        <v>3</v>
      </c>
      <c r="F401" s="148" t="s">
        <v>6745</v>
      </c>
      <c r="G401" s="149">
        <v>-6000000</v>
      </c>
      <c r="H401" s="149">
        <v>-4132409.8600000003</v>
      </c>
      <c r="I401" s="146"/>
      <c r="J401" s="150">
        <v>40841</v>
      </c>
      <c r="K401" s="151">
        <v>6152181.8679614998</v>
      </c>
      <c r="L401" s="151">
        <v>0</v>
      </c>
      <c r="M401" s="151"/>
      <c r="N401" s="149">
        <v>2019772.0079614995</v>
      </c>
    </row>
    <row r="402" spans="1:14" s="152" customFormat="1">
      <c r="A402" s="145" t="s">
        <v>6921</v>
      </c>
      <c r="B402" s="146" t="s">
        <v>6922</v>
      </c>
      <c r="C402" s="146" t="s">
        <v>6725</v>
      </c>
      <c r="D402" s="146"/>
      <c r="E402" s="147">
        <v>8</v>
      </c>
      <c r="F402" s="148" t="s">
        <v>6745</v>
      </c>
      <c r="G402" s="149">
        <v>-11000000</v>
      </c>
      <c r="H402" s="149">
        <v>-9528697.6400000006</v>
      </c>
      <c r="I402" s="146"/>
      <c r="J402" s="150">
        <v>39703</v>
      </c>
      <c r="K402" s="151">
        <v>4732017.3216514438</v>
      </c>
      <c r="L402" s="151">
        <v>5620568</v>
      </c>
      <c r="M402" s="151"/>
      <c r="N402" s="149">
        <v>823887.68165144324</v>
      </c>
    </row>
    <row r="403" spans="1:14" s="152" customFormat="1">
      <c r="A403" s="145" t="s">
        <v>8358</v>
      </c>
      <c r="B403" s="146" t="s">
        <v>7111</v>
      </c>
      <c r="C403" s="146" t="s">
        <v>7112</v>
      </c>
      <c r="D403" s="146"/>
      <c r="E403" s="147">
        <v>1</v>
      </c>
      <c r="F403" s="148" t="s">
        <v>6745</v>
      </c>
      <c r="G403" s="149">
        <v>-41000000</v>
      </c>
      <c r="H403" s="149">
        <v>-14944437</v>
      </c>
      <c r="I403" s="146"/>
      <c r="J403" s="150">
        <v>40760</v>
      </c>
      <c r="K403" s="151">
        <v>-827599.45183006674</v>
      </c>
      <c r="L403" s="151">
        <v>21463751.610069998</v>
      </c>
      <c r="M403" s="151"/>
      <c r="N403" s="149">
        <v>5691715.1582399309</v>
      </c>
    </row>
    <row r="404" spans="1:14" s="152" customFormat="1">
      <c r="A404" s="145" t="s">
        <v>8364</v>
      </c>
      <c r="B404" s="146" t="s">
        <v>7111</v>
      </c>
      <c r="C404" s="146" t="s">
        <v>7112</v>
      </c>
      <c r="D404" s="146"/>
      <c r="E404" s="147">
        <v>1</v>
      </c>
      <c r="F404" s="148" t="s">
        <v>6745</v>
      </c>
      <c r="G404" s="149">
        <v>-24000000</v>
      </c>
      <c r="H404" s="149">
        <v>-5389851</v>
      </c>
      <c r="I404" s="146"/>
      <c r="J404" s="150">
        <v>40780</v>
      </c>
      <c r="K404" s="151">
        <v>1581423.5323888883</v>
      </c>
      <c r="L404" s="151">
        <v>3245200</v>
      </c>
      <c r="M404" s="151"/>
      <c r="N404" s="149">
        <v>-563227.4676111117</v>
      </c>
    </row>
    <row r="405" spans="1:14" s="152" customFormat="1">
      <c r="A405" s="145" t="s">
        <v>8365</v>
      </c>
      <c r="B405" s="146" t="s">
        <v>7111</v>
      </c>
      <c r="C405" s="146" t="s">
        <v>7112</v>
      </c>
      <c r="D405" s="146"/>
      <c r="E405" s="147">
        <v>1</v>
      </c>
      <c r="F405" s="148" t="s">
        <v>6745</v>
      </c>
      <c r="G405" s="149">
        <v>-16000000</v>
      </c>
      <c r="H405" s="149">
        <v>-4956608.4800000004</v>
      </c>
      <c r="I405" s="146"/>
      <c r="J405" s="150">
        <v>40780</v>
      </c>
      <c r="K405" s="151">
        <v>2378030.5278709726</v>
      </c>
      <c r="L405" s="151">
        <v>1735639.9999799998</v>
      </c>
      <c r="M405" s="151"/>
      <c r="N405" s="149">
        <v>-842937.95214902796</v>
      </c>
    </row>
    <row r="406" spans="1:14" s="152" customFormat="1">
      <c r="A406" s="145" t="s">
        <v>7110</v>
      </c>
      <c r="B406" s="146" t="s">
        <v>7111</v>
      </c>
      <c r="C406" s="146" t="s">
        <v>7112</v>
      </c>
      <c r="D406" s="146"/>
      <c r="E406" s="147">
        <v>1</v>
      </c>
      <c r="F406" s="148" t="s">
        <v>6745</v>
      </c>
      <c r="G406" s="149">
        <v>-1000000</v>
      </c>
      <c r="H406" s="149">
        <v>-333737</v>
      </c>
      <c r="I406" s="146"/>
      <c r="J406" s="150">
        <v>39771</v>
      </c>
      <c r="K406" s="151">
        <v>-11207.545892013935</v>
      </c>
      <c r="L406" s="151">
        <v>654585.36</v>
      </c>
      <c r="M406" s="151"/>
      <c r="N406" s="149">
        <v>309640.81410798605</v>
      </c>
    </row>
    <row r="407" spans="1:14" s="152" customFormat="1">
      <c r="A407" s="145" t="s">
        <v>7490</v>
      </c>
      <c r="B407" s="146" t="s">
        <v>7111</v>
      </c>
      <c r="C407" s="146" t="s">
        <v>7112</v>
      </c>
      <c r="D407" s="146"/>
      <c r="E407" s="147">
        <v>1</v>
      </c>
      <c r="F407" s="148" t="s">
        <v>6745</v>
      </c>
      <c r="G407" s="149">
        <v>-1000000</v>
      </c>
      <c r="H407" s="149">
        <v>-725405.19</v>
      </c>
      <c r="I407" s="146"/>
      <c r="J407" s="150">
        <v>39889</v>
      </c>
      <c r="K407" s="151">
        <v>-18373.525527777732</v>
      </c>
      <c r="L407" s="151">
        <v>931494.34</v>
      </c>
      <c r="M407" s="151"/>
      <c r="N407" s="149">
        <v>187715.62447222229</v>
      </c>
    </row>
    <row r="408" spans="1:14" s="152" customFormat="1">
      <c r="A408" s="145" t="s">
        <v>8547</v>
      </c>
      <c r="B408" s="146" t="s">
        <v>7111</v>
      </c>
      <c r="C408" s="146" t="s">
        <v>7112</v>
      </c>
      <c r="D408" s="146"/>
      <c r="E408" s="147">
        <v>1</v>
      </c>
      <c r="F408" s="148" t="s">
        <v>6745</v>
      </c>
      <c r="G408" s="149">
        <v>-118000000</v>
      </c>
      <c r="H408" s="149">
        <v>-14647257</v>
      </c>
      <c r="I408" s="146"/>
      <c r="J408" s="150">
        <v>41037</v>
      </c>
      <c r="K408" s="151">
        <v>-337341.3114746511</v>
      </c>
      <c r="L408" s="151">
        <v>12605192.609759999</v>
      </c>
      <c r="M408" s="151"/>
      <c r="N408" s="149">
        <v>-2379405.7017146517</v>
      </c>
    </row>
    <row r="409" spans="1:14" s="152" customFormat="1">
      <c r="A409" s="145" t="s">
        <v>8712</v>
      </c>
      <c r="B409" s="146" t="s">
        <v>7111</v>
      </c>
      <c r="C409" s="146" t="s">
        <v>7112</v>
      </c>
      <c r="D409" s="146"/>
      <c r="E409" s="147">
        <v>1</v>
      </c>
      <c r="F409" s="148" t="s">
        <v>6745</v>
      </c>
      <c r="G409" s="149">
        <v>-107000000</v>
      </c>
      <c r="H409" s="149">
        <v>-15651085.810000001</v>
      </c>
      <c r="I409" s="146"/>
      <c r="J409" s="150">
        <v>41383</v>
      </c>
      <c r="K409" s="151">
        <v>-179389.28999999992</v>
      </c>
      <c r="L409" s="151">
        <v>16554791.74</v>
      </c>
      <c r="M409" s="151"/>
      <c r="N409" s="149">
        <v>724316.6400000006</v>
      </c>
    </row>
    <row r="410" spans="1:14" s="152" customFormat="1">
      <c r="A410" s="145" t="s">
        <v>8359</v>
      </c>
      <c r="B410" s="146" t="s">
        <v>7111</v>
      </c>
      <c r="C410" s="146" t="s">
        <v>7112</v>
      </c>
      <c r="D410" s="146"/>
      <c r="E410" s="147">
        <v>1</v>
      </c>
      <c r="F410" s="148" t="s">
        <v>6745</v>
      </c>
      <c r="G410" s="149">
        <v>-31000000</v>
      </c>
      <c r="H410" s="149">
        <v>-5191125</v>
      </c>
      <c r="I410" s="146"/>
      <c r="J410" s="150">
        <v>40760</v>
      </c>
      <c r="K410" s="151">
        <v>-41358.981914722361</v>
      </c>
      <c r="L410" s="151">
        <v>7318616.2699499996</v>
      </c>
      <c r="M410" s="151"/>
      <c r="N410" s="149">
        <v>2086132.2880352773</v>
      </c>
    </row>
    <row r="411" spans="1:14" s="152" customFormat="1">
      <c r="A411" s="145" t="s">
        <v>8360</v>
      </c>
      <c r="B411" s="146" t="s">
        <v>7111</v>
      </c>
      <c r="C411" s="146" t="s">
        <v>7112</v>
      </c>
      <c r="D411" s="146"/>
      <c r="E411" s="147">
        <v>1</v>
      </c>
      <c r="F411" s="148" t="s">
        <v>6745</v>
      </c>
      <c r="G411" s="149">
        <v>-31000000</v>
      </c>
      <c r="H411" s="149">
        <v>-4978271</v>
      </c>
      <c r="I411" s="146"/>
      <c r="J411" s="150">
        <v>40760</v>
      </c>
      <c r="K411" s="151">
        <v>-180946.37645388953</v>
      </c>
      <c r="L411" s="151">
        <v>7229713.480010001</v>
      </c>
      <c r="M411" s="151"/>
      <c r="N411" s="149">
        <v>2070496.1035561115</v>
      </c>
    </row>
    <row r="412" spans="1:14" s="152" customFormat="1">
      <c r="A412" s="145" t="s">
        <v>8548</v>
      </c>
      <c r="B412" s="146" t="s">
        <v>7111</v>
      </c>
      <c r="C412" s="146" t="s">
        <v>7112</v>
      </c>
      <c r="D412" s="146"/>
      <c r="E412" s="147">
        <v>1</v>
      </c>
      <c r="F412" s="148" t="s">
        <v>6745</v>
      </c>
      <c r="G412" s="149">
        <v>-28000000</v>
      </c>
      <c r="H412" s="149">
        <v>-9888082</v>
      </c>
      <c r="I412" s="146"/>
      <c r="J412" s="150">
        <v>41037</v>
      </c>
      <c r="K412" s="151">
        <v>-270678.68628534861</v>
      </c>
      <c r="L412" s="151">
        <v>15005649.560000001</v>
      </c>
      <c r="M412" s="151"/>
      <c r="N412" s="149">
        <v>4846888.8737146519</v>
      </c>
    </row>
    <row r="413" spans="1:14" s="152" customFormat="1">
      <c r="A413" s="145" t="s">
        <v>8549</v>
      </c>
      <c r="B413" s="146" t="s">
        <v>7111</v>
      </c>
      <c r="C413" s="146" t="s">
        <v>7112</v>
      </c>
      <c r="D413" s="146"/>
      <c r="E413" s="147">
        <v>1</v>
      </c>
      <c r="F413" s="148" t="s">
        <v>6745</v>
      </c>
      <c r="G413" s="149">
        <v>-53000000</v>
      </c>
      <c r="H413" s="149">
        <v>-24238732.739999998</v>
      </c>
      <c r="I413" s="146"/>
      <c r="J413" s="150">
        <v>41038</v>
      </c>
      <c r="K413" s="151">
        <v>-462560.89057791606</v>
      </c>
      <c r="L413" s="151">
        <v>32473099.83997</v>
      </c>
      <c r="M413" s="151"/>
      <c r="N413" s="149">
        <v>7771806.2093920857</v>
      </c>
    </row>
    <row r="414" spans="1:14" s="152" customFormat="1">
      <c r="A414" s="145" t="s">
        <v>8551</v>
      </c>
      <c r="B414" s="146" t="s">
        <v>7111</v>
      </c>
      <c r="C414" s="146" t="s">
        <v>7112</v>
      </c>
      <c r="D414" s="146"/>
      <c r="E414" s="147">
        <v>1</v>
      </c>
      <c r="F414" s="148" t="s">
        <v>6745</v>
      </c>
      <c r="G414" s="149">
        <v>-98000000</v>
      </c>
      <c r="H414" s="149">
        <v>-52485477</v>
      </c>
      <c r="I414" s="146"/>
      <c r="J414" s="150">
        <v>41046</v>
      </c>
      <c r="K414" s="151">
        <v>-2075152.1306135505</v>
      </c>
      <c r="L414" s="151">
        <v>75366230.150010005</v>
      </c>
      <c r="M414" s="151"/>
      <c r="N414" s="149">
        <v>20805601.019396454</v>
      </c>
    </row>
    <row r="415" spans="1:14" s="152" customFormat="1">
      <c r="A415" s="145" t="s">
        <v>8410</v>
      </c>
      <c r="B415" s="146" t="s">
        <v>7111</v>
      </c>
      <c r="C415" s="146" t="s">
        <v>7112</v>
      </c>
      <c r="D415" s="146"/>
      <c r="E415" s="147">
        <v>1</v>
      </c>
      <c r="F415" s="148" t="s">
        <v>6756</v>
      </c>
      <c r="G415" s="149">
        <v>17000000</v>
      </c>
      <c r="H415" s="149">
        <v>7090784.3399999999</v>
      </c>
      <c r="I415" s="146"/>
      <c r="J415" s="150">
        <v>40854</v>
      </c>
      <c r="K415" s="151">
        <v>2142803.0747422893</v>
      </c>
      <c r="L415" s="151">
        <v>-12176136.670009999</v>
      </c>
      <c r="M415" s="151"/>
      <c r="N415" s="149">
        <v>-2942549.2552677095</v>
      </c>
    </row>
    <row r="416" spans="1:14" s="152" customFormat="1">
      <c r="A416" s="145" t="s">
        <v>8412</v>
      </c>
      <c r="B416" s="146" t="s">
        <v>7111</v>
      </c>
      <c r="C416" s="146" t="s">
        <v>7112</v>
      </c>
      <c r="D416" s="146"/>
      <c r="E416" s="147">
        <v>1</v>
      </c>
      <c r="F416" s="148" t="s">
        <v>6745</v>
      </c>
      <c r="G416" s="149">
        <v>-17000000</v>
      </c>
      <c r="H416" s="149">
        <v>-5339867</v>
      </c>
      <c r="I416" s="146"/>
      <c r="J416" s="150">
        <v>40862</v>
      </c>
      <c r="K416" s="151">
        <v>-81949.992115695029</v>
      </c>
      <c r="L416" s="151">
        <v>8626771.1699800007</v>
      </c>
      <c r="M416" s="151"/>
      <c r="N416" s="149">
        <v>3204954.1778643057</v>
      </c>
    </row>
    <row r="417" spans="1:14" s="152" customFormat="1">
      <c r="A417" s="145" t="s">
        <v>8411</v>
      </c>
      <c r="B417" s="146" t="s">
        <v>7111</v>
      </c>
      <c r="C417" s="146" t="s">
        <v>7112</v>
      </c>
      <c r="D417" s="146"/>
      <c r="E417" s="147">
        <v>1</v>
      </c>
      <c r="F417" s="148" t="s">
        <v>6745</v>
      </c>
      <c r="G417" s="149">
        <v>-5000000</v>
      </c>
      <c r="H417" s="149">
        <v>-2117705.7000000002</v>
      </c>
      <c r="I417" s="146"/>
      <c r="J417" s="150">
        <v>40857</v>
      </c>
      <c r="K417" s="151">
        <v>-27742.425614235923</v>
      </c>
      <c r="L417" s="151">
        <v>2424666.67</v>
      </c>
      <c r="M417" s="151"/>
      <c r="N417" s="149">
        <v>279218.54438576382</v>
      </c>
    </row>
    <row r="418" spans="1:14" s="152" customFormat="1">
      <c r="A418" s="145" t="s">
        <v>8550</v>
      </c>
      <c r="B418" s="146" t="s">
        <v>7111</v>
      </c>
      <c r="C418" s="146" t="s">
        <v>7112</v>
      </c>
      <c r="D418" s="146"/>
      <c r="E418" s="147">
        <v>1</v>
      </c>
      <c r="F418" s="148" t="s">
        <v>6745</v>
      </c>
      <c r="G418" s="149">
        <v>-18000000</v>
      </c>
      <c r="H418" s="149">
        <v>-8797381</v>
      </c>
      <c r="I418" s="146"/>
      <c r="J418" s="150">
        <v>41039</v>
      </c>
      <c r="K418" s="151">
        <v>-189249.95920833386</v>
      </c>
      <c r="L418" s="151">
        <v>11627375</v>
      </c>
      <c r="M418" s="151"/>
      <c r="N418" s="149">
        <v>2640744.0407916661</v>
      </c>
    </row>
    <row r="419" spans="1:14" s="152" customFormat="1">
      <c r="A419" s="145" t="s">
        <v>9115</v>
      </c>
      <c r="B419" s="146" t="s">
        <v>7111</v>
      </c>
      <c r="C419" s="146" t="s">
        <v>7112</v>
      </c>
      <c r="D419" s="146"/>
      <c r="E419" s="147">
        <v>1</v>
      </c>
      <c r="F419" s="148" t="s">
        <v>6745</v>
      </c>
      <c r="G419" s="149">
        <v>-9000000</v>
      </c>
      <c r="H419" s="149">
        <v>-3745842</v>
      </c>
      <c r="I419" s="146"/>
      <c r="J419" s="150">
        <v>43054</v>
      </c>
      <c r="K419" s="151">
        <v>141795.98999999987</v>
      </c>
      <c r="L419" s="151">
        <v>3202602.88</v>
      </c>
      <c r="M419" s="151"/>
      <c r="N419" s="149">
        <v>-401443.13000000035</v>
      </c>
    </row>
    <row r="420" spans="1:14" s="152" customFormat="1">
      <c r="A420" s="145" t="s">
        <v>9116</v>
      </c>
      <c r="B420" s="146" t="s">
        <v>7111</v>
      </c>
      <c r="C420" s="146" t="s">
        <v>7112</v>
      </c>
      <c r="D420" s="146"/>
      <c r="E420" s="147">
        <v>1</v>
      </c>
      <c r="F420" s="148" t="s">
        <v>6745</v>
      </c>
      <c r="G420" s="149">
        <v>-48000000</v>
      </c>
      <c r="H420" s="149">
        <v>-26741370</v>
      </c>
      <c r="I420" s="146"/>
      <c r="J420" s="150">
        <v>43054</v>
      </c>
      <c r="K420" s="151">
        <v>25225145.710000005</v>
      </c>
      <c r="L420" s="151">
        <v>14117226.85</v>
      </c>
      <c r="M420" s="151"/>
      <c r="N420" s="149">
        <v>12601002.560000004</v>
      </c>
    </row>
    <row r="421" spans="1:14" s="152" customFormat="1">
      <c r="A421" s="145" t="s">
        <v>9117</v>
      </c>
      <c r="B421" s="146" t="s">
        <v>7111</v>
      </c>
      <c r="C421" s="146" t="s">
        <v>7112</v>
      </c>
      <c r="D421" s="146"/>
      <c r="E421" s="147">
        <v>1</v>
      </c>
      <c r="F421" s="148" t="s">
        <v>6745</v>
      </c>
      <c r="G421" s="149">
        <v>-55000000</v>
      </c>
      <c r="H421" s="149">
        <v>-38296848.149999999</v>
      </c>
      <c r="I421" s="146"/>
      <c r="J421" s="150">
        <v>43054</v>
      </c>
      <c r="K421" s="151">
        <v>32787433.73</v>
      </c>
      <c r="L421" s="151">
        <v>17809177.02</v>
      </c>
      <c r="M421" s="151"/>
      <c r="N421" s="149">
        <v>12299762.600000001</v>
      </c>
    </row>
    <row r="422" spans="1:14" s="152" customFormat="1">
      <c r="A422" s="145" t="s">
        <v>7113</v>
      </c>
      <c r="B422" s="146" t="s">
        <v>7111</v>
      </c>
      <c r="C422" s="146" t="s">
        <v>7112</v>
      </c>
      <c r="D422" s="146"/>
      <c r="E422" s="147">
        <v>1</v>
      </c>
      <c r="F422" s="148" t="s">
        <v>6756</v>
      </c>
      <c r="G422" s="149">
        <v>5000000</v>
      </c>
      <c r="H422" s="149">
        <v>3398762.1200000006</v>
      </c>
      <c r="I422" s="146"/>
      <c r="J422" s="150">
        <v>39773</v>
      </c>
      <c r="K422" s="151">
        <v>94875.781926805619</v>
      </c>
      <c r="L422" s="151">
        <v>-4138377</v>
      </c>
      <c r="M422" s="151"/>
      <c r="N422" s="149">
        <v>-644739.0980731938</v>
      </c>
    </row>
    <row r="423" spans="1:14" s="152" customFormat="1">
      <c r="A423" s="145" t="s">
        <v>7588</v>
      </c>
      <c r="B423" s="146" t="s">
        <v>7111</v>
      </c>
      <c r="C423" s="146" t="s">
        <v>7112</v>
      </c>
      <c r="D423" s="146"/>
      <c r="E423" s="147">
        <v>1</v>
      </c>
      <c r="F423" s="148" t="s">
        <v>6745</v>
      </c>
      <c r="G423" s="149">
        <v>-20000000</v>
      </c>
      <c r="H423" s="149">
        <v>-12444187</v>
      </c>
      <c r="I423" s="146"/>
      <c r="J423" s="150">
        <v>39916</v>
      </c>
      <c r="K423" s="151">
        <v>-907557.43074243143</v>
      </c>
      <c r="L423" s="151">
        <v>17249880.620000001</v>
      </c>
      <c r="M423" s="151"/>
      <c r="N423" s="149">
        <v>3898136.1892575696</v>
      </c>
    </row>
    <row r="424" spans="1:14" s="152" customFormat="1">
      <c r="A424" s="145" t="s">
        <v>9124</v>
      </c>
      <c r="B424" s="146" t="s">
        <v>7111</v>
      </c>
      <c r="C424" s="146" t="s">
        <v>7112</v>
      </c>
      <c r="D424" s="146"/>
      <c r="E424" s="147">
        <v>1</v>
      </c>
      <c r="F424" s="148" t="s">
        <v>6745</v>
      </c>
      <c r="G424" s="149">
        <v>-57000000</v>
      </c>
      <c r="H424" s="149">
        <v>-38205645</v>
      </c>
      <c r="I424" s="146"/>
      <c r="J424" s="150">
        <v>43151</v>
      </c>
      <c r="K424" s="151">
        <v>23482844.120000001</v>
      </c>
      <c r="L424" s="151">
        <v>27499345.75</v>
      </c>
      <c r="M424" s="151"/>
      <c r="N424" s="149">
        <v>12776544.870000001</v>
      </c>
    </row>
    <row r="425" spans="1:14" s="152" customFormat="1">
      <c r="A425" s="145" t="s">
        <v>9118</v>
      </c>
      <c r="B425" s="146" t="s">
        <v>7111</v>
      </c>
      <c r="C425" s="146" t="s">
        <v>7112</v>
      </c>
      <c r="D425" s="146"/>
      <c r="E425" s="147">
        <v>1</v>
      </c>
      <c r="F425" s="148" t="s">
        <v>6745</v>
      </c>
      <c r="G425" s="149">
        <v>-87000000</v>
      </c>
      <c r="H425" s="149">
        <v>-55118415</v>
      </c>
      <c r="I425" s="146"/>
      <c r="J425" s="150">
        <v>43054</v>
      </c>
      <c r="K425" s="151">
        <v>61519865.320000008</v>
      </c>
      <c r="L425" s="151">
        <v>19097526.66</v>
      </c>
      <c r="M425" s="151"/>
      <c r="N425" s="149">
        <v>25498976.980000008</v>
      </c>
    </row>
    <row r="426" spans="1:14" s="152" customFormat="1">
      <c r="A426" s="145" t="s">
        <v>8563</v>
      </c>
      <c r="B426" s="146" t="s">
        <v>7111</v>
      </c>
      <c r="C426" s="146" t="s">
        <v>7112</v>
      </c>
      <c r="D426" s="146"/>
      <c r="E426" s="147">
        <v>1</v>
      </c>
      <c r="F426" s="148" t="s">
        <v>6745</v>
      </c>
      <c r="G426" s="149">
        <v>-57000000</v>
      </c>
      <c r="H426" s="149">
        <v>-28898968</v>
      </c>
      <c r="I426" s="146"/>
      <c r="J426" s="150">
        <v>41060</v>
      </c>
      <c r="K426" s="151">
        <v>423893.23186255991</v>
      </c>
      <c r="L426" s="151">
        <v>37296252.939849593</v>
      </c>
      <c r="M426" s="151"/>
      <c r="N426" s="149">
        <v>8821178.1717121527</v>
      </c>
    </row>
    <row r="427" spans="1:14" s="152" customFormat="1">
      <c r="A427" s="145" t="s">
        <v>7589</v>
      </c>
      <c r="B427" s="146" t="s">
        <v>7111</v>
      </c>
      <c r="C427" s="146" t="s">
        <v>7112</v>
      </c>
      <c r="D427" s="146"/>
      <c r="E427" s="147">
        <v>1</v>
      </c>
      <c r="F427" s="148" t="s">
        <v>6745</v>
      </c>
      <c r="G427" s="149">
        <v>-14000000</v>
      </c>
      <c r="H427" s="149">
        <v>-7864556</v>
      </c>
      <c r="I427" s="146"/>
      <c r="J427" s="150">
        <v>39916</v>
      </c>
      <c r="K427" s="151">
        <v>-768970.44242680632</v>
      </c>
      <c r="L427" s="151">
        <v>12289831.68</v>
      </c>
      <c r="M427" s="151"/>
      <c r="N427" s="149">
        <v>3656305.2375731934</v>
      </c>
    </row>
    <row r="428" spans="1:14" s="152" customFormat="1">
      <c r="A428" s="145" t="s">
        <v>8521</v>
      </c>
      <c r="B428" s="146" t="s">
        <v>8522</v>
      </c>
      <c r="C428" s="146" t="s">
        <v>7112</v>
      </c>
      <c r="D428" s="146"/>
      <c r="E428" s="147">
        <v>1</v>
      </c>
      <c r="F428" s="148" t="s">
        <v>6745</v>
      </c>
      <c r="G428" s="149">
        <v>-5000000</v>
      </c>
      <c r="H428" s="149">
        <v>-309654.82</v>
      </c>
      <c r="I428" s="146"/>
      <c r="J428" s="150">
        <v>40997</v>
      </c>
      <c r="K428" s="151">
        <v>-648901.74577333336</v>
      </c>
      <c r="L428" s="151">
        <v>-105594</v>
      </c>
      <c r="M428" s="151"/>
      <c r="N428" s="149">
        <v>-1064150.5657733334</v>
      </c>
    </row>
    <row r="429" spans="1:14" s="152" customFormat="1">
      <c r="A429" s="145" t="s">
        <v>8097</v>
      </c>
      <c r="B429" s="146" t="s">
        <v>8098</v>
      </c>
      <c r="C429" s="146" t="s">
        <v>6726</v>
      </c>
      <c r="D429" s="146"/>
      <c r="E429" s="147">
        <v>3</v>
      </c>
      <c r="F429" s="148" t="s">
        <v>6745</v>
      </c>
      <c r="G429" s="149">
        <v>-10000000</v>
      </c>
      <c r="H429" s="149">
        <v>76295.25</v>
      </c>
      <c r="I429" s="146"/>
      <c r="J429" s="150">
        <v>40322</v>
      </c>
      <c r="K429" s="151">
        <v>-70966.441158333328</v>
      </c>
      <c r="L429" s="151">
        <v>0</v>
      </c>
      <c r="M429" s="151"/>
      <c r="N429" s="149">
        <v>5328.8088416666724</v>
      </c>
    </row>
    <row r="430" spans="1:14" s="152" customFormat="1">
      <c r="A430" s="145" t="s">
        <v>7863</v>
      </c>
      <c r="B430" s="146" t="s">
        <v>7864</v>
      </c>
      <c r="C430" s="146" t="s">
        <v>6726</v>
      </c>
      <c r="D430" s="146"/>
      <c r="E430" s="147">
        <v>1</v>
      </c>
      <c r="F430" s="148" t="s">
        <v>6756</v>
      </c>
      <c r="G430" s="149">
        <v>10000000</v>
      </c>
      <c r="H430" s="149">
        <v>93009.279999999999</v>
      </c>
      <c r="I430" s="146"/>
      <c r="J430" s="150">
        <v>40042</v>
      </c>
      <c r="K430" s="151">
        <v>42816.883811111111</v>
      </c>
      <c r="L430" s="151">
        <v>0</v>
      </c>
      <c r="M430" s="151"/>
      <c r="N430" s="149">
        <v>135826.16381111112</v>
      </c>
    </row>
    <row r="431" spans="1:14" s="152" customFormat="1">
      <c r="A431" s="145" t="s">
        <v>8069</v>
      </c>
      <c r="B431" s="146" t="s">
        <v>8070</v>
      </c>
      <c r="C431" s="146" t="s">
        <v>6726</v>
      </c>
      <c r="D431" s="146"/>
      <c r="E431" s="147">
        <v>1</v>
      </c>
      <c r="F431" s="148" t="s">
        <v>6756</v>
      </c>
      <c r="G431" s="149">
        <v>5000000</v>
      </c>
      <c r="H431" s="149">
        <v>96407.42</v>
      </c>
      <c r="I431" s="146"/>
      <c r="J431" s="150">
        <v>40283</v>
      </c>
      <c r="K431" s="151">
        <v>54965.470522083328</v>
      </c>
      <c r="L431" s="151">
        <v>0</v>
      </c>
      <c r="M431" s="151"/>
      <c r="N431" s="149">
        <v>151372.89052208333</v>
      </c>
    </row>
    <row r="432" spans="1:14" s="152" customFormat="1">
      <c r="A432" s="145" t="s">
        <v>8226</v>
      </c>
      <c r="B432" s="146" t="s">
        <v>8227</v>
      </c>
      <c r="C432" s="146" t="s">
        <v>6724</v>
      </c>
      <c r="D432" s="146"/>
      <c r="E432" s="147">
        <v>3</v>
      </c>
      <c r="F432" s="148" t="s">
        <v>6745</v>
      </c>
      <c r="G432" s="149">
        <v>-2400000</v>
      </c>
      <c r="H432" s="149">
        <v>-2173688.2699999996</v>
      </c>
      <c r="I432" s="146"/>
      <c r="J432" s="150">
        <v>40568</v>
      </c>
      <c r="K432" s="151">
        <v>2260349.0780862221</v>
      </c>
      <c r="L432" s="151">
        <v>0</v>
      </c>
      <c r="M432" s="151"/>
      <c r="N432" s="149">
        <v>86660.808086222503</v>
      </c>
    </row>
    <row r="433" spans="1:14" s="152" customFormat="1">
      <c r="A433" s="145" t="s">
        <v>1245</v>
      </c>
      <c r="B433" s="146" t="s">
        <v>8212</v>
      </c>
      <c r="C433" s="146" t="s">
        <v>6724</v>
      </c>
      <c r="D433" s="146"/>
      <c r="E433" s="147">
        <v>4</v>
      </c>
      <c r="F433" s="148" t="s">
        <v>6745</v>
      </c>
      <c r="G433" s="149">
        <v>-2000000</v>
      </c>
      <c r="H433" s="149">
        <v>-1701107.31</v>
      </c>
      <c r="I433" s="146"/>
      <c r="J433" s="150">
        <v>40539</v>
      </c>
      <c r="K433" s="151">
        <v>669678.08063833322</v>
      </c>
      <c r="L433" s="151">
        <v>941.67</v>
      </c>
      <c r="M433" s="151"/>
      <c r="N433" s="149">
        <v>-1030487.5593616668</v>
      </c>
    </row>
    <row r="434" spans="1:14" s="152" customFormat="1">
      <c r="A434" s="145" t="s">
        <v>8429</v>
      </c>
      <c r="B434" s="146" t="s">
        <v>8430</v>
      </c>
      <c r="C434" s="146" t="s">
        <v>6724</v>
      </c>
      <c r="D434" s="146"/>
      <c r="E434" s="147">
        <v>2</v>
      </c>
      <c r="F434" s="148" t="s">
        <v>6745</v>
      </c>
      <c r="G434" s="149">
        <v>-1014044.71</v>
      </c>
      <c r="H434" s="149">
        <v>-799280.97</v>
      </c>
      <c r="I434" s="146"/>
      <c r="J434" s="150">
        <v>40903</v>
      </c>
      <c r="K434" s="151">
        <v>979440.28609466669</v>
      </c>
      <c r="L434" s="151">
        <v>0</v>
      </c>
      <c r="M434" s="151"/>
      <c r="N434" s="149">
        <v>180159.31609466672</v>
      </c>
    </row>
    <row r="435" spans="1:14" s="152" customFormat="1">
      <c r="A435" s="145" t="s">
        <v>1631</v>
      </c>
      <c r="B435" s="146" t="s">
        <v>8741</v>
      </c>
      <c r="C435" s="146" t="s">
        <v>6724</v>
      </c>
      <c r="D435" s="146"/>
      <c r="E435" s="147">
        <v>1</v>
      </c>
      <c r="F435" s="148" t="s">
        <v>6745</v>
      </c>
      <c r="G435" s="149">
        <v>-1600000</v>
      </c>
      <c r="H435" s="149">
        <v>-880033.11</v>
      </c>
      <c r="I435" s="146"/>
      <c r="J435" s="150">
        <v>41409</v>
      </c>
      <c r="K435" s="151">
        <v>-116717.25999999997</v>
      </c>
      <c r="L435" s="151">
        <v>1415648.39</v>
      </c>
      <c r="M435" s="151"/>
      <c r="N435" s="149">
        <v>418898.0199999999</v>
      </c>
    </row>
    <row r="436" spans="1:14" s="152" customFormat="1">
      <c r="A436" s="145" t="s">
        <v>8856</v>
      </c>
      <c r="B436" s="146" t="s">
        <v>8741</v>
      </c>
      <c r="C436" s="146" t="s">
        <v>6724</v>
      </c>
      <c r="D436" s="146"/>
      <c r="E436" s="147">
        <v>3</v>
      </c>
      <c r="F436" s="148" t="s">
        <v>6745</v>
      </c>
      <c r="G436" s="149">
        <v>-4000000</v>
      </c>
      <c r="H436" s="149">
        <v>-1259972.3400000001</v>
      </c>
      <c r="I436" s="146"/>
      <c r="J436" s="150">
        <v>41572</v>
      </c>
      <c r="K436" s="151">
        <v>3717817.4899999998</v>
      </c>
      <c r="L436" s="151">
        <v>0</v>
      </c>
      <c r="M436" s="151"/>
      <c r="N436" s="149">
        <v>2457845.1499999994</v>
      </c>
    </row>
    <row r="437" spans="1:14" s="152" customFormat="1">
      <c r="A437" s="145" t="s">
        <v>8378</v>
      </c>
      <c r="B437" s="146" t="s">
        <v>8379</v>
      </c>
      <c r="C437" s="146" t="s">
        <v>6724</v>
      </c>
      <c r="D437" s="146"/>
      <c r="E437" s="147">
        <v>3</v>
      </c>
      <c r="F437" s="148" t="s">
        <v>6745</v>
      </c>
      <c r="G437" s="149">
        <v>-1250000</v>
      </c>
      <c r="H437" s="149">
        <v>-877579.27</v>
      </c>
      <c r="I437" s="146"/>
      <c r="J437" s="150">
        <v>40811</v>
      </c>
      <c r="K437" s="151">
        <v>1181285.7388480548</v>
      </c>
      <c r="L437" s="151">
        <v>0</v>
      </c>
      <c r="M437" s="151"/>
      <c r="N437" s="149">
        <v>303706.46884805476</v>
      </c>
    </row>
    <row r="438" spans="1:14" s="152" customFormat="1">
      <c r="A438" s="145" t="s">
        <v>1639</v>
      </c>
      <c r="B438" s="146" t="s">
        <v>8329</v>
      </c>
      <c r="C438" s="146" t="s">
        <v>6724</v>
      </c>
      <c r="D438" s="146"/>
      <c r="E438" s="147">
        <v>7</v>
      </c>
      <c r="F438" s="148" t="s">
        <v>6745</v>
      </c>
      <c r="G438" s="149">
        <v>-8200000</v>
      </c>
      <c r="H438" s="149">
        <v>-6499835.6299999999</v>
      </c>
      <c r="I438" s="146"/>
      <c r="J438" s="150">
        <v>40780</v>
      </c>
      <c r="K438" s="151">
        <v>7382516.7847843356</v>
      </c>
      <c r="L438" s="151">
        <v>-293.33000000000004</v>
      </c>
      <c r="M438" s="151"/>
      <c r="N438" s="149">
        <v>882387.8247843358</v>
      </c>
    </row>
    <row r="439" spans="1:14" s="152" customFormat="1">
      <c r="A439" s="145" t="s">
        <v>8328</v>
      </c>
      <c r="B439" s="146" t="s">
        <v>8329</v>
      </c>
      <c r="C439" s="146" t="s">
        <v>6724</v>
      </c>
      <c r="D439" s="146"/>
      <c r="E439" s="147">
        <v>3</v>
      </c>
      <c r="F439" s="148" t="s">
        <v>6745</v>
      </c>
      <c r="G439" s="149">
        <v>-2000000</v>
      </c>
      <c r="H439" s="149">
        <v>-1699977.1600000001</v>
      </c>
      <c r="I439" s="146"/>
      <c r="J439" s="150">
        <v>40721</v>
      </c>
      <c r="K439" s="151">
        <v>1863447.4385028887</v>
      </c>
      <c r="L439" s="151">
        <v>0</v>
      </c>
      <c r="M439" s="151"/>
      <c r="N439" s="149">
        <v>163470.27850288851</v>
      </c>
    </row>
    <row r="440" spans="1:14" s="152" customFormat="1">
      <c r="A440" s="145" t="s">
        <v>8380</v>
      </c>
      <c r="B440" s="146" t="s">
        <v>8381</v>
      </c>
      <c r="C440" s="146" t="s">
        <v>6724</v>
      </c>
      <c r="D440" s="146"/>
      <c r="E440" s="147">
        <v>2</v>
      </c>
      <c r="F440" s="148" t="s">
        <v>6756</v>
      </c>
      <c r="G440" s="149">
        <v>7000000</v>
      </c>
      <c r="H440" s="149">
        <v>5819372.9299999997</v>
      </c>
      <c r="I440" s="146"/>
      <c r="J440" s="150">
        <v>40811</v>
      </c>
      <c r="K440" s="151">
        <v>-6526812.2964869458</v>
      </c>
      <c r="L440" s="151">
        <v>0</v>
      </c>
      <c r="M440" s="151"/>
      <c r="N440" s="149">
        <v>-707439.36648694612</v>
      </c>
    </row>
    <row r="441" spans="1:14" s="152" customFormat="1">
      <c r="A441" s="145" t="s">
        <v>8330</v>
      </c>
      <c r="B441" s="146" t="s">
        <v>8331</v>
      </c>
      <c r="C441" s="146" t="s">
        <v>6724</v>
      </c>
      <c r="D441" s="146"/>
      <c r="E441" s="147">
        <v>15</v>
      </c>
      <c r="F441" s="148" t="s">
        <v>6745</v>
      </c>
      <c r="G441" s="149">
        <v>-3575000</v>
      </c>
      <c r="H441" s="149">
        <v>-3180735.2700000033</v>
      </c>
      <c r="I441" s="146"/>
      <c r="J441" s="150">
        <v>40721</v>
      </c>
      <c r="K441" s="151">
        <v>3464531.1408823314</v>
      </c>
      <c r="L441" s="151">
        <v>12900</v>
      </c>
      <c r="M441" s="151"/>
      <c r="N441" s="149">
        <v>296695.87088232813</v>
      </c>
    </row>
    <row r="442" spans="1:14" s="152" customFormat="1">
      <c r="A442" s="145" t="s">
        <v>8303</v>
      </c>
      <c r="B442" s="146" t="s">
        <v>8304</v>
      </c>
      <c r="C442" s="146" t="s">
        <v>6724</v>
      </c>
      <c r="D442" s="146"/>
      <c r="E442" s="147">
        <v>1</v>
      </c>
      <c r="F442" s="148" t="s">
        <v>6756</v>
      </c>
      <c r="G442" s="149">
        <v>2000000</v>
      </c>
      <c r="H442" s="149">
        <v>1838727.16</v>
      </c>
      <c r="I442" s="146"/>
      <c r="J442" s="150">
        <v>40688</v>
      </c>
      <c r="K442" s="151">
        <v>-1893222.5990228888</v>
      </c>
      <c r="L442" s="151">
        <v>0</v>
      </c>
      <c r="M442" s="151"/>
      <c r="N442" s="149">
        <v>-54495.439022888895</v>
      </c>
    </row>
    <row r="443" spans="1:14" s="152" customFormat="1">
      <c r="A443" s="145" t="s">
        <v>8445</v>
      </c>
      <c r="B443" s="146" t="s">
        <v>8306</v>
      </c>
      <c r="C443" s="146" t="s">
        <v>6724</v>
      </c>
      <c r="D443" s="146"/>
      <c r="E443" s="147">
        <v>2</v>
      </c>
      <c r="F443" s="148" t="s">
        <v>6745</v>
      </c>
      <c r="G443" s="149">
        <v>-8000000</v>
      </c>
      <c r="H443" s="149">
        <v>-6159978.7799999993</v>
      </c>
      <c r="I443" s="146"/>
      <c r="J443" s="150">
        <v>40933</v>
      </c>
      <c r="K443" s="151">
        <v>10725257.117420111</v>
      </c>
      <c r="L443" s="151">
        <v>0</v>
      </c>
      <c r="M443" s="151"/>
      <c r="N443" s="149">
        <v>4565278.3374201115</v>
      </c>
    </row>
    <row r="444" spans="1:14" s="152" customFormat="1">
      <c r="A444" s="145" t="s">
        <v>8332</v>
      </c>
      <c r="B444" s="146" t="s">
        <v>8333</v>
      </c>
      <c r="C444" s="146" t="s">
        <v>6724</v>
      </c>
      <c r="D444" s="146"/>
      <c r="E444" s="147">
        <v>12</v>
      </c>
      <c r="F444" s="148" t="s">
        <v>6745</v>
      </c>
      <c r="G444" s="149">
        <v>-12000000</v>
      </c>
      <c r="H444" s="149">
        <v>-10782197.709999999</v>
      </c>
      <c r="I444" s="146"/>
      <c r="J444" s="150">
        <v>40721</v>
      </c>
      <c r="K444" s="151">
        <v>11243233.808502667</v>
      </c>
      <c r="L444" s="151">
        <v>0</v>
      </c>
      <c r="M444" s="151"/>
      <c r="N444" s="149">
        <v>461036.09850266762</v>
      </c>
    </row>
    <row r="445" spans="1:14" s="152" customFormat="1">
      <c r="A445" s="145" t="s">
        <v>8305</v>
      </c>
      <c r="B445" s="146" t="s">
        <v>8306</v>
      </c>
      <c r="C445" s="146" t="s">
        <v>6724</v>
      </c>
      <c r="D445" s="146"/>
      <c r="E445" s="147">
        <v>9</v>
      </c>
      <c r="F445" s="148" t="s">
        <v>6745</v>
      </c>
      <c r="G445" s="149">
        <v>-4000000</v>
      </c>
      <c r="H445" s="149">
        <v>-3560000.9399999995</v>
      </c>
      <c r="I445" s="146"/>
      <c r="J445" s="150">
        <v>40688</v>
      </c>
      <c r="K445" s="151">
        <v>3714275.6623198888</v>
      </c>
      <c r="L445" s="151">
        <v>0</v>
      </c>
      <c r="M445" s="151"/>
      <c r="N445" s="149">
        <v>154274.72231988935</v>
      </c>
    </row>
    <row r="446" spans="1:14" s="152" customFormat="1">
      <c r="A446" s="145" t="s">
        <v>1544</v>
      </c>
      <c r="B446" s="146" t="s">
        <v>8034</v>
      </c>
      <c r="C446" s="146" t="s">
        <v>6724</v>
      </c>
      <c r="D446" s="146"/>
      <c r="E446" s="147">
        <v>1</v>
      </c>
      <c r="F446" s="148" t="s">
        <v>6756</v>
      </c>
      <c r="G446" s="149">
        <v>2400000</v>
      </c>
      <c r="H446" s="149">
        <v>2112007.8800000004</v>
      </c>
      <c r="I446" s="146"/>
      <c r="J446" s="150">
        <v>40688</v>
      </c>
      <c r="K446" s="151">
        <v>-1121528.0660617203</v>
      </c>
      <c r="L446" s="151">
        <v>601.14</v>
      </c>
      <c r="M446" s="151"/>
      <c r="N446" s="149">
        <v>991080.95393828012</v>
      </c>
    </row>
    <row r="447" spans="1:14" s="152" customFormat="1">
      <c r="A447" s="145" t="s">
        <v>272</v>
      </c>
      <c r="B447" s="146" t="s">
        <v>8034</v>
      </c>
      <c r="C447" s="146" t="s">
        <v>6724</v>
      </c>
      <c r="D447" s="146"/>
      <c r="E447" s="147">
        <v>1</v>
      </c>
      <c r="F447" s="148" t="s">
        <v>6756</v>
      </c>
      <c r="G447" s="149">
        <v>1600000</v>
      </c>
      <c r="H447" s="149">
        <v>1416204.74</v>
      </c>
      <c r="I447" s="146"/>
      <c r="J447" s="150">
        <v>40225</v>
      </c>
      <c r="K447" s="151">
        <v>35837.204704444441</v>
      </c>
      <c r="L447" s="151">
        <v>1124.44</v>
      </c>
      <c r="M447" s="151"/>
      <c r="N447" s="149">
        <v>1453166.3847044443</v>
      </c>
    </row>
    <row r="448" spans="1:14" s="152" customFormat="1">
      <c r="A448" s="145" t="s">
        <v>8354</v>
      </c>
      <c r="B448" s="146" t="s">
        <v>8355</v>
      </c>
      <c r="C448" s="146" t="s">
        <v>6724</v>
      </c>
      <c r="D448" s="146"/>
      <c r="E448" s="147">
        <v>8</v>
      </c>
      <c r="F448" s="148" t="s">
        <v>6745</v>
      </c>
      <c r="G448" s="149">
        <v>-2000000</v>
      </c>
      <c r="H448" s="149">
        <v>-1740375.7199999997</v>
      </c>
      <c r="I448" s="146"/>
      <c r="J448" s="150">
        <v>40749</v>
      </c>
      <c r="K448" s="151">
        <v>1874360.1945680003</v>
      </c>
      <c r="L448" s="151">
        <v>0</v>
      </c>
      <c r="M448" s="151"/>
      <c r="N448" s="149">
        <v>133984.47456800053</v>
      </c>
    </row>
    <row r="449" spans="1:14" s="152" customFormat="1">
      <c r="A449" s="145" t="s">
        <v>1552</v>
      </c>
      <c r="B449" s="146" t="s">
        <v>8248</v>
      </c>
      <c r="C449" s="146" t="s">
        <v>6724</v>
      </c>
      <c r="D449" s="146"/>
      <c r="E449" s="147">
        <v>8</v>
      </c>
      <c r="F449" s="148" t="s">
        <v>6745</v>
      </c>
      <c r="G449" s="149">
        <v>-10000000</v>
      </c>
      <c r="H449" s="149">
        <v>-9029359.5500000007</v>
      </c>
      <c r="I449" s="146"/>
      <c r="J449" s="150">
        <v>40627</v>
      </c>
      <c r="K449" s="151">
        <v>9272822.744964445</v>
      </c>
      <c r="L449" s="151">
        <v>-244.44000000000005</v>
      </c>
      <c r="M449" s="151"/>
      <c r="N449" s="149">
        <v>243218.75496444426</v>
      </c>
    </row>
    <row r="450" spans="1:14" s="152" customFormat="1">
      <c r="A450" s="145" t="s">
        <v>8243</v>
      </c>
      <c r="B450" s="146" t="s">
        <v>8244</v>
      </c>
      <c r="C450" s="146" t="s">
        <v>6724</v>
      </c>
      <c r="D450" s="146"/>
      <c r="E450" s="147">
        <v>4</v>
      </c>
      <c r="F450" s="148" t="s">
        <v>6745</v>
      </c>
      <c r="G450" s="149">
        <v>-10600000</v>
      </c>
      <c r="H450" s="149">
        <v>-9446480.6699999999</v>
      </c>
      <c r="I450" s="146"/>
      <c r="J450" s="150">
        <v>40599</v>
      </c>
      <c r="K450" s="151">
        <v>6014770.0519032218</v>
      </c>
      <c r="L450" s="151">
        <v>3833649.33</v>
      </c>
      <c r="M450" s="151"/>
      <c r="N450" s="149">
        <v>401938.71190322191</v>
      </c>
    </row>
    <row r="451" spans="1:14" s="152" customFormat="1">
      <c r="A451" s="145" t="s">
        <v>8249</v>
      </c>
      <c r="B451" s="146" t="s">
        <v>8250</v>
      </c>
      <c r="C451" s="146" t="s">
        <v>6724</v>
      </c>
      <c r="D451" s="146"/>
      <c r="E451" s="147">
        <v>2</v>
      </c>
      <c r="F451" s="148" t="s">
        <v>6745</v>
      </c>
      <c r="G451" s="149">
        <v>-4000000</v>
      </c>
      <c r="H451" s="149">
        <v>-3634036.74</v>
      </c>
      <c r="I451" s="146"/>
      <c r="J451" s="150">
        <v>40627</v>
      </c>
      <c r="K451" s="151">
        <v>3845961.7220341116</v>
      </c>
      <c r="L451" s="151">
        <v>0</v>
      </c>
      <c r="M451" s="151"/>
      <c r="N451" s="149">
        <v>211924.9820341114</v>
      </c>
    </row>
    <row r="452" spans="1:14" s="152" customFormat="1">
      <c r="A452" s="145" t="s">
        <v>8543</v>
      </c>
      <c r="B452" s="146" t="s">
        <v>8544</v>
      </c>
      <c r="C452" s="146" t="s">
        <v>6759</v>
      </c>
      <c r="D452" s="146"/>
      <c r="E452" s="147">
        <v>2</v>
      </c>
      <c r="F452" s="148" t="s">
        <v>6756</v>
      </c>
      <c r="G452" s="149">
        <v>7500000</v>
      </c>
      <c r="H452" s="149">
        <v>5559965.1799999997</v>
      </c>
      <c r="I452" s="146"/>
      <c r="J452" s="150">
        <v>41024</v>
      </c>
      <c r="K452" s="151">
        <v>-9972372.3080681227</v>
      </c>
      <c r="L452" s="151">
        <v>0</v>
      </c>
      <c r="M452" s="151"/>
      <c r="N452" s="149">
        <v>-4412407.128068123</v>
      </c>
    </row>
    <row r="453" spans="1:14" s="152" customFormat="1">
      <c r="A453" s="145" t="s">
        <v>9059</v>
      </c>
      <c r="B453" s="146" t="s">
        <v>9060</v>
      </c>
      <c r="C453" s="146" t="s">
        <v>6724</v>
      </c>
      <c r="D453" s="146"/>
      <c r="E453" s="147">
        <v>1</v>
      </c>
      <c r="F453" s="148" t="s">
        <v>6745</v>
      </c>
      <c r="G453" s="149">
        <v>-3000000</v>
      </c>
      <c r="H453" s="149">
        <v>-1050014.3400000001</v>
      </c>
      <c r="I453" s="146"/>
      <c r="J453" s="150">
        <v>42758</v>
      </c>
      <c r="K453" s="151">
        <v>-115976.74000000009</v>
      </c>
      <c r="L453" s="151">
        <v>289000</v>
      </c>
      <c r="M453" s="151"/>
      <c r="N453" s="149">
        <v>-876991.08000000007</v>
      </c>
    </row>
    <row r="454" spans="1:14" s="152" customFormat="1">
      <c r="A454" s="145" t="s">
        <v>1553</v>
      </c>
      <c r="B454" s="146" t="s">
        <v>8947</v>
      </c>
      <c r="C454" s="146" t="s">
        <v>6759</v>
      </c>
      <c r="D454" s="146"/>
      <c r="E454" s="147">
        <v>10</v>
      </c>
      <c r="F454" s="148" t="s">
        <v>6756</v>
      </c>
      <c r="G454" s="149">
        <v>11000000</v>
      </c>
      <c r="H454" s="149">
        <v>3840434.1999999997</v>
      </c>
      <c r="I454" s="146"/>
      <c r="J454" s="150">
        <v>42029</v>
      </c>
      <c r="K454" s="151">
        <v>114375.53</v>
      </c>
      <c r="L454" s="151">
        <v>-3480756.6099999994</v>
      </c>
      <c r="M454" s="151"/>
      <c r="N454" s="149">
        <v>474053.12000000011</v>
      </c>
    </row>
    <row r="455" spans="1:14" s="152" customFormat="1">
      <c r="A455" s="145" t="s">
        <v>8854</v>
      </c>
      <c r="B455" s="146" t="s">
        <v>8855</v>
      </c>
      <c r="C455" s="146" t="s">
        <v>6724</v>
      </c>
      <c r="D455" s="146"/>
      <c r="E455" s="147">
        <v>2</v>
      </c>
      <c r="F455" s="148" t="s">
        <v>6745</v>
      </c>
      <c r="G455" s="149">
        <v>-13750000</v>
      </c>
      <c r="H455" s="149">
        <v>-4811020.1399999997</v>
      </c>
      <c r="I455" s="146"/>
      <c r="J455" s="150">
        <v>41572</v>
      </c>
      <c r="K455" s="151">
        <v>8520952.8600000013</v>
      </c>
      <c r="L455" s="151">
        <v>0</v>
      </c>
      <c r="M455" s="151"/>
      <c r="N455" s="149">
        <v>3709932.7200000016</v>
      </c>
    </row>
    <row r="456" spans="1:14" s="152" customFormat="1">
      <c r="A456" s="145" t="s">
        <v>8294</v>
      </c>
      <c r="B456" s="146" t="s">
        <v>8295</v>
      </c>
      <c r="C456" s="146" t="s">
        <v>6724</v>
      </c>
      <c r="D456" s="146"/>
      <c r="E456" s="147">
        <v>2</v>
      </c>
      <c r="F456" s="148" t="s">
        <v>6745</v>
      </c>
      <c r="G456" s="149">
        <v>-8400000</v>
      </c>
      <c r="H456" s="149">
        <v>-7156382.8399999999</v>
      </c>
      <c r="I456" s="146"/>
      <c r="J456" s="150">
        <v>40688</v>
      </c>
      <c r="K456" s="151">
        <v>8002076.2852875572</v>
      </c>
      <c r="L456" s="151">
        <v>0</v>
      </c>
      <c r="M456" s="151"/>
      <c r="N456" s="149">
        <v>845693.44528755732</v>
      </c>
    </row>
    <row r="457" spans="1:14" s="152" customFormat="1">
      <c r="A457" s="145" t="s">
        <v>3293</v>
      </c>
      <c r="B457" s="146" t="s">
        <v>9123</v>
      </c>
      <c r="C457" s="146" t="s">
        <v>6724</v>
      </c>
      <c r="D457" s="146"/>
      <c r="E457" s="147">
        <v>2</v>
      </c>
      <c r="F457" s="148" t="s">
        <v>6756</v>
      </c>
      <c r="G457" s="149">
        <v>12500000</v>
      </c>
      <c r="H457" s="149">
        <v>4147464.98</v>
      </c>
      <c r="I457" s="146"/>
      <c r="J457" s="150">
        <v>43146</v>
      </c>
      <c r="K457" s="151">
        <v>611918.72</v>
      </c>
      <c r="L457" s="151">
        <v>-460614.12999999989</v>
      </c>
      <c r="M457" s="151"/>
      <c r="N457" s="149">
        <v>4298769.57</v>
      </c>
    </row>
    <row r="458" spans="1:14" s="152" customFormat="1">
      <c r="A458" s="145" t="s">
        <v>9145</v>
      </c>
      <c r="B458" s="146" t="s">
        <v>9005</v>
      </c>
      <c r="C458" s="146" t="s">
        <v>6724</v>
      </c>
      <c r="D458" s="146"/>
      <c r="E458" s="147">
        <v>1</v>
      </c>
      <c r="F458" s="148" t="s">
        <v>6745</v>
      </c>
      <c r="G458" s="149">
        <v>-7500000</v>
      </c>
      <c r="H458" s="149">
        <v>-2957718.2</v>
      </c>
      <c r="I458" s="146"/>
      <c r="J458" s="150">
        <v>43230</v>
      </c>
      <c r="K458" s="151">
        <v>-446208.0999999998</v>
      </c>
      <c r="L458" s="151">
        <v>296639.67</v>
      </c>
      <c r="M458" s="151"/>
      <c r="N458" s="149">
        <v>-3107286.63</v>
      </c>
    </row>
    <row r="459" spans="1:14" s="152" customFormat="1">
      <c r="A459" s="145" t="s">
        <v>3318</v>
      </c>
      <c r="B459" s="146" t="s">
        <v>9005</v>
      </c>
      <c r="C459" s="146" t="s">
        <v>6724</v>
      </c>
      <c r="D459" s="146"/>
      <c r="E459" s="147">
        <v>1</v>
      </c>
      <c r="F459" s="148" t="s">
        <v>6745</v>
      </c>
      <c r="G459" s="149">
        <v>-10000000</v>
      </c>
      <c r="H459" s="149">
        <v>-6066355.3399999999</v>
      </c>
      <c r="I459" s="146"/>
      <c r="J459" s="150">
        <v>42992</v>
      </c>
      <c r="K459" s="151">
        <v>-419293.6500000002</v>
      </c>
      <c r="L459" s="151">
        <v>630270.82999999996</v>
      </c>
      <c r="M459" s="151"/>
      <c r="N459" s="149">
        <v>-5855378.1600000001</v>
      </c>
    </row>
    <row r="460" spans="1:14" s="152" customFormat="1">
      <c r="A460" s="145" t="s">
        <v>9004</v>
      </c>
      <c r="B460" s="146" t="s">
        <v>9005</v>
      </c>
      <c r="C460" s="146" t="s">
        <v>6759</v>
      </c>
      <c r="D460" s="146"/>
      <c r="E460" s="147">
        <v>1</v>
      </c>
      <c r="F460" s="148" t="s">
        <v>6745</v>
      </c>
      <c r="G460" s="149">
        <v>-1500000</v>
      </c>
      <c r="H460" s="149">
        <v>-679646.84</v>
      </c>
      <c r="I460" s="146"/>
      <c r="J460" s="150">
        <v>42326</v>
      </c>
      <c r="K460" s="151">
        <v>-175501.22000000009</v>
      </c>
      <c r="L460" s="151">
        <v>4170.41</v>
      </c>
      <c r="M460" s="151"/>
      <c r="N460" s="149">
        <v>-850977.65</v>
      </c>
    </row>
    <row r="461" spans="1:14" s="152" customFormat="1">
      <c r="A461" s="145" t="s">
        <v>8969</v>
      </c>
      <c r="B461" s="146" t="s">
        <v>8970</v>
      </c>
      <c r="C461" s="146" t="s">
        <v>6759</v>
      </c>
      <c r="D461" s="146"/>
      <c r="E461" s="147">
        <v>2</v>
      </c>
      <c r="F461" s="148" t="s">
        <v>6745</v>
      </c>
      <c r="G461" s="149">
        <v>-1813376.74</v>
      </c>
      <c r="H461" s="149">
        <v>-652258.88</v>
      </c>
      <c r="I461" s="146"/>
      <c r="J461" s="150">
        <v>42149</v>
      </c>
      <c r="K461" s="151">
        <v>-102566.67000000001</v>
      </c>
      <c r="L461" s="151">
        <v>9546.23</v>
      </c>
      <c r="M461" s="151"/>
      <c r="N461" s="149">
        <v>-745279.32000000007</v>
      </c>
    </row>
    <row r="462" spans="1:14" s="152" customFormat="1">
      <c r="A462" s="145" t="s">
        <v>8814</v>
      </c>
      <c r="B462" s="146" t="s">
        <v>8815</v>
      </c>
      <c r="C462" s="146" t="s">
        <v>6724</v>
      </c>
      <c r="D462" s="146"/>
      <c r="E462" s="147">
        <v>1</v>
      </c>
      <c r="F462" s="148" t="s">
        <v>6745</v>
      </c>
      <c r="G462" s="149">
        <v>-1713415.19</v>
      </c>
      <c r="H462" s="149">
        <v>-651049.78000000014</v>
      </c>
      <c r="I462" s="146"/>
      <c r="J462" s="150">
        <v>41486</v>
      </c>
      <c r="K462" s="151">
        <v>-52827.579999999973</v>
      </c>
      <c r="L462" s="151">
        <v>3446.74</v>
      </c>
      <c r="M462" s="151"/>
      <c r="N462" s="149">
        <v>-700430.62000000011</v>
      </c>
    </row>
    <row r="463" spans="1:14" s="152" customFormat="1">
      <c r="A463" s="145" t="s">
        <v>7322</v>
      </c>
      <c r="B463" s="146" t="s">
        <v>7245</v>
      </c>
      <c r="C463" s="146" t="s">
        <v>6724</v>
      </c>
      <c r="D463" s="146"/>
      <c r="E463" s="147">
        <v>1</v>
      </c>
      <c r="F463" s="148" t="s">
        <v>6745</v>
      </c>
      <c r="G463" s="149">
        <v>-2000000</v>
      </c>
      <c r="H463" s="149">
        <v>-1809917.61</v>
      </c>
      <c r="I463" s="146"/>
      <c r="J463" s="150">
        <v>39838</v>
      </c>
      <c r="K463" s="151">
        <v>1974923.1627826667</v>
      </c>
      <c r="L463" s="151">
        <v>0</v>
      </c>
      <c r="M463" s="151"/>
      <c r="N463" s="149">
        <v>165005.55278266664</v>
      </c>
    </row>
    <row r="464" spans="1:14" s="152" customFormat="1">
      <c r="A464" s="145" t="s">
        <v>7244</v>
      </c>
      <c r="B464" s="146" t="s">
        <v>7245</v>
      </c>
      <c r="C464" s="146" t="s">
        <v>6724</v>
      </c>
      <c r="D464" s="146"/>
      <c r="E464" s="147">
        <v>10</v>
      </c>
      <c r="F464" s="148" t="s">
        <v>6745</v>
      </c>
      <c r="G464" s="149">
        <v>-8000000</v>
      </c>
      <c r="H464" s="149">
        <v>-7198100.9899999993</v>
      </c>
      <c r="I464" s="146"/>
      <c r="J464" s="150">
        <v>39808</v>
      </c>
      <c r="K464" s="151">
        <v>7841170.571700776</v>
      </c>
      <c r="L464" s="151">
        <v>0</v>
      </c>
      <c r="M464" s="151"/>
      <c r="N464" s="149">
        <v>643069.5817007767</v>
      </c>
    </row>
    <row r="465" spans="1:14" s="152" customFormat="1">
      <c r="A465" s="145" t="s">
        <v>8941</v>
      </c>
      <c r="B465" s="146" t="s">
        <v>8942</v>
      </c>
      <c r="C465" s="146" t="s">
        <v>6759</v>
      </c>
      <c r="D465" s="146"/>
      <c r="E465" s="147">
        <v>4</v>
      </c>
      <c r="F465" s="148" t="s">
        <v>6745</v>
      </c>
      <c r="G465" s="149">
        <v>-9000000</v>
      </c>
      <c r="H465" s="149">
        <v>-1709584.1799999995</v>
      </c>
      <c r="I465" s="146"/>
      <c r="J465" s="150">
        <v>41944</v>
      </c>
      <c r="K465" s="151">
        <v>-133684.82000000053</v>
      </c>
      <c r="L465" s="151">
        <v>1406400</v>
      </c>
      <c r="M465" s="151"/>
      <c r="N465" s="149">
        <v>-436869</v>
      </c>
    </row>
    <row r="466" spans="1:14" s="152" customFormat="1">
      <c r="A466" s="145" t="s">
        <v>8875</v>
      </c>
      <c r="B466" s="146" t="s">
        <v>8841</v>
      </c>
      <c r="C466" s="146" t="s">
        <v>6759</v>
      </c>
      <c r="D466" s="146"/>
      <c r="E466" s="147">
        <v>1</v>
      </c>
      <c r="F466" s="148" t="s">
        <v>6745</v>
      </c>
      <c r="G466" s="149">
        <v>-5000000</v>
      </c>
      <c r="H466" s="149">
        <v>-1058039.1399999999</v>
      </c>
      <c r="I466" s="146"/>
      <c r="J466" s="150">
        <v>41611</v>
      </c>
      <c r="K466" s="151">
        <v>-265952.10000000003</v>
      </c>
      <c r="L466" s="151">
        <v>349375</v>
      </c>
      <c r="M466" s="151"/>
      <c r="N466" s="149">
        <v>-974616.24</v>
      </c>
    </row>
    <row r="467" spans="1:14" s="152" customFormat="1">
      <c r="A467" s="145" t="s">
        <v>8840</v>
      </c>
      <c r="B467" s="146" t="s">
        <v>8841</v>
      </c>
      <c r="C467" s="146" t="s">
        <v>6759</v>
      </c>
      <c r="D467" s="146"/>
      <c r="E467" s="147">
        <v>2</v>
      </c>
      <c r="F467" s="148" t="s">
        <v>6745</v>
      </c>
      <c r="G467" s="149">
        <v>-15000000</v>
      </c>
      <c r="H467" s="149">
        <v>-5364977.4400000004</v>
      </c>
      <c r="I467" s="146"/>
      <c r="J467" s="150">
        <v>41544</v>
      </c>
      <c r="K467" s="151">
        <v>-915897.93000000156</v>
      </c>
      <c r="L467" s="151">
        <v>4915420.83</v>
      </c>
      <c r="M467" s="151"/>
      <c r="N467" s="149">
        <v>-1365454.5400000019</v>
      </c>
    </row>
    <row r="468" spans="1:14" s="152" customFormat="1">
      <c r="A468" s="145" t="s">
        <v>7604</v>
      </c>
      <c r="B468" s="146" t="s">
        <v>7019</v>
      </c>
      <c r="C468" s="146" t="s">
        <v>6724</v>
      </c>
      <c r="D468" s="146"/>
      <c r="E468" s="147">
        <v>2</v>
      </c>
      <c r="F468" s="148" t="s">
        <v>6745</v>
      </c>
      <c r="G468" s="149">
        <v>-6000000</v>
      </c>
      <c r="H468" s="149">
        <v>-4775793.55</v>
      </c>
      <c r="I468" s="146"/>
      <c r="J468" s="150">
        <v>39930</v>
      </c>
      <c r="K468" s="151">
        <v>5934300.8745891107</v>
      </c>
      <c r="L468" s="151">
        <v>0</v>
      </c>
      <c r="M468" s="151"/>
      <c r="N468" s="149">
        <v>1158507.3245891109</v>
      </c>
    </row>
    <row r="469" spans="1:14" s="152" customFormat="1">
      <c r="A469" s="145" t="s">
        <v>7018</v>
      </c>
      <c r="B469" s="146" t="s">
        <v>7019</v>
      </c>
      <c r="C469" s="146" t="s">
        <v>6724</v>
      </c>
      <c r="D469" s="146"/>
      <c r="E469" s="147">
        <v>10</v>
      </c>
      <c r="F469" s="148" t="s">
        <v>6756</v>
      </c>
      <c r="G469" s="149">
        <v>4000000</v>
      </c>
      <c r="H469" s="149">
        <v>3586407.9799999995</v>
      </c>
      <c r="I469" s="146"/>
      <c r="J469" s="150">
        <v>39716</v>
      </c>
      <c r="K469" s="151">
        <v>-531290.8928708887</v>
      </c>
      <c r="L469" s="151">
        <v>-3437853.7099246667</v>
      </c>
      <c r="M469" s="151"/>
      <c r="N469" s="149">
        <v>-382736.62279555574</v>
      </c>
    </row>
    <row r="470" spans="1:14" s="152" customFormat="1">
      <c r="A470" s="145" t="s">
        <v>9129</v>
      </c>
      <c r="B470" s="146" t="s">
        <v>9130</v>
      </c>
      <c r="C470" s="146" t="s">
        <v>6724</v>
      </c>
      <c r="D470" s="146"/>
      <c r="E470" s="147">
        <v>1</v>
      </c>
      <c r="F470" s="148" t="s">
        <v>6745</v>
      </c>
      <c r="G470" s="149">
        <v>-303932.08</v>
      </c>
      <c r="H470" s="149">
        <v>-212736.94</v>
      </c>
      <c r="I470" s="146"/>
      <c r="J470" s="150">
        <v>43207</v>
      </c>
      <c r="K470" s="151">
        <v>-42849.999999999993</v>
      </c>
      <c r="L470" s="151">
        <v>-19041.05</v>
      </c>
      <c r="M470" s="151"/>
      <c r="N470" s="149">
        <v>-274627.99</v>
      </c>
    </row>
    <row r="471" spans="1:14" s="152" customFormat="1">
      <c r="A471" s="145" t="s">
        <v>3232</v>
      </c>
      <c r="B471" s="146" t="s">
        <v>9021</v>
      </c>
      <c r="C471" s="146" t="s">
        <v>6759</v>
      </c>
      <c r="D471" s="146"/>
      <c r="E471" s="147">
        <v>1</v>
      </c>
      <c r="F471" s="148" t="s">
        <v>6745</v>
      </c>
      <c r="G471" s="149">
        <v>-5000000</v>
      </c>
      <c r="H471" s="149">
        <v>-3400428.31</v>
      </c>
      <c r="I471" s="146"/>
      <c r="J471" s="150">
        <v>42326</v>
      </c>
      <c r="K471" s="151">
        <v>-164707.98999999987</v>
      </c>
      <c r="L471" s="151">
        <v>803442.97</v>
      </c>
      <c r="M471" s="151"/>
      <c r="N471" s="149">
        <v>-2761693.33</v>
      </c>
    </row>
    <row r="472" spans="1:14" s="152" customFormat="1">
      <c r="A472" s="145" t="s">
        <v>9143</v>
      </c>
      <c r="B472" s="146" t="s">
        <v>9021</v>
      </c>
      <c r="C472" s="146" t="s">
        <v>6724</v>
      </c>
      <c r="D472" s="146"/>
      <c r="E472" s="147">
        <v>1</v>
      </c>
      <c r="F472" s="148" t="s">
        <v>6745</v>
      </c>
      <c r="G472" s="149">
        <v>-5496278.3899999997</v>
      </c>
      <c r="H472" s="149">
        <v>-1828067.71</v>
      </c>
      <c r="I472" s="146"/>
      <c r="J472" s="150">
        <v>43227</v>
      </c>
      <c r="K472" s="151">
        <v>111477.34999999999</v>
      </c>
      <c r="L472" s="151">
        <v>59269.08</v>
      </c>
      <c r="M472" s="151"/>
      <c r="N472" s="149">
        <v>-1657321.2799999998</v>
      </c>
    </row>
    <row r="473" spans="1:14" s="152" customFormat="1">
      <c r="A473" s="145" t="s">
        <v>8462</v>
      </c>
      <c r="B473" s="146" t="s">
        <v>8463</v>
      </c>
      <c r="C473" s="146" t="s">
        <v>6724</v>
      </c>
      <c r="D473" s="146"/>
      <c r="E473" s="147">
        <v>1</v>
      </c>
      <c r="F473" s="148" t="s">
        <v>6745</v>
      </c>
      <c r="G473" s="149">
        <v>-2401387.3199999998</v>
      </c>
      <c r="H473" s="149">
        <v>-1429036.77</v>
      </c>
      <c r="I473" s="146"/>
      <c r="J473" s="150">
        <v>40966</v>
      </c>
      <c r="K473" s="151">
        <v>2383627.7438925002</v>
      </c>
      <c r="L473" s="151">
        <v>0</v>
      </c>
      <c r="M473" s="151"/>
      <c r="N473" s="149">
        <v>954590.97389250016</v>
      </c>
    </row>
    <row r="474" spans="1:14" s="152" customFormat="1">
      <c r="A474" s="145" t="s">
        <v>3315</v>
      </c>
      <c r="B474" s="146" t="s">
        <v>9134</v>
      </c>
      <c r="C474" s="146" t="s">
        <v>6724</v>
      </c>
      <c r="D474" s="146"/>
      <c r="E474" s="147">
        <v>2</v>
      </c>
      <c r="F474" s="148" t="s">
        <v>6745</v>
      </c>
      <c r="G474" s="149">
        <v>-9000000</v>
      </c>
      <c r="H474" s="149">
        <v>-3408033.5</v>
      </c>
      <c r="I474" s="146"/>
      <c r="J474" s="150">
        <v>43221</v>
      </c>
      <c r="K474" s="151">
        <v>25886.959999999333</v>
      </c>
      <c r="L474" s="151">
        <v>596129.72</v>
      </c>
      <c r="M474" s="151"/>
      <c r="N474" s="149">
        <v>-2786016.8200000003</v>
      </c>
    </row>
    <row r="475" spans="1:14" s="152" customFormat="1">
      <c r="A475" s="145" t="s">
        <v>8809</v>
      </c>
      <c r="B475" s="146" t="s">
        <v>8810</v>
      </c>
      <c r="C475" s="146" t="s">
        <v>6724</v>
      </c>
      <c r="D475" s="146"/>
      <c r="E475" s="147">
        <v>2</v>
      </c>
      <c r="F475" s="148" t="s">
        <v>6745</v>
      </c>
      <c r="G475" s="149">
        <v>-10000000</v>
      </c>
      <c r="H475" s="149">
        <v>-3532670.0700000003</v>
      </c>
      <c r="I475" s="146"/>
      <c r="J475" s="150">
        <v>41480</v>
      </c>
      <c r="K475" s="151">
        <v>3185203.3699999982</v>
      </c>
      <c r="L475" s="151">
        <v>0</v>
      </c>
      <c r="M475" s="151"/>
      <c r="N475" s="149">
        <v>-347466.70000000205</v>
      </c>
    </row>
    <row r="476" spans="1:14" s="152" customFormat="1">
      <c r="A476" s="145" t="s">
        <v>3226</v>
      </c>
      <c r="B476" s="146" t="s">
        <v>7907</v>
      </c>
      <c r="C476" s="146" t="s">
        <v>6724</v>
      </c>
      <c r="D476" s="146"/>
      <c r="E476" s="147">
        <v>1</v>
      </c>
      <c r="F476" s="148" t="s">
        <v>6745</v>
      </c>
      <c r="G476" s="149">
        <v>-10000000</v>
      </c>
      <c r="H476" s="149">
        <v>-2500918.66</v>
      </c>
      <c r="I476" s="146"/>
      <c r="J476" s="150">
        <v>41312</v>
      </c>
      <c r="K476" s="151">
        <v>-94666.689999999988</v>
      </c>
      <c r="L476" s="151">
        <v>4097280.36</v>
      </c>
      <c r="M476" s="151"/>
      <c r="N476" s="149">
        <v>1501695.0099999998</v>
      </c>
    </row>
    <row r="477" spans="1:14" s="152" customFormat="1">
      <c r="A477" s="145" t="s">
        <v>3166</v>
      </c>
      <c r="B477" s="146" t="s">
        <v>8936</v>
      </c>
      <c r="C477" s="146" t="s">
        <v>6759</v>
      </c>
      <c r="D477" s="146"/>
      <c r="E477" s="147">
        <v>1</v>
      </c>
      <c r="F477" s="148" t="s">
        <v>6745</v>
      </c>
      <c r="G477" s="149">
        <v>-6000000</v>
      </c>
      <c r="H477" s="149">
        <v>-3899894.01</v>
      </c>
      <c r="I477" s="146"/>
      <c r="J477" s="150">
        <v>41928</v>
      </c>
      <c r="K477" s="151">
        <v>3332716.2799999984</v>
      </c>
      <c r="L477" s="151">
        <v>1090174.3500000001</v>
      </c>
      <c r="M477" s="151"/>
      <c r="N477" s="149">
        <v>522996.61999999871</v>
      </c>
    </row>
    <row r="478" spans="1:14" s="152" customFormat="1">
      <c r="A478" s="145" t="s">
        <v>8177</v>
      </c>
      <c r="B478" s="146" t="s">
        <v>7907</v>
      </c>
      <c r="C478" s="146" t="s">
        <v>6724</v>
      </c>
      <c r="D478" s="146"/>
      <c r="E478" s="147">
        <v>1</v>
      </c>
      <c r="F478" s="148" t="s">
        <v>6756</v>
      </c>
      <c r="G478" s="149">
        <v>6092000</v>
      </c>
      <c r="H478" s="149">
        <v>5135625.25</v>
      </c>
      <c r="I478" s="146"/>
      <c r="J478" s="150">
        <v>40448</v>
      </c>
      <c r="K478" s="151">
        <v>-5924714.4802766666</v>
      </c>
      <c r="L478" s="151">
        <v>0</v>
      </c>
      <c r="M478" s="151"/>
      <c r="N478" s="149">
        <v>-789089.23027666658</v>
      </c>
    </row>
    <row r="479" spans="1:14" s="152" customFormat="1">
      <c r="A479" s="145" t="s">
        <v>7906</v>
      </c>
      <c r="B479" s="146" t="s">
        <v>7907</v>
      </c>
      <c r="C479" s="146" t="s">
        <v>6724</v>
      </c>
      <c r="D479" s="146"/>
      <c r="E479" s="147">
        <v>1</v>
      </c>
      <c r="F479" s="148" t="s">
        <v>6745</v>
      </c>
      <c r="G479" s="149">
        <v>-6000000</v>
      </c>
      <c r="H479" s="149">
        <v>-4980078.78</v>
      </c>
      <c r="I479" s="146"/>
      <c r="J479" s="150">
        <v>40081</v>
      </c>
      <c r="K479" s="151">
        <v>5922637.2677777782</v>
      </c>
      <c r="L479" s="151">
        <v>0</v>
      </c>
      <c r="M479" s="151"/>
      <c r="N479" s="149">
        <v>942558.48777777795</v>
      </c>
    </row>
    <row r="480" spans="1:14" s="152" customFormat="1">
      <c r="A480" s="145" t="s">
        <v>8588</v>
      </c>
      <c r="B480" s="146" t="s">
        <v>8587</v>
      </c>
      <c r="C480" s="146" t="s">
        <v>6724</v>
      </c>
      <c r="D480" s="146"/>
      <c r="E480" s="147">
        <v>1</v>
      </c>
      <c r="F480" s="148" t="s">
        <v>6745</v>
      </c>
      <c r="G480" s="149">
        <v>-5000000</v>
      </c>
      <c r="H480" s="149">
        <v>0</v>
      </c>
      <c r="I480" s="146"/>
      <c r="J480" s="150">
        <v>41147</v>
      </c>
      <c r="K480" s="151">
        <v>1333644.3883952508</v>
      </c>
      <c r="L480" s="151">
        <v>1564658.2316047489</v>
      </c>
      <c r="M480" s="151"/>
      <c r="N480" s="149">
        <v>2898302.6199999996</v>
      </c>
    </row>
    <row r="481" spans="1:14" s="152" customFormat="1">
      <c r="A481" s="145" t="s">
        <v>8857</v>
      </c>
      <c r="B481" s="146" t="s">
        <v>8587</v>
      </c>
      <c r="C481" s="146" t="s">
        <v>6724</v>
      </c>
      <c r="D481" s="146"/>
      <c r="E481" s="147">
        <v>1</v>
      </c>
      <c r="F481" s="148" t="s">
        <v>6745</v>
      </c>
      <c r="G481" s="149">
        <v>-6000000</v>
      </c>
      <c r="H481" s="149">
        <v>-3580331.54</v>
      </c>
      <c r="I481" s="146"/>
      <c r="J481" s="150">
        <v>41572</v>
      </c>
      <c r="K481" s="151">
        <v>1774483.9399999995</v>
      </c>
      <c r="L481" s="151">
        <v>0</v>
      </c>
      <c r="M481" s="151"/>
      <c r="N481" s="149">
        <v>-1805847.6000000006</v>
      </c>
    </row>
    <row r="482" spans="1:14" s="152" customFormat="1">
      <c r="A482" s="145" t="s">
        <v>8586</v>
      </c>
      <c r="B482" s="146" t="s">
        <v>8587</v>
      </c>
      <c r="C482" s="146" t="s">
        <v>6724</v>
      </c>
      <c r="D482" s="146"/>
      <c r="E482" s="147">
        <v>1</v>
      </c>
      <c r="F482" s="148" t="s">
        <v>6745</v>
      </c>
      <c r="G482" s="149">
        <v>-5000000</v>
      </c>
      <c r="H482" s="149">
        <v>-2999927.11</v>
      </c>
      <c r="I482" s="146"/>
      <c r="J482" s="150">
        <v>41146</v>
      </c>
      <c r="K482" s="151">
        <v>-603852.51856309758</v>
      </c>
      <c r="L482" s="151">
        <v>1396807.7302419865</v>
      </c>
      <c r="M482" s="151"/>
      <c r="N482" s="149">
        <v>-2206971.8983211112</v>
      </c>
    </row>
    <row r="483" spans="1:14" s="152" customFormat="1">
      <c r="A483" s="145" t="s">
        <v>8438</v>
      </c>
      <c r="B483" s="146" t="s">
        <v>8179</v>
      </c>
      <c r="C483" s="146" t="s">
        <v>6724</v>
      </c>
      <c r="D483" s="146"/>
      <c r="E483" s="147">
        <v>18</v>
      </c>
      <c r="F483" s="148" t="s">
        <v>6745</v>
      </c>
      <c r="G483" s="149">
        <v>-10000000</v>
      </c>
      <c r="H483" s="149">
        <v>-8299797.7300000014</v>
      </c>
      <c r="I483" s="146"/>
      <c r="J483" s="150">
        <v>40932</v>
      </c>
      <c r="K483" s="151">
        <v>10673440.711666666</v>
      </c>
      <c r="L483" s="151">
        <v>0</v>
      </c>
      <c r="M483" s="151"/>
      <c r="N483" s="149">
        <v>2373642.9816666646</v>
      </c>
    </row>
    <row r="484" spans="1:14" s="152" customFormat="1">
      <c r="A484" s="145" t="s">
        <v>8178</v>
      </c>
      <c r="B484" s="146" t="s">
        <v>8179</v>
      </c>
      <c r="C484" s="146" t="s">
        <v>6724</v>
      </c>
      <c r="D484" s="146"/>
      <c r="E484" s="147">
        <v>11</v>
      </c>
      <c r="F484" s="148" t="s">
        <v>6745</v>
      </c>
      <c r="G484" s="149">
        <v>-4000000</v>
      </c>
      <c r="H484" s="149">
        <v>-3401616.59</v>
      </c>
      <c r="I484" s="146"/>
      <c r="J484" s="150">
        <v>40448</v>
      </c>
      <c r="K484" s="151">
        <v>3805648.1857743333</v>
      </c>
      <c r="L484" s="151">
        <v>0</v>
      </c>
      <c r="M484" s="151"/>
      <c r="N484" s="149">
        <v>404031.59577433346</v>
      </c>
    </row>
    <row r="485" spans="1:14" s="152" customFormat="1">
      <c r="A485" s="145" t="s">
        <v>8414</v>
      </c>
      <c r="B485" s="146" t="s">
        <v>8038</v>
      </c>
      <c r="C485" s="146" t="s">
        <v>6724</v>
      </c>
      <c r="D485" s="146"/>
      <c r="E485" s="147">
        <v>2</v>
      </c>
      <c r="F485" s="148" t="s">
        <v>6745</v>
      </c>
      <c r="G485" s="149">
        <v>-17500000</v>
      </c>
      <c r="H485" s="149">
        <v>-13920091.25</v>
      </c>
      <c r="I485" s="146"/>
      <c r="J485" s="150">
        <v>40872</v>
      </c>
      <c r="K485" s="151">
        <v>16416477.205085278</v>
      </c>
      <c r="L485" s="151">
        <v>0</v>
      </c>
      <c r="M485" s="151"/>
      <c r="N485" s="149">
        <v>2496385.9550852776</v>
      </c>
    </row>
    <row r="486" spans="1:14" s="152" customFormat="1">
      <c r="A486" s="145" t="s">
        <v>8037</v>
      </c>
      <c r="B486" s="146" t="s">
        <v>8038</v>
      </c>
      <c r="C486" s="146" t="s">
        <v>6724</v>
      </c>
      <c r="D486" s="146"/>
      <c r="E486" s="147">
        <v>3</v>
      </c>
      <c r="F486" s="148" t="s">
        <v>6745</v>
      </c>
      <c r="G486" s="149">
        <v>-5000000</v>
      </c>
      <c r="H486" s="149">
        <v>-4410417.5299999993</v>
      </c>
      <c r="I486" s="146"/>
      <c r="J486" s="150">
        <v>40234</v>
      </c>
      <c r="K486" s="151">
        <v>4799231.4216586668</v>
      </c>
      <c r="L486" s="151">
        <v>0</v>
      </c>
      <c r="M486" s="151"/>
      <c r="N486" s="149">
        <v>388813.89165866747</v>
      </c>
    </row>
    <row r="487" spans="1:14" s="152" customFormat="1">
      <c r="A487" s="145" t="s">
        <v>7818</v>
      </c>
      <c r="B487" s="146" t="s">
        <v>7750</v>
      </c>
      <c r="C487" s="146" t="s">
        <v>6724</v>
      </c>
      <c r="D487" s="146"/>
      <c r="E487" s="147">
        <v>5</v>
      </c>
      <c r="F487" s="148" t="s">
        <v>6745</v>
      </c>
      <c r="G487" s="149">
        <v>-7000000</v>
      </c>
      <c r="H487" s="149">
        <v>-6156525.8200000003</v>
      </c>
      <c r="I487" s="146"/>
      <c r="J487" s="150">
        <v>40021</v>
      </c>
      <c r="K487" s="151">
        <v>6589809.8109254446</v>
      </c>
      <c r="L487" s="151">
        <v>0</v>
      </c>
      <c r="M487" s="151"/>
      <c r="N487" s="149">
        <v>433283.99092544429</v>
      </c>
    </row>
    <row r="488" spans="1:14" s="152" customFormat="1">
      <c r="A488" s="145" t="s">
        <v>7749</v>
      </c>
      <c r="B488" s="146" t="s">
        <v>7750</v>
      </c>
      <c r="C488" s="146" t="s">
        <v>6724</v>
      </c>
      <c r="D488" s="146"/>
      <c r="E488" s="147">
        <v>2</v>
      </c>
      <c r="F488" s="148" t="s">
        <v>6745</v>
      </c>
      <c r="G488" s="149">
        <v>-2000000</v>
      </c>
      <c r="H488" s="149">
        <v>-1749615.52</v>
      </c>
      <c r="I488" s="146"/>
      <c r="J488" s="150">
        <v>39989</v>
      </c>
      <c r="K488" s="151">
        <v>1926172.6431403335</v>
      </c>
      <c r="L488" s="151">
        <v>0</v>
      </c>
      <c r="M488" s="151"/>
      <c r="N488" s="149">
        <v>176557.12314033345</v>
      </c>
    </row>
    <row r="489" spans="1:14" s="152" customFormat="1">
      <c r="A489" s="145" t="s">
        <v>1632</v>
      </c>
      <c r="B489" s="146" t="s">
        <v>8151</v>
      </c>
      <c r="C489" s="146" t="s">
        <v>6724</v>
      </c>
      <c r="D489" s="146"/>
      <c r="E489" s="147">
        <v>4</v>
      </c>
      <c r="F489" s="148" t="s">
        <v>6745</v>
      </c>
      <c r="G489" s="149">
        <v>-1800000</v>
      </c>
      <c r="H489" s="149">
        <v>-1579832.5799999996</v>
      </c>
      <c r="I489" s="146"/>
      <c r="J489" s="150">
        <v>41572</v>
      </c>
      <c r="K489" s="151">
        <v>1755942.88</v>
      </c>
      <c r="L489" s="151">
        <v>688.07999999982303</v>
      </c>
      <c r="M489" s="151"/>
      <c r="N489" s="149">
        <v>176798.38000000009</v>
      </c>
    </row>
    <row r="490" spans="1:14" s="152" customFormat="1">
      <c r="A490" s="145" t="s">
        <v>8213</v>
      </c>
      <c r="B490" s="146" t="s">
        <v>8151</v>
      </c>
      <c r="C490" s="146" t="s">
        <v>6724</v>
      </c>
      <c r="D490" s="146"/>
      <c r="E490" s="147">
        <v>1</v>
      </c>
      <c r="F490" s="148" t="s">
        <v>6745</v>
      </c>
      <c r="G490" s="149">
        <v>-2000000</v>
      </c>
      <c r="H490" s="149">
        <v>-1728473.55</v>
      </c>
      <c r="I490" s="146"/>
      <c r="J490" s="150">
        <v>40539</v>
      </c>
      <c r="K490" s="151">
        <v>1895095.5901211109</v>
      </c>
      <c r="L490" s="151">
        <v>0</v>
      </c>
      <c r="M490" s="151"/>
      <c r="N490" s="149">
        <v>166622.04012111085</v>
      </c>
    </row>
    <row r="491" spans="1:14" s="152" customFormat="1">
      <c r="A491" s="145" t="s">
        <v>8150</v>
      </c>
      <c r="B491" s="146" t="s">
        <v>8151</v>
      </c>
      <c r="C491" s="146" t="s">
        <v>6724</v>
      </c>
      <c r="D491" s="146"/>
      <c r="E491" s="147">
        <v>4</v>
      </c>
      <c r="F491" s="148" t="s">
        <v>6745</v>
      </c>
      <c r="G491" s="149">
        <v>-1200000</v>
      </c>
      <c r="H491" s="149">
        <v>-1042822.8000000002</v>
      </c>
      <c r="I491" s="146"/>
      <c r="J491" s="150">
        <v>40385</v>
      </c>
      <c r="K491" s="151">
        <v>1133709.2726339994</v>
      </c>
      <c r="L491" s="151">
        <v>0</v>
      </c>
      <c r="M491" s="151"/>
      <c r="N491" s="149">
        <v>90886.47263399919</v>
      </c>
    </row>
    <row r="492" spans="1:14" s="152" customFormat="1">
      <c r="A492" s="145" t="s">
        <v>6768</v>
      </c>
      <c r="B492" s="146" t="s">
        <v>6769</v>
      </c>
      <c r="C492" s="146" t="s">
        <v>6724</v>
      </c>
      <c r="D492" s="146"/>
      <c r="E492" s="147">
        <v>1</v>
      </c>
      <c r="F492" s="148" t="s">
        <v>6745</v>
      </c>
      <c r="G492" s="149">
        <v>-10000000</v>
      </c>
      <c r="H492" s="149">
        <v>-16022.97</v>
      </c>
      <c r="I492" s="146"/>
      <c r="J492" s="150">
        <v>39521</v>
      </c>
      <c r="K492" s="151">
        <v>-23018.2817</v>
      </c>
      <c r="L492" s="151">
        <v>8357.1717000000008</v>
      </c>
      <c r="M492" s="151"/>
      <c r="N492" s="149">
        <v>-30684.080000000002</v>
      </c>
    </row>
    <row r="493" spans="1:14" s="152" customFormat="1">
      <c r="A493" s="145" t="s">
        <v>8056</v>
      </c>
      <c r="B493" s="146" t="s">
        <v>8057</v>
      </c>
      <c r="C493" s="146" t="s">
        <v>6724</v>
      </c>
      <c r="D493" s="146"/>
      <c r="E493" s="147">
        <v>7</v>
      </c>
      <c r="F493" s="148" t="s">
        <v>6745</v>
      </c>
      <c r="G493" s="149">
        <v>-11000000</v>
      </c>
      <c r="H493" s="149">
        <v>-9691651.1799999997</v>
      </c>
      <c r="I493" s="146"/>
      <c r="J493" s="150">
        <v>40262</v>
      </c>
      <c r="K493" s="151">
        <v>10579169.430655779</v>
      </c>
      <c r="L493" s="151">
        <v>0</v>
      </c>
      <c r="M493" s="151"/>
      <c r="N493" s="149">
        <v>887518.25065577962</v>
      </c>
    </row>
    <row r="494" spans="1:14" s="152" customFormat="1">
      <c r="A494" s="145" t="s">
        <v>7323</v>
      </c>
      <c r="B494" s="146" t="s">
        <v>7324</v>
      </c>
      <c r="C494" s="146" t="s">
        <v>6724</v>
      </c>
      <c r="D494" s="146"/>
      <c r="E494" s="147">
        <v>3</v>
      </c>
      <c r="F494" s="148" t="s">
        <v>6745</v>
      </c>
      <c r="G494" s="149">
        <v>-6000000</v>
      </c>
      <c r="H494" s="149">
        <v>-5484440.9199999999</v>
      </c>
      <c r="I494" s="146"/>
      <c r="J494" s="150">
        <v>39838</v>
      </c>
      <c r="K494" s="151">
        <v>5872582.8508696668</v>
      </c>
      <c r="L494" s="151">
        <v>0</v>
      </c>
      <c r="M494" s="151"/>
      <c r="N494" s="149">
        <v>388141.93086966686</v>
      </c>
    </row>
    <row r="495" spans="1:14" s="152" customFormat="1">
      <c r="A495" s="145" t="s">
        <v>9062</v>
      </c>
      <c r="B495" s="146" t="s">
        <v>8864</v>
      </c>
      <c r="C495" s="146" t="s">
        <v>6724</v>
      </c>
      <c r="D495" s="146"/>
      <c r="E495" s="147">
        <v>1</v>
      </c>
      <c r="F495" s="148" t="s">
        <v>6745</v>
      </c>
      <c r="G495" s="149">
        <v>-2400000</v>
      </c>
      <c r="H495" s="149">
        <v>-1800036.44</v>
      </c>
      <c r="I495" s="146"/>
      <c r="J495" s="150">
        <v>42761</v>
      </c>
      <c r="K495" s="151">
        <v>-170413.64000000013</v>
      </c>
      <c r="L495" s="151">
        <v>0</v>
      </c>
      <c r="M495" s="151"/>
      <c r="N495" s="149">
        <v>-1970450.08</v>
      </c>
    </row>
    <row r="496" spans="1:14" s="152" customFormat="1">
      <c r="A496" s="145" t="s">
        <v>8863</v>
      </c>
      <c r="B496" s="146" t="s">
        <v>8864</v>
      </c>
      <c r="C496" s="146" t="s">
        <v>6759</v>
      </c>
      <c r="D496" s="146"/>
      <c r="E496" s="147">
        <v>1</v>
      </c>
      <c r="F496" s="148" t="s">
        <v>6745</v>
      </c>
      <c r="G496" s="149">
        <v>-3200000</v>
      </c>
      <c r="H496" s="149">
        <v>-2719948.83</v>
      </c>
      <c r="I496" s="146"/>
      <c r="J496" s="150">
        <v>41603</v>
      </c>
      <c r="K496" s="151">
        <v>3114800.7099999995</v>
      </c>
      <c r="L496" s="151">
        <v>0</v>
      </c>
      <c r="M496" s="151"/>
      <c r="N496" s="149">
        <v>394851.87999999942</v>
      </c>
    </row>
    <row r="497" spans="1:14" s="152" customFormat="1">
      <c r="A497" s="145" t="s">
        <v>8220</v>
      </c>
      <c r="B497" s="146" t="s">
        <v>8221</v>
      </c>
      <c r="C497" s="146" t="s">
        <v>6724</v>
      </c>
      <c r="D497" s="146"/>
      <c r="E497" s="147">
        <v>1</v>
      </c>
      <c r="F497" s="148" t="s">
        <v>6745</v>
      </c>
      <c r="G497" s="149">
        <v>-2200000</v>
      </c>
      <c r="H497" s="149">
        <v>-1913970.66</v>
      </c>
      <c r="I497" s="146"/>
      <c r="J497" s="150">
        <v>40568</v>
      </c>
      <c r="K497" s="151">
        <v>2072798.247428111</v>
      </c>
      <c r="L497" s="151">
        <v>0</v>
      </c>
      <c r="M497" s="151"/>
      <c r="N497" s="149">
        <v>158827.58742811112</v>
      </c>
    </row>
    <row r="498" spans="1:14" s="152" customFormat="1">
      <c r="A498" s="145" t="s">
        <v>1617</v>
      </c>
      <c r="B498" s="146" t="s">
        <v>7399</v>
      </c>
      <c r="C498" s="146" t="s">
        <v>6724</v>
      </c>
      <c r="D498" s="146"/>
      <c r="E498" s="147">
        <v>1</v>
      </c>
      <c r="F498" s="148" t="s">
        <v>6745</v>
      </c>
      <c r="G498" s="149">
        <v>-3200000</v>
      </c>
      <c r="H498" s="149">
        <v>-2719981.05</v>
      </c>
      <c r="I498" s="146"/>
      <c r="J498" s="150">
        <v>39848</v>
      </c>
      <c r="K498" s="151">
        <v>-14273.932905555554</v>
      </c>
      <c r="L498" s="151">
        <v>-711.11</v>
      </c>
      <c r="M498" s="151"/>
      <c r="N498" s="149">
        <v>-2734966.0929055554</v>
      </c>
    </row>
    <row r="499" spans="1:14" s="152" customFormat="1">
      <c r="A499" s="145" t="s">
        <v>8203</v>
      </c>
      <c r="B499" s="146" t="s">
        <v>8204</v>
      </c>
      <c r="C499" s="146" t="s">
        <v>6724</v>
      </c>
      <c r="D499" s="146"/>
      <c r="E499" s="147">
        <v>1</v>
      </c>
      <c r="F499" s="148" t="s">
        <v>6745</v>
      </c>
      <c r="G499" s="149">
        <v>-4800000</v>
      </c>
      <c r="H499" s="149">
        <v>-4222162.08</v>
      </c>
      <c r="I499" s="146"/>
      <c r="J499" s="150">
        <v>40508</v>
      </c>
      <c r="K499" s="151">
        <v>4430928.9655555552</v>
      </c>
      <c r="L499" s="151">
        <v>0</v>
      </c>
      <c r="M499" s="151"/>
      <c r="N499" s="149">
        <v>208766.88555555511</v>
      </c>
    </row>
    <row r="500" spans="1:14" s="152" customFormat="1">
      <c r="A500" s="145" t="s">
        <v>8746</v>
      </c>
      <c r="B500" s="146" t="s">
        <v>8747</v>
      </c>
      <c r="C500" s="146" t="s">
        <v>6725</v>
      </c>
      <c r="D500" s="146"/>
      <c r="E500" s="147">
        <v>1</v>
      </c>
      <c r="F500" s="148" t="s">
        <v>6745</v>
      </c>
      <c r="G500" s="149">
        <v>-2500000</v>
      </c>
      <c r="H500" s="149">
        <v>-238509.09</v>
      </c>
      <c r="I500" s="146"/>
      <c r="J500" s="150">
        <v>41414</v>
      </c>
      <c r="K500" s="151">
        <v>-226194.42</v>
      </c>
      <c r="L500" s="151">
        <v>0</v>
      </c>
      <c r="M500" s="151"/>
      <c r="N500" s="149">
        <v>-464703.51</v>
      </c>
    </row>
    <row r="501" spans="1:14" s="152" customFormat="1" ht="12" customHeight="1">
      <c r="A501" s="145" t="s">
        <v>6785</v>
      </c>
      <c r="B501" s="146" t="s">
        <v>6786</v>
      </c>
      <c r="C501" s="146" t="s">
        <v>6725</v>
      </c>
      <c r="D501" s="146"/>
      <c r="E501" s="147">
        <v>1</v>
      </c>
      <c r="F501" s="148" t="s">
        <v>6756</v>
      </c>
      <c r="G501" s="149">
        <v>2000000</v>
      </c>
      <c r="H501" s="149">
        <v>0</v>
      </c>
      <c r="I501" s="146"/>
      <c r="J501" s="150">
        <v>39524</v>
      </c>
      <c r="K501" s="151">
        <v>0</v>
      </c>
      <c r="L501" s="151">
        <v>0</v>
      </c>
      <c r="M501" s="151"/>
      <c r="N501" s="149">
        <v>0</v>
      </c>
    </row>
    <row r="502" spans="1:14" s="152" customFormat="1" ht="12" customHeight="1">
      <c r="A502" s="145" t="s">
        <v>7666</v>
      </c>
      <c r="B502" s="146" t="s">
        <v>7667</v>
      </c>
      <c r="C502" s="146" t="s">
        <v>6759</v>
      </c>
      <c r="D502" s="146"/>
      <c r="E502" s="147">
        <v>1</v>
      </c>
      <c r="F502" s="148" t="s">
        <v>6745</v>
      </c>
      <c r="G502" s="149">
        <v>-5000000</v>
      </c>
      <c r="H502" s="149">
        <v>-2249218.58</v>
      </c>
      <c r="I502" s="146"/>
      <c r="J502" s="150">
        <v>39934</v>
      </c>
      <c r="K502" s="151">
        <v>-118255.37276013847</v>
      </c>
      <c r="L502" s="151">
        <v>4298785</v>
      </c>
      <c r="M502" s="151"/>
      <c r="N502" s="149">
        <v>1931311.0472398615</v>
      </c>
    </row>
    <row r="503" spans="1:14" s="152" customFormat="1">
      <c r="A503" s="145" t="s">
        <v>7579</v>
      </c>
      <c r="B503" s="146" t="s">
        <v>7580</v>
      </c>
      <c r="C503" s="146" t="s">
        <v>6759</v>
      </c>
      <c r="D503" s="146"/>
      <c r="E503" s="147">
        <v>2</v>
      </c>
      <c r="F503" s="148" t="s">
        <v>6745</v>
      </c>
      <c r="G503" s="149">
        <v>-15000000</v>
      </c>
      <c r="H503" s="149">
        <v>-3848479.2</v>
      </c>
      <c r="I503" s="146"/>
      <c r="J503" s="150">
        <v>39898</v>
      </c>
      <c r="K503" s="151">
        <v>-255450.61791201402</v>
      </c>
      <c r="L503" s="151">
        <v>9200000</v>
      </c>
      <c r="M503" s="151"/>
      <c r="N503" s="149">
        <v>5096070.1820879858</v>
      </c>
    </row>
    <row r="504" spans="1:14" s="152" customFormat="1">
      <c r="A504" s="145" t="s">
        <v>8838</v>
      </c>
      <c r="B504" s="146" t="s">
        <v>8839</v>
      </c>
      <c r="C504" s="146" t="s">
        <v>6759</v>
      </c>
      <c r="D504" s="146"/>
      <c r="E504" s="147">
        <v>3</v>
      </c>
      <c r="F504" s="148" t="s">
        <v>6745</v>
      </c>
      <c r="G504" s="149">
        <v>-10000000</v>
      </c>
      <c r="H504" s="149">
        <v>-5217993.6500000004</v>
      </c>
      <c r="I504" s="146"/>
      <c r="J504" s="150">
        <v>41542</v>
      </c>
      <c r="K504" s="151">
        <v>9835042.25</v>
      </c>
      <c r="L504" s="151">
        <v>200</v>
      </c>
      <c r="M504" s="151"/>
      <c r="N504" s="149">
        <v>4617248.5999999996</v>
      </c>
    </row>
    <row r="505" spans="1:14" s="152" customFormat="1">
      <c r="A505" s="145" t="s">
        <v>8454</v>
      </c>
      <c r="B505" s="146" t="s">
        <v>8455</v>
      </c>
      <c r="C505" s="146" t="s">
        <v>6725</v>
      </c>
      <c r="D505" s="146"/>
      <c r="E505" s="147">
        <v>1</v>
      </c>
      <c r="F505" s="148" t="s">
        <v>6745</v>
      </c>
      <c r="G505" s="149">
        <v>-2040000</v>
      </c>
      <c r="H505" s="149">
        <v>-1824172.34</v>
      </c>
      <c r="I505" s="146"/>
      <c r="J505" s="150">
        <v>40963</v>
      </c>
      <c r="K505" s="151">
        <v>-311104.0680625001</v>
      </c>
      <c r="L505" s="151">
        <v>1978800</v>
      </c>
      <c r="M505" s="151"/>
      <c r="N505" s="149">
        <v>-156476.40806249995</v>
      </c>
    </row>
    <row r="506" spans="1:14" s="152" customFormat="1" ht="12" customHeight="1">
      <c r="A506" s="145" t="s">
        <v>1683</v>
      </c>
      <c r="B506" s="146" t="s">
        <v>7990</v>
      </c>
      <c r="C506" s="146" t="s">
        <v>6725</v>
      </c>
      <c r="D506" s="146"/>
      <c r="E506" s="147">
        <v>4</v>
      </c>
      <c r="F506" s="148" t="s">
        <v>6745</v>
      </c>
      <c r="G506" s="149">
        <v>-4000000</v>
      </c>
      <c r="H506" s="149">
        <v>-3248447.9699999997</v>
      </c>
      <c r="I506" s="146"/>
      <c r="J506" s="150">
        <v>40168</v>
      </c>
      <c r="K506" s="151">
        <v>482542.45318483328</v>
      </c>
      <c r="L506" s="151">
        <v>1895625.3299999998</v>
      </c>
      <c r="M506" s="151"/>
      <c r="N506" s="149">
        <v>-870280.18681516661</v>
      </c>
    </row>
    <row r="507" spans="1:14" s="152" customFormat="1" ht="12" customHeight="1">
      <c r="A507" s="145" t="s">
        <v>1738</v>
      </c>
      <c r="B507" s="146" t="s">
        <v>7990</v>
      </c>
      <c r="C507" s="146" t="s">
        <v>6725</v>
      </c>
      <c r="D507" s="146"/>
      <c r="E507" s="147">
        <v>3</v>
      </c>
      <c r="F507" s="148" t="s">
        <v>6745</v>
      </c>
      <c r="G507" s="149">
        <v>-3455371.37</v>
      </c>
      <c r="H507" s="149">
        <v>-2848481.2199999993</v>
      </c>
      <c r="I507" s="146"/>
      <c r="J507" s="150">
        <v>40736</v>
      </c>
      <c r="K507" s="151">
        <v>-162587.55467244779</v>
      </c>
      <c r="L507" s="151">
        <v>3264503.2099999995</v>
      </c>
      <c r="M507" s="151"/>
      <c r="N507" s="149">
        <v>253434.43532755226</v>
      </c>
    </row>
    <row r="508" spans="1:14" s="152" customFormat="1">
      <c r="A508" s="145" t="s">
        <v>6852</v>
      </c>
      <c r="B508" s="146" t="s">
        <v>6853</v>
      </c>
      <c r="C508" s="146" t="s">
        <v>6725</v>
      </c>
      <c r="D508" s="146"/>
      <c r="E508" s="147">
        <v>1</v>
      </c>
      <c r="F508" s="148" t="s">
        <v>6745</v>
      </c>
      <c r="G508" s="149">
        <v>-1200000</v>
      </c>
      <c r="H508" s="149">
        <v>-779999.99999999988</v>
      </c>
      <c r="I508" s="146"/>
      <c r="J508" s="150">
        <v>39589</v>
      </c>
      <c r="K508" s="151">
        <v>1210631.6801770832</v>
      </c>
      <c r="L508" s="151">
        <v>0</v>
      </c>
      <c r="M508" s="151"/>
      <c r="N508" s="149">
        <v>430631.68017708336</v>
      </c>
    </row>
    <row r="509" spans="1:14" s="152" customFormat="1" ht="12" customHeight="1">
      <c r="A509" s="145" t="s">
        <v>8131</v>
      </c>
      <c r="B509" s="146" t="s">
        <v>8132</v>
      </c>
      <c r="C509" s="146" t="s">
        <v>6724</v>
      </c>
      <c r="D509" s="146"/>
      <c r="E509" s="147">
        <v>2</v>
      </c>
      <c r="F509" s="148" t="s">
        <v>6745</v>
      </c>
      <c r="G509" s="149">
        <v>-4000000</v>
      </c>
      <c r="H509" s="149">
        <v>-3635807.4800000004</v>
      </c>
      <c r="I509" s="146"/>
      <c r="J509" s="150">
        <v>40354</v>
      </c>
      <c r="K509" s="151">
        <v>3850573.3899902222</v>
      </c>
      <c r="L509" s="151">
        <v>0</v>
      </c>
      <c r="M509" s="151"/>
      <c r="N509" s="149">
        <v>214765.90999022173</v>
      </c>
    </row>
    <row r="510" spans="1:14" s="152" customFormat="1">
      <c r="A510" s="145" t="s">
        <v>8010</v>
      </c>
      <c r="B510" s="146" t="s">
        <v>8011</v>
      </c>
      <c r="C510" s="146" t="s">
        <v>6724</v>
      </c>
      <c r="D510" s="146"/>
      <c r="E510" s="147">
        <v>1</v>
      </c>
      <c r="F510" s="148" t="s">
        <v>6745</v>
      </c>
      <c r="G510" s="149">
        <v>-5000000</v>
      </c>
      <c r="H510" s="149">
        <v>-1499974.77</v>
      </c>
      <c r="I510" s="146"/>
      <c r="J510" s="150">
        <v>40179</v>
      </c>
      <c r="K510" s="151">
        <v>3126448.2530555548</v>
      </c>
      <c r="L510" s="151">
        <v>0</v>
      </c>
      <c r="M510" s="151"/>
      <c r="N510" s="149">
        <v>1626473.4830555548</v>
      </c>
    </row>
    <row r="511" spans="1:14" s="152" customFormat="1">
      <c r="A511" s="145" t="s">
        <v>8761</v>
      </c>
      <c r="B511" s="146" t="s">
        <v>8762</v>
      </c>
      <c r="C511" s="146" t="s">
        <v>6759</v>
      </c>
      <c r="D511" s="146"/>
      <c r="E511" s="147">
        <v>1</v>
      </c>
      <c r="F511" s="148" t="s">
        <v>6756</v>
      </c>
      <c r="G511" s="149">
        <v>10000000</v>
      </c>
      <c r="H511" s="149">
        <v>348374.06</v>
      </c>
      <c r="I511" s="146"/>
      <c r="J511" s="150">
        <v>41437</v>
      </c>
      <c r="K511" s="151">
        <v>64236.670000000049</v>
      </c>
      <c r="L511" s="151">
        <v>460.85</v>
      </c>
      <c r="M511" s="151"/>
      <c r="N511" s="149">
        <v>413071.58</v>
      </c>
    </row>
    <row r="512" spans="1:14" s="152" customFormat="1">
      <c r="A512" s="145" t="s">
        <v>8790</v>
      </c>
      <c r="B512" s="146" t="s">
        <v>8762</v>
      </c>
      <c r="C512" s="146" t="s">
        <v>6759</v>
      </c>
      <c r="D512" s="146"/>
      <c r="E512" s="147">
        <v>2</v>
      </c>
      <c r="F512" s="148" t="s">
        <v>6745</v>
      </c>
      <c r="G512" s="149">
        <v>-10000000</v>
      </c>
      <c r="H512" s="149">
        <v>-1245531.8999999999</v>
      </c>
      <c r="I512" s="146"/>
      <c r="J512" s="150">
        <v>41467</v>
      </c>
      <c r="K512" s="151">
        <v>-1015958.3200000006</v>
      </c>
      <c r="L512" s="151">
        <v>4494347.22</v>
      </c>
      <c r="M512" s="151"/>
      <c r="N512" s="149">
        <v>2232856.9999999991</v>
      </c>
    </row>
    <row r="513" spans="1:14" s="152" customFormat="1">
      <c r="A513" s="145" t="s">
        <v>3229</v>
      </c>
      <c r="B513" s="146" t="s">
        <v>8723</v>
      </c>
      <c r="C513" s="146" t="s">
        <v>6724</v>
      </c>
      <c r="D513" s="146"/>
      <c r="E513" s="147">
        <v>1</v>
      </c>
      <c r="F513" s="148" t="s">
        <v>6745</v>
      </c>
      <c r="G513" s="149">
        <v>-1531789.08</v>
      </c>
      <c r="H513" s="149">
        <v>-505490.39999999997</v>
      </c>
      <c r="I513" s="146"/>
      <c r="J513" s="150">
        <v>41387</v>
      </c>
      <c r="K513" s="151">
        <v>177686.11</v>
      </c>
      <c r="L513" s="151">
        <v>26112.089999999986</v>
      </c>
      <c r="M513" s="151"/>
      <c r="N513" s="149">
        <v>-301692.2</v>
      </c>
    </row>
    <row r="514" spans="1:14" s="152" customFormat="1">
      <c r="A514" s="145" t="s">
        <v>6762</v>
      </c>
      <c r="B514" s="146" t="s">
        <v>6763</v>
      </c>
      <c r="C514" s="146" t="s">
        <v>6759</v>
      </c>
      <c r="D514" s="146"/>
      <c r="E514" s="147">
        <v>1</v>
      </c>
      <c r="F514" s="148" t="s">
        <v>6745</v>
      </c>
      <c r="G514" s="149">
        <v>-5000000</v>
      </c>
      <c r="H514" s="149">
        <v>-878790.18</v>
      </c>
      <c r="I514" s="146"/>
      <c r="J514" s="150">
        <v>39521</v>
      </c>
      <c r="K514" s="151">
        <v>4809894.8199999994</v>
      </c>
      <c r="L514" s="151">
        <v>0</v>
      </c>
      <c r="M514" s="151"/>
      <c r="N514" s="149">
        <v>3931104.6399999992</v>
      </c>
    </row>
    <row r="515" spans="1:14" s="152" customFormat="1">
      <c r="A515" s="145" t="s">
        <v>6874</v>
      </c>
      <c r="B515" s="146" t="s">
        <v>6875</v>
      </c>
      <c r="C515" s="146" t="s">
        <v>6724</v>
      </c>
      <c r="D515" s="146"/>
      <c r="E515" s="147">
        <v>1</v>
      </c>
      <c r="F515" s="148" t="s">
        <v>6745</v>
      </c>
      <c r="G515" s="149">
        <v>-1094005.02</v>
      </c>
      <c r="H515" s="149">
        <v>-984604.51</v>
      </c>
      <c r="I515" s="146"/>
      <c r="J515" s="150">
        <v>39629</v>
      </c>
      <c r="K515" s="151">
        <v>775716.00030110951</v>
      </c>
      <c r="L515" s="151">
        <v>350065.60110655741</v>
      </c>
      <c r="M515" s="151"/>
      <c r="N515" s="149">
        <v>141177.09140766691</v>
      </c>
    </row>
    <row r="516" spans="1:14" s="152" customFormat="1">
      <c r="A516" s="145" t="s">
        <v>3197</v>
      </c>
      <c r="B516" s="146" t="s">
        <v>8951</v>
      </c>
      <c r="C516" s="146" t="s">
        <v>6759</v>
      </c>
      <c r="D516" s="146"/>
      <c r="E516" s="147">
        <v>1</v>
      </c>
      <c r="F516" s="148" t="s">
        <v>6745</v>
      </c>
      <c r="G516" s="149">
        <v>-5000000</v>
      </c>
      <c r="H516" s="149">
        <v>-499879.24</v>
      </c>
      <c r="I516" s="146"/>
      <c r="J516" s="150">
        <v>42114</v>
      </c>
      <c r="K516" s="151">
        <v>-464364.50999999978</v>
      </c>
      <c r="L516" s="151">
        <v>867117.55</v>
      </c>
      <c r="M516" s="151"/>
      <c r="N516" s="149">
        <v>-97126.199999999721</v>
      </c>
    </row>
    <row r="517" spans="1:14" s="152" customFormat="1" ht="12" customHeight="1">
      <c r="A517" s="145" t="s">
        <v>9040</v>
      </c>
      <c r="B517" s="146" t="s">
        <v>9041</v>
      </c>
      <c r="C517" s="146" t="s">
        <v>6759</v>
      </c>
      <c r="D517" s="146"/>
      <c r="E517" s="147">
        <v>2</v>
      </c>
      <c r="F517" s="148" t="s">
        <v>6756</v>
      </c>
      <c r="G517" s="149">
        <v>5000000</v>
      </c>
      <c r="H517" s="149">
        <v>1671676.3699999999</v>
      </c>
      <c r="I517" s="146"/>
      <c r="J517" s="150">
        <v>42370</v>
      </c>
      <c r="K517" s="151">
        <v>-4649745.79</v>
      </c>
      <c r="L517" s="151">
        <v>3000</v>
      </c>
      <c r="M517" s="151"/>
      <c r="N517" s="149">
        <v>-2975069.42</v>
      </c>
    </row>
    <row r="518" spans="1:14" s="152" customFormat="1">
      <c r="A518" s="145" t="s">
        <v>8750</v>
      </c>
      <c r="B518" s="146" t="s">
        <v>8751</v>
      </c>
      <c r="C518" s="146" t="s">
        <v>6759</v>
      </c>
      <c r="D518" s="146"/>
      <c r="E518" s="147">
        <v>3</v>
      </c>
      <c r="F518" s="148" t="s">
        <v>6745</v>
      </c>
      <c r="G518" s="149">
        <v>-15000000</v>
      </c>
      <c r="H518" s="149">
        <v>-4356138.25</v>
      </c>
      <c r="I518" s="146"/>
      <c r="J518" s="150">
        <v>41426</v>
      </c>
      <c r="K518" s="151">
        <v>14608177.660000004</v>
      </c>
      <c r="L518" s="151">
        <v>0</v>
      </c>
      <c r="M518" s="151"/>
      <c r="N518" s="149">
        <v>10252039.410000004</v>
      </c>
    </row>
    <row r="519" spans="1:14" s="152" customFormat="1">
      <c r="A519" s="145" t="s">
        <v>8290</v>
      </c>
      <c r="B519" s="146" t="s">
        <v>8291</v>
      </c>
      <c r="C519" s="146" t="s">
        <v>6759</v>
      </c>
      <c r="D519" s="146"/>
      <c r="E519" s="147">
        <v>1</v>
      </c>
      <c r="F519" s="148" t="s">
        <v>6745</v>
      </c>
      <c r="G519" s="149">
        <v>-7000000</v>
      </c>
      <c r="H519" s="149">
        <v>-2624233.35</v>
      </c>
      <c r="I519" s="146"/>
      <c r="J519" s="150">
        <v>40664</v>
      </c>
      <c r="K519" s="151">
        <v>6754707.7901436798</v>
      </c>
      <c r="L519" s="151">
        <v>0</v>
      </c>
      <c r="M519" s="151"/>
      <c r="N519" s="149">
        <v>4130474.4401436797</v>
      </c>
    </row>
    <row r="520" spans="1:14" s="152" customFormat="1">
      <c r="A520" s="145" t="s">
        <v>8647</v>
      </c>
      <c r="B520" s="146" t="s">
        <v>8648</v>
      </c>
      <c r="C520" s="146" t="s">
        <v>6759</v>
      </c>
      <c r="D520" s="146"/>
      <c r="E520" s="147">
        <v>3</v>
      </c>
      <c r="F520" s="148" t="s">
        <v>6756</v>
      </c>
      <c r="G520" s="149">
        <v>20816886</v>
      </c>
      <c r="H520" s="149">
        <v>9406667.0500000007</v>
      </c>
      <c r="I520" s="146"/>
      <c r="J520" s="150">
        <v>41238</v>
      </c>
      <c r="K520" s="151">
        <v>-20111178.895295832</v>
      </c>
      <c r="L520" s="151">
        <v>0</v>
      </c>
      <c r="M520" s="151"/>
      <c r="N520" s="149">
        <v>-10704511.845295832</v>
      </c>
    </row>
    <row r="521" spans="1:14" s="152" customFormat="1">
      <c r="A521" s="145" t="s">
        <v>8830</v>
      </c>
      <c r="B521" s="146" t="s">
        <v>8831</v>
      </c>
      <c r="C521" s="146" t="s">
        <v>6759</v>
      </c>
      <c r="D521" s="146"/>
      <c r="E521" s="147">
        <v>5</v>
      </c>
      <c r="F521" s="148" t="s">
        <v>6745</v>
      </c>
      <c r="G521" s="149">
        <v>-2005114</v>
      </c>
      <c r="H521" s="149">
        <v>-1192596.2199999997</v>
      </c>
      <c r="I521" s="146"/>
      <c r="J521" s="150">
        <v>41532</v>
      </c>
      <c r="K521" s="151">
        <v>2629442.8400000003</v>
      </c>
      <c r="L521" s="151">
        <v>-411857.18999999948</v>
      </c>
      <c r="M521" s="151"/>
      <c r="N521" s="149">
        <v>1024989.4300000011</v>
      </c>
    </row>
    <row r="522" spans="1:14" s="152" customFormat="1">
      <c r="A522" s="145" t="s">
        <v>8892</v>
      </c>
      <c r="B522" s="146" t="s">
        <v>8893</v>
      </c>
      <c r="C522" s="146" t="s">
        <v>6759</v>
      </c>
      <c r="D522" s="146"/>
      <c r="E522" s="147">
        <v>1</v>
      </c>
      <c r="F522" s="148" t="s">
        <v>6745</v>
      </c>
      <c r="G522" s="149">
        <v>-5000000</v>
      </c>
      <c r="H522" s="149">
        <v>-2671281.29</v>
      </c>
      <c r="I522" s="146"/>
      <c r="J522" s="150">
        <v>41664</v>
      </c>
      <c r="K522" s="151">
        <v>4942081.6500000004</v>
      </c>
      <c r="L522" s="151">
        <v>0</v>
      </c>
      <c r="M522" s="151"/>
      <c r="N522" s="149">
        <v>2270800.3600000003</v>
      </c>
    </row>
    <row r="523" spans="1:14" s="152" customFormat="1">
      <c r="A523" s="145" t="s">
        <v>8700</v>
      </c>
      <c r="B523" s="146" t="s">
        <v>8701</v>
      </c>
      <c r="C523" s="146" t="s">
        <v>6759</v>
      </c>
      <c r="D523" s="146"/>
      <c r="E523" s="147">
        <v>1</v>
      </c>
      <c r="F523" s="148" t="s">
        <v>6745</v>
      </c>
      <c r="G523" s="149">
        <v>-5000000</v>
      </c>
      <c r="H523" s="149">
        <v>-2469372.7599999998</v>
      </c>
      <c r="I523" s="146"/>
      <c r="J523" s="150">
        <v>41365</v>
      </c>
      <c r="K523" s="151">
        <v>4952722.22</v>
      </c>
      <c r="L523" s="151">
        <v>0</v>
      </c>
      <c r="M523" s="151"/>
      <c r="N523" s="149">
        <v>2483349.46</v>
      </c>
    </row>
    <row r="524" spans="1:14" s="152" customFormat="1" ht="12" customHeight="1">
      <c r="A524" s="145" t="s">
        <v>7897</v>
      </c>
      <c r="B524" s="146" t="s">
        <v>7898</v>
      </c>
      <c r="C524" s="146" t="s">
        <v>6759</v>
      </c>
      <c r="D524" s="146"/>
      <c r="E524" s="147">
        <v>1</v>
      </c>
      <c r="F524" s="148" t="s">
        <v>6745</v>
      </c>
      <c r="G524" s="149">
        <v>-5000000</v>
      </c>
      <c r="H524" s="149">
        <v>-3328209.49</v>
      </c>
      <c r="I524" s="146"/>
      <c r="J524" s="150">
        <v>40058</v>
      </c>
      <c r="K524" s="151">
        <v>-207653.71526451409</v>
      </c>
      <c r="L524" s="151">
        <v>4747618</v>
      </c>
      <c r="M524" s="151"/>
      <c r="N524" s="149">
        <v>1211754.7947354857</v>
      </c>
    </row>
    <row r="525" spans="1:14" s="152" customFormat="1">
      <c r="A525" s="145" t="s">
        <v>9063</v>
      </c>
      <c r="B525" s="146" t="s">
        <v>9064</v>
      </c>
      <c r="C525" s="146" t="s">
        <v>6759</v>
      </c>
      <c r="D525" s="146"/>
      <c r="E525" s="147">
        <v>6</v>
      </c>
      <c r="F525" s="148" t="s">
        <v>6756</v>
      </c>
      <c r="G525" s="149">
        <v>10000000</v>
      </c>
      <c r="H525" s="149">
        <v>4754674.13</v>
      </c>
      <c r="I525" s="146"/>
      <c r="J525" s="150">
        <v>42765</v>
      </c>
      <c r="K525" s="151">
        <v>-5101320.6500000013</v>
      </c>
      <c r="L525" s="151">
        <v>-3648714.0700000003</v>
      </c>
      <c r="M525" s="151"/>
      <c r="N525" s="149">
        <v>-3995360.5900000017</v>
      </c>
    </row>
    <row r="526" spans="1:14" s="152" customFormat="1">
      <c r="A526" s="145" t="s">
        <v>7089</v>
      </c>
      <c r="B526" s="146" t="s">
        <v>7090</v>
      </c>
      <c r="C526" s="146" t="s">
        <v>6724</v>
      </c>
      <c r="D526" s="146"/>
      <c r="E526" s="147">
        <v>1</v>
      </c>
      <c r="F526" s="148" t="s">
        <v>6745</v>
      </c>
      <c r="G526" s="149">
        <v>-2000000</v>
      </c>
      <c r="H526" s="149">
        <v>-1859994.42</v>
      </c>
      <c r="I526" s="146"/>
      <c r="J526" s="150">
        <v>39752</v>
      </c>
      <c r="K526" s="151">
        <v>1011275.5843153647</v>
      </c>
      <c r="L526" s="151">
        <v>972943.11116830201</v>
      </c>
      <c r="M526" s="151"/>
      <c r="N526" s="149">
        <v>124224.2754836668</v>
      </c>
    </row>
    <row r="527" spans="1:14" s="152" customFormat="1" ht="12" customHeight="1">
      <c r="A527" s="145" t="s">
        <v>7439</v>
      </c>
      <c r="B527" s="146" t="s">
        <v>7440</v>
      </c>
      <c r="C527" s="146" t="s">
        <v>6724</v>
      </c>
      <c r="D527" s="146"/>
      <c r="E527" s="147">
        <v>3</v>
      </c>
      <c r="F527" s="148" t="s">
        <v>6745</v>
      </c>
      <c r="G527" s="149">
        <v>-4000000</v>
      </c>
      <c r="H527" s="149">
        <v>-3651796.4499999997</v>
      </c>
      <c r="I527" s="146"/>
      <c r="J527" s="150">
        <v>39869</v>
      </c>
      <c r="K527" s="151">
        <v>3907264.8819010006</v>
      </c>
      <c r="L527" s="151">
        <v>0</v>
      </c>
      <c r="M527" s="151"/>
      <c r="N527" s="149">
        <v>255468.43190100091</v>
      </c>
    </row>
    <row r="528" spans="1:14" s="152" customFormat="1">
      <c r="A528" s="145" t="s">
        <v>8039</v>
      </c>
      <c r="B528" s="146" t="s">
        <v>8040</v>
      </c>
      <c r="C528" s="146" t="s">
        <v>6724</v>
      </c>
      <c r="D528" s="146"/>
      <c r="E528" s="147">
        <v>1</v>
      </c>
      <c r="F528" s="148" t="s">
        <v>6745</v>
      </c>
      <c r="G528" s="149">
        <v>-2800000</v>
      </c>
      <c r="H528" s="149">
        <v>-2480243.79</v>
      </c>
      <c r="I528" s="146"/>
      <c r="J528" s="150">
        <v>40234</v>
      </c>
      <c r="K528" s="151">
        <v>2683914.9429117776</v>
      </c>
      <c r="L528" s="151">
        <v>0</v>
      </c>
      <c r="M528" s="151"/>
      <c r="N528" s="149">
        <v>203671.15291177761</v>
      </c>
    </row>
    <row r="529" spans="1:14" s="152" customFormat="1">
      <c r="A529" s="145" t="s">
        <v>8568</v>
      </c>
      <c r="B529" s="146" t="s">
        <v>8569</v>
      </c>
      <c r="C529" s="146" t="s">
        <v>6724</v>
      </c>
      <c r="D529" s="146"/>
      <c r="E529" s="147">
        <v>1</v>
      </c>
      <c r="F529" s="148" t="s">
        <v>6745</v>
      </c>
      <c r="G529" s="149">
        <v>-8000000</v>
      </c>
      <c r="H529" s="149">
        <v>-6240066.7400000002</v>
      </c>
      <c r="I529" s="146"/>
      <c r="J529" s="150">
        <v>41085</v>
      </c>
      <c r="K529" s="151">
        <v>7146031.7288853321</v>
      </c>
      <c r="L529" s="151">
        <v>0</v>
      </c>
      <c r="M529" s="151"/>
      <c r="N529" s="149">
        <v>905964.9888853319</v>
      </c>
    </row>
    <row r="530" spans="1:14" s="152" customFormat="1">
      <c r="A530" s="145" t="s">
        <v>8251</v>
      </c>
      <c r="B530" s="146" t="s">
        <v>8252</v>
      </c>
      <c r="C530" s="146" t="s">
        <v>6724</v>
      </c>
      <c r="D530" s="146"/>
      <c r="E530" s="147">
        <v>2</v>
      </c>
      <c r="F530" s="148" t="s">
        <v>6745</v>
      </c>
      <c r="G530" s="149">
        <v>-2000000</v>
      </c>
      <c r="H530" s="149">
        <v>-1748768.1</v>
      </c>
      <c r="I530" s="146"/>
      <c r="J530" s="150">
        <v>40627</v>
      </c>
      <c r="K530" s="151">
        <v>1865145.228683</v>
      </c>
      <c r="L530" s="151">
        <v>0</v>
      </c>
      <c r="M530" s="151"/>
      <c r="N530" s="149">
        <v>116377.12868299987</v>
      </c>
    </row>
    <row r="531" spans="1:14" s="152" customFormat="1">
      <c r="A531" s="145" t="s">
        <v>8604</v>
      </c>
      <c r="B531" s="146" t="s">
        <v>8605</v>
      </c>
      <c r="C531" s="146" t="s">
        <v>6724</v>
      </c>
      <c r="D531" s="146"/>
      <c r="E531" s="147">
        <v>1</v>
      </c>
      <c r="F531" s="148" t="s">
        <v>6745</v>
      </c>
      <c r="G531" s="149">
        <v>-8000000</v>
      </c>
      <c r="H531" s="149">
        <v>-7120146.8799999999</v>
      </c>
      <c r="I531" s="146"/>
      <c r="J531" s="150">
        <v>41177</v>
      </c>
      <c r="K531" s="151">
        <v>7761061.3561146669</v>
      </c>
      <c r="L531" s="151">
        <v>0</v>
      </c>
      <c r="M531" s="151"/>
      <c r="N531" s="149">
        <v>640914.47611466702</v>
      </c>
    </row>
    <row r="532" spans="1:14" s="152" customFormat="1">
      <c r="A532" s="145" t="s">
        <v>1618</v>
      </c>
      <c r="B532" s="146" t="s">
        <v>7484</v>
      </c>
      <c r="C532" s="146" t="s">
        <v>6724</v>
      </c>
      <c r="D532" s="146"/>
      <c r="E532" s="147">
        <v>6</v>
      </c>
      <c r="F532" s="148" t="s">
        <v>6745</v>
      </c>
      <c r="G532" s="149">
        <v>-2000000</v>
      </c>
      <c r="H532" s="149">
        <v>-1588522.8500000006</v>
      </c>
      <c r="I532" s="146"/>
      <c r="J532" s="150">
        <v>39884</v>
      </c>
      <c r="K532" s="151">
        <v>-72123.515881505547</v>
      </c>
      <c r="L532" s="151">
        <v>-3425.48</v>
      </c>
      <c r="M532" s="151"/>
      <c r="N532" s="149">
        <v>-1664071.8458815061</v>
      </c>
    </row>
    <row r="533" spans="1:14" s="152" customFormat="1" ht="12" customHeight="1">
      <c r="A533" s="145" t="s">
        <v>8382</v>
      </c>
      <c r="B533" s="146" t="s">
        <v>8383</v>
      </c>
      <c r="C533" s="146" t="s">
        <v>6724</v>
      </c>
      <c r="D533" s="146"/>
      <c r="E533" s="147">
        <v>3</v>
      </c>
      <c r="F533" s="148" t="s">
        <v>6745</v>
      </c>
      <c r="G533" s="149">
        <v>-8000000</v>
      </c>
      <c r="H533" s="149">
        <v>-6959661.1300000008</v>
      </c>
      <c r="I533" s="146"/>
      <c r="J533" s="150">
        <v>40811</v>
      </c>
      <c r="K533" s="151">
        <v>6596148.6850541104</v>
      </c>
      <c r="L533" s="151">
        <v>0</v>
      </c>
      <c r="M533" s="151"/>
      <c r="N533" s="149">
        <v>-363512.44494589046</v>
      </c>
    </row>
    <row r="534" spans="1:14" s="152" customFormat="1">
      <c r="A534" s="145" t="s">
        <v>2463</v>
      </c>
      <c r="B534" s="146" t="s">
        <v>7201</v>
      </c>
      <c r="C534" s="146" t="s">
        <v>6725</v>
      </c>
      <c r="D534" s="146"/>
      <c r="E534" s="147">
        <v>3</v>
      </c>
      <c r="F534" s="148" t="s">
        <v>6745</v>
      </c>
      <c r="G534" s="149">
        <v>-5000000</v>
      </c>
      <c r="H534" s="149">
        <v>-3925529.290000001</v>
      </c>
      <c r="I534" s="146"/>
      <c r="J534" s="150">
        <v>39804</v>
      </c>
      <c r="K534" s="151">
        <v>113658.56936548611</v>
      </c>
      <c r="L534" s="151">
        <v>-5759.7199999999993</v>
      </c>
      <c r="M534" s="151"/>
      <c r="N534" s="149">
        <v>-3817630.4406345151</v>
      </c>
    </row>
    <row r="535" spans="1:14" s="152" customFormat="1">
      <c r="A535" s="145" t="s">
        <v>1620</v>
      </c>
      <c r="B535" s="146" t="s">
        <v>7591</v>
      </c>
      <c r="C535" s="146" t="s">
        <v>6725</v>
      </c>
      <c r="D535" s="146"/>
      <c r="E535" s="147">
        <v>6</v>
      </c>
      <c r="F535" s="148" t="s">
        <v>6745</v>
      </c>
      <c r="G535" s="149">
        <v>-20000000</v>
      </c>
      <c r="H535" s="149">
        <v>-15939452.700000001</v>
      </c>
      <c r="I535" s="146"/>
      <c r="J535" s="150">
        <v>39924</v>
      </c>
      <c r="K535" s="151">
        <v>14515871.512897881</v>
      </c>
      <c r="L535" s="151">
        <f>4736489.78+262232.44</f>
        <v>4998722.2200000007</v>
      </c>
      <c r="M535" s="151"/>
      <c r="N535" s="149">
        <v>3575141.0328978803</v>
      </c>
    </row>
    <row r="536" spans="1:14" s="152" customFormat="1">
      <c r="A536" s="145" t="s">
        <v>7194</v>
      </c>
      <c r="B536" s="146" t="s">
        <v>7195</v>
      </c>
      <c r="C536" s="146" t="s">
        <v>6725</v>
      </c>
      <c r="D536" s="146"/>
      <c r="E536" s="147">
        <v>1</v>
      </c>
      <c r="F536" s="148" t="s">
        <v>6745</v>
      </c>
      <c r="G536" s="149">
        <v>-15000000</v>
      </c>
      <c r="H536" s="149">
        <v>-14401003.33</v>
      </c>
      <c r="I536" s="146"/>
      <c r="J536" s="150">
        <v>39790</v>
      </c>
      <c r="K536" s="151">
        <v>13109059.606854722</v>
      </c>
      <c r="L536" s="151">
        <v>1587350.7</v>
      </c>
      <c r="M536" s="151"/>
      <c r="N536" s="149">
        <v>295406.97685472178</v>
      </c>
    </row>
    <row r="537" spans="1:14" s="152" customFormat="1">
      <c r="A537" s="145" t="s">
        <v>7471</v>
      </c>
      <c r="B537" s="146" t="s">
        <v>7472</v>
      </c>
      <c r="C537" s="146" t="s">
        <v>3157</v>
      </c>
      <c r="D537" s="146"/>
      <c r="E537" s="147">
        <v>1</v>
      </c>
      <c r="F537" s="148" t="s">
        <v>6745</v>
      </c>
      <c r="G537" s="149">
        <v>-4000000</v>
      </c>
      <c r="H537" s="149">
        <v>-3418833</v>
      </c>
      <c r="I537" s="146"/>
      <c r="J537" s="150">
        <v>39869</v>
      </c>
      <c r="K537" s="151">
        <v>3952950.8217846667</v>
      </c>
      <c r="L537" s="151">
        <v>0</v>
      </c>
      <c r="M537" s="151"/>
      <c r="N537" s="149">
        <v>534117.82178466674</v>
      </c>
    </row>
    <row r="538" spans="1:14" s="152" customFormat="1">
      <c r="A538" s="145" t="s">
        <v>8689</v>
      </c>
      <c r="B538" s="146" t="s">
        <v>8690</v>
      </c>
      <c r="C538" s="146" t="s">
        <v>6725</v>
      </c>
      <c r="D538" s="146"/>
      <c r="E538" s="147">
        <v>1</v>
      </c>
      <c r="F538" s="148" t="s">
        <v>6745</v>
      </c>
      <c r="G538" s="149">
        <v>-5000000</v>
      </c>
      <c r="H538" s="149">
        <v>-1002137.47</v>
      </c>
      <c r="I538" s="146"/>
      <c r="J538" s="150">
        <v>41350</v>
      </c>
      <c r="K538" s="151">
        <v>-319666.68</v>
      </c>
      <c r="L538" s="151">
        <v>0</v>
      </c>
      <c r="M538" s="151"/>
      <c r="N538" s="149">
        <v>-1321804.1499999999</v>
      </c>
    </row>
    <row r="539" spans="1:14" s="152" customFormat="1">
      <c r="A539" s="145" t="s">
        <v>1679</v>
      </c>
      <c r="B539" s="146" t="s">
        <v>7732</v>
      </c>
      <c r="C539" s="146" t="s">
        <v>6725</v>
      </c>
      <c r="D539" s="146"/>
      <c r="E539" s="147">
        <v>1</v>
      </c>
      <c r="F539" s="148" t="s">
        <v>6745</v>
      </c>
      <c r="G539" s="149">
        <v>-1914011.96</v>
      </c>
      <c r="H539" s="149">
        <v>-1446443.72</v>
      </c>
      <c r="I539" s="146"/>
      <c r="J539" s="150">
        <v>39980</v>
      </c>
      <c r="K539" s="151">
        <v>9.0850225533358753E-3</v>
      </c>
      <c r="L539" s="151">
        <v>1879546.2799999998</v>
      </c>
      <c r="M539" s="151"/>
      <c r="N539" s="149">
        <v>433102.56908502243</v>
      </c>
    </row>
    <row r="540" spans="1:14" s="152" customFormat="1">
      <c r="A540" s="145" t="s">
        <v>1599</v>
      </c>
      <c r="B540" s="146" t="s">
        <v>8196</v>
      </c>
      <c r="C540" s="146" t="s">
        <v>6725</v>
      </c>
      <c r="D540" s="146"/>
      <c r="E540" s="147">
        <v>13</v>
      </c>
      <c r="F540" s="148" t="s">
        <v>6745</v>
      </c>
      <c r="G540" s="149">
        <v>-4000000</v>
      </c>
      <c r="H540" s="149">
        <v>-2783120.42</v>
      </c>
      <c r="I540" s="146"/>
      <c r="J540" s="150">
        <v>40484</v>
      </c>
      <c r="K540" s="151">
        <v>2037180.8045761667</v>
      </c>
      <c r="L540" s="151">
        <v>-8310.5700000000033</v>
      </c>
      <c r="M540" s="151"/>
      <c r="N540" s="149">
        <v>-754250.1854238332</v>
      </c>
    </row>
    <row r="541" spans="1:14" s="152" customFormat="1">
      <c r="A541" s="145" t="s">
        <v>1629</v>
      </c>
      <c r="B541" s="146" t="s">
        <v>7860</v>
      </c>
      <c r="C541" s="146" t="s">
        <v>6725</v>
      </c>
      <c r="D541" s="146"/>
      <c r="E541" s="147">
        <v>2</v>
      </c>
      <c r="F541" s="148" t="s">
        <v>6745</v>
      </c>
      <c r="G541" s="149">
        <v>-1025201</v>
      </c>
      <c r="H541" s="149">
        <v>6028.160000000149</v>
      </c>
      <c r="I541" s="146"/>
      <c r="J541" s="150">
        <v>40024</v>
      </c>
      <c r="K541" s="151">
        <v>-3826402.2528908332</v>
      </c>
      <c r="L541" s="151">
        <v>3773974.36</v>
      </c>
      <c r="M541" s="151"/>
      <c r="N541" s="149">
        <v>-46399.732890833169</v>
      </c>
    </row>
    <row r="542" spans="1:14" s="152" customFormat="1">
      <c r="A542" s="145" t="s">
        <v>8509</v>
      </c>
      <c r="B542" s="146" t="s">
        <v>8466</v>
      </c>
      <c r="C542" s="146" t="s">
        <v>6725</v>
      </c>
      <c r="D542" s="146"/>
      <c r="E542" s="147">
        <v>4</v>
      </c>
      <c r="F542" s="148" t="s">
        <v>6745</v>
      </c>
      <c r="G542" s="149">
        <v>-10000000</v>
      </c>
      <c r="H542" s="149">
        <v>-5602347.830000001</v>
      </c>
      <c r="I542" s="146"/>
      <c r="J542" s="150">
        <v>40994</v>
      </c>
      <c r="K542" s="151">
        <v>255566.65257458057</v>
      </c>
      <c r="L542" s="151">
        <v>8300254.9100000001</v>
      </c>
      <c r="M542" s="151"/>
      <c r="N542" s="149">
        <v>2953473.7325745793</v>
      </c>
    </row>
    <row r="543" spans="1:14" s="152" customFormat="1">
      <c r="A543" s="145" t="s">
        <v>1637</v>
      </c>
      <c r="B543" s="146" t="s">
        <v>8466</v>
      </c>
      <c r="C543" s="146" t="s">
        <v>6725</v>
      </c>
      <c r="D543" s="146"/>
      <c r="E543" s="147">
        <v>1</v>
      </c>
      <c r="F543" s="148" t="s">
        <v>6745</v>
      </c>
      <c r="G543" s="149">
        <v>-3677924.96</v>
      </c>
      <c r="H543" s="149">
        <v>-2558100.4500000007</v>
      </c>
      <c r="I543" s="146"/>
      <c r="J543" s="150">
        <v>40969</v>
      </c>
      <c r="K543" s="151">
        <v>-292289.5909550346</v>
      </c>
      <c r="L543" s="151">
        <v>3546842.99</v>
      </c>
      <c r="M543" s="151"/>
      <c r="N543" s="149">
        <v>696452.94904496521</v>
      </c>
    </row>
    <row r="544" spans="1:14" s="152" customFormat="1">
      <c r="A544" s="145" t="s">
        <v>8041</v>
      </c>
      <c r="B544" s="146" t="s">
        <v>8042</v>
      </c>
      <c r="C544" s="146" t="s">
        <v>6724</v>
      </c>
      <c r="D544" s="146"/>
      <c r="E544" s="147">
        <v>2</v>
      </c>
      <c r="F544" s="148" t="s">
        <v>6756</v>
      </c>
      <c r="G544" s="149">
        <v>8000000</v>
      </c>
      <c r="H544" s="149">
        <v>6431866.7800000012</v>
      </c>
      <c r="I544" s="146"/>
      <c r="J544" s="150">
        <v>40234</v>
      </c>
      <c r="K544" s="151">
        <v>-3787989.3389430009</v>
      </c>
      <c r="L544" s="151">
        <v>-3705003.33</v>
      </c>
      <c r="M544" s="151"/>
      <c r="N544" s="149">
        <v>-1061125.8889429998</v>
      </c>
    </row>
    <row r="545" spans="1:14" s="152" customFormat="1">
      <c r="A545" s="145" t="s">
        <v>8726</v>
      </c>
      <c r="B545" s="146" t="s">
        <v>8727</v>
      </c>
      <c r="C545" s="146" t="s">
        <v>6724</v>
      </c>
      <c r="D545" s="146"/>
      <c r="E545" s="147">
        <v>5</v>
      </c>
      <c r="F545" s="148" t="s">
        <v>6745</v>
      </c>
      <c r="G545" s="149">
        <v>-2500000</v>
      </c>
      <c r="H545" s="149">
        <v>-1502087.6500000004</v>
      </c>
      <c r="I545" s="146"/>
      <c r="J545" s="150">
        <v>41389</v>
      </c>
      <c r="K545" s="151">
        <v>-502706.76</v>
      </c>
      <c r="L545" s="151">
        <v>1923232.3200000003</v>
      </c>
      <c r="M545" s="151"/>
      <c r="N545" s="149">
        <v>-81562.090000000084</v>
      </c>
    </row>
    <row r="546" spans="1:14" s="152" customFormat="1">
      <c r="A546" s="145" t="s">
        <v>3174</v>
      </c>
      <c r="B546" s="146" t="s">
        <v>8613</v>
      </c>
      <c r="C546" s="146" t="s">
        <v>6759</v>
      </c>
      <c r="D546" s="146"/>
      <c r="E546" s="147">
        <v>1</v>
      </c>
      <c r="F546" s="148" t="s">
        <v>6745</v>
      </c>
      <c r="G546" s="149">
        <v>-5000000</v>
      </c>
      <c r="H546" s="149">
        <v>-1500631.6</v>
      </c>
      <c r="I546" s="146"/>
      <c r="J546" s="150">
        <v>42326</v>
      </c>
      <c r="K546" s="151">
        <v>-206493.92000000019</v>
      </c>
      <c r="L546" s="151">
        <v>1664060.3699999999</v>
      </c>
      <c r="M546" s="151"/>
      <c r="N546" s="149">
        <v>-43065.150000000373</v>
      </c>
    </row>
    <row r="547" spans="1:14" s="152" customFormat="1" ht="12" customHeight="1">
      <c r="A547" s="145" t="s">
        <v>3304</v>
      </c>
      <c r="B547" s="146" t="s">
        <v>8613</v>
      </c>
      <c r="C547" s="146" t="s">
        <v>6724</v>
      </c>
      <c r="D547" s="146"/>
      <c r="E547" s="147">
        <v>4</v>
      </c>
      <c r="F547" s="148" t="s">
        <v>6756</v>
      </c>
      <c r="G547" s="149">
        <v>5000000</v>
      </c>
      <c r="H547" s="149">
        <v>2501057.6599999992</v>
      </c>
      <c r="I547" s="146"/>
      <c r="J547" s="150">
        <v>42997</v>
      </c>
      <c r="K547" s="151">
        <v>-663960.53000000014</v>
      </c>
      <c r="L547" s="151">
        <v>-440423.4499999999</v>
      </c>
      <c r="M547" s="151"/>
      <c r="N547" s="149">
        <v>1396673.679999999</v>
      </c>
    </row>
    <row r="548" spans="1:14" s="152" customFormat="1" ht="12" customHeight="1">
      <c r="A548" s="145" t="s">
        <v>8612</v>
      </c>
      <c r="B548" s="146" t="s">
        <v>8613</v>
      </c>
      <c r="C548" s="146" t="s">
        <v>6724</v>
      </c>
      <c r="D548" s="146"/>
      <c r="E548" s="147">
        <v>1</v>
      </c>
      <c r="F548" s="148" t="s">
        <v>6745</v>
      </c>
      <c r="G548" s="149">
        <v>-1600000</v>
      </c>
      <c r="H548" s="149">
        <v>-639975.69999999995</v>
      </c>
      <c r="I548" s="146"/>
      <c r="J548" s="150">
        <v>41207</v>
      </c>
      <c r="K548" s="151">
        <v>655326.28392666671</v>
      </c>
      <c r="L548" s="151">
        <v>0</v>
      </c>
      <c r="M548" s="151"/>
      <c r="N548" s="149">
        <v>15350.583926666761</v>
      </c>
    </row>
    <row r="549" spans="1:14" s="152" customFormat="1">
      <c r="A549" s="145" t="s">
        <v>8780</v>
      </c>
      <c r="B549" s="146" t="s">
        <v>8781</v>
      </c>
      <c r="C549" s="146" t="s">
        <v>6724</v>
      </c>
      <c r="D549" s="146"/>
      <c r="E549" s="147">
        <v>2</v>
      </c>
      <c r="F549" s="148" t="s">
        <v>6745</v>
      </c>
      <c r="G549" s="149">
        <v>-1249425.5</v>
      </c>
      <c r="H549" s="149">
        <v>-219514.04</v>
      </c>
      <c r="I549" s="146"/>
      <c r="J549" s="150">
        <v>41443</v>
      </c>
      <c r="K549" s="151">
        <v>482183.78</v>
      </c>
      <c r="L549" s="151">
        <v>97902.95</v>
      </c>
      <c r="M549" s="151"/>
      <c r="N549" s="149">
        <v>360572.69</v>
      </c>
    </row>
    <row r="550" spans="1:14" s="152" customFormat="1">
      <c r="A550" s="145" t="s">
        <v>8473</v>
      </c>
      <c r="B550" s="146" t="s">
        <v>8474</v>
      </c>
      <c r="C550" s="146" t="s">
        <v>6725</v>
      </c>
      <c r="D550" s="146"/>
      <c r="E550" s="147">
        <v>3</v>
      </c>
      <c r="F550" s="148" t="s">
        <v>6745</v>
      </c>
      <c r="G550" s="149">
        <v>0</v>
      </c>
      <c r="H550" s="149">
        <v>-1224187.3399999989</v>
      </c>
      <c r="I550" s="146"/>
      <c r="J550" s="150">
        <v>40977</v>
      </c>
      <c r="K550" s="151">
        <v>-3524174.4671187508</v>
      </c>
      <c r="L550" s="151">
        <v>4875000</v>
      </c>
      <c r="M550" s="151"/>
      <c r="N550" s="149">
        <v>126638.19288125075</v>
      </c>
    </row>
    <row r="551" spans="1:14" s="152" customFormat="1" ht="12" customHeight="1">
      <c r="A551" s="145" t="s">
        <v>7701</v>
      </c>
      <c r="B551" s="146" t="s">
        <v>7702</v>
      </c>
      <c r="C551" s="146" t="s">
        <v>6724</v>
      </c>
      <c r="D551" s="146"/>
      <c r="E551" s="147">
        <v>7</v>
      </c>
      <c r="F551" s="148" t="s">
        <v>6745</v>
      </c>
      <c r="G551" s="149">
        <v>-5500000</v>
      </c>
      <c r="H551" s="149">
        <v>-4786576.1100000003</v>
      </c>
      <c r="I551" s="146"/>
      <c r="J551" s="150">
        <v>39959</v>
      </c>
      <c r="K551" s="151">
        <v>5150716.6325882217</v>
      </c>
      <c r="L551" s="151">
        <v>0</v>
      </c>
      <c r="M551" s="151"/>
      <c r="N551" s="149">
        <v>364140.52258822136</v>
      </c>
    </row>
    <row r="552" spans="1:14" s="152" customFormat="1">
      <c r="A552" s="145" t="s">
        <v>7525</v>
      </c>
      <c r="B552" s="146" t="s">
        <v>7526</v>
      </c>
      <c r="C552" s="146" t="s">
        <v>6724</v>
      </c>
      <c r="D552" s="146"/>
      <c r="E552" s="147">
        <v>2</v>
      </c>
      <c r="F552" s="148" t="s">
        <v>6745</v>
      </c>
      <c r="G552" s="149">
        <v>-240000</v>
      </c>
      <c r="H552" s="149">
        <v>-110818.06999999983</v>
      </c>
      <c r="I552" s="146"/>
      <c r="J552" s="150">
        <v>39897</v>
      </c>
      <c r="K552" s="151">
        <v>56521.25944444444</v>
      </c>
      <c r="L552" s="151">
        <v>0</v>
      </c>
      <c r="M552" s="151"/>
      <c r="N552" s="149">
        <v>-54296.810555555392</v>
      </c>
    </row>
    <row r="553" spans="1:14" s="152" customFormat="1">
      <c r="A553" s="145" t="s">
        <v>7777</v>
      </c>
      <c r="B553" s="146" t="s">
        <v>7528</v>
      </c>
      <c r="C553" s="146" t="s">
        <v>6724</v>
      </c>
      <c r="D553" s="146"/>
      <c r="E553" s="147">
        <v>4</v>
      </c>
      <c r="F553" s="148" t="s">
        <v>6745</v>
      </c>
      <c r="G553" s="149">
        <v>-7484000</v>
      </c>
      <c r="H553" s="149">
        <v>-6536396.6099999994</v>
      </c>
      <c r="I553" s="146"/>
      <c r="J553" s="150">
        <v>39989</v>
      </c>
      <c r="K553" s="151">
        <v>7166292.3150399998</v>
      </c>
      <c r="L553" s="151">
        <v>0</v>
      </c>
      <c r="M553" s="151"/>
      <c r="N553" s="149">
        <v>629895.70504000038</v>
      </c>
    </row>
    <row r="554" spans="1:14" s="152" customFormat="1">
      <c r="A554" s="145" t="s">
        <v>7527</v>
      </c>
      <c r="B554" s="146" t="s">
        <v>7528</v>
      </c>
      <c r="C554" s="146" t="s">
        <v>6724</v>
      </c>
      <c r="D554" s="146"/>
      <c r="E554" s="147">
        <v>4</v>
      </c>
      <c r="F554" s="148" t="s">
        <v>6745</v>
      </c>
      <c r="G554" s="149">
        <v>-4800000</v>
      </c>
      <c r="H554" s="149">
        <v>-4223752.82</v>
      </c>
      <c r="I554" s="146"/>
      <c r="J554" s="150">
        <v>39897</v>
      </c>
      <c r="K554" s="151">
        <v>4647077.6347407773</v>
      </c>
      <c r="L554" s="151">
        <v>0</v>
      </c>
      <c r="M554" s="151"/>
      <c r="N554" s="149">
        <v>423324.81474077702</v>
      </c>
    </row>
    <row r="555" spans="1:14" s="152" customFormat="1" ht="12" customHeight="1">
      <c r="A555" s="145" t="s">
        <v>7143</v>
      </c>
      <c r="B555" s="146" t="s">
        <v>7144</v>
      </c>
      <c r="C555" s="146" t="s">
        <v>6724</v>
      </c>
      <c r="D555" s="146"/>
      <c r="E555" s="147">
        <v>2</v>
      </c>
      <c r="F555" s="148" t="s">
        <v>6745</v>
      </c>
      <c r="G555" s="149">
        <v>-6000000</v>
      </c>
      <c r="H555" s="149">
        <v>-5319686.29</v>
      </c>
      <c r="I555" s="146"/>
      <c r="J555" s="150">
        <v>39777</v>
      </c>
      <c r="K555" s="151">
        <v>5837420.4906403329</v>
      </c>
      <c r="L555" s="151">
        <v>0</v>
      </c>
      <c r="M555" s="151"/>
      <c r="N555" s="149">
        <v>517734.20064033289</v>
      </c>
    </row>
    <row r="556" spans="1:14" s="152" customFormat="1">
      <c r="A556" s="145" t="s">
        <v>7208</v>
      </c>
      <c r="B556" s="146" t="s">
        <v>7209</v>
      </c>
      <c r="C556" s="146" t="s">
        <v>6724</v>
      </c>
      <c r="D556" s="146"/>
      <c r="E556" s="147">
        <v>9</v>
      </c>
      <c r="F556" s="148" t="s">
        <v>6745</v>
      </c>
      <c r="G556" s="149">
        <v>-6000000</v>
      </c>
      <c r="H556" s="149">
        <v>-5424319.790000001</v>
      </c>
      <c r="I556" s="146"/>
      <c r="J556" s="150">
        <v>39807</v>
      </c>
      <c r="K556" s="151">
        <v>5984333.6666637789</v>
      </c>
      <c r="L556" s="151">
        <v>0</v>
      </c>
      <c r="M556" s="151"/>
      <c r="N556" s="149">
        <v>560013.87666377798</v>
      </c>
    </row>
    <row r="557" spans="1:14" s="152" customFormat="1" ht="12" customHeight="1">
      <c r="A557" s="145" t="s">
        <v>7210</v>
      </c>
      <c r="B557" s="146" t="s">
        <v>7209</v>
      </c>
      <c r="C557" s="146" t="s">
        <v>6724</v>
      </c>
      <c r="D557" s="146"/>
      <c r="E557" s="147">
        <v>15</v>
      </c>
      <c r="F557" s="148" t="s">
        <v>6745</v>
      </c>
      <c r="G557" s="149">
        <v>-4400001</v>
      </c>
      <c r="H557" s="149">
        <v>-3902381.459999999</v>
      </c>
      <c r="I557" s="146"/>
      <c r="J557" s="150">
        <v>39807</v>
      </c>
      <c r="K557" s="151">
        <v>6314947.2461987762</v>
      </c>
      <c r="L557" s="151">
        <v>-1874658.33</v>
      </c>
      <c r="M557" s="151"/>
      <c r="N557" s="149">
        <v>537907.45619877707</v>
      </c>
    </row>
    <row r="558" spans="1:14" s="152" customFormat="1">
      <c r="A558" s="145" t="s">
        <v>7912</v>
      </c>
      <c r="B558" s="146" t="s">
        <v>7913</v>
      </c>
      <c r="C558" s="146" t="s">
        <v>6724</v>
      </c>
      <c r="D558" s="146"/>
      <c r="E558" s="147">
        <v>2</v>
      </c>
      <c r="F558" s="148" t="s">
        <v>6745</v>
      </c>
      <c r="G558" s="149">
        <v>-3198302.49</v>
      </c>
      <c r="H558" s="149">
        <v>-1587161.21</v>
      </c>
      <c r="I558" s="146"/>
      <c r="J558" s="150">
        <v>40081</v>
      </c>
      <c r="K558" s="151">
        <v>1587089.9924565</v>
      </c>
      <c r="L558" s="151">
        <v>0</v>
      </c>
      <c r="M558" s="151"/>
      <c r="N558" s="149">
        <v>-71.217543500009924</v>
      </c>
    </row>
    <row r="559" spans="1:14" s="152" customFormat="1" ht="12" customHeight="1">
      <c r="A559" s="145" t="s">
        <v>8698</v>
      </c>
      <c r="B559" s="146" t="s">
        <v>8026</v>
      </c>
      <c r="C559" s="146" t="s">
        <v>6724</v>
      </c>
      <c r="D559" s="146"/>
      <c r="E559" s="147">
        <v>2</v>
      </c>
      <c r="F559" s="148" t="s">
        <v>6745</v>
      </c>
      <c r="G559" s="149">
        <v>-8000000</v>
      </c>
      <c r="H559" s="149">
        <v>-5999062.2400000002</v>
      </c>
      <c r="I559" s="146"/>
      <c r="J559" s="150">
        <v>41358</v>
      </c>
      <c r="K559" s="151">
        <v>7331065.0699999975</v>
      </c>
      <c r="L559" s="151">
        <v>0</v>
      </c>
      <c r="M559" s="151"/>
      <c r="N559" s="149">
        <v>1332002.8299999973</v>
      </c>
    </row>
    <row r="560" spans="1:14" s="152" customFormat="1">
      <c r="A560" s="145" t="s">
        <v>8025</v>
      </c>
      <c r="B560" s="146" t="s">
        <v>8026</v>
      </c>
      <c r="C560" s="146" t="s">
        <v>6724</v>
      </c>
      <c r="D560" s="146"/>
      <c r="E560" s="147">
        <v>1</v>
      </c>
      <c r="F560" s="148" t="s">
        <v>6745</v>
      </c>
      <c r="G560" s="149">
        <v>-2000000</v>
      </c>
      <c r="H560" s="149">
        <v>-1294200</v>
      </c>
      <c r="I560" s="146"/>
      <c r="J560" s="150">
        <v>40203</v>
      </c>
      <c r="K560" s="151">
        <v>1782877.7871681112</v>
      </c>
      <c r="L560" s="151">
        <v>0</v>
      </c>
      <c r="M560" s="151"/>
      <c r="N560" s="149">
        <v>488677.78716811119</v>
      </c>
    </row>
    <row r="561" spans="1:14" s="152" customFormat="1">
      <c r="A561" s="145" t="s">
        <v>3237</v>
      </c>
      <c r="B561" s="146" t="s">
        <v>9091</v>
      </c>
      <c r="C561" s="146" t="s">
        <v>6724</v>
      </c>
      <c r="D561" s="146"/>
      <c r="E561" s="147">
        <v>2</v>
      </c>
      <c r="F561" s="148" t="s">
        <v>6745</v>
      </c>
      <c r="G561" s="149">
        <v>-14000000</v>
      </c>
      <c r="H561" s="149">
        <v>-7001495.9500000002</v>
      </c>
      <c r="I561" s="146"/>
      <c r="J561" s="150">
        <v>43027</v>
      </c>
      <c r="K561" s="151">
        <v>4595882.7500000009</v>
      </c>
      <c r="L561" s="151">
        <v>4802622.0599999996</v>
      </c>
      <c r="M561" s="151"/>
      <c r="N561" s="149">
        <v>2397008.8600000003</v>
      </c>
    </row>
    <row r="562" spans="1:14" s="152" customFormat="1">
      <c r="A562" s="145" t="s">
        <v>7998</v>
      </c>
      <c r="B562" s="146" t="s">
        <v>7805</v>
      </c>
      <c r="C562" s="146" t="s">
        <v>6724</v>
      </c>
      <c r="D562" s="146"/>
      <c r="E562" s="147">
        <v>1</v>
      </c>
      <c r="F562" s="148" t="s">
        <v>6745</v>
      </c>
      <c r="G562" s="149">
        <v>-5000000</v>
      </c>
      <c r="H562" s="149">
        <v>-3750001.73</v>
      </c>
      <c r="I562" s="146"/>
      <c r="J562" s="150">
        <v>40175</v>
      </c>
      <c r="K562" s="151">
        <v>4946210.8728063889</v>
      </c>
      <c r="L562" s="151">
        <v>0</v>
      </c>
      <c r="M562" s="151"/>
      <c r="N562" s="149">
        <v>1196209.1428063889</v>
      </c>
    </row>
    <row r="563" spans="1:14" s="152" customFormat="1">
      <c r="A563" s="145" t="s">
        <v>7804</v>
      </c>
      <c r="B563" s="146" t="s">
        <v>7805</v>
      </c>
      <c r="C563" s="146" t="s">
        <v>6724</v>
      </c>
      <c r="D563" s="146"/>
      <c r="E563" s="147">
        <v>1</v>
      </c>
      <c r="F563" s="148" t="s">
        <v>6756</v>
      </c>
      <c r="G563" s="149">
        <v>10000000</v>
      </c>
      <c r="H563" s="149">
        <v>8289136.21</v>
      </c>
      <c r="I563" s="146"/>
      <c r="J563" s="150">
        <v>40019</v>
      </c>
      <c r="K563" s="151">
        <v>-9868837.5640722215</v>
      </c>
      <c r="L563" s="151">
        <v>0</v>
      </c>
      <c r="M563" s="151"/>
      <c r="N563" s="149">
        <v>-1579701.3540722216</v>
      </c>
    </row>
    <row r="564" spans="1:14" s="152" customFormat="1">
      <c r="A564" s="145" t="s">
        <v>7529</v>
      </c>
      <c r="B564" s="146" t="s">
        <v>7212</v>
      </c>
      <c r="C564" s="146" t="s">
        <v>6724</v>
      </c>
      <c r="D564" s="146"/>
      <c r="E564" s="147">
        <v>4</v>
      </c>
      <c r="F564" s="148" t="s">
        <v>6756</v>
      </c>
      <c r="G564" s="149">
        <v>2000000</v>
      </c>
      <c r="H564" s="149">
        <v>1717691.3400000005</v>
      </c>
      <c r="I564" s="146"/>
      <c r="J564" s="150">
        <v>39897</v>
      </c>
      <c r="K564" s="151">
        <v>-1994452.8246059995</v>
      </c>
      <c r="L564" s="151">
        <v>0</v>
      </c>
      <c r="M564" s="151"/>
      <c r="N564" s="149">
        <v>-276761.48460599896</v>
      </c>
    </row>
    <row r="565" spans="1:14" s="152" customFormat="1">
      <c r="A565" s="145" t="s">
        <v>7211</v>
      </c>
      <c r="B565" s="146" t="s">
        <v>7212</v>
      </c>
      <c r="C565" s="146" t="s">
        <v>6724</v>
      </c>
      <c r="D565" s="146"/>
      <c r="E565" s="147">
        <v>1</v>
      </c>
      <c r="F565" s="148" t="s">
        <v>6745</v>
      </c>
      <c r="G565" s="149">
        <v>-1600000</v>
      </c>
      <c r="H565" s="149">
        <v>-1407995.26</v>
      </c>
      <c r="I565" s="146"/>
      <c r="J565" s="150">
        <v>39807</v>
      </c>
      <c r="K565" s="151">
        <v>761036.87096733332</v>
      </c>
      <c r="L565" s="151">
        <v>0</v>
      </c>
      <c r="M565" s="151"/>
      <c r="N565" s="149">
        <v>-646958.38903266669</v>
      </c>
    </row>
    <row r="566" spans="1:14" s="152" customFormat="1">
      <c r="A566" s="145" t="s">
        <v>7213</v>
      </c>
      <c r="B566" s="146" t="s">
        <v>7080</v>
      </c>
      <c r="C566" s="146" t="s">
        <v>6724</v>
      </c>
      <c r="D566" s="146"/>
      <c r="E566" s="147">
        <v>3</v>
      </c>
      <c r="F566" s="148" t="s">
        <v>6745</v>
      </c>
      <c r="G566" s="149">
        <v>-2000000</v>
      </c>
      <c r="H566" s="149">
        <v>-1797327.92</v>
      </c>
      <c r="I566" s="146"/>
      <c r="J566" s="150">
        <v>39807</v>
      </c>
      <c r="K566" s="151">
        <v>1968519.4363396661</v>
      </c>
      <c r="L566" s="151">
        <v>23635.660000000149</v>
      </c>
      <c r="M566" s="151"/>
      <c r="N566" s="149">
        <v>194827.17633966636</v>
      </c>
    </row>
    <row r="567" spans="1:14" s="152" customFormat="1" ht="12" customHeight="1">
      <c r="A567" s="145" t="s">
        <v>7079</v>
      </c>
      <c r="B567" s="146" t="s">
        <v>7080</v>
      </c>
      <c r="C567" s="146" t="s">
        <v>6724</v>
      </c>
      <c r="D567" s="146"/>
      <c r="E567" s="147">
        <v>5</v>
      </c>
      <c r="F567" s="148" t="s">
        <v>6745</v>
      </c>
      <c r="G567" s="149">
        <v>-19200000</v>
      </c>
      <c r="H567" s="149">
        <v>-17005533.760000002</v>
      </c>
      <c r="I567" s="146"/>
      <c r="J567" s="150">
        <v>39746</v>
      </c>
      <c r="K567" s="151">
        <v>18770444.934869111</v>
      </c>
      <c r="L567" s="151">
        <v>0</v>
      </c>
      <c r="M567" s="151"/>
      <c r="N567" s="149">
        <v>1764911.1748691089</v>
      </c>
    </row>
    <row r="568" spans="1:14" s="152" customFormat="1">
      <c r="A568" s="145" t="s">
        <v>6975</v>
      </c>
      <c r="B568" s="146" t="s">
        <v>6976</v>
      </c>
      <c r="C568" s="146" t="s">
        <v>6724</v>
      </c>
      <c r="D568" s="146"/>
      <c r="E568" s="147">
        <v>1</v>
      </c>
      <c r="F568" s="148" t="s">
        <v>6745</v>
      </c>
      <c r="G568" s="149">
        <v>-3000000</v>
      </c>
      <c r="H568" s="149">
        <v>-2741382.83</v>
      </c>
      <c r="I568" s="146"/>
      <c r="J568" s="150">
        <v>39706</v>
      </c>
      <c r="K568" s="151">
        <v>-30052.263819444459</v>
      </c>
      <c r="L568" s="151">
        <v>2927932.5</v>
      </c>
      <c r="M568" s="151"/>
      <c r="N568" s="149">
        <v>156497.40618055547</v>
      </c>
    </row>
    <row r="569" spans="1:14" s="152" customFormat="1">
      <c r="A569" s="145" t="s">
        <v>7273</v>
      </c>
      <c r="B569" s="146" t="s">
        <v>6976</v>
      </c>
      <c r="C569" s="146" t="s">
        <v>6724</v>
      </c>
      <c r="D569" s="146"/>
      <c r="E569" s="147">
        <v>2</v>
      </c>
      <c r="F569" s="148" t="s">
        <v>6745</v>
      </c>
      <c r="G569" s="149">
        <v>-4000000</v>
      </c>
      <c r="H569" s="149">
        <v>-3706307.1200000006</v>
      </c>
      <c r="I569" s="146"/>
      <c r="J569" s="150">
        <v>39808</v>
      </c>
      <c r="K569" s="151">
        <v>3912868.8367207777</v>
      </c>
      <c r="L569" s="151">
        <v>0</v>
      </c>
      <c r="M569" s="151"/>
      <c r="N569" s="149">
        <v>206561.7167207771</v>
      </c>
    </row>
    <row r="570" spans="1:14" s="152" customFormat="1">
      <c r="A570" s="145" t="s">
        <v>7530</v>
      </c>
      <c r="B570" s="146" t="s">
        <v>7146</v>
      </c>
      <c r="C570" s="146" t="s">
        <v>6724</v>
      </c>
      <c r="D570" s="146"/>
      <c r="E570" s="147">
        <v>1</v>
      </c>
      <c r="F570" s="148" t="s">
        <v>6745</v>
      </c>
      <c r="G570" s="149">
        <v>-2000000</v>
      </c>
      <c r="H570" s="149">
        <v>-1777848.23</v>
      </c>
      <c r="I570" s="146"/>
      <c r="J570" s="150">
        <v>39897</v>
      </c>
      <c r="K570" s="151">
        <v>1981388.986552</v>
      </c>
      <c r="L570" s="151">
        <v>0</v>
      </c>
      <c r="M570" s="151"/>
      <c r="N570" s="149">
        <v>203540.75655200006</v>
      </c>
    </row>
    <row r="571" spans="1:14" s="152" customFormat="1">
      <c r="A571" s="145" t="s">
        <v>7145</v>
      </c>
      <c r="B571" s="146" t="s">
        <v>7146</v>
      </c>
      <c r="C571" s="146" t="s">
        <v>6724</v>
      </c>
      <c r="D571" s="146"/>
      <c r="E571" s="147">
        <v>6</v>
      </c>
      <c r="F571" s="148" t="s">
        <v>6745</v>
      </c>
      <c r="G571" s="149">
        <v>-6000000</v>
      </c>
      <c r="H571" s="149">
        <v>-5398643.5800000001</v>
      </c>
      <c r="I571" s="146"/>
      <c r="J571" s="150">
        <v>39777</v>
      </c>
      <c r="K571" s="151">
        <v>5846007.4202521108</v>
      </c>
      <c r="L571" s="151">
        <v>0</v>
      </c>
      <c r="M571" s="151"/>
      <c r="N571" s="149">
        <v>447363.84025211073</v>
      </c>
    </row>
    <row r="572" spans="1:14" s="152" customFormat="1">
      <c r="A572" s="145" t="s">
        <v>7441</v>
      </c>
      <c r="B572" s="146" t="s">
        <v>7442</v>
      </c>
      <c r="C572" s="146" t="s">
        <v>6724</v>
      </c>
      <c r="D572" s="146"/>
      <c r="E572" s="147">
        <v>1</v>
      </c>
      <c r="F572" s="148" t="s">
        <v>6745</v>
      </c>
      <c r="G572" s="149">
        <v>-2000000</v>
      </c>
      <c r="H572" s="149">
        <v>-1784002.63</v>
      </c>
      <c r="I572" s="146"/>
      <c r="J572" s="150">
        <v>39869</v>
      </c>
      <c r="K572" s="151">
        <v>1932846.7721503333</v>
      </c>
      <c r="L572" s="151">
        <v>0</v>
      </c>
      <c r="M572" s="151"/>
      <c r="N572" s="149">
        <v>148844.14215033338</v>
      </c>
    </row>
    <row r="573" spans="1:14" s="152" customFormat="1">
      <c r="A573" s="145" t="s">
        <v>8027</v>
      </c>
      <c r="B573" s="146" t="s">
        <v>7632</v>
      </c>
      <c r="C573" s="146" t="s">
        <v>6724</v>
      </c>
      <c r="D573" s="146"/>
      <c r="E573" s="147">
        <v>2</v>
      </c>
      <c r="F573" s="148" t="s">
        <v>6745</v>
      </c>
      <c r="G573" s="149">
        <v>-10000000</v>
      </c>
      <c r="H573" s="149">
        <v>-8800107.7100000009</v>
      </c>
      <c r="I573" s="146"/>
      <c r="J573" s="150">
        <v>40203</v>
      </c>
      <c r="K573" s="151">
        <v>9927983.0060538873</v>
      </c>
      <c r="L573" s="151">
        <v>0</v>
      </c>
      <c r="M573" s="151"/>
      <c r="N573" s="149">
        <v>1127875.2960538864</v>
      </c>
    </row>
    <row r="574" spans="1:14" s="152" customFormat="1">
      <c r="A574" s="145" t="s">
        <v>7631</v>
      </c>
      <c r="B574" s="146" t="s">
        <v>7632</v>
      </c>
      <c r="C574" s="146" t="s">
        <v>6724</v>
      </c>
      <c r="D574" s="146"/>
      <c r="E574" s="147">
        <v>2</v>
      </c>
      <c r="F574" s="148" t="s">
        <v>6745</v>
      </c>
      <c r="G574" s="149">
        <v>-2000000</v>
      </c>
      <c r="H574" s="149">
        <v>-1755913.9900000002</v>
      </c>
      <c r="I574" s="146"/>
      <c r="J574" s="150">
        <v>39930</v>
      </c>
      <c r="K574" s="151">
        <v>1977812.9868184444</v>
      </c>
      <c r="L574" s="151">
        <v>0</v>
      </c>
      <c r="M574" s="151"/>
      <c r="N574" s="149">
        <v>221898.99681844423</v>
      </c>
    </row>
    <row r="575" spans="1:14" s="152" customFormat="1">
      <c r="A575" s="145" t="s">
        <v>7443</v>
      </c>
      <c r="B575" s="146" t="s">
        <v>7444</v>
      </c>
      <c r="C575" s="146" t="s">
        <v>6724</v>
      </c>
      <c r="D575" s="146"/>
      <c r="E575" s="147">
        <v>5</v>
      </c>
      <c r="F575" s="148" t="s">
        <v>6745</v>
      </c>
      <c r="G575" s="149">
        <v>-6000000</v>
      </c>
      <c r="H575" s="149">
        <v>-5518921.5199999996</v>
      </c>
      <c r="I575" s="146"/>
      <c r="J575" s="150">
        <v>39869</v>
      </c>
      <c r="K575" s="151">
        <v>5887438.2116901129</v>
      </c>
      <c r="L575" s="151">
        <v>0</v>
      </c>
      <c r="M575" s="151"/>
      <c r="N575" s="149">
        <v>368516.6916901134</v>
      </c>
    </row>
    <row r="576" spans="1:14" s="152" customFormat="1">
      <c r="A576" s="145" t="s">
        <v>7352</v>
      </c>
      <c r="B576" s="146" t="s">
        <v>7353</v>
      </c>
      <c r="C576" s="146" t="s">
        <v>6724</v>
      </c>
      <c r="D576" s="146"/>
      <c r="E576" s="147">
        <v>1</v>
      </c>
      <c r="F576" s="148" t="s">
        <v>6745</v>
      </c>
      <c r="G576" s="149">
        <v>-2000000</v>
      </c>
      <c r="H576" s="149">
        <v>-1763304.01</v>
      </c>
      <c r="I576" s="146"/>
      <c r="J576" s="150">
        <v>39838</v>
      </c>
      <c r="K576" s="151">
        <v>1961837.4506077776</v>
      </c>
      <c r="L576" s="151">
        <v>0</v>
      </c>
      <c r="M576" s="151"/>
      <c r="N576" s="149">
        <v>198533.44060777756</v>
      </c>
    </row>
    <row r="577" spans="1:14" s="152" customFormat="1">
      <c r="A577" s="145" t="s">
        <v>2468</v>
      </c>
      <c r="B577" s="146" t="s">
        <v>7193</v>
      </c>
      <c r="C577" s="146" t="s">
        <v>6724</v>
      </c>
      <c r="D577" s="146"/>
      <c r="E577" s="147">
        <v>2</v>
      </c>
      <c r="F577" s="148" t="s">
        <v>6745</v>
      </c>
      <c r="G577" s="149">
        <v>-4000000</v>
      </c>
      <c r="H577" s="149">
        <v>-3699418.08</v>
      </c>
      <c r="I577" s="146"/>
      <c r="J577" s="150">
        <v>39785</v>
      </c>
      <c r="K577" s="151">
        <v>-21481.918387444392</v>
      </c>
      <c r="L577" s="151">
        <v>2922940</v>
      </c>
      <c r="M577" s="151"/>
      <c r="N577" s="149">
        <v>-797959.9983874443</v>
      </c>
    </row>
    <row r="578" spans="1:14" s="152" customFormat="1" ht="12" customHeight="1">
      <c r="A578" s="145" t="s">
        <v>6977</v>
      </c>
      <c r="B578" s="146" t="s">
        <v>6978</v>
      </c>
      <c r="C578" s="146" t="s">
        <v>6724</v>
      </c>
      <c r="D578" s="146"/>
      <c r="E578" s="147">
        <v>1</v>
      </c>
      <c r="F578" s="148" t="s">
        <v>6756</v>
      </c>
      <c r="G578" s="149">
        <v>6000000</v>
      </c>
      <c r="H578" s="149">
        <v>5470961.1200000001</v>
      </c>
      <c r="I578" s="146"/>
      <c r="J578" s="150">
        <v>39706</v>
      </c>
      <c r="K578" s="151">
        <v>32124.504166666418</v>
      </c>
      <c r="L578" s="151">
        <v>-5787450</v>
      </c>
      <c r="M578" s="151"/>
      <c r="N578" s="149">
        <v>-284364.37583333347</v>
      </c>
    </row>
    <row r="579" spans="1:14" s="152" customFormat="1">
      <c r="A579" s="145" t="s">
        <v>7445</v>
      </c>
      <c r="B579" s="146" t="s">
        <v>6978</v>
      </c>
      <c r="C579" s="146" t="s">
        <v>6724</v>
      </c>
      <c r="D579" s="146"/>
      <c r="E579" s="147">
        <v>4</v>
      </c>
      <c r="F579" s="148" t="s">
        <v>6745</v>
      </c>
      <c r="G579" s="149">
        <v>-800000</v>
      </c>
      <c r="H579" s="149">
        <v>-699853.96000000043</v>
      </c>
      <c r="I579" s="146"/>
      <c r="J579" s="150">
        <v>39869</v>
      </c>
      <c r="K579" s="151">
        <v>6711686.0025541121</v>
      </c>
      <c r="L579" s="151">
        <v>-5753675</v>
      </c>
      <c r="M579" s="151"/>
      <c r="N579" s="149">
        <v>258157.04255411215</v>
      </c>
    </row>
    <row r="580" spans="1:14" s="152" customFormat="1" ht="12" customHeight="1">
      <c r="A580" s="145" t="s">
        <v>7446</v>
      </c>
      <c r="B580" s="146" t="s">
        <v>7355</v>
      </c>
      <c r="C580" s="146" t="s">
        <v>6724</v>
      </c>
      <c r="D580" s="146"/>
      <c r="E580" s="147">
        <v>1</v>
      </c>
      <c r="F580" s="148" t="s">
        <v>6745</v>
      </c>
      <c r="G580" s="149">
        <v>-1400000</v>
      </c>
      <c r="H580" s="149">
        <v>-1274329.95</v>
      </c>
      <c r="I580" s="146"/>
      <c r="J580" s="150">
        <v>39869</v>
      </c>
      <c r="K580" s="151">
        <v>1363793.219692</v>
      </c>
      <c r="L580" s="151">
        <v>0</v>
      </c>
      <c r="M580" s="151"/>
      <c r="N580" s="149">
        <v>89463.269692000002</v>
      </c>
    </row>
    <row r="581" spans="1:14" s="152" customFormat="1">
      <c r="A581" s="145" t="s">
        <v>7354</v>
      </c>
      <c r="B581" s="146" t="s">
        <v>7355</v>
      </c>
      <c r="C581" s="146" t="s">
        <v>6724</v>
      </c>
      <c r="D581" s="146"/>
      <c r="E581" s="147">
        <v>1</v>
      </c>
      <c r="F581" s="148" t="s">
        <v>6745</v>
      </c>
      <c r="G581" s="149">
        <v>-2000000</v>
      </c>
      <c r="H581" s="149">
        <v>-1851639.71</v>
      </c>
      <c r="I581" s="146"/>
      <c r="J581" s="150">
        <v>39838</v>
      </c>
      <c r="K581" s="151">
        <v>1953953.9785263331</v>
      </c>
      <c r="L581" s="151">
        <v>0</v>
      </c>
      <c r="M581" s="151"/>
      <c r="N581" s="149">
        <v>102314.26852633315</v>
      </c>
    </row>
    <row r="582" spans="1:14" s="152" customFormat="1" ht="12" customHeight="1">
      <c r="A582" s="145" t="s">
        <v>6868</v>
      </c>
      <c r="B582" s="146" t="s">
        <v>6869</v>
      </c>
      <c r="C582" s="146" t="s">
        <v>6724</v>
      </c>
      <c r="D582" s="146"/>
      <c r="E582" s="147">
        <v>1</v>
      </c>
      <c r="F582" s="148" t="s">
        <v>6745</v>
      </c>
      <c r="G582" s="149">
        <v>-61861</v>
      </c>
      <c r="H582" s="149">
        <v>-55674.880000000005</v>
      </c>
      <c r="I582" s="146"/>
      <c r="J582" s="150">
        <v>39623</v>
      </c>
      <c r="K582" s="151">
        <v>61730.434306111114</v>
      </c>
      <c r="L582" s="151">
        <v>0</v>
      </c>
      <c r="M582" s="151"/>
      <c r="N582" s="149">
        <v>6055.5543061111093</v>
      </c>
    </row>
    <row r="583" spans="1:14" s="152" customFormat="1">
      <c r="A583" s="145" t="s">
        <v>6903</v>
      </c>
      <c r="B583" s="146" t="s">
        <v>6904</v>
      </c>
      <c r="C583" s="146" t="s">
        <v>6724</v>
      </c>
      <c r="D583" s="146"/>
      <c r="E583" s="147">
        <v>1</v>
      </c>
      <c r="F583" s="148" t="s">
        <v>6745</v>
      </c>
      <c r="G583" s="149">
        <v>-106194.32</v>
      </c>
      <c r="H583" s="149">
        <v>-60567.94</v>
      </c>
      <c r="I583" s="146"/>
      <c r="J583" s="150">
        <v>39684</v>
      </c>
      <c r="K583" s="151">
        <v>104684.53377722224</v>
      </c>
      <c r="L583" s="151">
        <v>0</v>
      </c>
      <c r="M583" s="151"/>
      <c r="N583" s="149">
        <v>44116.593777222239</v>
      </c>
    </row>
    <row r="584" spans="1:14" s="152" customFormat="1">
      <c r="A584" s="145" t="s">
        <v>8138</v>
      </c>
      <c r="B584" s="146" t="s">
        <v>8139</v>
      </c>
      <c r="C584" s="146" t="s">
        <v>6724</v>
      </c>
      <c r="D584" s="146"/>
      <c r="E584" s="147">
        <v>1</v>
      </c>
      <c r="F584" s="148" t="s">
        <v>6745</v>
      </c>
      <c r="G584" s="149">
        <v>-519419.65</v>
      </c>
      <c r="H584" s="149">
        <v>-155825.85</v>
      </c>
      <c r="I584" s="146"/>
      <c r="J584" s="150">
        <v>40360</v>
      </c>
      <c r="K584" s="151">
        <v>-20886.320544166665</v>
      </c>
      <c r="L584" s="151">
        <v>0</v>
      </c>
      <c r="M584" s="151"/>
      <c r="N584" s="149">
        <v>-176712.17054416667</v>
      </c>
    </row>
    <row r="585" spans="1:14" s="152" customFormat="1">
      <c r="A585" s="145" t="s">
        <v>8631</v>
      </c>
      <c r="B585" s="146" t="s">
        <v>8632</v>
      </c>
      <c r="C585" s="146" t="s">
        <v>6724</v>
      </c>
      <c r="D585" s="146"/>
      <c r="E585" s="147">
        <v>1</v>
      </c>
      <c r="F585" s="148" t="s">
        <v>6745</v>
      </c>
      <c r="G585" s="149">
        <v>-441362.4</v>
      </c>
      <c r="H585" s="149">
        <v>-385180.06</v>
      </c>
      <c r="I585" s="146"/>
      <c r="J585" s="150">
        <v>41226</v>
      </c>
      <c r="K585" s="151">
        <v>136592.19653424103</v>
      </c>
      <c r="L585" s="151">
        <v>276334.02</v>
      </c>
      <c r="M585" s="151"/>
      <c r="N585" s="149">
        <v>27746.156534241047</v>
      </c>
    </row>
    <row r="586" spans="1:14" s="152" customFormat="1">
      <c r="A586" s="145" t="s">
        <v>8399</v>
      </c>
      <c r="B586" s="146" t="s">
        <v>8400</v>
      </c>
      <c r="C586" s="146" t="s">
        <v>6724</v>
      </c>
      <c r="D586" s="146"/>
      <c r="E586" s="147">
        <v>1</v>
      </c>
      <c r="F586" s="148" t="s">
        <v>6745</v>
      </c>
      <c r="G586" s="149">
        <v>-220681.32</v>
      </c>
      <c r="H586" s="149">
        <v>-194199.53000000003</v>
      </c>
      <c r="I586" s="146"/>
      <c r="J586" s="150">
        <v>40841</v>
      </c>
      <c r="K586" s="151">
        <v>211357.82334466669</v>
      </c>
      <c r="L586" s="151">
        <v>0</v>
      </c>
      <c r="M586" s="151"/>
      <c r="N586" s="149">
        <v>17158.293344666658</v>
      </c>
    </row>
    <row r="587" spans="1:14" s="152" customFormat="1">
      <c r="A587" s="145" t="s">
        <v>7885</v>
      </c>
      <c r="B587" s="146" t="s">
        <v>7448</v>
      </c>
      <c r="C587" s="146" t="s">
        <v>6724</v>
      </c>
      <c r="D587" s="146"/>
      <c r="E587" s="147">
        <v>1</v>
      </c>
      <c r="F587" s="148" t="s">
        <v>6745</v>
      </c>
      <c r="G587" s="149">
        <v>-685704.91</v>
      </c>
      <c r="H587" s="149">
        <v>-617135.78</v>
      </c>
      <c r="I587" s="146"/>
      <c r="J587" s="150">
        <v>40050</v>
      </c>
      <c r="K587" s="151">
        <v>676604.75705122214</v>
      </c>
      <c r="L587" s="151">
        <v>0</v>
      </c>
      <c r="M587" s="151"/>
      <c r="N587" s="149">
        <v>59468.977051222115</v>
      </c>
    </row>
    <row r="588" spans="1:14" s="152" customFormat="1" ht="12" customHeight="1">
      <c r="A588" s="145" t="s">
        <v>7447</v>
      </c>
      <c r="B588" s="146" t="s">
        <v>7448</v>
      </c>
      <c r="C588" s="146" t="s">
        <v>6724</v>
      </c>
      <c r="D588" s="146"/>
      <c r="E588" s="147">
        <v>1</v>
      </c>
      <c r="F588" s="148" t="s">
        <v>6745</v>
      </c>
      <c r="G588" s="149">
        <v>-1927576.8</v>
      </c>
      <c r="H588" s="149">
        <v>-1734817.21</v>
      </c>
      <c r="I588" s="146"/>
      <c r="J588" s="150">
        <v>39869</v>
      </c>
      <c r="K588" s="151">
        <v>1902382.993644889</v>
      </c>
      <c r="L588" s="151">
        <v>0</v>
      </c>
      <c r="M588" s="151"/>
      <c r="N588" s="149">
        <v>167565.78364488902</v>
      </c>
    </row>
    <row r="589" spans="1:14" s="152" customFormat="1" ht="12" customHeight="1">
      <c r="A589" s="145" t="s">
        <v>3316</v>
      </c>
      <c r="B589" s="146" t="s">
        <v>9131</v>
      </c>
      <c r="C589" s="146" t="s">
        <v>6724</v>
      </c>
      <c r="D589" s="146"/>
      <c r="E589" s="147">
        <v>1</v>
      </c>
      <c r="F589" s="148" t="s">
        <v>6745</v>
      </c>
      <c r="G589" s="149">
        <v>-6861270.4800000004</v>
      </c>
      <c r="H589" s="149">
        <v>-2553325.8900000006</v>
      </c>
      <c r="I589" s="146"/>
      <c r="J589" s="150">
        <v>43207</v>
      </c>
      <c r="K589" s="151">
        <v>-131518.22000000009</v>
      </c>
      <c r="L589" s="151">
        <v>-164094.31999999998</v>
      </c>
      <c r="M589" s="151"/>
      <c r="N589" s="149">
        <v>-2848938.4300000006</v>
      </c>
    </row>
    <row r="590" spans="1:14" s="152" customFormat="1" ht="12" customHeight="1">
      <c r="A590" s="145" t="s">
        <v>8915</v>
      </c>
      <c r="B590" s="146" t="s">
        <v>8916</v>
      </c>
      <c r="C590" s="146" t="s">
        <v>6759</v>
      </c>
      <c r="D590" s="146"/>
      <c r="E590" s="147">
        <v>1</v>
      </c>
      <c r="F590" s="148" t="s">
        <v>6745</v>
      </c>
      <c r="G590" s="149">
        <v>-850702.71</v>
      </c>
      <c r="H590" s="149">
        <v>-638305.22</v>
      </c>
      <c r="I590" s="146"/>
      <c r="J590" s="150">
        <v>41754</v>
      </c>
      <c r="K590" s="151">
        <v>340422.19000000006</v>
      </c>
      <c r="L590" s="151">
        <v>0</v>
      </c>
      <c r="M590" s="151"/>
      <c r="N590" s="149">
        <v>-297883.02999999991</v>
      </c>
    </row>
    <row r="591" spans="1:14" s="152" customFormat="1">
      <c r="A591" s="145" t="s">
        <v>8620</v>
      </c>
      <c r="B591" s="146" t="s">
        <v>8621</v>
      </c>
      <c r="C591" s="146" t="s">
        <v>6724</v>
      </c>
      <c r="D591" s="146"/>
      <c r="E591" s="147">
        <v>1</v>
      </c>
      <c r="F591" s="148" t="s">
        <v>6745</v>
      </c>
      <c r="G591" s="149">
        <v>-892315.85</v>
      </c>
      <c r="H591" s="149">
        <v>-696024.2</v>
      </c>
      <c r="I591" s="146"/>
      <c r="J591" s="150">
        <v>41207</v>
      </c>
      <c r="K591" s="151">
        <v>263131.50990288891</v>
      </c>
      <c r="L591" s="151">
        <v>0</v>
      </c>
      <c r="M591" s="151"/>
      <c r="N591" s="149">
        <v>-432892.69009711104</v>
      </c>
    </row>
    <row r="592" spans="1:14" s="152" customFormat="1">
      <c r="A592" s="145" t="s">
        <v>8643</v>
      </c>
      <c r="B592" s="146" t="s">
        <v>8584</v>
      </c>
      <c r="C592" s="146" t="s">
        <v>6724</v>
      </c>
      <c r="D592" s="146"/>
      <c r="E592" s="147">
        <v>3</v>
      </c>
      <c r="F592" s="148" t="s">
        <v>6745</v>
      </c>
      <c r="G592" s="149">
        <v>-2500000</v>
      </c>
      <c r="H592" s="149">
        <v>-670773.94000000111</v>
      </c>
      <c r="I592" s="146"/>
      <c r="J592" s="150">
        <v>41238</v>
      </c>
      <c r="K592" s="151">
        <v>467477.18197805644</v>
      </c>
      <c r="L592" s="151">
        <v>-3370.3799999998882</v>
      </c>
      <c r="M592" s="151"/>
      <c r="N592" s="149">
        <v>-206667.13802194456</v>
      </c>
    </row>
    <row r="593" spans="1:14" s="152" customFormat="1">
      <c r="A593" s="145" t="s">
        <v>8583</v>
      </c>
      <c r="B593" s="146" t="s">
        <v>8584</v>
      </c>
      <c r="C593" s="146" t="s">
        <v>6724</v>
      </c>
      <c r="D593" s="146"/>
      <c r="E593" s="147">
        <v>4</v>
      </c>
      <c r="F593" s="148" t="s">
        <v>6745</v>
      </c>
      <c r="G593" s="149">
        <v>-5000000</v>
      </c>
      <c r="H593" s="149">
        <v>-1335514.330000001</v>
      </c>
      <c r="I593" s="146"/>
      <c r="J593" s="150">
        <v>41115</v>
      </c>
      <c r="K593" s="151">
        <v>989569.51192551118</v>
      </c>
      <c r="L593" s="151">
        <v>-3241.8700000001118</v>
      </c>
      <c r="M593" s="151"/>
      <c r="N593" s="149">
        <v>-349186.68807448994</v>
      </c>
    </row>
    <row r="594" spans="1:14" s="152" customFormat="1">
      <c r="A594" s="145" t="s">
        <v>8990</v>
      </c>
      <c r="B594" s="146" t="s">
        <v>8991</v>
      </c>
      <c r="C594" s="146" t="s">
        <v>6759</v>
      </c>
      <c r="D594" s="146"/>
      <c r="E594" s="147">
        <v>2</v>
      </c>
      <c r="F594" s="148" t="s">
        <v>6745</v>
      </c>
      <c r="G594" s="149">
        <v>-3287145.12</v>
      </c>
      <c r="H594" s="149">
        <v>-765351.19</v>
      </c>
      <c r="I594" s="146"/>
      <c r="J594" s="150">
        <v>42272</v>
      </c>
      <c r="K594" s="151">
        <v>-153647.10999999993</v>
      </c>
      <c r="L594" s="151">
        <v>-1070.03</v>
      </c>
      <c r="M594" s="151"/>
      <c r="N594" s="149">
        <v>-920068.32999999984</v>
      </c>
    </row>
    <row r="595" spans="1:14" s="152" customFormat="1">
      <c r="A595" s="145" t="s">
        <v>8658</v>
      </c>
      <c r="B595" s="146" t="s">
        <v>8659</v>
      </c>
      <c r="C595" s="146" t="s">
        <v>6724</v>
      </c>
      <c r="D595" s="146"/>
      <c r="E595" s="147">
        <v>16</v>
      </c>
      <c r="F595" s="148" t="s">
        <v>6745</v>
      </c>
      <c r="G595" s="149">
        <v>-6750000</v>
      </c>
      <c r="H595" s="149">
        <v>-883955.62999999849</v>
      </c>
      <c r="I595" s="146"/>
      <c r="J595" s="150">
        <v>41299</v>
      </c>
      <c r="K595" s="151">
        <v>2214578.63</v>
      </c>
      <c r="L595" s="151">
        <v>0</v>
      </c>
      <c r="M595" s="151"/>
      <c r="N595" s="149">
        <v>1330623.0000000014</v>
      </c>
    </row>
    <row r="596" spans="1:14" s="152" customFormat="1">
      <c r="A596" s="145" t="s">
        <v>8644</v>
      </c>
      <c r="B596" s="146" t="s">
        <v>8645</v>
      </c>
      <c r="C596" s="146" t="s">
        <v>6724</v>
      </c>
      <c r="D596" s="146"/>
      <c r="E596" s="147">
        <v>1</v>
      </c>
      <c r="F596" s="148" t="s">
        <v>6745</v>
      </c>
      <c r="G596" s="149">
        <v>-5000000</v>
      </c>
      <c r="H596" s="149">
        <v>-3599988.84</v>
      </c>
      <c r="I596" s="146"/>
      <c r="J596" s="150">
        <v>41238</v>
      </c>
      <c r="K596" s="151">
        <v>4709273.6163852774</v>
      </c>
      <c r="L596" s="151">
        <v>0</v>
      </c>
      <c r="M596" s="151"/>
      <c r="N596" s="149">
        <v>1109284.7763852775</v>
      </c>
    </row>
    <row r="597" spans="1:14" s="152" customFormat="1">
      <c r="A597" s="145" t="s">
        <v>7947</v>
      </c>
      <c r="B597" s="146" t="s">
        <v>7704</v>
      </c>
      <c r="C597" s="146" t="s">
        <v>6724</v>
      </c>
      <c r="D597" s="146"/>
      <c r="E597" s="147">
        <v>6</v>
      </c>
      <c r="F597" s="148" t="s">
        <v>6745</v>
      </c>
      <c r="G597" s="149">
        <v>-5000000</v>
      </c>
      <c r="H597" s="149">
        <v>-4349862.01</v>
      </c>
      <c r="I597" s="146"/>
      <c r="J597" s="150">
        <v>40112</v>
      </c>
      <c r="K597" s="151">
        <v>4844579.8364052782</v>
      </c>
      <c r="L597" s="151">
        <v>0</v>
      </c>
      <c r="M597" s="151"/>
      <c r="N597" s="149">
        <v>494717.82640527841</v>
      </c>
    </row>
    <row r="598" spans="1:14" s="152" customFormat="1">
      <c r="A598" s="145" t="s">
        <v>7703</v>
      </c>
      <c r="B598" s="146" t="s">
        <v>7704</v>
      </c>
      <c r="C598" s="146" t="s">
        <v>6724</v>
      </c>
      <c r="D598" s="146"/>
      <c r="E598" s="147">
        <v>1</v>
      </c>
      <c r="F598" s="148" t="s">
        <v>6745</v>
      </c>
      <c r="G598" s="149">
        <v>-800000</v>
      </c>
      <c r="H598" s="149">
        <v>-723417</v>
      </c>
      <c r="I598" s="146"/>
      <c r="J598" s="150">
        <v>39959</v>
      </c>
      <c r="K598" s="151">
        <v>693214.13203266659</v>
      </c>
      <c r="L598" s="151">
        <v>0</v>
      </c>
      <c r="M598" s="151"/>
      <c r="N598" s="149">
        <v>-30202.867967333412</v>
      </c>
    </row>
    <row r="599" spans="1:14" s="152" customFormat="1">
      <c r="A599" s="145" t="s">
        <v>3175</v>
      </c>
      <c r="B599" s="146" t="s">
        <v>8837</v>
      </c>
      <c r="C599" s="146" t="s">
        <v>6724</v>
      </c>
      <c r="D599" s="146"/>
      <c r="E599" s="147">
        <v>1</v>
      </c>
      <c r="F599" s="148" t="s">
        <v>6745</v>
      </c>
      <c r="G599" s="149">
        <v>-7500000</v>
      </c>
      <c r="H599" s="149">
        <v>-5024948.7699999996</v>
      </c>
      <c r="I599" s="146"/>
      <c r="J599" s="150">
        <v>41542</v>
      </c>
      <c r="K599" s="151">
        <v>6052005.0999999996</v>
      </c>
      <c r="L599" s="151">
        <v>948667.79</v>
      </c>
      <c r="M599" s="151"/>
      <c r="N599" s="149">
        <v>1975724.12</v>
      </c>
    </row>
    <row r="600" spans="1:14" s="152" customFormat="1">
      <c r="A600" s="145" t="s">
        <v>7778</v>
      </c>
      <c r="B600" s="146" t="s">
        <v>7634</v>
      </c>
      <c r="C600" s="146" t="s">
        <v>6724</v>
      </c>
      <c r="D600" s="146"/>
      <c r="E600" s="147">
        <v>22</v>
      </c>
      <c r="F600" s="148" t="s">
        <v>6745</v>
      </c>
      <c r="G600" s="149">
        <v>-6000000</v>
      </c>
      <c r="H600" s="149">
        <v>-4955418.3</v>
      </c>
      <c r="I600" s="146"/>
      <c r="J600" s="150">
        <v>39989</v>
      </c>
      <c r="K600" s="151">
        <v>9852632.7095287777</v>
      </c>
      <c r="L600" s="151">
        <v>-3497016.67</v>
      </c>
      <c r="M600" s="151"/>
      <c r="N600" s="149">
        <v>1400197.739528778</v>
      </c>
    </row>
    <row r="601" spans="1:14" s="152" customFormat="1" ht="12" customHeight="1">
      <c r="A601" s="145" t="s">
        <v>7633</v>
      </c>
      <c r="B601" s="146" t="s">
        <v>7634</v>
      </c>
      <c r="C601" s="146" t="s">
        <v>6724</v>
      </c>
      <c r="D601" s="146"/>
      <c r="E601" s="147">
        <v>32</v>
      </c>
      <c r="F601" s="148" t="s">
        <v>6745</v>
      </c>
      <c r="G601" s="149">
        <v>-14800000</v>
      </c>
      <c r="H601" s="149">
        <v>-13290998.959999995</v>
      </c>
      <c r="I601" s="146"/>
      <c r="J601" s="150">
        <v>39930</v>
      </c>
      <c r="K601" s="151">
        <v>14478882.299685223</v>
      </c>
      <c r="L601" s="151">
        <v>0</v>
      </c>
      <c r="M601" s="151"/>
      <c r="N601" s="149">
        <v>1187883.3396852277</v>
      </c>
    </row>
    <row r="602" spans="1:14" s="152" customFormat="1" ht="12" customHeight="1">
      <c r="A602" s="145" t="s">
        <v>7779</v>
      </c>
      <c r="B602" s="146" t="s">
        <v>7780</v>
      </c>
      <c r="C602" s="146" t="s">
        <v>6724</v>
      </c>
      <c r="D602" s="146"/>
      <c r="E602" s="147">
        <v>5</v>
      </c>
      <c r="F602" s="148" t="s">
        <v>6745</v>
      </c>
      <c r="G602" s="149">
        <v>-4000000</v>
      </c>
      <c r="H602" s="149">
        <v>-3600077.28</v>
      </c>
      <c r="I602" s="146"/>
      <c r="J602" s="150">
        <v>39989</v>
      </c>
      <c r="K602" s="151">
        <v>3933124.745248667</v>
      </c>
      <c r="L602" s="151">
        <v>0</v>
      </c>
      <c r="M602" s="151"/>
      <c r="N602" s="149">
        <v>333047.46524866717</v>
      </c>
    </row>
    <row r="603" spans="1:14" s="152" customFormat="1">
      <c r="A603" s="145" t="s">
        <v>7635</v>
      </c>
      <c r="B603" s="146" t="s">
        <v>7636</v>
      </c>
      <c r="C603" s="146" t="s">
        <v>6724</v>
      </c>
      <c r="D603" s="146"/>
      <c r="E603" s="147">
        <v>2</v>
      </c>
      <c r="F603" s="148" t="s">
        <v>6745</v>
      </c>
      <c r="G603" s="149">
        <v>-4000000</v>
      </c>
      <c r="H603" s="149">
        <v>-3512033.02</v>
      </c>
      <c r="I603" s="146"/>
      <c r="J603" s="150">
        <v>39930</v>
      </c>
      <c r="K603" s="151">
        <v>3903370.520732333</v>
      </c>
      <c r="L603" s="151">
        <v>0</v>
      </c>
      <c r="M603" s="151"/>
      <c r="N603" s="149">
        <v>391337.50073233293</v>
      </c>
    </row>
    <row r="604" spans="1:14" s="152" customFormat="1">
      <c r="A604" s="145" t="s">
        <v>7531</v>
      </c>
      <c r="B604" s="146" t="s">
        <v>7532</v>
      </c>
      <c r="C604" s="146" t="s">
        <v>6724</v>
      </c>
      <c r="D604" s="146"/>
      <c r="E604" s="147">
        <v>2</v>
      </c>
      <c r="F604" s="148" t="s">
        <v>6745</v>
      </c>
      <c r="G604" s="149">
        <v>-1800000</v>
      </c>
      <c r="H604" s="149">
        <v>-1637268.79</v>
      </c>
      <c r="I604" s="146"/>
      <c r="J604" s="150">
        <v>39897</v>
      </c>
      <c r="K604" s="151">
        <v>1689463.6952777777</v>
      </c>
      <c r="L604" s="151">
        <v>0</v>
      </c>
      <c r="M604" s="151"/>
      <c r="N604" s="149">
        <v>52194.905277777696</v>
      </c>
    </row>
    <row r="605" spans="1:14" s="152" customFormat="1">
      <c r="A605" s="145" t="s">
        <v>7356</v>
      </c>
      <c r="B605" s="146" t="s">
        <v>7357</v>
      </c>
      <c r="C605" s="146" t="s">
        <v>6724</v>
      </c>
      <c r="D605" s="146"/>
      <c r="E605" s="147">
        <v>4</v>
      </c>
      <c r="F605" s="148" t="s">
        <v>6745</v>
      </c>
      <c r="G605" s="149">
        <v>-4000000</v>
      </c>
      <c r="H605" s="149">
        <v>-3702757.32</v>
      </c>
      <c r="I605" s="146"/>
      <c r="J605" s="150">
        <v>39838</v>
      </c>
      <c r="K605" s="151">
        <v>3888205.4038791112</v>
      </c>
      <c r="L605" s="151">
        <v>0</v>
      </c>
      <c r="M605" s="151"/>
      <c r="N605" s="149">
        <v>185448.08387911133</v>
      </c>
    </row>
    <row r="606" spans="1:14" s="152" customFormat="1" ht="12" customHeight="1">
      <c r="A606" s="145" t="s">
        <v>6979</v>
      </c>
      <c r="B606" s="146" t="s">
        <v>6980</v>
      </c>
      <c r="C606" s="146" t="s">
        <v>6724</v>
      </c>
      <c r="D606" s="146"/>
      <c r="E606" s="147">
        <v>1</v>
      </c>
      <c r="F606" s="148" t="s">
        <v>6745</v>
      </c>
      <c r="G606" s="149">
        <v>-3000000</v>
      </c>
      <c r="H606" s="149">
        <v>-2700045.83</v>
      </c>
      <c r="I606" s="146"/>
      <c r="J606" s="150">
        <v>39706</v>
      </c>
      <c r="K606" s="151">
        <v>-7631.7913033333607</v>
      </c>
      <c r="L606" s="151">
        <v>2847115</v>
      </c>
      <c r="M606" s="151"/>
      <c r="N606" s="149">
        <v>139437.37869666656</v>
      </c>
    </row>
    <row r="607" spans="1:14" s="152" customFormat="1">
      <c r="A607" s="145" t="s">
        <v>7886</v>
      </c>
      <c r="B607" s="146" t="s">
        <v>7359</v>
      </c>
      <c r="C607" s="146" t="s">
        <v>6724</v>
      </c>
      <c r="D607" s="146"/>
      <c r="E607" s="147">
        <v>1</v>
      </c>
      <c r="F607" s="148" t="s">
        <v>6745</v>
      </c>
      <c r="G607" s="149">
        <v>-1200000</v>
      </c>
      <c r="H607" s="149">
        <v>-1095128.98</v>
      </c>
      <c r="I607" s="146"/>
      <c r="J607" s="150">
        <v>40050</v>
      </c>
      <c r="K607" s="151">
        <v>1150255.2197763331</v>
      </c>
      <c r="L607" s="151">
        <v>0</v>
      </c>
      <c r="M607" s="151"/>
      <c r="N607" s="149">
        <v>55126.239776333096</v>
      </c>
    </row>
    <row r="608" spans="1:14" s="152" customFormat="1">
      <c r="A608" s="145" t="s">
        <v>7358</v>
      </c>
      <c r="B608" s="146" t="s">
        <v>7359</v>
      </c>
      <c r="C608" s="146" t="s">
        <v>6724</v>
      </c>
      <c r="D608" s="146"/>
      <c r="E608" s="147">
        <v>3</v>
      </c>
      <c r="F608" s="148" t="s">
        <v>6745</v>
      </c>
      <c r="G608" s="149">
        <v>-2800000</v>
      </c>
      <c r="H608" s="149">
        <v>-2632226.41</v>
      </c>
      <c r="I608" s="146"/>
      <c r="J608" s="150">
        <v>39838</v>
      </c>
      <c r="K608" s="151">
        <v>2636903.9208235554</v>
      </c>
      <c r="L608" s="151">
        <v>0</v>
      </c>
      <c r="M608" s="151"/>
      <c r="N608" s="149">
        <v>4677.5108235552907</v>
      </c>
    </row>
    <row r="609" spans="1:14" s="152" customFormat="1">
      <c r="A609" s="145" t="s">
        <v>7533</v>
      </c>
      <c r="B609" s="146" t="s">
        <v>7534</v>
      </c>
      <c r="C609" s="146" t="s">
        <v>6724</v>
      </c>
      <c r="D609" s="146"/>
      <c r="E609" s="147">
        <v>7</v>
      </c>
      <c r="F609" s="148" t="s">
        <v>6745</v>
      </c>
      <c r="G609" s="149">
        <v>-7000000</v>
      </c>
      <c r="H609" s="149">
        <v>-6099556.2799999993</v>
      </c>
      <c r="I609" s="146"/>
      <c r="J609" s="150">
        <v>39897</v>
      </c>
      <c r="K609" s="151">
        <v>3712919.778645</v>
      </c>
      <c r="L609" s="151">
        <v>2911687.5</v>
      </c>
      <c r="M609" s="151"/>
      <c r="N609" s="149">
        <v>525050.99864500063</v>
      </c>
    </row>
    <row r="610" spans="1:14" s="152" customFormat="1">
      <c r="A610" s="145" t="s">
        <v>2462</v>
      </c>
      <c r="B610" s="146" t="s">
        <v>6994</v>
      </c>
      <c r="C610" s="146" t="s">
        <v>6724</v>
      </c>
      <c r="D610" s="146"/>
      <c r="E610" s="147">
        <v>1</v>
      </c>
      <c r="F610" s="148" t="s">
        <v>6745</v>
      </c>
      <c r="G610" s="149">
        <v>-4000000</v>
      </c>
      <c r="H610" s="149">
        <v>-3545967.24</v>
      </c>
      <c r="I610" s="146"/>
      <c r="J610" s="150">
        <v>39707</v>
      </c>
      <c r="K610" s="151">
        <v>-101757.43374511111</v>
      </c>
      <c r="L610" s="151">
        <v>-13333.33</v>
      </c>
      <c r="M610" s="151"/>
      <c r="N610" s="149">
        <v>-3661058.0037451116</v>
      </c>
    </row>
    <row r="611" spans="1:14" s="152" customFormat="1">
      <c r="A611" s="145" t="s">
        <v>7535</v>
      </c>
      <c r="B611" s="146" t="s">
        <v>7300</v>
      </c>
      <c r="C611" s="146" t="s">
        <v>6724</v>
      </c>
      <c r="D611" s="146"/>
      <c r="E611" s="147">
        <v>1</v>
      </c>
      <c r="F611" s="148" t="s">
        <v>6745</v>
      </c>
      <c r="G611" s="149">
        <v>-4000000</v>
      </c>
      <c r="H611" s="149">
        <v>-3519976.1</v>
      </c>
      <c r="I611" s="146"/>
      <c r="J611" s="150">
        <v>39897</v>
      </c>
      <c r="K611" s="151">
        <v>3875900.3387451111</v>
      </c>
      <c r="L611" s="151">
        <v>0</v>
      </c>
      <c r="M611" s="151"/>
      <c r="N611" s="149">
        <v>355924.23874511104</v>
      </c>
    </row>
    <row r="612" spans="1:14" s="152" customFormat="1">
      <c r="A612" s="145" t="s">
        <v>7299</v>
      </c>
      <c r="B612" s="146" t="s">
        <v>7300</v>
      </c>
      <c r="C612" s="146" t="s">
        <v>6724</v>
      </c>
      <c r="D612" s="146"/>
      <c r="E612" s="147">
        <v>2</v>
      </c>
      <c r="F612" s="148" t="s">
        <v>6745</v>
      </c>
      <c r="G612" s="149">
        <v>-540000</v>
      </c>
      <c r="H612" s="149">
        <v>-474771.86</v>
      </c>
      <c r="I612" s="146"/>
      <c r="J612" s="150">
        <v>39814</v>
      </c>
      <c r="K612" s="151">
        <v>519701.38674766663</v>
      </c>
      <c r="L612" s="151">
        <v>0</v>
      </c>
      <c r="M612" s="151"/>
      <c r="N612" s="149">
        <v>44929.526747666649</v>
      </c>
    </row>
    <row r="613" spans="1:14" s="152" customFormat="1">
      <c r="A613" s="145" t="s">
        <v>7325</v>
      </c>
      <c r="B613" s="146" t="s">
        <v>7326</v>
      </c>
      <c r="C613" s="146" t="s">
        <v>6724</v>
      </c>
      <c r="D613" s="146"/>
      <c r="E613" s="147">
        <v>2</v>
      </c>
      <c r="F613" s="148" t="s">
        <v>6745</v>
      </c>
      <c r="G613" s="149">
        <v>-8000000</v>
      </c>
      <c r="H613" s="149">
        <v>-7115704.8900000006</v>
      </c>
      <c r="I613" s="146"/>
      <c r="J613" s="150">
        <v>39838</v>
      </c>
      <c r="K613" s="151">
        <v>7650001.4395962227</v>
      </c>
      <c r="L613" s="151">
        <v>0</v>
      </c>
      <c r="M613" s="151"/>
      <c r="N613" s="149">
        <v>534296.54959622212</v>
      </c>
    </row>
    <row r="614" spans="1:14" s="152" customFormat="1">
      <c r="A614" s="145" t="s">
        <v>8159</v>
      </c>
      <c r="B614" s="146" t="s">
        <v>8160</v>
      </c>
      <c r="C614" s="146" t="s">
        <v>6724</v>
      </c>
      <c r="D614" s="146"/>
      <c r="E614" s="147">
        <v>3</v>
      </c>
      <c r="F614" s="148" t="s">
        <v>6745</v>
      </c>
      <c r="G614" s="149">
        <v>-60000000</v>
      </c>
      <c r="H614" s="149">
        <v>-270075.48</v>
      </c>
      <c r="I614" s="146"/>
      <c r="J614" s="150">
        <v>40414</v>
      </c>
      <c r="K614" s="151">
        <v>-788865.18111708318</v>
      </c>
      <c r="L614" s="151">
        <v>3348753</v>
      </c>
      <c r="M614" s="151"/>
      <c r="N614" s="149">
        <v>2289812.3388829166</v>
      </c>
    </row>
    <row r="615" spans="1:14" s="152" customFormat="1" ht="12" customHeight="1">
      <c r="A615" s="145" t="s">
        <v>8154</v>
      </c>
      <c r="B615" s="146" t="s">
        <v>8155</v>
      </c>
      <c r="C615" s="146" t="s">
        <v>6725</v>
      </c>
      <c r="D615" s="146"/>
      <c r="E615" s="147">
        <v>2</v>
      </c>
      <c r="F615" s="148" t="s">
        <v>6745</v>
      </c>
      <c r="G615" s="149">
        <v>-4000000</v>
      </c>
      <c r="H615" s="149">
        <v>-3200000</v>
      </c>
      <c r="I615" s="146"/>
      <c r="J615" s="150">
        <v>40386</v>
      </c>
      <c r="K615" s="151">
        <v>2000000</v>
      </c>
      <c r="L615" s="151">
        <v>1940000</v>
      </c>
      <c r="M615" s="151"/>
      <c r="N615" s="149">
        <v>740000</v>
      </c>
    </row>
    <row r="616" spans="1:14" s="152" customFormat="1">
      <c r="A616" s="145" t="s">
        <v>6963</v>
      </c>
      <c r="B616" s="146" t="s">
        <v>6964</v>
      </c>
      <c r="C616" s="146" t="s">
        <v>6725</v>
      </c>
      <c r="D616" s="146"/>
      <c r="E616" s="147">
        <v>1</v>
      </c>
      <c r="F616" s="148" t="s">
        <v>6745</v>
      </c>
      <c r="G616" s="149">
        <v>-10000000</v>
      </c>
      <c r="H616" s="149">
        <v>-1081843.79</v>
      </c>
      <c r="I616" s="146"/>
      <c r="J616" s="150">
        <v>39706</v>
      </c>
      <c r="K616" s="151">
        <v>-152912.31282555498</v>
      </c>
      <c r="L616" s="151">
        <v>5700000</v>
      </c>
      <c r="M616" s="151"/>
      <c r="N616" s="149">
        <v>4465243.897174445</v>
      </c>
    </row>
    <row r="617" spans="1:14" s="152" customFormat="1">
      <c r="A617" s="145" t="s">
        <v>7887</v>
      </c>
      <c r="B617" s="146" t="s">
        <v>7275</v>
      </c>
      <c r="C617" s="146" t="s">
        <v>6724</v>
      </c>
      <c r="D617" s="146"/>
      <c r="E617" s="147">
        <v>1</v>
      </c>
      <c r="F617" s="148" t="s">
        <v>6756</v>
      </c>
      <c r="G617" s="149">
        <v>2000000</v>
      </c>
      <c r="H617" s="149">
        <v>1800005.02</v>
      </c>
      <c r="I617" s="146"/>
      <c r="J617" s="150">
        <v>40050</v>
      </c>
      <c r="K617" s="151">
        <v>-1982063.4840326668</v>
      </c>
      <c r="L617" s="151">
        <v>0</v>
      </c>
      <c r="M617" s="151"/>
      <c r="N617" s="149">
        <v>-182058.46403266676</v>
      </c>
    </row>
    <row r="618" spans="1:14" s="152" customFormat="1">
      <c r="A618" s="145" t="s">
        <v>7274</v>
      </c>
      <c r="B618" s="146" t="s">
        <v>7275</v>
      </c>
      <c r="C618" s="146" t="s">
        <v>6724</v>
      </c>
      <c r="D618" s="146"/>
      <c r="E618" s="147">
        <v>2</v>
      </c>
      <c r="F618" s="148" t="s">
        <v>6756</v>
      </c>
      <c r="G618" s="149">
        <v>2000000</v>
      </c>
      <c r="H618" s="149">
        <v>1774079.9700000002</v>
      </c>
      <c r="I618" s="146"/>
      <c r="J618" s="150">
        <v>39808</v>
      </c>
      <c r="K618" s="151">
        <v>-1863790.5556766666</v>
      </c>
      <c r="L618" s="151">
        <v>0</v>
      </c>
      <c r="M618" s="151"/>
      <c r="N618" s="149">
        <v>-89710.585676666349</v>
      </c>
    </row>
    <row r="619" spans="1:14" s="152" customFormat="1">
      <c r="A619" s="145" t="s">
        <v>8591</v>
      </c>
      <c r="B619" s="146" t="s">
        <v>8592</v>
      </c>
      <c r="C619" s="146" t="s">
        <v>6724</v>
      </c>
      <c r="D619" s="146"/>
      <c r="E619" s="147">
        <v>1</v>
      </c>
      <c r="F619" s="148" t="s">
        <v>6745</v>
      </c>
      <c r="G619" s="149">
        <v>-330835.09000000003</v>
      </c>
      <c r="H619" s="149">
        <v>-235283.35</v>
      </c>
      <c r="I619" s="146"/>
      <c r="J619" s="150">
        <v>41147</v>
      </c>
      <c r="K619" s="151">
        <v>10680.233491333347</v>
      </c>
      <c r="L619" s="151">
        <v>0</v>
      </c>
      <c r="M619" s="151"/>
      <c r="N619" s="149">
        <v>-224603.11650866666</v>
      </c>
    </row>
    <row r="620" spans="1:14" s="152" customFormat="1">
      <c r="A620" s="145" t="s">
        <v>8719</v>
      </c>
      <c r="B620" s="146" t="s">
        <v>8720</v>
      </c>
      <c r="C620" s="146" t="s">
        <v>6724</v>
      </c>
      <c r="D620" s="146"/>
      <c r="E620" s="147">
        <v>1</v>
      </c>
      <c r="F620" s="148" t="s">
        <v>6745</v>
      </c>
      <c r="G620" s="149">
        <v>-1348305.98</v>
      </c>
      <c r="H620" s="149">
        <v>-936820.52</v>
      </c>
      <c r="I620" s="146"/>
      <c r="J620" s="150">
        <v>41386</v>
      </c>
      <c r="K620" s="151">
        <v>-82327.810000000027</v>
      </c>
      <c r="L620" s="151">
        <v>1146575.8799999999</v>
      </c>
      <c r="M620" s="151"/>
      <c r="N620" s="149">
        <v>127427.54999999981</v>
      </c>
    </row>
    <row r="621" spans="1:14" s="152" customFormat="1">
      <c r="A621" s="145" t="s">
        <v>8431</v>
      </c>
      <c r="B621" s="146" t="s">
        <v>8432</v>
      </c>
      <c r="C621" s="146" t="s">
        <v>6724</v>
      </c>
      <c r="D621" s="146"/>
      <c r="E621" s="147">
        <v>1</v>
      </c>
      <c r="F621" s="148" t="s">
        <v>6756</v>
      </c>
      <c r="G621" s="149">
        <v>1257473.52</v>
      </c>
      <c r="H621" s="149">
        <v>867972.36999999976</v>
      </c>
      <c r="I621" s="146"/>
      <c r="J621" s="150">
        <v>40903</v>
      </c>
      <c r="K621" s="151">
        <v>-1117962.5894956666</v>
      </c>
      <c r="L621" s="151">
        <v>0</v>
      </c>
      <c r="M621" s="151"/>
      <c r="N621" s="149">
        <v>-249990.2194956668</v>
      </c>
    </row>
    <row r="622" spans="1:14" s="152" customFormat="1">
      <c r="A622" s="145" t="s">
        <v>8362</v>
      </c>
      <c r="B622" s="146" t="s">
        <v>8363</v>
      </c>
      <c r="C622" s="146" t="s">
        <v>6724</v>
      </c>
      <c r="D622" s="146"/>
      <c r="E622" s="147">
        <v>1</v>
      </c>
      <c r="F622" s="148" t="s">
        <v>6745</v>
      </c>
      <c r="G622" s="149">
        <v>-1559494.52</v>
      </c>
      <c r="H622" s="149">
        <v>-1247617.44</v>
      </c>
      <c r="I622" s="146"/>
      <c r="J622" s="150">
        <v>40780</v>
      </c>
      <c r="K622" s="151">
        <v>1495360.7390055556</v>
      </c>
      <c r="L622" s="151">
        <v>0</v>
      </c>
      <c r="M622" s="151"/>
      <c r="N622" s="149">
        <v>247743.29900555569</v>
      </c>
    </row>
    <row r="623" spans="1:14" s="152" customFormat="1">
      <c r="A623" s="145" t="s">
        <v>8183</v>
      </c>
      <c r="B623" s="146" t="s">
        <v>8029</v>
      </c>
      <c r="C623" s="146" t="s">
        <v>6724</v>
      </c>
      <c r="D623" s="146"/>
      <c r="E623" s="147">
        <v>14</v>
      </c>
      <c r="F623" s="148" t="s">
        <v>6745</v>
      </c>
      <c r="G623" s="149">
        <v>-6342609.6900000013</v>
      </c>
      <c r="H623" s="149">
        <v>-5728067.9699999997</v>
      </c>
      <c r="I623" s="146"/>
      <c r="J623" s="150">
        <v>40448</v>
      </c>
      <c r="K623" s="151">
        <v>6145433.9250452789</v>
      </c>
      <c r="L623" s="151">
        <v>0</v>
      </c>
      <c r="M623" s="151"/>
      <c r="N623" s="149">
        <v>417365.95504527912</v>
      </c>
    </row>
    <row r="624" spans="1:14" s="152" customFormat="1">
      <c r="A624" s="145" t="s">
        <v>8028</v>
      </c>
      <c r="B624" s="146" t="s">
        <v>8029</v>
      </c>
      <c r="C624" s="146" t="s">
        <v>6724</v>
      </c>
      <c r="D624" s="146"/>
      <c r="E624" s="147">
        <v>3</v>
      </c>
      <c r="F624" s="148" t="s">
        <v>6756</v>
      </c>
      <c r="G624" s="149">
        <v>2000268.1900000004</v>
      </c>
      <c r="H624" s="149">
        <v>1951179.6099999985</v>
      </c>
      <c r="I624" s="146"/>
      <c r="J624" s="150">
        <v>40203</v>
      </c>
      <c r="K624" s="151">
        <v>-5919029.0718049714</v>
      </c>
      <c r="L624" s="151">
        <v>3835200.9</v>
      </c>
      <c r="M624" s="151"/>
      <c r="N624" s="149">
        <v>-132648.56180497305</v>
      </c>
    </row>
    <row r="625" spans="1:14" s="152" customFormat="1">
      <c r="A625" s="145" t="s">
        <v>8622</v>
      </c>
      <c r="B625" s="146" t="s">
        <v>8185</v>
      </c>
      <c r="C625" s="146" t="s">
        <v>6724</v>
      </c>
      <c r="D625" s="146"/>
      <c r="E625" s="147">
        <v>2</v>
      </c>
      <c r="F625" s="148" t="s">
        <v>6756</v>
      </c>
      <c r="G625" s="149">
        <v>5000000</v>
      </c>
      <c r="H625" s="149">
        <v>3821947.4699999993</v>
      </c>
      <c r="I625" s="146"/>
      <c r="J625" s="150">
        <v>41207</v>
      </c>
      <c r="K625" s="151">
        <v>-4873780.8635885566</v>
      </c>
      <c r="L625" s="151">
        <v>-5947.4899999997579</v>
      </c>
      <c r="M625" s="151"/>
      <c r="N625" s="149">
        <v>-1057780.8835885571</v>
      </c>
    </row>
    <row r="626" spans="1:14" s="152" customFormat="1">
      <c r="A626" s="145" t="s">
        <v>8184</v>
      </c>
      <c r="B626" s="146" t="s">
        <v>8185</v>
      </c>
      <c r="C626" s="146" t="s">
        <v>6724</v>
      </c>
      <c r="D626" s="146"/>
      <c r="E626" s="147">
        <v>2</v>
      </c>
      <c r="F626" s="148" t="s">
        <v>6756</v>
      </c>
      <c r="G626" s="149">
        <v>1000000</v>
      </c>
      <c r="H626" s="149">
        <v>800422.09</v>
      </c>
      <c r="I626" s="146"/>
      <c r="J626" s="150">
        <v>40448</v>
      </c>
      <c r="K626" s="151">
        <v>-966276.02248288854</v>
      </c>
      <c r="L626" s="151">
        <v>0</v>
      </c>
      <c r="M626" s="151"/>
      <c r="N626" s="149">
        <v>-165853.93248288857</v>
      </c>
    </row>
    <row r="627" spans="1:14" s="152" customFormat="1">
      <c r="A627" s="145" t="s">
        <v>8858</v>
      </c>
      <c r="B627" s="146" t="s">
        <v>8859</v>
      </c>
      <c r="C627" s="146" t="s">
        <v>6724</v>
      </c>
      <c r="D627" s="146"/>
      <c r="E627" s="147">
        <v>1</v>
      </c>
      <c r="F627" s="148" t="s">
        <v>6756</v>
      </c>
      <c r="G627" s="149">
        <v>10000000</v>
      </c>
      <c r="H627" s="149">
        <v>5999998.8200000022</v>
      </c>
      <c r="I627" s="146"/>
      <c r="J627" s="150">
        <v>41572</v>
      </c>
      <c r="K627" s="151">
        <v>-9401119.5399999991</v>
      </c>
      <c r="L627" s="151">
        <v>0</v>
      </c>
      <c r="M627" s="151"/>
      <c r="N627" s="149">
        <v>-3401120.7199999969</v>
      </c>
    </row>
    <row r="628" spans="1:14" s="152" customFormat="1">
      <c r="A628" s="145" t="s">
        <v>1374</v>
      </c>
      <c r="B628" s="146" t="s">
        <v>8133</v>
      </c>
      <c r="C628" s="146" t="s">
        <v>6724</v>
      </c>
      <c r="D628" s="146"/>
      <c r="E628" s="147">
        <v>3</v>
      </c>
      <c r="F628" s="148" t="s">
        <v>6756</v>
      </c>
      <c r="G628" s="149">
        <v>2400000</v>
      </c>
      <c r="H628" s="149">
        <v>2159905.5700000008</v>
      </c>
      <c r="I628" s="146"/>
      <c r="J628" s="150">
        <v>40354</v>
      </c>
      <c r="K628" s="151">
        <v>-1905257.9134771111</v>
      </c>
      <c r="L628" s="151">
        <v>435.56</v>
      </c>
      <c r="M628" s="151"/>
      <c r="N628" s="149">
        <v>255083.21652288962</v>
      </c>
    </row>
    <row r="629" spans="1:14" s="152" customFormat="1">
      <c r="A629" s="145" t="s">
        <v>8173</v>
      </c>
      <c r="B629" s="146" t="s">
        <v>8174</v>
      </c>
      <c r="C629" s="146" t="s">
        <v>6724</v>
      </c>
      <c r="D629" s="146"/>
      <c r="E629" s="147">
        <v>1</v>
      </c>
      <c r="F629" s="148" t="s">
        <v>6745</v>
      </c>
      <c r="G629" s="149">
        <v>-10000000</v>
      </c>
      <c r="H629" s="149">
        <v>-7999574.96</v>
      </c>
      <c r="I629" s="146"/>
      <c r="J629" s="150">
        <v>40415</v>
      </c>
      <c r="K629" s="151">
        <v>9516197.1940241661</v>
      </c>
      <c r="L629" s="151">
        <v>0</v>
      </c>
      <c r="M629" s="151"/>
      <c r="N629" s="149">
        <v>1516622.2340241661</v>
      </c>
    </row>
    <row r="630" spans="1:14" s="152" customFormat="1">
      <c r="A630" s="145" t="s">
        <v>8307</v>
      </c>
      <c r="B630" s="146" t="s">
        <v>7832</v>
      </c>
      <c r="C630" s="146" t="s">
        <v>6724</v>
      </c>
      <c r="D630" s="146"/>
      <c r="E630" s="147">
        <v>4</v>
      </c>
      <c r="F630" s="148" t="s">
        <v>6756</v>
      </c>
      <c r="G630" s="149">
        <v>15000000</v>
      </c>
      <c r="H630" s="149">
        <v>12708777.369999997</v>
      </c>
      <c r="I630" s="146"/>
      <c r="J630" s="150">
        <v>40688</v>
      </c>
      <c r="K630" s="151">
        <v>-4615675.9333544448</v>
      </c>
      <c r="L630" s="151">
        <v>-8474550</v>
      </c>
      <c r="M630" s="151"/>
      <c r="N630" s="149">
        <v>-381448.56335444748</v>
      </c>
    </row>
    <row r="631" spans="1:14" s="152" customFormat="1" ht="12" customHeight="1">
      <c r="A631" s="145" t="s">
        <v>7831</v>
      </c>
      <c r="B631" s="146" t="s">
        <v>7832</v>
      </c>
      <c r="C631" s="146" t="s">
        <v>6724</v>
      </c>
      <c r="D631" s="146"/>
      <c r="E631" s="147">
        <v>1</v>
      </c>
      <c r="F631" s="148" t="s">
        <v>6745</v>
      </c>
      <c r="G631" s="149">
        <v>-1500000</v>
      </c>
      <c r="H631" s="149">
        <v>-1303563.3400000001</v>
      </c>
      <c r="I631" s="146"/>
      <c r="J631" s="150">
        <v>40021</v>
      </c>
      <c r="K631" s="151">
        <v>1395166.8972595558</v>
      </c>
      <c r="L631" s="151">
        <v>0</v>
      </c>
      <c r="M631" s="151"/>
      <c r="N631" s="149">
        <v>91603.557259555673</v>
      </c>
    </row>
    <row r="632" spans="1:14" s="152" customFormat="1">
      <c r="A632" s="145" t="s">
        <v>8283</v>
      </c>
      <c r="B632" s="146" t="s">
        <v>7949</v>
      </c>
      <c r="C632" s="146" t="s">
        <v>6724</v>
      </c>
      <c r="D632" s="146"/>
      <c r="E632" s="147">
        <v>1</v>
      </c>
      <c r="F632" s="148" t="s">
        <v>6745</v>
      </c>
      <c r="G632" s="149">
        <v>-5000000</v>
      </c>
      <c r="H632" s="149">
        <v>-3350242.92</v>
      </c>
      <c r="I632" s="146"/>
      <c r="J632" s="150">
        <v>40658</v>
      </c>
      <c r="K632" s="151">
        <v>4865023.3505519442</v>
      </c>
      <c r="L632" s="151">
        <v>0</v>
      </c>
      <c r="M632" s="151"/>
      <c r="N632" s="149">
        <v>1514780.4305519443</v>
      </c>
    </row>
    <row r="633" spans="1:14" s="152" customFormat="1">
      <c r="A633" s="145" t="s">
        <v>7948</v>
      </c>
      <c r="B633" s="146" t="s">
        <v>7949</v>
      </c>
      <c r="C633" s="146" t="s">
        <v>6724</v>
      </c>
      <c r="D633" s="146"/>
      <c r="E633" s="147">
        <v>1</v>
      </c>
      <c r="F633" s="148" t="s">
        <v>6745</v>
      </c>
      <c r="G633" s="149">
        <v>-5000000</v>
      </c>
      <c r="H633" s="149">
        <v>-4249896.43</v>
      </c>
      <c r="I633" s="146"/>
      <c r="J633" s="150">
        <v>40112</v>
      </c>
      <c r="K633" s="151">
        <v>4910121.886524166</v>
      </c>
      <c r="L633" s="151">
        <v>0</v>
      </c>
      <c r="M633" s="151"/>
      <c r="N633" s="149">
        <v>660225.45652416628</v>
      </c>
    </row>
    <row r="634" spans="1:14" s="152" customFormat="1">
      <c r="A634" s="145" t="s">
        <v>1630</v>
      </c>
      <c r="B634" s="146" t="s">
        <v>7781</v>
      </c>
      <c r="C634" s="146" t="s">
        <v>6724</v>
      </c>
      <c r="D634" s="146"/>
      <c r="E634" s="147">
        <v>6</v>
      </c>
      <c r="F634" s="148" t="s">
        <v>6745</v>
      </c>
      <c r="G634" s="149">
        <v>-2600000</v>
      </c>
      <c r="H634" s="149">
        <v>-2157795.5500000003</v>
      </c>
      <c r="I634" s="146"/>
      <c r="J634" s="150">
        <v>40050</v>
      </c>
      <c r="K634" s="151">
        <v>1008270.9849910691</v>
      </c>
      <c r="L634" s="151">
        <v>1480387.24</v>
      </c>
      <c r="M634" s="151"/>
      <c r="N634" s="149">
        <v>330862.67499106866</v>
      </c>
    </row>
    <row r="635" spans="1:14" s="152" customFormat="1" ht="12" customHeight="1">
      <c r="A635" s="145" t="s">
        <v>2473</v>
      </c>
      <c r="B635" s="146" t="s">
        <v>7781</v>
      </c>
      <c r="C635" s="146" t="s">
        <v>6724</v>
      </c>
      <c r="D635" s="146"/>
      <c r="E635" s="147">
        <v>3</v>
      </c>
      <c r="F635" s="148" t="s">
        <v>6745</v>
      </c>
      <c r="G635" s="149">
        <v>-9200000</v>
      </c>
      <c r="H635" s="149">
        <v>-8015152.5899999999</v>
      </c>
      <c r="I635" s="146"/>
      <c r="J635" s="150">
        <v>39989</v>
      </c>
      <c r="K635" s="151">
        <v>7491782.9642998893</v>
      </c>
      <c r="L635" s="151">
        <v>-452.72</v>
      </c>
      <c r="M635" s="151"/>
      <c r="N635" s="149">
        <v>-523822.34570011054</v>
      </c>
    </row>
    <row r="636" spans="1:14" s="152" customFormat="1">
      <c r="A636" s="145" t="s">
        <v>7043</v>
      </c>
      <c r="B636" s="146" t="s">
        <v>7044</v>
      </c>
      <c r="C636" s="146" t="s">
        <v>6724</v>
      </c>
      <c r="D636" s="146"/>
      <c r="E636" s="147">
        <v>1</v>
      </c>
      <c r="F636" s="148" t="s">
        <v>6745</v>
      </c>
      <c r="G636" s="149">
        <v>-1440000</v>
      </c>
      <c r="H636" s="149">
        <v>-1341973.78</v>
      </c>
      <c r="I636" s="146"/>
      <c r="J636" s="150">
        <v>39716</v>
      </c>
      <c r="K636" s="151">
        <v>505832.74524959532</v>
      </c>
      <c r="L636" s="151">
        <v>922590.83997262677</v>
      </c>
      <c r="M636" s="151"/>
      <c r="N636" s="149">
        <v>86449.805222221999</v>
      </c>
    </row>
    <row r="637" spans="1:14" s="152" customFormat="1">
      <c r="A637" s="145" t="s">
        <v>7637</v>
      </c>
      <c r="B637" s="146" t="s">
        <v>7638</v>
      </c>
      <c r="C637" s="146" t="s">
        <v>6724</v>
      </c>
      <c r="D637" s="146"/>
      <c r="E637" s="147">
        <v>1</v>
      </c>
      <c r="F637" s="148" t="s">
        <v>6756</v>
      </c>
      <c r="G637" s="149">
        <v>2000000</v>
      </c>
      <c r="H637" s="149">
        <v>1839828.11</v>
      </c>
      <c r="I637" s="146"/>
      <c r="J637" s="150">
        <v>39930</v>
      </c>
      <c r="K637" s="151">
        <v>-1956621.4680014444</v>
      </c>
      <c r="L637" s="151">
        <v>0</v>
      </c>
      <c r="M637" s="151"/>
      <c r="N637" s="149">
        <v>-116793.35800144426</v>
      </c>
    </row>
    <row r="638" spans="1:14" s="152" customFormat="1">
      <c r="A638" s="145" t="s">
        <v>7360</v>
      </c>
      <c r="B638" s="146" t="s">
        <v>7361</v>
      </c>
      <c r="C638" s="146" t="s">
        <v>6724</v>
      </c>
      <c r="D638" s="146"/>
      <c r="E638" s="147">
        <v>1</v>
      </c>
      <c r="F638" s="148" t="s">
        <v>6745</v>
      </c>
      <c r="G638" s="149">
        <v>-4000000</v>
      </c>
      <c r="H638" s="149">
        <v>-3602464.93</v>
      </c>
      <c r="I638" s="146"/>
      <c r="J638" s="150">
        <v>39838</v>
      </c>
      <c r="K638" s="151">
        <v>3822980.886254889</v>
      </c>
      <c r="L638" s="151">
        <v>0</v>
      </c>
      <c r="M638" s="151"/>
      <c r="N638" s="149">
        <v>220515.95625488879</v>
      </c>
    </row>
    <row r="639" spans="1:14" s="152" customFormat="1">
      <c r="A639" s="145" t="s">
        <v>2461</v>
      </c>
      <c r="B639" s="146" t="s">
        <v>7362</v>
      </c>
      <c r="C639" s="146" t="s">
        <v>6724</v>
      </c>
      <c r="D639" s="146"/>
      <c r="E639" s="147">
        <v>2</v>
      </c>
      <c r="F639" s="148" t="s">
        <v>6745</v>
      </c>
      <c r="G639" s="149">
        <v>-4000000</v>
      </c>
      <c r="H639" s="149">
        <v>-3631835.24</v>
      </c>
      <c r="I639" s="146"/>
      <c r="J639" s="150">
        <v>39838</v>
      </c>
      <c r="K639" s="151">
        <v>1934997.9097222222</v>
      </c>
      <c r="L639" s="151">
        <v>-3000</v>
      </c>
      <c r="M639" s="151"/>
      <c r="N639" s="149">
        <v>-1699837.330277778</v>
      </c>
    </row>
    <row r="640" spans="1:14" s="152" customFormat="1" ht="12" customHeight="1">
      <c r="A640" s="145" t="s">
        <v>7276</v>
      </c>
      <c r="B640" s="146" t="s">
        <v>7277</v>
      </c>
      <c r="C640" s="146" t="s">
        <v>6724</v>
      </c>
      <c r="D640" s="146"/>
      <c r="E640" s="147">
        <v>2</v>
      </c>
      <c r="F640" s="148" t="s">
        <v>6745</v>
      </c>
      <c r="G640" s="149">
        <v>-4000000</v>
      </c>
      <c r="H640" s="149">
        <v>-3575717.1999999997</v>
      </c>
      <c r="I640" s="146"/>
      <c r="J640" s="150">
        <v>39808</v>
      </c>
      <c r="K640" s="151">
        <v>3902900.2949458892</v>
      </c>
      <c r="L640" s="151">
        <v>0</v>
      </c>
      <c r="M640" s="151"/>
      <c r="N640" s="149">
        <v>327183.09494588943</v>
      </c>
    </row>
    <row r="641" spans="1:14" s="152" customFormat="1">
      <c r="A641" s="145" t="s">
        <v>3173</v>
      </c>
      <c r="B641" s="146" t="s">
        <v>8611</v>
      </c>
      <c r="C641" s="146" t="s">
        <v>6724</v>
      </c>
      <c r="D641" s="146"/>
      <c r="E641" s="147">
        <v>1</v>
      </c>
      <c r="F641" s="148" t="s">
        <v>6745</v>
      </c>
      <c r="G641" s="149">
        <v>-1000000</v>
      </c>
      <c r="H641" s="149">
        <v>-299741.08</v>
      </c>
      <c r="I641" s="146"/>
      <c r="J641" s="150">
        <v>41198</v>
      </c>
      <c r="K641" s="151">
        <v>164002.80068254506</v>
      </c>
      <c r="L641" s="151">
        <v>381062.55999999994</v>
      </c>
      <c r="M641" s="151"/>
      <c r="N641" s="149">
        <v>245324.28068254498</v>
      </c>
    </row>
    <row r="642" spans="1:14" s="152" customFormat="1">
      <c r="A642" s="145" t="s">
        <v>6955</v>
      </c>
      <c r="B642" s="146" t="s">
        <v>6956</v>
      </c>
      <c r="C642" s="146" t="s">
        <v>6725</v>
      </c>
      <c r="D642" s="146"/>
      <c r="E642" s="147">
        <v>1</v>
      </c>
      <c r="F642" s="148" t="s">
        <v>6745</v>
      </c>
      <c r="G642" s="149">
        <v>-1919516</v>
      </c>
      <c r="H642" s="149">
        <v>-1897528.9</v>
      </c>
      <c r="I642" s="146"/>
      <c r="J642" s="150">
        <v>39706</v>
      </c>
      <c r="K642" s="151">
        <v>1899888.93657625</v>
      </c>
      <c r="L642" s="151">
        <v>0</v>
      </c>
      <c r="M642" s="151"/>
      <c r="N642" s="149">
        <v>2360.0365762501024</v>
      </c>
    </row>
    <row r="643" spans="1:14" s="152" customFormat="1">
      <c r="A643" s="145" t="s">
        <v>187</v>
      </c>
      <c r="B643" s="146" t="s">
        <v>8208</v>
      </c>
      <c r="C643" s="146" t="s">
        <v>6725</v>
      </c>
      <c r="D643" s="146"/>
      <c r="E643" s="147">
        <v>1</v>
      </c>
      <c r="F643" s="148" t="s">
        <v>6756</v>
      </c>
      <c r="G643" s="149">
        <v>10000000</v>
      </c>
      <c r="H643" s="149">
        <v>5693492.2400000002</v>
      </c>
      <c r="I643" s="146"/>
      <c r="J643" s="150">
        <v>40539</v>
      </c>
      <c r="K643" s="151">
        <v>-9718870.0562500004</v>
      </c>
      <c r="L643" s="151">
        <v>0</v>
      </c>
      <c r="M643" s="151"/>
      <c r="N643" s="149">
        <v>-4025377.8162500001</v>
      </c>
    </row>
    <row r="644" spans="1:14" s="152" customFormat="1">
      <c r="A644" s="145" t="s">
        <v>1641</v>
      </c>
      <c r="B644" s="146" t="s">
        <v>8205</v>
      </c>
      <c r="C644" s="146" t="s">
        <v>6725</v>
      </c>
      <c r="D644" s="146"/>
      <c r="E644" s="147">
        <v>2</v>
      </c>
      <c r="F644" s="148" t="s">
        <v>6756</v>
      </c>
      <c r="G644" s="149">
        <v>20000000</v>
      </c>
      <c r="H644" s="149">
        <v>11373381.91</v>
      </c>
      <c r="I644" s="146"/>
      <c r="J644" s="150">
        <v>40511</v>
      </c>
      <c r="K644" s="151">
        <v>-10278391.801242501</v>
      </c>
      <c r="L644" s="151">
        <v>16214.4</v>
      </c>
      <c r="M644" s="151"/>
      <c r="N644" s="149">
        <v>1111204.5087574995</v>
      </c>
    </row>
    <row r="645" spans="1:14" s="152" customFormat="1" ht="12" customHeight="1">
      <c r="A645" s="145" t="s">
        <v>8803</v>
      </c>
      <c r="B645" s="146" t="s">
        <v>8208</v>
      </c>
      <c r="C645" s="146" t="s">
        <v>6725</v>
      </c>
      <c r="D645" s="146"/>
      <c r="E645" s="147">
        <v>4</v>
      </c>
      <c r="F645" s="148" t="s">
        <v>6756</v>
      </c>
      <c r="G645" s="149">
        <v>8000000</v>
      </c>
      <c r="H645" s="149">
        <v>4132923.53</v>
      </c>
      <c r="I645" s="146"/>
      <c r="J645" s="150">
        <v>41478</v>
      </c>
      <c r="K645" s="151">
        <v>-7603445.9900000049</v>
      </c>
      <c r="L645" s="151">
        <v>80000</v>
      </c>
      <c r="M645" s="151"/>
      <c r="N645" s="149">
        <v>-3390522.4600000051</v>
      </c>
    </row>
    <row r="646" spans="1:14" s="152" customFormat="1">
      <c r="A646" s="145" t="s">
        <v>8791</v>
      </c>
      <c r="B646" s="146" t="s">
        <v>8792</v>
      </c>
      <c r="C646" s="146" t="s">
        <v>6759</v>
      </c>
      <c r="D646" s="146"/>
      <c r="E646" s="147">
        <v>1</v>
      </c>
      <c r="F646" s="148" t="s">
        <v>6745</v>
      </c>
      <c r="G646" s="149">
        <v>-2000000</v>
      </c>
      <c r="H646" s="149">
        <v>-413491.88</v>
      </c>
      <c r="I646" s="146"/>
      <c r="J646" s="150">
        <v>41467</v>
      </c>
      <c r="K646" s="151">
        <v>-164607.02999999994</v>
      </c>
      <c r="L646" s="151">
        <v>559083.32999999996</v>
      </c>
      <c r="M646" s="151"/>
      <c r="N646" s="149">
        <v>-19015.579999999958</v>
      </c>
    </row>
    <row r="647" spans="1:14" s="152" customFormat="1">
      <c r="A647" s="145" t="s">
        <v>8763</v>
      </c>
      <c r="B647" s="146" t="s">
        <v>8764</v>
      </c>
      <c r="C647" s="146" t="s">
        <v>6759</v>
      </c>
      <c r="D647" s="146"/>
      <c r="E647" s="147">
        <v>1</v>
      </c>
      <c r="F647" s="148" t="s">
        <v>6745</v>
      </c>
      <c r="G647" s="149">
        <v>-10000000</v>
      </c>
      <c r="H647" s="149">
        <v>-3122375.4</v>
      </c>
      <c r="I647" s="146"/>
      <c r="J647" s="150">
        <v>41437</v>
      </c>
      <c r="K647" s="151">
        <v>-513527.98000000004</v>
      </c>
      <c r="L647" s="151">
        <v>3577027.78</v>
      </c>
      <c r="M647" s="151"/>
      <c r="N647" s="149">
        <v>-58875.600000000093</v>
      </c>
    </row>
    <row r="648" spans="1:14" s="152" customFormat="1" ht="12" customHeight="1">
      <c r="A648" s="145" t="s">
        <v>7958</v>
      </c>
      <c r="B648" s="146" t="s">
        <v>7959</v>
      </c>
      <c r="C648" s="146" t="s">
        <v>6759</v>
      </c>
      <c r="D648" s="146"/>
      <c r="E648" s="147">
        <v>1</v>
      </c>
      <c r="F648" s="148" t="s">
        <v>6745</v>
      </c>
      <c r="G648" s="149">
        <v>-5000000</v>
      </c>
      <c r="H648" s="149">
        <v>-1457621.89</v>
      </c>
      <c r="I648" s="146"/>
      <c r="J648" s="150">
        <v>40122</v>
      </c>
      <c r="K648" s="151">
        <v>-164582.26126763923</v>
      </c>
      <c r="L648" s="151">
        <v>3747688</v>
      </c>
      <c r="M648" s="151"/>
      <c r="N648" s="149">
        <v>2125483.8487323606</v>
      </c>
    </row>
    <row r="649" spans="1:14" s="152" customFormat="1" ht="12" customHeight="1">
      <c r="A649" s="145" t="s">
        <v>6990</v>
      </c>
      <c r="B649" s="146" t="s">
        <v>6991</v>
      </c>
      <c r="C649" s="146" t="s">
        <v>6759</v>
      </c>
      <c r="D649" s="146"/>
      <c r="E649" s="147">
        <v>1</v>
      </c>
      <c r="F649" s="148" t="s">
        <v>6756</v>
      </c>
      <c r="G649" s="149">
        <v>2000000</v>
      </c>
      <c r="H649" s="149">
        <v>1011110.0899999999</v>
      </c>
      <c r="I649" s="146"/>
      <c r="J649" s="150">
        <v>39706</v>
      </c>
      <c r="K649" s="151">
        <v>22645.514911944047</v>
      </c>
      <c r="L649" s="151">
        <v>-1230465.18</v>
      </c>
      <c r="M649" s="151"/>
      <c r="N649" s="149">
        <v>-196709.57508805604</v>
      </c>
    </row>
    <row r="650" spans="1:14" s="152" customFormat="1">
      <c r="A650" s="145" t="s">
        <v>6764</v>
      </c>
      <c r="B650" s="146" t="s">
        <v>6765</v>
      </c>
      <c r="C650" s="146" t="s">
        <v>6759</v>
      </c>
      <c r="D650" s="146"/>
      <c r="E650" s="147">
        <v>2</v>
      </c>
      <c r="F650" s="148" t="s">
        <v>6745</v>
      </c>
      <c r="G650" s="149">
        <v>-11000000</v>
      </c>
      <c r="H650" s="149">
        <v>-2528794.79</v>
      </c>
      <c r="I650" s="146"/>
      <c r="J650" s="150">
        <v>39521</v>
      </c>
      <c r="K650" s="151">
        <v>-799112.95000000019</v>
      </c>
      <c r="L650" s="151">
        <v>0</v>
      </c>
      <c r="M650" s="151"/>
      <c r="N650" s="149">
        <v>-3327907.74</v>
      </c>
    </row>
    <row r="651" spans="1:14" s="152" customFormat="1">
      <c r="A651" s="145" t="s">
        <v>8873</v>
      </c>
      <c r="B651" s="146" t="s">
        <v>8874</v>
      </c>
      <c r="C651" s="146" t="s">
        <v>6759</v>
      </c>
      <c r="D651" s="146"/>
      <c r="E651" s="147">
        <v>2</v>
      </c>
      <c r="F651" s="148" t="s">
        <v>6745</v>
      </c>
      <c r="G651" s="149">
        <v>-10000000</v>
      </c>
      <c r="H651" s="149">
        <v>-4833910.62</v>
      </c>
      <c r="I651" s="146"/>
      <c r="J651" s="150">
        <v>41609</v>
      </c>
      <c r="K651" s="151">
        <v>6692125.9799999995</v>
      </c>
      <c r="L651" s="151">
        <v>2906250</v>
      </c>
      <c r="M651" s="151"/>
      <c r="N651" s="149">
        <v>4764465.3599999994</v>
      </c>
    </row>
    <row r="652" spans="1:14" s="152" customFormat="1" ht="12" customHeight="1">
      <c r="A652" s="145" t="s">
        <v>8773</v>
      </c>
      <c r="B652" s="146" t="s">
        <v>8774</v>
      </c>
      <c r="C652" s="146" t="s">
        <v>6724</v>
      </c>
      <c r="D652" s="146"/>
      <c r="E652" s="147">
        <v>1</v>
      </c>
      <c r="F652" s="148" t="s">
        <v>6745</v>
      </c>
      <c r="G652" s="149">
        <v>-8372468.5899999999</v>
      </c>
      <c r="H652" s="149">
        <v>-1261697.53</v>
      </c>
      <c r="I652" s="146"/>
      <c r="J652" s="150">
        <v>41442</v>
      </c>
      <c r="K652" s="151">
        <v>-584299.7699999999</v>
      </c>
      <c r="L652" s="151">
        <v>6488263.8200000003</v>
      </c>
      <c r="M652" s="151"/>
      <c r="N652" s="149">
        <v>4642266.5200000005</v>
      </c>
    </row>
    <row r="653" spans="1:14" s="152" customFormat="1">
      <c r="A653" s="145" t="s">
        <v>9053</v>
      </c>
      <c r="B653" s="146" t="s">
        <v>9054</v>
      </c>
      <c r="C653" s="146" t="s">
        <v>6724</v>
      </c>
      <c r="D653" s="146"/>
      <c r="E653" s="147">
        <v>1</v>
      </c>
      <c r="F653" s="148" t="s">
        <v>6745</v>
      </c>
      <c r="G653" s="149">
        <v>-1069776.4099999999</v>
      </c>
      <c r="H653" s="149">
        <v>-748845.63</v>
      </c>
      <c r="I653" s="146"/>
      <c r="J653" s="150">
        <v>42710</v>
      </c>
      <c r="K653" s="151">
        <v>-175373.01000000007</v>
      </c>
      <c r="L653" s="151">
        <v>0</v>
      </c>
      <c r="M653" s="151"/>
      <c r="N653" s="149">
        <v>-924218.64000000013</v>
      </c>
    </row>
    <row r="654" spans="1:14" s="152" customFormat="1">
      <c r="A654" s="145" t="s">
        <v>8906</v>
      </c>
      <c r="B654" s="146" t="s">
        <v>8907</v>
      </c>
      <c r="C654" s="146" t="s">
        <v>6759</v>
      </c>
      <c r="D654" s="146"/>
      <c r="E654" s="147">
        <v>1</v>
      </c>
      <c r="F654" s="148" t="s">
        <v>6745</v>
      </c>
      <c r="G654" s="149">
        <v>-1310043.76</v>
      </c>
      <c r="H654" s="149">
        <v>-255030.14999999997</v>
      </c>
      <c r="I654" s="146"/>
      <c r="J654" s="150">
        <v>41726</v>
      </c>
      <c r="K654" s="151">
        <v>-102203.16999999998</v>
      </c>
      <c r="L654" s="151">
        <v>44958.48</v>
      </c>
      <c r="M654" s="151"/>
      <c r="N654" s="149">
        <v>-312274.83999999997</v>
      </c>
    </row>
    <row r="655" spans="1:14" s="152" customFormat="1">
      <c r="A655" s="145" t="s">
        <v>7639</v>
      </c>
      <c r="B655" s="146" t="s">
        <v>7537</v>
      </c>
      <c r="C655" s="146" t="s">
        <v>6724</v>
      </c>
      <c r="D655" s="146"/>
      <c r="E655" s="147">
        <v>6</v>
      </c>
      <c r="F655" s="148" t="s">
        <v>6745</v>
      </c>
      <c r="G655" s="149">
        <v>-9000000</v>
      </c>
      <c r="H655" s="149">
        <v>-8124599.9399999995</v>
      </c>
      <c r="I655" s="146"/>
      <c r="J655" s="150">
        <v>39930</v>
      </c>
      <c r="K655" s="151">
        <v>11126005.200349998</v>
      </c>
      <c r="L655" s="151">
        <v>-2279126</v>
      </c>
      <c r="M655" s="151"/>
      <c r="N655" s="149">
        <v>722279.26034999825</v>
      </c>
    </row>
    <row r="656" spans="1:14" s="152" customFormat="1" ht="12" customHeight="1">
      <c r="A656" s="145" t="s">
        <v>7536</v>
      </c>
      <c r="B656" s="146" t="s">
        <v>7537</v>
      </c>
      <c r="C656" s="146" t="s">
        <v>6724</v>
      </c>
      <c r="D656" s="146"/>
      <c r="E656" s="147">
        <v>1</v>
      </c>
      <c r="F656" s="148" t="s">
        <v>6745</v>
      </c>
      <c r="G656" s="149">
        <v>-4000000</v>
      </c>
      <c r="H656" s="149">
        <v>-3274395.27</v>
      </c>
      <c r="I656" s="146"/>
      <c r="J656" s="150">
        <v>39897</v>
      </c>
      <c r="K656" s="151">
        <v>3784347.1339800004</v>
      </c>
      <c r="L656" s="151">
        <v>0</v>
      </c>
      <c r="M656" s="151"/>
      <c r="N656" s="149">
        <v>509951.86398000037</v>
      </c>
    </row>
    <row r="657" spans="1:14" s="152" customFormat="1">
      <c r="A657" s="145" t="s">
        <v>7725</v>
      </c>
      <c r="B657" s="146" t="s">
        <v>7726</v>
      </c>
      <c r="C657" s="146" t="s">
        <v>6724</v>
      </c>
      <c r="D657" s="146"/>
      <c r="E657" s="147">
        <v>6</v>
      </c>
      <c r="F657" s="148" t="s">
        <v>6745</v>
      </c>
      <c r="G657" s="149">
        <v>-4000000</v>
      </c>
      <c r="H657" s="149">
        <v>-3320527.13</v>
      </c>
      <c r="I657" s="146"/>
      <c r="J657" s="150">
        <v>39964</v>
      </c>
      <c r="K657" s="151">
        <v>3753093.5590499998</v>
      </c>
      <c r="L657" s="151">
        <v>0</v>
      </c>
      <c r="M657" s="151"/>
      <c r="N657" s="149">
        <v>432566.42904999992</v>
      </c>
    </row>
    <row r="658" spans="1:14" s="152" customFormat="1">
      <c r="A658" s="145" t="s">
        <v>7705</v>
      </c>
      <c r="B658" s="146" t="s">
        <v>7706</v>
      </c>
      <c r="C658" s="146" t="s">
        <v>6724</v>
      </c>
      <c r="D658" s="146"/>
      <c r="E658" s="147">
        <v>9</v>
      </c>
      <c r="F658" s="148" t="s">
        <v>6745</v>
      </c>
      <c r="G658" s="149">
        <v>-4000000</v>
      </c>
      <c r="H658" s="149">
        <v>-3519982.66</v>
      </c>
      <c r="I658" s="146"/>
      <c r="J658" s="150">
        <v>39959</v>
      </c>
      <c r="K658" s="151">
        <v>3968251.4114409997</v>
      </c>
      <c r="L658" s="151">
        <v>0</v>
      </c>
      <c r="M658" s="151"/>
      <c r="N658" s="149">
        <v>448268.75144099956</v>
      </c>
    </row>
    <row r="659" spans="1:14" s="152" customFormat="1">
      <c r="A659" s="145" t="s">
        <v>7640</v>
      </c>
      <c r="B659" s="146" t="s">
        <v>7641</v>
      </c>
      <c r="C659" s="146" t="s">
        <v>6724</v>
      </c>
      <c r="D659" s="146"/>
      <c r="E659" s="147">
        <v>13</v>
      </c>
      <c r="F659" s="148" t="s">
        <v>6745</v>
      </c>
      <c r="G659" s="149">
        <v>-8000000</v>
      </c>
      <c r="H659" s="149">
        <v>-7242880.6499999994</v>
      </c>
      <c r="I659" s="146"/>
      <c r="J659" s="150">
        <v>39930</v>
      </c>
      <c r="K659" s="151">
        <v>7599113.4376251101</v>
      </c>
      <c r="L659" s="151">
        <v>0</v>
      </c>
      <c r="M659" s="151"/>
      <c r="N659" s="149">
        <v>356232.78762511071</v>
      </c>
    </row>
    <row r="660" spans="1:14" s="152" customFormat="1">
      <c r="A660" s="145" t="s">
        <v>7583</v>
      </c>
      <c r="B660" s="146" t="s">
        <v>7584</v>
      </c>
      <c r="C660" s="146" t="s">
        <v>6724</v>
      </c>
      <c r="D660" s="146"/>
      <c r="E660" s="147">
        <v>1</v>
      </c>
      <c r="F660" s="148" t="s">
        <v>6745</v>
      </c>
      <c r="G660" s="149">
        <v>-3000000</v>
      </c>
      <c r="H660" s="149">
        <v>-2702310.13</v>
      </c>
      <c r="I660" s="146"/>
      <c r="J660" s="150">
        <v>39903</v>
      </c>
      <c r="K660" s="151">
        <v>2878374.9002777776</v>
      </c>
      <c r="L660" s="151">
        <v>0</v>
      </c>
      <c r="M660" s="151"/>
      <c r="N660" s="149">
        <v>176064.77027777769</v>
      </c>
    </row>
    <row r="661" spans="1:14" s="152" customFormat="1">
      <c r="A661" s="145" t="s">
        <v>7976</v>
      </c>
      <c r="B661" s="146" t="s">
        <v>7977</v>
      </c>
      <c r="C661" s="146" t="s">
        <v>6724</v>
      </c>
      <c r="D661" s="146"/>
      <c r="E661" s="147">
        <v>2</v>
      </c>
      <c r="F661" s="148" t="s">
        <v>6745</v>
      </c>
      <c r="G661" s="149">
        <v>-20000000</v>
      </c>
      <c r="H661" s="149">
        <v>-17250023.759999998</v>
      </c>
      <c r="I661" s="146"/>
      <c r="J661" s="150">
        <v>40142</v>
      </c>
      <c r="K661" s="151">
        <v>19385938.220767777</v>
      </c>
      <c r="L661" s="151">
        <v>0</v>
      </c>
      <c r="M661" s="151"/>
      <c r="N661" s="149">
        <v>2135914.4607677795</v>
      </c>
    </row>
    <row r="662" spans="1:14" s="152" customFormat="1">
      <c r="A662" s="145" t="s">
        <v>7833</v>
      </c>
      <c r="B662" s="146" t="s">
        <v>7834</v>
      </c>
      <c r="C662" s="146" t="s">
        <v>6724</v>
      </c>
      <c r="D662" s="146"/>
      <c r="E662" s="147">
        <v>2</v>
      </c>
      <c r="F662" s="148" t="s">
        <v>6745</v>
      </c>
      <c r="G662" s="149">
        <v>-6000000</v>
      </c>
      <c r="H662" s="149">
        <v>-5280055.63</v>
      </c>
      <c r="I662" s="146"/>
      <c r="J662" s="150">
        <v>40021</v>
      </c>
      <c r="K662" s="151">
        <v>5805298.98490889</v>
      </c>
      <c r="L662" s="151">
        <v>0</v>
      </c>
      <c r="M662" s="151"/>
      <c r="N662" s="149">
        <v>525243.35490889009</v>
      </c>
    </row>
    <row r="663" spans="1:14" s="152" customFormat="1">
      <c r="A663" s="145" t="s">
        <v>7515</v>
      </c>
      <c r="B663" s="146" t="s">
        <v>7516</v>
      </c>
      <c r="C663" s="146" t="s">
        <v>6724</v>
      </c>
      <c r="D663" s="146"/>
      <c r="E663" s="147">
        <v>7</v>
      </c>
      <c r="F663" s="148" t="s">
        <v>6756</v>
      </c>
      <c r="G663" s="149">
        <v>4000000</v>
      </c>
      <c r="H663" s="149">
        <v>3587257.52</v>
      </c>
      <c r="I663" s="146"/>
      <c r="J663" s="150">
        <v>39897</v>
      </c>
      <c r="K663" s="151">
        <v>-5696797.7701194445</v>
      </c>
      <c r="L663" s="151">
        <v>3680883.33</v>
      </c>
      <c r="M663" s="151"/>
      <c r="N663" s="149">
        <v>1571343.0798805556</v>
      </c>
    </row>
    <row r="664" spans="1:14" s="152" customFormat="1">
      <c r="A664" s="145" t="s">
        <v>8535</v>
      </c>
      <c r="B664" s="146" t="s">
        <v>8536</v>
      </c>
      <c r="C664" s="146" t="s">
        <v>6724</v>
      </c>
      <c r="D664" s="146"/>
      <c r="E664" s="147">
        <v>1</v>
      </c>
      <c r="F664" s="148" t="s">
        <v>6745</v>
      </c>
      <c r="G664" s="149">
        <v>-5000000</v>
      </c>
      <c r="H664" s="149">
        <v>-2560657.2799999998</v>
      </c>
      <c r="I664" s="146"/>
      <c r="J664" s="150">
        <v>41024</v>
      </c>
      <c r="K664" s="151">
        <v>4733148.0487091662</v>
      </c>
      <c r="L664" s="151">
        <v>0</v>
      </c>
      <c r="M664" s="151"/>
      <c r="N664" s="149">
        <v>2172490.7687091664</v>
      </c>
    </row>
    <row r="665" spans="1:14" s="152" customFormat="1">
      <c r="A665" s="145" t="s">
        <v>7642</v>
      </c>
      <c r="B665" s="146" t="s">
        <v>7364</v>
      </c>
      <c r="C665" s="146" t="s">
        <v>6724</v>
      </c>
      <c r="D665" s="146"/>
      <c r="E665" s="147">
        <v>16</v>
      </c>
      <c r="F665" s="148" t="s">
        <v>6745</v>
      </c>
      <c r="G665" s="149">
        <v>-15000000</v>
      </c>
      <c r="H665" s="149">
        <v>-12721851.810000001</v>
      </c>
      <c r="I665" s="146"/>
      <c r="J665" s="150">
        <v>39930</v>
      </c>
      <c r="K665" s="151">
        <v>14749333.83135739</v>
      </c>
      <c r="L665" s="151">
        <v>0</v>
      </c>
      <c r="M665" s="151"/>
      <c r="N665" s="149">
        <v>2027482.0213573892</v>
      </c>
    </row>
    <row r="666" spans="1:14" s="152" customFormat="1">
      <c r="A666" s="145" t="s">
        <v>7950</v>
      </c>
      <c r="B666" s="146" t="s">
        <v>7951</v>
      </c>
      <c r="C666" s="146" t="s">
        <v>6724</v>
      </c>
      <c r="D666" s="146"/>
      <c r="E666" s="147">
        <v>2</v>
      </c>
      <c r="F666" s="148" t="s">
        <v>6756</v>
      </c>
      <c r="G666" s="149">
        <v>13500000</v>
      </c>
      <c r="H666" s="149">
        <v>10920576.85</v>
      </c>
      <c r="I666" s="146"/>
      <c r="J666" s="150">
        <v>40112</v>
      </c>
      <c r="K666" s="151">
        <v>-13265449.154618055</v>
      </c>
      <c r="L666" s="151">
        <v>0</v>
      </c>
      <c r="M666" s="151"/>
      <c r="N666" s="149">
        <v>-2344872.304618055</v>
      </c>
    </row>
    <row r="667" spans="1:14" s="152" customFormat="1" ht="12" customHeight="1">
      <c r="A667" s="145" t="s">
        <v>7363</v>
      </c>
      <c r="B667" s="146" t="s">
        <v>7364</v>
      </c>
      <c r="C667" s="146" t="s">
        <v>6724</v>
      </c>
      <c r="D667" s="146"/>
      <c r="E667" s="147">
        <v>1</v>
      </c>
      <c r="F667" s="148" t="s">
        <v>6745</v>
      </c>
      <c r="G667" s="149">
        <v>-2000000</v>
      </c>
      <c r="H667" s="149">
        <v>-1760002.3</v>
      </c>
      <c r="I667" s="146"/>
      <c r="J667" s="150">
        <v>39838</v>
      </c>
      <c r="K667" s="151">
        <v>1957076.6444697778</v>
      </c>
      <c r="L667" s="151">
        <v>0</v>
      </c>
      <c r="M667" s="151"/>
      <c r="N667" s="149">
        <v>197074.34446977777</v>
      </c>
    </row>
    <row r="668" spans="1:14" s="152" customFormat="1" ht="12" customHeight="1">
      <c r="A668" s="145" t="s">
        <v>8585</v>
      </c>
      <c r="B668" s="146" t="s">
        <v>8059</v>
      </c>
      <c r="C668" s="146" t="s">
        <v>6724</v>
      </c>
      <c r="D668" s="146"/>
      <c r="E668" s="147">
        <v>4</v>
      </c>
      <c r="F668" s="148" t="s">
        <v>6756</v>
      </c>
      <c r="G668" s="149">
        <v>18000000</v>
      </c>
      <c r="H668" s="149">
        <v>12548844.119999999</v>
      </c>
      <c r="I668" s="146"/>
      <c r="J668" s="150">
        <v>41115</v>
      </c>
      <c r="K668" s="151">
        <v>-18567263.200279593</v>
      </c>
      <c r="L668" s="151">
        <v>-202.97999999998137</v>
      </c>
      <c r="M668" s="151"/>
      <c r="N668" s="149">
        <v>-6018622.0602795947</v>
      </c>
    </row>
    <row r="669" spans="1:14" s="152" customFormat="1">
      <c r="A669" s="145" t="s">
        <v>8058</v>
      </c>
      <c r="B669" s="146" t="s">
        <v>8059</v>
      </c>
      <c r="C669" s="146" t="s">
        <v>6724</v>
      </c>
      <c r="D669" s="146"/>
      <c r="E669" s="147">
        <v>2</v>
      </c>
      <c r="F669" s="148" t="s">
        <v>6745</v>
      </c>
      <c r="G669" s="149">
        <v>-13000000</v>
      </c>
      <c r="H669" s="149">
        <v>-10600606.42</v>
      </c>
      <c r="I669" s="146"/>
      <c r="J669" s="150">
        <v>40262</v>
      </c>
      <c r="K669" s="151">
        <v>11656960.006425979</v>
      </c>
      <c r="L669" s="151">
        <v>812908.58</v>
      </c>
      <c r="M669" s="151"/>
      <c r="N669" s="149">
        <v>1869262.1664259788</v>
      </c>
    </row>
    <row r="670" spans="1:14" s="152" customFormat="1">
      <c r="A670" s="145" t="s">
        <v>7449</v>
      </c>
      <c r="B670" s="146" t="s">
        <v>6982</v>
      </c>
      <c r="C670" s="146" t="s">
        <v>6724</v>
      </c>
      <c r="D670" s="146"/>
      <c r="E670" s="147">
        <v>18</v>
      </c>
      <c r="F670" s="148" t="s">
        <v>6745</v>
      </c>
      <c r="G670" s="149">
        <v>-20000000</v>
      </c>
      <c r="H670" s="149">
        <v>-16603361.760000002</v>
      </c>
      <c r="I670" s="146"/>
      <c r="J670" s="150">
        <v>39869</v>
      </c>
      <c r="K670" s="151">
        <v>19824747.299355</v>
      </c>
      <c r="L670" s="151">
        <v>0</v>
      </c>
      <c r="M670" s="151"/>
      <c r="N670" s="149">
        <v>3221385.5393549986</v>
      </c>
    </row>
    <row r="671" spans="1:14" s="152" customFormat="1">
      <c r="A671" s="145" t="s">
        <v>6981</v>
      </c>
      <c r="B671" s="146" t="s">
        <v>6982</v>
      </c>
      <c r="C671" s="146" t="s">
        <v>6724</v>
      </c>
      <c r="D671" s="146"/>
      <c r="E671" s="147">
        <v>9</v>
      </c>
      <c r="F671" s="148" t="s">
        <v>6745</v>
      </c>
      <c r="G671" s="149">
        <v>-10000000</v>
      </c>
      <c r="H671" s="149">
        <v>-8700038.6399999987</v>
      </c>
      <c r="I671" s="146"/>
      <c r="J671" s="150">
        <v>39706</v>
      </c>
      <c r="K671" s="151">
        <v>-96506.231441111071</v>
      </c>
      <c r="L671" s="151">
        <v>9851416.6699999981</v>
      </c>
      <c r="M671" s="151"/>
      <c r="N671" s="149">
        <v>1054871.798558889</v>
      </c>
    </row>
    <row r="672" spans="1:14" s="152" customFormat="1">
      <c r="A672" s="145" t="s">
        <v>8141</v>
      </c>
      <c r="B672" s="146" t="s">
        <v>8142</v>
      </c>
      <c r="C672" s="146" t="s">
        <v>6724</v>
      </c>
      <c r="D672" s="146"/>
      <c r="E672" s="147">
        <v>1</v>
      </c>
      <c r="F672" s="148" t="s">
        <v>6745</v>
      </c>
      <c r="G672" s="149">
        <v>-3000000</v>
      </c>
      <c r="H672" s="149">
        <v>-2300359.4900000002</v>
      </c>
      <c r="I672" s="146"/>
      <c r="J672" s="150">
        <v>40385</v>
      </c>
      <c r="K672" s="151">
        <v>2859778.7822872223</v>
      </c>
      <c r="L672" s="151">
        <v>0</v>
      </c>
      <c r="M672" s="151"/>
      <c r="N672" s="149">
        <v>559419.29228722211</v>
      </c>
    </row>
    <row r="673" spans="1:14" s="152" customFormat="1">
      <c r="A673" s="145" t="s">
        <v>7450</v>
      </c>
      <c r="B673" s="146" t="s">
        <v>7451</v>
      </c>
      <c r="C673" s="146" t="s">
        <v>6724</v>
      </c>
      <c r="D673" s="146"/>
      <c r="E673" s="147">
        <v>5</v>
      </c>
      <c r="F673" s="148" t="s">
        <v>6745</v>
      </c>
      <c r="G673" s="149">
        <v>-5000000</v>
      </c>
      <c r="H673" s="149">
        <v>-4438828.520000007</v>
      </c>
      <c r="I673" s="146"/>
      <c r="J673" s="150">
        <v>39869</v>
      </c>
      <c r="K673" s="151">
        <v>5111862.7167605534</v>
      </c>
      <c r="L673" s="151">
        <v>0</v>
      </c>
      <c r="M673" s="151"/>
      <c r="N673" s="149">
        <v>673034.19676054642</v>
      </c>
    </row>
    <row r="674" spans="1:14" s="152" customFormat="1">
      <c r="A674" s="145" t="s">
        <v>8660</v>
      </c>
      <c r="B674" s="146" t="s">
        <v>7889</v>
      </c>
      <c r="C674" s="146" t="s">
        <v>6724</v>
      </c>
      <c r="D674" s="146"/>
      <c r="E674" s="147">
        <v>1</v>
      </c>
      <c r="F674" s="148" t="s">
        <v>6745</v>
      </c>
      <c r="G674" s="149">
        <v>-5000000</v>
      </c>
      <c r="H674" s="149">
        <v>-3750037.85</v>
      </c>
      <c r="I674" s="146"/>
      <c r="J674" s="150">
        <v>41299</v>
      </c>
      <c r="K674" s="151">
        <v>4860448.79</v>
      </c>
      <c r="L674" s="151">
        <v>0</v>
      </c>
      <c r="M674" s="151"/>
      <c r="N674" s="149">
        <v>1110410.94</v>
      </c>
    </row>
    <row r="675" spans="1:14" s="152" customFormat="1">
      <c r="A675" s="145" t="s">
        <v>8083</v>
      </c>
      <c r="B675" s="146" t="s">
        <v>8084</v>
      </c>
      <c r="C675" s="146" t="s">
        <v>6724</v>
      </c>
      <c r="D675" s="146"/>
      <c r="E675" s="147">
        <v>9</v>
      </c>
      <c r="F675" s="148" t="s">
        <v>6745</v>
      </c>
      <c r="G675" s="149">
        <v>-4000000</v>
      </c>
      <c r="H675" s="149">
        <v>-3280023.8699999996</v>
      </c>
      <c r="I675" s="146"/>
      <c r="J675" s="150">
        <v>40294</v>
      </c>
      <c r="K675" s="151">
        <v>3929176.0576801114</v>
      </c>
      <c r="L675" s="151">
        <v>0</v>
      </c>
      <c r="M675" s="151"/>
      <c r="N675" s="149">
        <v>649152.18768011173</v>
      </c>
    </row>
    <row r="676" spans="1:14" s="152" customFormat="1">
      <c r="A676" s="145" t="s">
        <v>7888</v>
      </c>
      <c r="B676" s="146" t="s">
        <v>7889</v>
      </c>
      <c r="C676" s="146" t="s">
        <v>6724</v>
      </c>
      <c r="D676" s="146"/>
      <c r="E676" s="147">
        <v>9</v>
      </c>
      <c r="F676" s="148" t="s">
        <v>6745</v>
      </c>
      <c r="G676" s="149">
        <v>-6000000</v>
      </c>
      <c r="H676" s="149">
        <v>-4980014.8999999994</v>
      </c>
      <c r="I676" s="146"/>
      <c r="J676" s="150">
        <v>40050</v>
      </c>
      <c r="K676" s="151">
        <v>5837872.9044444449</v>
      </c>
      <c r="L676" s="151">
        <v>0</v>
      </c>
      <c r="M676" s="151"/>
      <c r="N676" s="149">
        <v>857858.00444444548</v>
      </c>
    </row>
    <row r="677" spans="1:14" s="152" customFormat="1">
      <c r="A677" s="145" t="s">
        <v>7999</v>
      </c>
      <c r="B677" s="146" t="s">
        <v>8000</v>
      </c>
      <c r="C677" s="146" t="s">
        <v>6724</v>
      </c>
      <c r="D677" s="146"/>
      <c r="E677" s="147">
        <v>1</v>
      </c>
      <c r="F677" s="148" t="s">
        <v>6745</v>
      </c>
      <c r="G677" s="149">
        <v>-12000000</v>
      </c>
      <c r="H677" s="149">
        <v>-9000108.3800000008</v>
      </c>
      <c r="I677" s="146"/>
      <c r="J677" s="150">
        <v>40175</v>
      </c>
      <c r="K677" s="151">
        <v>11621473.9990825</v>
      </c>
      <c r="L677" s="151">
        <v>0</v>
      </c>
      <c r="M677" s="151"/>
      <c r="N677" s="149">
        <v>2621365.6190824993</v>
      </c>
    </row>
    <row r="678" spans="1:14" s="152" customFormat="1">
      <c r="A678" s="145" t="s">
        <v>8356</v>
      </c>
      <c r="B678" s="146" t="s">
        <v>8357</v>
      </c>
      <c r="C678" s="146" t="s">
        <v>6724</v>
      </c>
      <c r="D678" s="146"/>
      <c r="E678" s="147">
        <v>3</v>
      </c>
      <c r="F678" s="148" t="s">
        <v>6745</v>
      </c>
      <c r="G678" s="149">
        <v>-6000000</v>
      </c>
      <c r="H678" s="149">
        <v>-5045072.4300000044</v>
      </c>
      <c r="I678" s="146"/>
      <c r="J678" s="150">
        <v>40749</v>
      </c>
      <c r="K678" s="151">
        <v>5523683.5554605545</v>
      </c>
      <c r="L678" s="151">
        <v>0</v>
      </c>
      <c r="M678" s="151"/>
      <c r="N678" s="149">
        <v>478611.12546055019</v>
      </c>
    </row>
    <row r="679" spans="1:14" s="152" customFormat="1">
      <c r="A679" s="145" t="s">
        <v>8775</v>
      </c>
      <c r="B679" s="146" t="s">
        <v>8776</v>
      </c>
      <c r="C679" s="146" t="s">
        <v>6724</v>
      </c>
      <c r="D679" s="146"/>
      <c r="E679" s="147">
        <v>1</v>
      </c>
      <c r="F679" s="148" t="s">
        <v>6745</v>
      </c>
      <c r="G679" s="149">
        <v>-4164239.77</v>
      </c>
      <c r="H679" s="149">
        <v>-1249201.1499999999</v>
      </c>
      <c r="I679" s="146"/>
      <c r="J679" s="150">
        <v>41442</v>
      </c>
      <c r="K679" s="151">
        <v>-415856.76</v>
      </c>
      <c r="L679" s="151">
        <v>3949507.44</v>
      </c>
      <c r="M679" s="151"/>
      <c r="N679" s="149">
        <v>2284449.5300000003</v>
      </c>
    </row>
    <row r="680" spans="1:14" s="152" customFormat="1">
      <c r="A680" s="145" t="s">
        <v>8811</v>
      </c>
      <c r="B680" s="146" t="s">
        <v>8812</v>
      </c>
      <c r="C680" s="146" t="s">
        <v>6724</v>
      </c>
      <c r="D680" s="146"/>
      <c r="E680" s="147">
        <v>1</v>
      </c>
      <c r="F680" s="148" t="s">
        <v>6745</v>
      </c>
      <c r="G680" s="149">
        <v>-7500000</v>
      </c>
      <c r="H680" s="149">
        <v>-1875012.18</v>
      </c>
      <c r="I680" s="146"/>
      <c r="J680" s="150">
        <v>41480</v>
      </c>
      <c r="K680" s="151">
        <v>2026219.74</v>
      </c>
      <c r="L680" s="151">
        <v>0</v>
      </c>
      <c r="M680" s="151"/>
      <c r="N680" s="149">
        <v>151207.56000000006</v>
      </c>
    </row>
    <row r="681" spans="1:14" s="152" customFormat="1">
      <c r="A681" s="145" t="s">
        <v>8633</v>
      </c>
      <c r="B681" s="146" t="s">
        <v>8634</v>
      </c>
      <c r="C681" s="146" t="s">
        <v>6724</v>
      </c>
      <c r="D681" s="146"/>
      <c r="E681" s="147">
        <v>1</v>
      </c>
      <c r="F681" s="148" t="s">
        <v>6745</v>
      </c>
      <c r="G681" s="149">
        <v>-328058.67</v>
      </c>
      <c r="H681" s="149">
        <v>-301812.30999999994</v>
      </c>
      <c r="I681" s="146"/>
      <c r="J681" s="150">
        <v>41226</v>
      </c>
      <c r="K681" s="151">
        <v>258823.5651974197</v>
      </c>
      <c r="L681" s="151">
        <v>48129.91</v>
      </c>
      <c r="M681" s="151"/>
      <c r="N681" s="149">
        <v>5141.1651974197594</v>
      </c>
    </row>
    <row r="682" spans="1:14" s="152" customFormat="1">
      <c r="A682" s="145" t="s">
        <v>8732</v>
      </c>
      <c r="B682" s="146" t="s">
        <v>8733</v>
      </c>
      <c r="C682" s="146" t="s">
        <v>6724</v>
      </c>
      <c r="D682" s="146"/>
      <c r="E682" s="147">
        <v>1</v>
      </c>
      <c r="F682" s="148" t="s">
        <v>6745</v>
      </c>
      <c r="G682" s="149">
        <v>-3593578.04</v>
      </c>
      <c r="H682" s="149">
        <v>-1536606.78</v>
      </c>
      <c r="I682" s="146"/>
      <c r="J682" s="150">
        <v>41395</v>
      </c>
      <c r="K682" s="151">
        <v>2586996.3700000006</v>
      </c>
      <c r="L682" s="151">
        <v>0</v>
      </c>
      <c r="M682" s="151"/>
      <c r="N682" s="149">
        <v>1050389.5900000005</v>
      </c>
    </row>
    <row r="683" spans="1:14" s="152" customFormat="1">
      <c r="A683" s="145" t="s">
        <v>3225</v>
      </c>
      <c r="B683" s="146" t="s">
        <v>9022</v>
      </c>
      <c r="C683" s="146" t="s">
        <v>6759</v>
      </c>
      <c r="D683" s="146"/>
      <c r="E683" s="147">
        <v>1</v>
      </c>
      <c r="F683" s="148" t="s">
        <v>6745</v>
      </c>
      <c r="G683" s="149">
        <v>-2000000</v>
      </c>
      <c r="H683" s="149">
        <v>-519918.95</v>
      </c>
      <c r="I683" s="146"/>
      <c r="J683" s="150">
        <v>42326</v>
      </c>
      <c r="K683" s="151">
        <v>-56093.4</v>
      </c>
      <c r="L683" s="151">
        <v>150736.94</v>
      </c>
      <c r="M683" s="151"/>
      <c r="N683" s="149">
        <v>-425275.41</v>
      </c>
    </row>
    <row r="684" spans="1:14" s="152" customFormat="1">
      <c r="A684" s="145" t="s">
        <v>3301</v>
      </c>
      <c r="B684" s="146" t="s">
        <v>9022</v>
      </c>
      <c r="C684" s="146" t="s">
        <v>6724</v>
      </c>
      <c r="D684" s="146"/>
      <c r="E684" s="147">
        <v>3</v>
      </c>
      <c r="F684" s="148" t="s">
        <v>6745</v>
      </c>
      <c r="G684" s="149">
        <v>-2000000</v>
      </c>
      <c r="H684" s="149">
        <v>-512082.81000000006</v>
      </c>
      <c r="I684" s="146"/>
      <c r="J684" s="150">
        <v>42758</v>
      </c>
      <c r="K684" s="151">
        <v>-106994.73000000004</v>
      </c>
      <c r="L684" s="151">
        <v>150362.90999999997</v>
      </c>
      <c r="M684" s="151"/>
      <c r="N684" s="149">
        <v>-468714.63000000006</v>
      </c>
    </row>
    <row r="685" spans="1:14" s="152" customFormat="1">
      <c r="A685" s="145" t="s">
        <v>8433</v>
      </c>
      <c r="B685" s="146" t="s">
        <v>8434</v>
      </c>
      <c r="C685" s="146" t="s">
        <v>6724</v>
      </c>
      <c r="D685" s="146"/>
      <c r="E685" s="147">
        <v>3</v>
      </c>
      <c r="F685" s="148" t="s">
        <v>6745</v>
      </c>
      <c r="G685" s="149">
        <v>-4000000</v>
      </c>
      <c r="H685" s="149">
        <v>-2781489.67</v>
      </c>
      <c r="I685" s="146"/>
      <c r="J685" s="150">
        <v>40903</v>
      </c>
      <c r="K685" s="151">
        <v>2195186.4195083338</v>
      </c>
      <c r="L685" s="151">
        <v>0</v>
      </c>
      <c r="M685" s="151"/>
      <c r="N685" s="149">
        <v>-586303.25049166614</v>
      </c>
    </row>
    <row r="686" spans="1:14" s="152" customFormat="1">
      <c r="A686" s="145" t="s">
        <v>8639</v>
      </c>
      <c r="B686" s="146" t="s">
        <v>8640</v>
      </c>
      <c r="C686" s="146" t="s">
        <v>6724</v>
      </c>
      <c r="D686" s="146"/>
      <c r="E686" s="147">
        <v>2</v>
      </c>
      <c r="F686" s="148" t="s">
        <v>6745</v>
      </c>
      <c r="G686" s="149">
        <v>-9360404.3200000003</v>
      </c>
      <c r="H686" s="149">
        <v>-3457507.3600000003</v>
      </c>
      <c r="I686" s="146"/>
      <c r="J686" s="150">
        <v>41238</v>
      </c>
      <c r="K686" s="151">
        <v>9958708.889550278</v>
      </c>
      <c r="L686" s="151">
        <v>0</v>
      </c>
      <c r="M686" s="151"/>
      <c r="N686" s="149">
        <v>6501201.5295502776</v>
      </c>
    </row>
    <row r="687" spans="1:14" s="152" customFormat="1">
      <c r="A687" s="145" t="s">
        <v>8869</v>
      </c>
      <c r="B687" s="146" t="s">
        <v>8870</v>
      </c>
      <c r="C687" s="146" t="s">
        <v>6759</v>
      </c>
      <c r="D687" s="146"/>
      <c r="E687" s="147">
        <v>1</v>
      </c>
      <c r="F687" s="148" t="s">
        <v>6745</v>
      </c>
      <c r="G687" s="149">
        <v>-12500001</v>
      </c>
      <c r="H687" s="149">
        <v>-6050881.0599999996</v>
      </c>
      <c r="I687" s="146"/>
      <c r="J687" s="150">
        <v>41605</v>
      </c>
      <c r="K687" s="151">
        <v>-867109.95</v>
      </c>
      <c r="L687" s="151">
        <v>4181047.5</v>
      </c>
      <c r="M687" s="151"/>
      <c r="N687" s="149">
        <v>-2736943.51</v>
      </c>
    </row>
    <row r="688" spans="1:14" s="152" customFormat="1">
      <c r="A688" s="145" t="s">
        <v>8881</v>
      </c>
      <c r="B688" s="146" t="s">
        <v>8870</v>
      </c>
      <c r="C688" s="146" t="s">
        <v>6759</v>
      </c>
      <c r="D688" s="146"/>
      <c r="E688" s="147">
        <v>1</v>
      </c>
      <c r="F688" s="148" t="s">
        <v>6745</v>
      </c>
      <c r="G688" s="149">
        <v>-3000000</v>
      </c>
      <c r="H688" s="149">
        <v>-357748.84</v>
      </c>
      <c r="I688" s="146"/>
      <c r="J688" s="150">
        <v>41649</v>
      </c>
      <c r="K688" s="151">
        <v>-279580.21000000008</v>
      </c>
      <c r="L688" s="151">
        <v>2180458.33</v>
      </c>
      <c r="M688" s="151"/>
      <c r="N688" s="149">
        <v>1543129.28</v>
      </c>
    </row>
    <row r="689" spans="1:14" s="152" customFormat="1">
      <c r="A689" s="145" t="s">
        <v>8721</v>
      </c>
      <c r="B689" s="146" t="s">
        <v>8722</v>
      </c>
      <c r="C689" s="146" t="s">
        <v>6724</v>
      </c>
      <c r="D689" s="146"/>
      <c r="E689" s="147">
        <v>1</v>
      </c>
      <c r="F689" s="148" t="s">
        <v>6745</v>
      </c>
      <c r="G689" s="149">
        <v>-5000000</v>
      </c>
      <c r="H689" s="149">
        <v>-1600015.2599999998</v>
      </c>
      <c r="I689" s="146"/>
      <c r="J689" s="150">
        <v>41386</v>
      </c>
      <c r="K689" s="151">
        <v>-100158.25000000001</v>
      </c>
      <c r="L689" s="151">
        <v>1637778.48</v>
      </c>
      <c r="M689" s="151"/>
      <c r="N689" s="149">
        <v>-62395.029999999795</v>
      </c>
    </row>
    <row r="690" spans="1:14" s="152" customFormat="1">
      <c r="A690" s="145" t="s">
        <v>8694</v>
      </c>
      <c r="B690" s="146" t="s">
        <v>8695</v>
      </c>
      <c r="C690" s="146" t="s">
        <v>6724</v>
      </c>
      <c r="D690" s="146"/>
      <c r="E690" s="147">
        <v>1</v>
      </c>
      <c r="F690" s="148" t="s">
        <v>6745</v>
      </c>
      <c r="G690" s="149">
        <v>-5000000</v>
      </c>
      <c r="H690" s="149">
        <v>-2978078.14</v>
      </c>
      <c r="I690" s="146"/>
      <c r="J690" s="150">
        <v>41358</v>
      </c>
      <c r="K690" s="151">
        <v>4450945.9300000006</v>
      </c>
      <c r="L690" s="151">
        <v>0</v>
      </c>
      <c r="M690" s="151"/>
      <c r="N690" s="149">
        <v>1472867.7900000005</v>
      </c>
    </row>
    <row r="691" spans="1:14" s="152" customFormat="1">
      <c r="A691" s="145" t="s">
        <v>7538</v>
      </c>
      <c r="B691" s="146" t="s">
        <v>7279</v>
      </c>
      <c r="C691" s="146" t="s">
        <v>6724</v>
      </c>
      <c r="D691" s="146"/>
      <c r="E691" s="147">
        <v>2</v>
      </c>
      <c r="F691" s="148" t="s">
        <v>6745</v>
      </c>
      <c r="G691" s="149">
        <v>-4000000</v>
      </c>
      <c r="H691" s="149">
        <v>-3528844.36</v>
      </c>
      <c r="I691" s="146"/>
      <c r="J691" s="150">
        <v>39897</v>
      </c>
      <c r="K691" s="151">
        <v>3791128.6088297777</v>
      </c>
      <c r="L691" s="151">
        <v>0</v>
      </c>
      <c r="M691" s="151"/>
      <c r="N691" s="149">
        <v>262284.24882977782</v>
      </c>
    </row>
    <row r="692" spans="1:14" s="152" customFormat="1">
      <c r="A692" s="145" t="s">
        <v>7278</v>
      </c>
      <c r="B692" s="146" t="s">
        <v>7279</v>
      </c>
      <c r="C692" s="146" t="s">
        <v>6724</v>
      </c>
      <c r="D692" s="146"/>
      <c r="E692" s="147">
        <v>1</v>
      </c>
      <c r="F692" s="148" t="s">
        <v>6756</v>
      </c>
      <c r="G692" s="149">
        <v>4000000</v>
      </c>
      <c r="H692" s="149">
        <v>3632178.42</v>
      </c>
      <c r="I692" s="146"/>
      <c r="J692" s="150">
        <v>39808</v>
      </c>
      <c r="K692" s="151">
        <v>-3807329.6051898892</v>
      </c>
      <c r="L692" s="151">
        <v>0</v>
      </c>
      <c r="M692" s="151"/>
      <c r="N692" s="149">
        <v>-175151.18518988928</v>
      </c>
    </row>
    <row r="693" spans="1:14" s="152" customFormat="1">
      <c r="A693" s="145" t="s">
        <v>7539</v>
      </c>
      <c r="B693" s="146" t="s">
        <v>7281</v>
      </c>
      <c r="C693" s="146" t="s">
        <v>6724</v>
      </c>
      <c r="D693" s="146"/>
      <c r="E693" s="147">
        <v>10</v>
      </c>
      <c r="F693" s="148" t="s">
        <v>6745</v>
      </c>
      <c r="G693" s="149">
        <v>-6000000</v>
      </c>
      <c r="H693" s="149">
        <v>-5398980.3499999996</v>
      </c>
      <c r="I693" s="146"/>
      <c r="J693" s="150">
        <v>39897</v>
      </c>
      <c r="K693" s="151">
        <v>5910142.4975650003</v>
      </c>
      <c r="L693" s="151">
        <v>0</v>
      </c>
      <c r="M693" s="151"/>
      <c r="N693" s="149">
        <v>511162.14756500069</v>
      </c>
    </row>
    <row r="694" spans="1:14" s="152" customFormat="1">
      <c r="A694" s="145" t="s">
        <v>7280</v>
      </c>
      <c r="B694" s="146" t="s">
        <v>7281</v>
      </c>
      <c r="C694" s="146" t="s">
        <v>6724</v>
      </c>
      <c r="D694" s="146"/>
      <c r="E694" s="147">
        <v>5</v>
      </c>
      <c r="F694" s="148" t="s">
        <v>6745</v>
      </c>
      <c r="G694" s="149">
        <v>-5500000</v>
      </c>
      <c r="H694" s="149">
        <v>-5013893.5000000009</v>
      </c>
      <c r="I694" s="146"/>
      <c r="J694" s="150">
        <v>39808</v>
      </c>
      <c r="K694" s="151">
        <v>5411998.0244977772</v>
      </c>
      <c r="L694" s="151">
        <v>0</v>
      </c>
      <c r="M694" s="151"/>
      <c r="N694" s="149">
        <v>398104.52449777629</v>
      </c>
    </row>
    <row r="695" spans="1:14" s="152" customFormat="1">
      <c r="A695" s="145" t="s">
        <v>7594</v>
      </c>
      <c r="B695" s="146" t="s">
        <v>7366</v>
      </c>
      <c r="C695" s="146" t="s">
        <v>6724</v>
      </c>
      <c r="D695" s="146"/>
      <c r="E695" s="147">
        <v>20</v>
      </c>
      <c r="F695" s="148" t="s">
        <v>6745</v>
      </c>
      <c r="G695" s="149">
        <v>-8200000</v>
      </c>
      <c r="H695" s="149">
        <v>-7338479.629999999</v>
      </c>
      <c r="I695" s="146"/>
      <c r="J695" s="150">
        <v>39927</v>
      </c>
      <c r="K695" s="151">
        <v>8391779.1711980011</v>
      </c>
      <c r="L695" s="151">
        <v>0</v>
      </c>
      <c r="M695" s="151"/>
      <c r="N695" s="149">
        <v>1053299.5411980022</v>
      </c>
    </row>
    <row r="696" spans="1:14" s="152" customFormat="1">
      <c r="A696" s="145" t="s">
        <v>7365</v>
      </c>
      <c r="B696" s="146" t="s">
        <v>7366</v>
      </c>
      <c r="C696" s="146" t="s">
        <v>6724</v>
      </c>
      <c r="D696" s="146"/>
      <c r="E696" s="147">
        <v>13</v>
      </c>
      <c r="F696" s="148" t="s">
        <v>6745</v>
      </c>
      <c r="G696" s="149">
        <v>-8000000</v>
      </c>
      <c r="H696" s="149">
        <v>-7084088.8200000003</v>
      </c>
      <c r="I696" s="146"/>
      <c r="J696" s="150">
        <v>39838</v>
      </c>
      <c r="K696" s="151">
        <v>7837723.7638586676</v>
      </c>
      <c r="L696" s="151">
        <v>0</v>
      </c>
      <c r="M696" s="151"/>
      <c r="N696" s="149">
        <v>753634.94385866728</v>
      </c>
    </row>
    <row r="697" spans="1:14" s="152" customFormat="1">
      <c r="A697" s="145" t="s">
        <v>7727</v>
      </c>
      <c r="B697" s="146" t="s">
        <v>7728</v>
      </c>
      <c r="C697" s="146" t="s">
        <v>6724</v>
      </c>
      <c r="D697" s="146"/>
      <c r="E697" s="147">
        <v>2</v>
      </c>
      <c r="F697" s="148" t="s">
        <v>6745</v>
      </c>
      <c r="G697" s="149">
        <v>-8000000</v>
      </c>
      <c r="H697" s="149">
        <v>-6956883.25</v>
      </c>
      <c r="I697" s="146"/>
      <c r="J697" s="150">
        <v>39964</v>
      </c>
      <c r="K697" s="151">
        <v>7778914.1187464446</v>
      </c>
      <c r="L697" s="151">
        <v>0</v>
      </c>
      <c r="M697" s="151"/>
      <c r="N697" s="149">
        <v>822030.86874644458</v>
      </c>
    </row>
    <row r="698" spans="1:14" s="152" customFormat="1">
      <c r="A698" s="145" t="s">
        <v>6983</v>
      </c>
      <c r="B698" s="146" t="s">
        <v>6984</v>
      </c>
      <c r="C698" s="146" t="s">
        <v>6724</v>
      </c>
      <c r="D698" s="146"/>
      <c r="E698" s="147">
        <v>1</v>
      </c>
      <c r="F698" s="148" t="s">
        <v>6745</v>
      </c>
      <c r="G698" s="149">
        <v>-5600000</v>
      </c>
      <c r="H698" s="149">
        <v>-4983047.4000000004</v>
      </c>
      <c r="I698" s="146"/>
      <c r="J698" s="150">
        <v>39706</v>
      </c>
      <c r="K698" s="151">
        <v>-50186.807556666434</v>
      </c>
      <c r="L698" s="151">
        <v>5307260</v>
      </c>
      <c r="M698" s="151"/>
      <c r="N698" s="149">
        <v>274025.79244333319</v>
      </c>
    </row>
    <row r="699" spans="1:14" s="152" customFormat="1">
      <c r="A699" s="145" t="s">
        <v>7147</v>
      </c>
      <c r="B699" s="146" t="s">
        <v>7046</v>
      </c>
      <c r="C699" s="146" t="s">
        <v>6724</v>
      </c>
      <c r="D699" s="146"/>
      <c r="E699" s="147">
        <v>6</v>
      </c>
      <c r="F699" s="148" t="s">
        <v>6745</v>
      </c>
      <c r="G699" s="149">
        <v>-6000000</v>
      </c>
      <c r="H699" s="149">
        <v>-5479879.3100000005</v>
      </c>
      <c r="I699" s="146"/>
      <c r="J699" s="150">
        <v>39777</v>
      </c>
      <c r="K699" s="151">
        <v>1213660.1688301049</v>
      </c>
      <c r="L699" s="151">
        <v>3950018.66</v>
      </c>
      <c r="M699" s="151"/>
      <c r="N699" s="149">
        <v>-316200.48116989527</v>
      </c>
    </row>
    <row r="700" spans="1:14" s="152" customFormat="1">
      <c r="A700" s="145" t="s">
        <v>7045</v>
      </c>
      <c r="B700" s="146" t="s">
        <v>7046</v>
      </c>
      <c r="C700" s="146" t="s">
        <v>6724</v>
      </c>
      <c r="D700" s="146"/>
      <c r="E700" s="147">
        <v>1</v>
      </c>
      <c r="F700" s="148" t="s">
        <v>6745</v>
      </c>
      <c r="G700" s="149">
        <v>-4000000</v>
      </c>
      <c r="H700" s="149">
        <v>-3603818.1</v>
      </c>
      <c r="I700" s="146"/>
      <c r="J700" s="150">
        <v>39716</v>
      </c>
      <c r="K700" s="151">
        <v>2590824.2911221106</v>
      </c>
      <c r="L700" s="151">
        <v>1361998.76</v>
      </c>
      <c r="M700" s="151"/>
      <c r="N700" s="149">
        <v>349004.95112211048</v>
      </c>
    </row>
    <row r="701" spans="1:14" s="152" customFormat="1">
      <c r="A701" s="145" t="s">
        <v>8140</v>
      </c>
      <c r="B701" s="146" t="s">
        <v>7861</v>
      </c>
      <c r="C701" s="146" t="s">
        <v>6725</v>
      </c>
      <c r="D701" s="146"/>
      <c r="E701" s="147">
        <v>4</v>
      </c>
      <c r="F701" s="148" t="s">
        <v>6745</v>
      </c>
      <c r="G701" s="149">
        <v>-11200000</v>
      </c>
      <c r="H701" s="149">
        <v>-10318786.210000001</v>
      </c>
      <c r="I701" s="146"/>
      <c r="J701" s="150">
        <v>40378</v>
      </c>
      <c r="K701" s="151">
        <v>7418892.1057450278</v>
      </c>
      <c r="L701" s="151">
        <v>3954711.11</v>
      </c>
      <c r="M701" s="151"/>
      <c r="N701" s="149">
        <v>1054817.0057450267</v>
      </c>
    </row>
    <row r="702" spans="1:14" s="152" customFormat="1">
      <c r="A702" s="145" t="s">
        <v>1627</v>
      </c>
      <c r="B702" s="146" t="s">
        <v>7861</v>
      </c>
      <c r="C702" s="146" t="s">
        <v>6725</v>
      </c>
      <c r="D702" s="146"/>
      <c r="E702" s="147">
        <v>1</v>
      </c>
      <c r="F702" s="148" t="s">
        <v>6745</v>
      </c>
      <c r="G702" s="149">
        <v>-1887929.38</v>
      </c>
      <c r="H702" s="149">
        <v>-1766931.9900000002</v>
      </c>
      <c r="I702" s="146"/>
      <c r="J702" s="150">
        <v>40031</v>
      </c>
      <c r="K702" s="151">
        <v>-3855.2331319085561</v>
      </c>
      <c r="L702" s="151">
        <v>1801604.18</v>
      </c>
      <c r="M702" s="151"/>
      <c r="N702" s="149">
        <v>30816.956868091132</v>
      </c>
    </row>
    <row r="703" spans="1:14" s="152" customFormat="1">
      <c r="A703" s="145" t="s">
        <v>6787</v>
      </c>
      <c r="B703" s="146" t="s">
        <v>6788</v>
      </c>
      <c r="C703" s="146" t="s">
        <v>6725</v>
      </c>
      <c r="D703" s="146"/>
      <c r="E703" s="147">
        <v>1</v>
      </c>
      <c r="F703" s="148" t="s">
        <v>6745</v>
      </c>
      <c r="G703" s="149">
        <v>-1400000</v>
      </c>
      <c r="H703" s="149">
        <v>0</v>
      </c>
      <c r="I703" s="146"/>
      <c r="J703" s="150">
        <v>39524</v>
      </c>
      <c r="K703" s="151">
        <v>0</v>
      </c>
      <c r="L703" s="151">
        <v>0</v>
      </c>
      <c r="M703" s="151"/>
      <c r="N703" s="149">
        <v>0</v>
      </c>
    </row>
    <row r="704" spans="1:14" s="152" customFormat="1">
      <c r="A704" s="145" t="s">
        <v>8475</v>
      </c>
      <c r="B704" s="146" t="s">
        <v>8476</v>
      </c>
      <c r="C704" s="146" t="s">
        <v>6725</v>
      </c>
      <c r="D704" s="146"/>
      <c r="E704" s="147">
        <v>1</v>
      </c>
      <c r="F704" s="148" t="s">
        <v>6756</v>
      </c>
      <c r="G704" s="149">
        <v>5000000</v>
      </c>
      <c r="H704" s="149">
        <v>333026.24999999988</v>
      </c>
      <c r="I704" s="146"/>
      <c r="J704" s="150">
        <v>40982</v>
      </c>
      <c r="K704" s="151">
        <v>593222.33919083339</v>
      </c>
      <c r="L704" s="151">
        <v>-978611.11</v>
      </c>
      <c r="M704" s="151"/>
      <c r="N704" s="149">
        <v>-52362.520809166715</v>
      </c>
    </row>
    <row r="705" spans="1:14" s="152" customFormat="1">
      <c r="A705" s="145" t="s">
        <v>294</v>
      </c>
      <c r="B705" s="146" t="s">
        <v>8477</v>
      </c>
      <c r="C705" s="146" t="s">
        <v>6725</v>
      </c>
      <c r="D705" s="146"/>
      <c r="E705" s="147">
        <v>1</v>
      </c>
      <c r="F705" s="148" t="s">
        <v>6756</v>
      </c>
      <c r="G705" s="149">
        <v>2000000</v>
      </c>
      <c r="H705" s="149">
        <v>840863.45999999985</v>
      </c>
      <c r="I705" s="146"/>
      <c r="J705" s="150">
        <v>40982</v>
      </c>
      <c r="K705" s="151">
        <v>288333.51522855589</v>
      </c>
      <c r="L705" s="151">
        <v>-312107.64</v>
      </c>
      <c r="M705" s="151"/>
      <c r="N705" s="149">
        <v>817089.33522855572</v>
      </c>
    </row>
    <row r="706" spans="1:14" s="152" customFormat="1">
      <c r="A706" s="145" t="s">
        <v>8579</v>
      </c>
      <c r="B706" s="146" t="s">
        <v>8580</v>
      </c>
      <c r="C706" s="146" t="s">
        <v>6725</v>
      </c>
      <c r="D706" s="146"/>
      <c r="E706" s="147">
        <v>2</v>
      </c>
      <c r="F706" s="148" t="s">
        <v>6745</v>
      </c>
      <c r="G706" s="149">
        <v>-7500000</v>
      </c>
      <c r="H706" s="149">
        <v>-1685576.7800000003</v>
      </c>
      <c r="I706" s="146"/>
      <c r="J706" s="150">
        <v>41115</v>
      </c>
      <c r="K706" s="151">
        <v>-549071.46569624997</v>
      </c>
      <c r="L706" s="151">
        <v>0</v>
      </c>
      <c r="M706" s="151"/>
      <c r="N706" s="149">
        <v>-2234648.2456962503</v>
      </c>
    </row>
    <row r="707" spans="1:14" s="152" customFormat="1">
      <c r="A707" s="145" t="s">
        <v>8736</v>
      </c>
      <c r="B707" s="146" t="s">
        <v>8737</v>
      </c>
      <c r="C707" s="146" t="s">
        <v>6725</v>
      </c>
      <c r="D707" s="146"/>
      <c r="E707" s="147">
        <v>1</v>
      </c>
      <c r="F707" s="148" t="s">
        <v>6745</v>
      </c>
      <c r="G707" s="149">
        <v>-10000000</v>
      </c>
      <c r="H707" s="149">
        <v>-2005462.12</v>
      </c>
      <c r="I707" s="146"/>
      <c r="J707" s="150">
        <v>41408</v>
      </c>
      <c r="K707" s="151">
        <v>-399166.67999999993</v>
      </c>
      <c r="L707" s="151">
        <v>24583.33</v>
      </c>
      <c r="M707" s="151"/>
      <c r="N707" s="149">
        <v>-2380045.4699999997</v>
      </c>
    </row>
    <row r="708" spans="1:14" s="152" customFormat="1">
      <c r="A708" s="145" t="s">
        <v>1532</v>
      </c>
      <c r="B708" s="146" t="s">
        <v>7084</v>
      </c>
      <c r="C708" s="146" t="s">
        <v>6724</v>
      </c>
      <c r="D708" s="146"/>
      <c r="E708" s="147">
        <v>6</v>
      </c>
      <c r="F708" s="148" t="s">
        <v>6745</v>
      </c>
      <c r="G708" s="149">
        <v>-3200000</v>
      </c>
      <c r="H708" s="149">
        <v>-2826444.93</v>
      </c>
      <c r="I708" s="146"/>
      <c r="J708" s="150">
        <v>39748</v>
      </c>
      <c r="K708" s="151">
        <v>-308887.0586810041</v>
      </c>
      <c r="L708" s="151">
        <v>3983545</v>
      </c>
      <c r="M708" s="151"/>
      <c r="N708" s="149">
        <v>848213.01131899562</v>
      </c>
    </row>
    <row r="709" spans="1:14" s="152" customFormat="1">
      <c r="A709" s="145" t="s">
        <v>7452</v>
      </c>
      <c r="B709" s="146" t="s">
        <v>7453</v>
      </c>
      <c r="C709" s="146" t="s">
        <v>6724</v>
      </c>
      <c r="D709" s="146"/>
      <c r="E709" s="147">
        <v>1</v>
      </c>
      <c r="F709" s="148" t="s">
        <v>6745</v>
      </c>
      <c r="G709" s="149">
        <v>-3000000</v>
      </c>
      <c r="H709" s="149">
        <v>-2640071.2200000002</v>
      </c>
      <c r="I709" s="146"/>
      <c r="J709" s="150">
        <v>39869</v>
      </c>
      <c r="K709" s="151">
        <v>2933455.7330591665</v>
      </c>
      <c r="L709" s="151">
        <v>0</v>
      </c>
      <c r="M709" s="151"/>
      <c r="N709" s="149">
        <v>293384.51305916626</v>
      </c>
    </row>
    <row r="710" spans="1:14" s="152" customFormat="1">
      <c r="A710" s="145" t="s">
        <v>7148</v>
      </c>
      <c r="B710" s="146" t="s">
        <v>7149</v>
      </c>
      <c r="C710" s="146" t="s">
        <v>6724</v>
      </c>
      <c r="D710" s="146"/>
      <c r="E710" s="147">
        <v>7</v>
      </c>
      <c r="F710" s="148" t="s">
        <v>6745</v>
      </c>
      <c r="G710" s="149">
        <v>-10000000</v>
      </c>
      <c r="H710" s="149">
        <v>-8692661.0700000003</v>
      </c>
      <c r="I710" s="146"/>
      <c r="J710" s="150">
        <v>39777</v>
      </c>
      <c r="K710" s="151">
        <v>9846121.3264326677</v>
      </c>
      <c r="L710" s="151">
        <v>0</v>
      </c>
      <c r="M710" s="151"/>
      <c r="N710" s="149">
        <v>1153460.2564326674</v>
      </c>
    </row>
    <row r="711" spans="1:14" s="152" customFormat="1">
      <c r="A711" s="145" t="s">
        <v>7573</v>
      </c>
      <c r="B711" s="146" t="s">
        <v>7574</v>
      </c>
      <c r="C711" s="146" t="s">
        <v>6759</v>
      </c>
      <c r="D711" s="146"/>
      <c r="E711" s="147">
        <v>4</v>
      </c>
      <c r="F711" s="148" t="s">
        <v>6745</v>
      </c>
      <c r="G711" s="149">
        <v>-5000000</v>
      </c>
      <c r="H711" s="149">
        <v>-1350438.2399999993</v>
      </c>
      <c r="I711" s="146"/>
      <c r="J711" s="150">
        <v>39897</v>
      </c>
      <c r="K711" s="151">
        <v>-149698.51696437597</v>
      </c>
      <c r="L711" s="151">
        <v>2762513</v>
      </c>
      <c r="M711" s="151"/>
      <c r="N711" s="149">
        <v>1262376.2430356247</v>
      </c>
    </row>
    <row r="712" spans="1:14" s="152" customFormat="1">
      <c r="A712" s="145" t="s">
        <v>8861</v>
      </c>
      <c r="B712" s="146" t="s">
        <v>8862</v>
      </c>
      <c r="C712" s="146" t="s">
        <v>6759</v>
      </c>
      <c r="D712" s="146"/>
      <c r="E712" s="147">
        <v>1</v>
      </c>
      <c r="F712" s="148" t="s">
        <v>6745</v>
      </c>
      <c r="G712" s="149">
        <v>-5000000</v>
      </c>
      <c r="H712" s="149">
        <v>-1302564.52</v>
      </c>
      <c r="I712" s="146"/>
      <c r="J712" s="150">
        <v>41583</v>
      </c>
      <c r="K712" s="151">
        <v>-266430.07000000018</v>
      </c>
      <c r="L712" s="151">
        <v>4000000</v>
      </c>
      <c r="M712" s="151"/>
      <c r="N712" s="149">
        <v>2431005.4099999997</v>
      </c>
    </row>
    <row r="713" spans="1:14" s="152" customFormat="1">
      <c r="A713" s="145" t="s">
        <v>9144</v>
      </c>
      <c r="B713" s="146" t="s">
        <v>8862</v>
      </c>
      <c r="C713" s="146" t="s">
        <v>6759</v>
      </c>
      <c r="D713" s="146"/>
      <c r="E713" s="147">
        <v>1</v>
      </c>
      <c r="F713" s="148" t="s">
        <v>6745</v>
      </c>
      <c r="G713" s="149">
        <v>-5000000</v>
      </c>
      <c r="H713" s="149">
        <v>-1685845.71</v>
      </c>
      <c r="I713" s="146"/>
      <c r="J713" s="150">
        <v>43227</v>
      </c>
      <c r="K713" s="151">
        <v>4411308.8000000017</v>
      </c>
      <c r="L713" s="151">
        <v>236413.32</v>
      </c>
      <c r="M713" s="151"/>
      <c r="N713" s="149">
        <v>2961876.4100000015</v>
      </c>
    </row>
    <row r="714" spans="1:14" s="152" customFormat="1">
      <c r="A714" s="145" t="s">
        <v>9110</v>
      </c>
      <c r="B714" s="146" t="s">
        <v>9111</v>
      </c>
      <c r="C714" s="146" t="s">
        <v>6759</v>
      </c>
      <c r="D714" s="146"/>
      <c r="E714" s="147">
        <v>2</v>
      </c>
      <c r="F714" s="148" t="s">
        <v>6745</v>
      </c>
      <c r="G714" s="149">
        <v>-15000000</v>
      </c>
      <c r="H714" s="149">
        <v>-5495597.5099999998</v>
      </c>
      <c r="I714" s="146"/>
      <c r="J714" s="150">
        <v>43054</v>
      </c>
      <c r="K714" s="151">
        <v>-1721825.5700000015</v>
      </c>
      <c r="L714" s="151">
        <v>2022534.51</v>
      </c>
      <c r="M714" s="151"/>
      <c r="N714" s="149">
        <v>-5194888.5700000012</v>
      </c>
    </row>
    <row r="715" spans="1:14" s="152" customFormat="1">
      <c r="A715" s="145" t="s">
        <v>8368</v>
      </c>
      <c r="B715" s="146" t="s">
        <v>7933</v>
      </c>
      <c r="C715" s="146" t="s">
        <v>6759</v>
      </c>
      <c r="D715" s="146"/>
      <c r="E715" s="147">
        <v>2</v>
      </c>
      <c r="F715" s="148" t="s">
        <v>6745</v>
      </c>
      <c r="G715" s="149">
        <v>-15000000</v>
      </c>
      <c r="H715" s="149">
        <v>-5532288.9199999999</v>
      </c>
      <c r="I715" s="146"/>
      <c r="J715" s="150">
        <v>40793</v>
      </c>
      <c r="K715" s="151">
        <v>-821110.35791201424</v>
      </c>
      <c r="L715" s="151">
        <v>11193410</v>
      </c>
      <c r="M715" s="151"/>
      <c r="N715" s="149">
        <v>4840010.7220879858</v>
      </c>
    </row>
    <row r="716" spans="1:14" s="152" customFormat="1">
      <c r="A716" s="145" t="s">
        <v>7932</v>
      </c>
      <c r="B716" s="146" t="s">
        <v>7933</v>
      </c>
      <c r="C716" s="146" t="s">
        <v>6759</v>
      </c>
      <c r="D716" s="146"/>
      <c r="E716" s="147">
        <v>1</v>
      </c>
      <c r="F716" s="148" t="s">
        <v>6756</v>
      </c>
      <c r="G716" s="149">
        <v>4000000</v>
      </c>
      <c r="H716" s="149">
        <v>2378261.4</v>
      </c>
      <c r="I716" s="146"/>
      <c r="J716" s="150">
        <v>40102</v>
      </c>
      <c r="K716" s="151">
        <v>115122.53732474986</v>
      </c>
      <c r="L716" s="151">
        <v>-2596222</v>
      </c>
      <c r="M716" s="151"/>
      <c r="N716" s="149">
        <v>-102838.06267525023</v>
      </c>
    </row>
    <row r="717" spans="1:14" s="152" customFormat="1">
      <c r="A717" s="145" t="s">
        <v>8666</v>
      </c>
      <c r="B717" s="146" t="s">
        <v>8667</v>
      </c>
      <c r="C717" s="146" t="s">
        <v>6759</v>
      </c>
      <c r="D717" s="146"/>
      <c r="E717" s="147">
        <v>2</v>
      </c>
      <c r="F717" s="148" t="s">
        <v>6745</v>
      </c>
      <c r="G717" s="149">
        <v>-5000000</v>
      </c>
      <c r="H717" s="149">
        <v>-3688804.9099999997</v>
      </c>
      <c r="I717" s="146"/>
      <c r="J717" s="150">
        <v>41306</v>
      </c>
      <c r="K717" s="151">
        <v>6276367.5599999987</v>
      </c>
      <c r="L717" s="151">
        <v>0</v>
      </c>
      <c r="M717" s="151"/>
      <c r="N717" s="149">
        <v>2587562.649999999</v>
      </c>
    </row>
    <row r="718" spans="1:14" s="152" customFormat="1">
      <c r="A718" s="145" t="s">
        <v>6887</v>
      </c>
      <c r="B718" s="146" t="s">
        <v>6888</v>
      </c>
      <c r="C718" s="146" t="s">
        <v>6724</v>
      </c>
      <c r="D718" s="146"/>
      <c r="E718" s="147">
        <v>2</v>
      </c>
      <c r="F718" s="148" t="s">
        <v>6745</v>
      </c>
      <c r="G718" s="149">
        <v>-4000000</v>
      </c>
      <c r="H718" s="149">
        <v>-3625912.55</v>
      </c>
      <c r="I718" s="146"/>
      <c r="J718" s="150">
        <v>39653</v>
      </c>
      <c r="K718" s="151">
        <v>3979400.7307073334</v>
      </c>
      <c r="L718" s="151">
        <v>0</v>
      </c>
      <c r="M718" s="151"/>
      <c r="N718" s="149">
        <v>353488.18070733361</v>
      </c>
    </row>
    <row r="719" spans="1:14" s="152" customFormat="1">
      <c r="A719" s="145" t="s">
        <v>8109</v>
      </c>
      <c r="B719" s="146" t="s">
        <v>8110</v>
      </c>
      <c r="C719" s="146" t="s">
        <v>6725</v>
      </c>
      <c r="D719" s="146"/>
      <c r="E719" s="147">
        <v>1</v>
      </c>
      <c r="F719" s="148" t="s">
        <v>6745</v>
      </c>
      <c r="G719" s="149">
        <v>-10000000</v>
      </c>
      <c r="H719" s="149">
        <v>-3037733.97</v>
      </c>
      <c r="I719" s="146"/>
      <c r="J719" s="150">
        <v>40323</v>
      </c>
      <c r="K719" s="151">
        <v>-273747.35954750003</v>
      </c>
      <c r="L719" s="151">
        <v>0</v>
      </c>
      <c r="M719" s="151"/>
      <c r="N719" s="149">
        <v>-3311481.3295475002</v>
      </c>
    </row>
    <row r="720" spans="1:14" s="152" customFormat="1">
      <c r="A720" s="145" t="s">
        <v>8496</v>
      </c>
      <c r="B720" s="146" t="s">
        <v>8111</v>
      </c>
      <c r="C720" s="146" t="s">
        <v>6725</v>
      </c>
      <c r="D720" s="146"/>
      <c r="E720" s="147">
        <v>2</v>
      </c>
      <c r="F720" s="148" t="s">
        <v>6745</v>
      </c>
      <c r="G720" s="149">
        <v>-12500000</v>
      </c>
      <c r="H720" s="149">
        <v>-8317942.6500000004</v>
      </c>
      <c r="I720" s="146"/>
      <c r="J720" s="150">
        <v>40991</v>
      </c>
      <c r="K720" s="151">
        <v>-1609583.8244837504</v>
      </c>
      <c r="L720" s="151">
        <v>11050000</v>
      </c>
      <c r="M720" s="151"/>
      <c r="N720" s="149">
        <v>1122473.5255162492</v>
      </c>
    </row>
    <row r="721" spans="1:14" s="152" customFormat="1">
      <c r="A721" s="145" t="s">
        <v>1594</v>
      </c>
      <c r="B721" s="146" t="s">
        <v>8111</v>
      </c>
      <c r="C721" s="146" t="s">
        <v>6725</v>
      </c>
      <c r="D721" s="146"/>
      <c r="E721" s="147">
        <v>4</v>
      </c>
      <c r="F721" s="148" t="s">
        <v>6745</v>
      </c>
      <c r="G721" s="149">
        <v>-9083333.3699999992</v>
      </c>
      <c r="H721" s="149">
        <v>-7380558.0700000022</v>
      </c>
      <c r="I721" s="146"/>
      <c r="J721" s="150">
        <v>40323</v>
      </c>
      <c r="K721" s="151">
        <v>42212.788465416168</v>
      </c>
      <c r="L721" s="151">
        <v>4335831.25</v>
      </c>
      <c r="M721" s="151"/>
      <c r="N721" s="149">
        <v>-3002514.0315345861</v>
      </c>
    </row>
    <row r="722" spans="1:14" s="152" customFormat="1">
      <c r="A722" s="145" t="s">
        <v>7670</v>
      </c>
      <c r="B722" s="146" t="s">
        <v>7671</v>
      </c>
      <c r="C722" s="146" t="s">
        <v>6725</v>
      </c>
      <c r="D722" s="146"/>
      <c r="E722" s="147">
        <v>1</v>
      </c>
      <c r="F722" s="148" t="s">
        <v>6745</v>
      </c>
      <c r="G722" s="149">
        <v>-10000000</v>
      </c>
      <c r="H722" s="149">
        <v>-5104528.8099999996</v>
      </c>
      <c r="I722" s="146"/>
      <c r="J722" s="150">
        <v>39948</v>
      </c>
      <c r="K722" s="151">
        <v>9866079.004999999</v>
      </c>
      <c r="L722" s="151">
        <v>0</v>
      </c>
      <c r="M722" s="151"/>
      <c r="N722" s="149">
        <v>4761550.1949999994</v>
      </c>
    </row>
    <row r="723" spans="1:14" s="152" customFormat="1">
      <c r="A723" s="145" t="s">
        <v>1595</v>
      </c>
      <c r="B723" s="146" t="s">
        <v>8050</v>
      </c>
      <c r="C723" s="146" t="s">
        <v>6725</v>
      </c>
      <c r="D723" s="146"/>
      <c r="E723" s="147">
        <v>8</v>
      </c>
      <c r="F723" s="148" t="s">
        <v>6745</v>
      </c>
      <c r="G723" s="149">
        <v>-1833333.33</v>
      </c>
      <c r="H723" s="149">
        <v>-1532457.6400000004</v>
      </c>
      <c r="I723" s="146"/>
      <c r="J723" s="150">
        <v>40262</v>
      </c>
      <c r="K723" s="151">
        <v>31957.917797668928</v>
      </c>
      <c r="L723" s="151">
        <v>-1594990.6399999997</v>
      </c>
      <c r="M723" s="151"/>
      <c r="N723" s="149">
        <v>-3095490.3622023314</v>
      </c>
    </row>
    <row r="724" spans="1:14" s="152" customFormat="1">
      <c r="A724" s="145" t="s">
        <v>2481</v>
      </c>
      <c r="B724" s="146" t="s">
        <v>7202</v>
      </c>
      <c r="C724" s="146" t="s">
        <v>6725</v>
      </c>
      <c r="D724" s="146"/>
      <c r="E724" s="147">
        <v>2</v>
      </c>
      <c r="F724" s="148" t="s">
        <v>6745</v>
      </c>
      <c r="G724" s="149">
        <v>-2486000</v>
      </c>
      <c r="H724" s="149">
        <v>-2039991.71</v>
      </c>
      <c r="I724" s="146"/>
      <c r="J724" s="150">
        <v>39804</v>
      </c>
      <c r="K724" s="151">
        <v>-59479.379806916681</v>
      </c>
      <c r="L724" s="151">
        <v>-29832</v>
      </c>
      <c r="M724" s="151"/>
      <c r="N724" s="149">
        <v>-2129303.0898069167</v>
      </c>
    </row>
    <row r="725" spans="1:14" s="152" customFormat="1">
      <c r="A725" s="145" t="s">
        <v>6828</v>
      </c>
      <c r="B725" s="146" t="s">
        <v>6829</v>
      </c>
      <c r="C725" s="146" t="s">
        <v>6725</v>
      </c>
      <c r="D725" s="146"/>
      <c r="E725" s="147">
        <v>3</v>
      </c>
      <c r="F725" s="148" t="s">
        <v>6745</v>
      </c>
      <c r="G725" s="149">
        <v>-3914920.38</v>
      </c>
      <c r="H725" s="149">
        <v>-3656157.0500000003</v>
      </c>
      <c r="I725" s="146"/>
      <c r="J725" s="150">
        <v>39550</v>
      </c>
      <c r="K725" s="151">
        <v>3956972.7902959995</v>
      </c>
      <c r="L725" s="151">
        <v>0</v>
      </c>
      <c r="M725" s="151"/>
      <c r="N725" s="149">
        <v>300815.74029599922</v>
      </c>
    </row>
    <row r="726" spans="1:14" s="152" customFormat="1">
      <c r="A726" s="145" t="s">
        <v>1597</v>
      </c>
      <c r="B726" s="146" t="s">
        <v>6829</v>
      </c>
      <c r="C726" s="146" t="s">
        <v>6725</v>
      </c>
      <c r="D726" s="146"/>
      <c r="E726" s="147">
        <v>5</v>
      </c>
      <c r="F726" s="148" t="s">
        <v>6745</v>
      </c>
      <c r="G726" s="149">
        <v>-7829840.7599999998</v>
      </c>
      <c r="H726" s="149">
        <v>-6794637.9399999995</v>
      </c>
      <c r="I726" s="146"/>
      <c r="J726" s="150">
        <v>40990</v>
      </c>
      <c r="K726" s="151">
        <v>-244094.06153636114</v>
      </c>
      <c r="L726" s="151">
        <v>7320508.5399999991</v>
      </c>
      <c r="M726" s="151"/>
      <c r="N726" s="149">
        <v>281776.53846363816</v>
      </c>
    </row>
    <row r="727" spans="1:14" s="152" customFormat="1">
      <c r="A727" s="145" t="s">
        <v>1413</v>
      </c>
      <c r="B727" s="146" t="s">
        <v>7587</v>
      </c>
      <c r="C727" s="146" t="s">
        <v>6725</v>
      </c>
      <c r="D727" s="146"/>
      <c r="E727" s="147">
        <v>4</v>
      </c>
      <c r="F727" s="148" t="s">
        <v>6756</v>
      </c>
      <c r="G727" s="149">
        <v>929049.64000000013</v>
      </c>
      <c r="H727" s="149">
        <v>974465.25</v>
      </c>
      <c r="I727" s="146"/>
      <c r="J727" s="150">
        <v>39912</v>
      </c>
      <c r="K727" s="151">
        <v>10.44251404072179</v>
      </c>
      <c r="L727" s="151">
        <v>678.65</v>
      </c>
      <c r="M727" s="151"/>
      <c r="N727" s="149">
        <v>975154.34251404076</v>
      </c>
    </row>
    <row r="728" spans="1:14" s="152" customFormat="1">
      <c r="A728" s="145" t="s">
        <v>1622</v>
      </c>
      <c r="B728" s="146" t="s">
        <v>7769</v>
      </c>
      <c r="C728" s="146" t="s">
        <v>6725</v>
      </c>
      <c r="D728" s="146"/>
      <c r="E728" s="147">
        <v>6</v>
      </c>
      <c r="F728" s="148" t="s">
        <v>6745</v>
      </c>
      <c r="G728" s="149">
        <v>-6338499.540000001</v>
      </c>
      <c r="H728" s="149">
        <v>-5423562.629999999</v>
      </c>
      <c r="I728" s="146"/>
      <c r="J728" s="150">
        <v>39989</v>
      </c>
      <c r="K728" s="151">
        <v>3141145.0653789761</v>
      </c>
      <c r="L728" s="151">
        <f>2960311.28+139450.1</f>
        <v>3099761.38</v>
      </c>
      <c r="M728" s="151"/>
      <c r="N728" s="149">
        <v>817343.81537897699</v>
      </c>
    </row>
    <row r="729" spans="1:14" s="152" customFormat="1">
      <c r="A729" s="145" t="s">
        <v>8556</v>
      </c>
      <c r="B729" s="146" t="s">
        <v>8557</v>
      </c>
      <c r="C729" s="146" t="s">
        <v>6725</v>
      </c>
      <c r="D729" s="146"/>
      <c r="E729" s="147">
        <v>1</v>
      </c>
      <c r="F729" s="148" t="s">
        <v>6745</v>
      </c>
      <c r="G729" s="149">
        <v>-2500000</v>
      </c>
      <c r="H729" s="149">
        <v>-629822.49999999988</v>
      </c>
      <c r="I729" s="146"/>
      <c r="J729" s="150">
        <v>41054</v>
      </c>
      <c r="K729" s="151">
        <v>-183236.25011249998</v>
      </c>
      <c r="L729" s="151">
        <v>0</v>
      </c>
      <c r="M729" s="151"/>
      <c r="N729" s="149">
        <v>-813058.75011249981</v>
      </c>
    </row>
    <row r="730" spans="1:14" s="152" customFormat="1">
      <c r="A730" s="145" t="s">
        <v>7721</v>
      </c>
      <c r="B730" s="146" t="s">
        <v>7722</v>
      </c>
      <c r="C730" s="146" t="s">
        <v>3157</v>
      </c>
      <c r="D730" s="146"/>
      <c r="E730" s="147">
        <v>1</v>
      </c>
      <c r="F730" s="148" t="s">
        <v>6745</v>
      </c>
      <c r="G730" s="149">
        <v>-4333035.97</v>
      </c>
      <c r="H730" s="149">
        <v>-2149259.5099999998</v>
      </c>
      <c r="I730" s="146"/>
      <c r="J730" s="150">
        <v>39959</v>
      </c>
      <c r="K730" s="151">
        <v>4243292.1235983334</v>
      </c>
      <c r="L730" s="151">
        <v>0</v>
      </c>
      <c r="M730" s="151"/>
      <c r="N730" s="149">
        <v>2094032.6135983337</v>
      </c>
    </row>
    <row r="731" spans="1:14" s="152" customFormat="1">
      <c r="A731" s="145" t="s">
        <v>7473</v>
      </c>
      <c r="B731" s="146" t="s">
        <v>7474</v>
      </c>
      <c r="C731" s="146" t="s">
        <v>3157</v>
      </c>
      <c r="D731" s="146"/>
      <c r="E731" s="147">
        <v>2</v>
      </c>
      <c r="F731" s="148" t="s">
        <v>6756</v>
      </c>
      <c r="G731" s="149">
        <v>5000000</v>
      </c>
      <c r="H731" s="149">
        <v>-3996822.55</v>
      </c>
      <c r="I731" s="146"/>
      <c r="J731" s="150">
        <v>39869</v>
      </c>
      <c r="K731" s="151">
        <v>4965148.5042805551</v>
      </c>
      <c r="L731" s="151">
        <v>0</v>
      </c>
      <c r="M731" s="151"/>
      <c r="N731" s="149">
        <v>968325.95428055525</v>
      </c>
    </row>
    <row r="732" spans="1:14" s="152" customFormat="1">
      <c r="A732" s="145" t="s">
        <v>9133</v>
      </c>
      <c r="B732" s="146" t="s">
        <v>9076</v>
      </c>
      <c r="C732" s="146" t="s">
        <v>6759</v>
      </c>
      <c r="D732" s="146"/>
      <c r="E732" s="147">
        <v>4</v>
      </c>
      <c r="F732" s="148" t="s">
        <v>6745</v>
      </c>
      <c r="G732" s="149">
        <v>-21000000</v>
      </c>
      <c r="H732" s="149">
        <v>-4541487.43</v>
      </c>
      <c r="I732" s="146"/>
      <c r="J732" s="150">
        <v>43207</v>
      </c>
      <c r="K732" s="151">
        <v>-1470894.1400000025</v>
      </c>
      <c r="L732" s="151">
        <v>50509.17</v>
      </c>
      <c r="M732" s="151"/>
      <c r="N732" s="149">
        <v>-5961872.4000000022</v>
      </c>
    </row>
    <row r="733" spans="1:14" s="152" customFormat="1">
      <c r="A733" s="145" t="s">
        <v>9081</v>
      </c>
      <c r="B733" s="146" t="s">
        <v>9076</v>
      </c>
      <c r="C733" s="146" t="s">
        <v>6759</v>
      </c>
      <c r="D733" s="146"/>
      <c r="E733" s="147">
        <v>2</v>
      </c>
      <c r="F733" s="148" t="s">
        <v>6745</v>
      </c>
      <c r="G733" s="149">
        <v>-2500000</v>
      </c>
      <c r="H733" s="149">
        <v>-609196.81000000006</v>
      </c>
      <c r="I733" s="146"/>
      <c r="J733" s="150">
        <v>42830</v>
      </c>
      <c r="K733" s="151">
        <v>-333843.33000000025</v>
      </c>
      <c r="L733" s="151">
        <v>315666.67</v>
      </c>
      <c r="M733" s="151"/>
      <c r="N733" s="149">
        <v>-627373.47000000044</v>
      </c>
    </row>
    <row r="734" spans="1:14" s="152" customFormat="1">
      <c r="A734" s="145" t="s">
        <v>9075</v>
      </c>
      <c r="B734" s="146" t="s">
        <v>9076</v>
      </c>
      <c r="C734" s="146" t="s">
        <v>6759</v>
      </c>
      <c r="D734" s="146"/>
      <c r="E734" s="147">
        <v>2</v>
      </c>
      <c r="F734" s="148" t="s">
        <v>6756</v>
      </c>
      <c r="G734" s="151">
        <v>4000000</v>
      </c>
      <c r="H734" s="149">
        <v>1148550.2699999998</v>
      </c>
      <c r="I734" s="146"/>
      <c r="J734" s="150">
        <v>42825</v>
      </c>
      <c r="K734" s="151">
        <v>742182.20000000088</v>
      </c>
      <c r="L734" s="151">
        <v>-3678564.45</v>
      </c>
      <c r="M734" s="151"/>
      <c r="N734" s="149">
        <v>-1787831.9799999995</v>
      </c>
    </row>
    <row r="735" spans="1:14" s="152" customFormat="1">
      <c r="A735" s="145" t="s">
        <v>9039</v>
      </c>
      <c r="B735" s="146" t="s">
        <v>8964</v>
      </c>
      <c r="C735" s="146" t="s">
        <v>6759</v>
      </c>
      <c r="D735" s="146"/>
      <c r="E735" s="147">
        <v>2</v>
      </c>
      <c r="F735" s="148" t="s">
        <v>6756</v>
      </c>
      <c r="G735" s="149">
        <v>2000000</v>
      </c>
      <c r="H735" s="149">
        <v>305769.23999999976</v>
      </c>
      <c r="I735" s="146"/>
      <c r="J735" s="150">
        <v>42339</v>
      </c>
      <c r="K735" s="151">
        <v>57155.259999999958</v>
      </c>
      <c r="L735" s="151">
        <v>-4240</v>
      </c>
      <c r="M735" s="151"/>
      <c r="N735" s="149">
        <v>358684.49999999971</v>
      </c>
    </row>
    <row r="736" spans="1:14" s="152" customFormat="1">
      <c r="A736" s="145" t="s">
        <v>9119</v>
      </c>
      <c r="B736" s="146" t="s">
        <v>9044</v>
      </c>
      <c r="C736" s="146" t="s">
        <v>6759</v>
      </c>
      <c r="D736" s="146"/>
      <c r="E736" s="147">
        <v>1</v>
      </c>
      <c r="F736" s="148" t="s">
        <v>6745</v>
      </c>
      <c r="G736" s="149">
        <v>-5000000</v>
      </c>
      <c r="H736" s="149">
        <v>-1481161.37</v>
      </c>
      <c r="I736" s="146"/>
      <c r="J736" s="150">
        <v>43061</v>
      </c>
      <c r="K736" s="151">
        <v>308644.80999999988</v>
      </c>
      <c r="L736" s="151">
        <v>1725183.68</v>
      </c>
      <c r="M736" s="151"/>
      <c r="N736" s="149">
        <v>552667.11999999965</v>
      </c>
    </row>
    <row r="737" spans="1:14" s="152" customFormat="1">
      <c r="A737" s="145" t="s">
        <v>9043</v>
      </c>
      <c r="B737" s="146" t="s">
        <v>9044</v>
      </c>
      <c r="C737" s="146" t="s">
        <v>6759</v>
      </c>
      <c r="D737" s="146"/>
      <c r="E737" s="147">
        <v>6</v>
      </c>
      <c r="F737" s="148" t="s">
        <v>6745</v>
      </c>
      <c r="G737" s="149">
        <v>-25000000</v>
      </c>
      <c r="H737" s="149">
        <v>-8614417.7699999996</v>
      </c>
      <c r="I737" s="146"/>
      <c r="J737" s="150">
        <v>42430</v>
      </c>
      <c r="K737" s="151">
        <v>23881698.060000002</v>
      </c>
      <c r="L737" s="151">
        <v>-56950</v>
      </c>
      <c r="M737" s="151"/>
      <c r="N737" s="149">
        <v>15210330.290000003</v>
      </c>
    </row>
    <row r="738" spans="1:14" s="152" customFormat="1">
      <c r="A738" s="145" t="s">
        <v>8963</v>
      </c>
      <c r="B738" s="146" t="s">
        <v>8964</v>
      </c>
      <c r="C738" s="146" t="s">
        <v>6759</v>
      </c>
      <c r="D738" s="146"/>
      <c r="E738" s="147">
        <v>2</v>
      </c>
      <c r="F738" s="148" t="s">
        <v>6745</v>
      </c>
      <c r="G738" s="149">
        <v>-8000000</v>
      </c>
      <c r="H738" s="149">
        <v>-4253983.7699999996</v>
      </c>
      <c r="I738" s="146"/>
      <c r="J738" s="150">
        <v>42136</v>
      </c>
      <c r="K738" s="151">
        <v>1899285.7699999998</v>
      </c>
      <c r="L738" s="151">
        <v>5086477.6399999997</v>
      </c>
      <c r="M738" s="151"/>
      <c r="N738" s="149">
        <v>2731779.6399999997</v>
      </c>
    </row>
    <row r="739" spans="1:14" s="152" customFormat="1">
      <c r="A739" s="145" t="s">
        <v>6831</v>
      </c>
      <c r="B739" s="146" t="s">
        <v>6832</v>
      </c>
      <c r="C739" s="146" t="s">
        <v>6725</v>
      </c>
      <c r="D739" s="146"/>
      <c r="E739" s="147">
        <v>6</v>
      </c>
      <c r="F739" s="148" t="s">
        <v>6756</v>
      </c>
      <c r="G739" s="149">
        <v>1149812.8700000001</v>
      </c>
      <c r="H739" s="149">
        <v>515918.68999999994</v>
      </c>
      <c r="I739" s="146"/>
      <c r="J739" s="150">
        <v>39552</v>
      </c>
      <c r="K739" s="151">
        <v>-8338.6222348611191</v>
      </c>
      <c r="L739" s="151">
        <v>-515918.65999999945</v>
      </c>
      <c r="M739" s="151"/>
      <c r="N739" s="149">
        <v>-8338.59223486064</v>
      </c>
    </row>
    <row r="740" spans="1:14" s="152" customFormat="1">
      <c r="A740" s="145" t="s">
        <v>3161</v>
      </c>
      <c r="B740" s="146" t="s">
        <v>6832</v>
      </c>
      <c r="C740" s="146" t="s">
        <v>6725</v>
      </c>
      <c r="D740" s="146"/>
      <c r="E740" s="147">
        <v>1</v>
      </c>
      <c r="F740" s="148" t="s">
        <v>6745</v>
      </c>
      <c r="G740" s="149">
        <v>-509999.72</v>
      </c>
      <c r="H740" s="149">
        <v>-404407.81</v>
      </c>
      <c r="I740" s="146"/>
      <c r="J740" s="150">
        <v>40752</v>
      </c>
      <c r="K740" s="151">
        <v>-40146.87655786144</v>
      </c>
      <c r="L740" s="151">
        <v>488433.33999999997</v>
      </c>
      <c r="M740" s="151"/>
      <c r="N740" s="149">
        <v>43878.653442138515</v>
      </c>
    </row>
    <row r="741" spans="1:14" s="152" customFormat="1">
      <c r="A741" s="145" t="s">
        <v>8965</v>
      </c>
      <c r="B741" s="146" t="s">
        <v>8966</v>
      </c>
      <c r="C741" s="146" t="s">
        <v>6759</v>
      </c>
      <c r="D741" s="146"/>
      <c r="E741" s="147">
        <v>1</v>
      </c>
      <c r="F741" s="148" t="s">
        <v>6745</v>
      </c>
      <c r="G741" s="149">
        <v>-6000000</v>
      </c>
      <c r="H741" s="149">
        <v>-1081836.44</v>
      </c>
      <c r="I741" s="146"/>
      <c r="J741" s="150">
        <v>42145</v>
      </c>
      <c r="K741" s="151">
        <v>-1521450</v>
      </c>
      <c r="L741" s="151">
        <v>0</v>
      </c>
      <c r="M741" s="151"/>
      <c r="N741" s="149">
        <v>-2603286.44</v>
      </c>
    </row>
    <row r="742" spans="1:14" s="152" customFormat="1">
      <c r="A742" s="145" t="s">
        <v>8384</v>
      </c>
      <c r="B742" s="146" t="s">
        <v>8385</v>
      </c>
      <c r="C742" s="146" t="s">
        <v>6724</v>
      </c>
      <c r="D742" s="146"/>
      <c r="E742" s="147">
        <v>1</v>
      </c>
      <c r="F742" s="148" t="s">
        <v>6745</v>
      </c>
      <c r="G742" s="149">
        <v>-4000000</v>
      </c>
      <c r="H742" s="149">
        <v>-3635059.97</v>
      </c>
      <c r="I742" s="146"/>
      <c r="J742" s="150">
        <v>40811</v>
      </c>
      <c r="K742" s="151">
        <v>3904303.2808511108</v>
      </c>
      <c r="L742" s="151">
        <v>0</v>
      </c>
      <c r="M742" s="151"/>
      <c r="N742" s="149">
        <v>269243.31085111061</v>
      </c>
    </row>
    <row r="743" spans="1:14" s="152" customFormat="1">
      <c r="A743" s="145" t="s">
        <v>8085</v>
      </c>
      <c r="B743" s="146" t="s">
        <v>8086</v>
      </c>
      <c r="C743" s="146" t="s">
        <v>6724</v>
      </c>
      <c r="D743" s="146"/>
      <c r="E743" s="147">
        <v>1</v>
      </c>
      <c r="F743" s="148" t="s">
        <v>6745</v>
      </c>
      <c r="G743" s="149">
        <v>-4000000</v>
      </c>
      <c r="H743" s="149">
        <v>-3520292.14</v>
      </c>
      <c r="I743" s="146"/>
      <c r="J743" s="150">
        <v>40294</v>
      </c>
      <c r="K743" s="151">
        <v>3854061.4182792222</v>
      </c>
      <c r="L743" s="151">
        <v>0</v>
      </c>
      <c r="M743" s="151"/>
      <c r="N743" s="149">
        <v>333769.27827922208</v>
      </c>
    </row>
    <row r="744" spans="1:14" s="152" customFormat="1">
      <c r="A744" s="145" t="s">
        <v>8512</v>
      </c>
      <c r="B744" s="146" t="s">
        <v>8113</v>
      </c>
      <c r="C744" s="146" t="s">
        <v>6724</v>
      </c>
      <c r="D744" s="146"/>
      <c r="E744" s="147">
        <v>2</v>
      </c>
      <c r="F744" s="148" t="s">
        <v>6745</v>
      </c>
      <c r="G744" s="149">
        <v>-10000000</v>
      </c>
      <c r="H744" s="149">
        <v>-8700281.0999999996</v>
      </c>
      <c r="I744" s="146"/>
      <c r="J744" s="150">
        <v>40994</v>
      </c>
      <c r="K744" s="151">
        <v>9464835.6023482233</v>
      </c>
      <c r="L744" s="151">
        <v>0</v>
      </c>
      <c r="M744" s="151"/>
      <c r="N744" s="149">
        <v>764554.5023482237</v>
      </c>
    </row>
    <row r="745" spans="1:14" s="152" customFormat="1">
      <c r="A745" s="145" t="s">
        <v>8112</v>
      </c>
      <c r="B745" s="146" t="s">
        <v>8113</v>
      </c>
      <c r="C745" s="146" t="s">
        <v>6724</v>
      </c>
      <c r="D745" s="146"/>
      <c r="E745" s="147">
        <v>6</v>
      </c>
      <c r="F745" s="148" t="s">
        <v>6745</v>
      </c>
      <c r="G745" s="149">
        <v>-2000000</v>
      </c>
      <c r="H745" s="149">
        <v>-1660482.3699999999</v>
      </c>
      <c r="I745" s="146"/>
      <c r="J745" s="150">
        <v>40323</v>
      </c>
      <c r="K745" s="151">
        <v>1818111.5081274442</v>
      </c>
      <c r="L745" s="151">
        <v>0</v>
      </c>
      <c r="M745" s="151"/>
      <c r="N745" s="149">
        <v>157629.13812744431</v>
      </c>
    </row>
    <row r="746" spans="1:14" s="152" customFormat="1">
      <c r="A746" s="145" t="s">
        <v>7475</v>
      </c>
      <c r="B746" s="146" t="s">
        <v>7476</v>
      </c>
      <c r="C746" s="146" t="s">
        <v>3157</v>
      </c>
      <c r="D746" s="146"/>
      <c r="E746" s="147">
        <v>1</v>
      </c>
      <c r="F746" s="148" t="s">
        <v>6745</v>
      </c>
      <c r="G746" s="149">
        <v>-4000000</v>
      </c>
      <c r="H746" s="149">
        <v>-3567948.8</v>
      </c>
      <c r="I746" s="146"/>
      <c r="J746" s="150">
        <v>39869</v>
      </c>
      <c r="K746" s="151">
        <v>3889353.5949458894</v>
      </c>
      <c r="L746" s="151">
        <v>0</v>
      </c>
      <c r="M746" s="151"/>
      <c r="N746" s="149">
        <v>321404.79494588962</v>
      </c>
    </row>
    <row r="747" spans="1:14" s="152" customFormat="1">
      <c r="A747" s="145" t="s">
        <v>7978</v>
      </c>
      <c r="B747" s="146" t="s">
        <v>7979</v>
      </c>
      <c r="C747" s="146" t="s">
        <v>6724</v>
      </c>
      <c r="D747" s="146"/>
      <c r="E747" s="147">
        <v>1</v>
      </c>
      <c r="F747" s="148" t="s">
        <v>6745</v>
      </c>
      <c r="G747" s="149">
        <v>-2000000</v>
      </c>
      <c r="H747" s="149">
        <v>-1799987.85</v>
      </c>
      <c r="I747" s="146"/>
      <c r="J747" s="150">
        <v>40142</v>
      </c>
      <c r="K747" s="151">
        <v>1970795.5443774443</v>
      </c>
      <c r="L747" s="151">
        <v>0</v>
      </c>
      <c r="M747" s="151"/>
      <c r="N747" s="149">
        <v>170807.69437744422</v>
      </c>
    </row>
    <row r="748" spans="1:14" s="152" customFormat="1">
      <c r="A748" s="145" t="s">
        <v>8228</v>
      </c>
      <c r="B748" s="146" t="s">
        <v>8229</v>
      </c>
      <c r="C748" s="146" t="s">
        <v>6724</v>
      </c>
      <c r="D748" s="146"/>
      <c r="E748" s="147">
        <v>1</v>
      </c>
      <c r="F748" s="148" t="s">
        <v>6745</v>
      </c>
      <c r="G748" s="149">
        <v>-2000000</v>
      </c>
      <c r="H748" s="149">
        <v>-1699953.16</v>
      </c>
      <c r="I748" s="146"/>
      <c r="J748" s="150">
        <v>40568</v>
      </c>
      <c r="K748" s="151">
        <v>1886656.3136288889</v>
      </c>
      <c r="L748" s="151">
        <v>0</v>
      </c>
      <c r="M748" s="151"/>
      <c r="N748" s="149">
        <v>186703.15362888901</v>
      </c>
    </row>
    <row r="749" spans="1:14" s="152" customFormat="1">
      <c r="A749" s="145" t="s">
        <v>8237</v>
      </c>
      <c r="B749" s="146" t="s">
        <v>8238</v>
      </c>
      <c r="C749" s="146" t="s">
        <v>3157</v>
      </c>
      <c r="D749" s="146"/>
      <c r="E749" s="147">
        <v>3</v>
      </c>
      <c r="F749" s="148" t="s">
        <v>6745</v>
      </c>
      <c r="G749" s="149">
        <v>-1452452.8499999999</v>
      </c>
      <c r="H749" s="149">
        <v>325330.24999999994</v>
      </c>
      <c r="I749" s="146"/>
      <c r="J749" s="150">
        <v>40596</v>
      </c>
      <c r="K749" s="151">
        <v>1343738.2293109724</v>
      </c>
      <c r="L749" s="151">
        <v>0</v>
      </c>
      <c r="M749" s="151"/>
      <c r="N749" s="149">
        <v>1669068.4793109724</v>
      </c>
    </row>
    <row r="750" spans="1:14" s="152" customFormat="1">
      <c r="A750" s="145" t="s">
        <v>7477</v>
      </c>
      <c r="B750" s="146" t="s">
        <v>7478</v>
      </c>
      <c r="C750" s="146" t="s">
        <v>3157</v>
      </c>
      <c r="D750" s="146"/>
      <c r="E750" s="147">
        <v>1</v>
      </c>
      <c r="F750" s="148" t="s">
        <v>6745</v>
      </c>
      <c r="G750" s="149">
        <v>-3919793.04</v>
      </c>
      <c r="H750" s="149">
        <v>-3410223.8600000003</v>
      </c>
      <c r="I750" s="146"/>
      <c r="J750" s="150">
        <v>39869</v>
      </c>
      <c r="K750" s="151">
        <v>3838688.0730303889</v>
      </c>
      <c r="L750" s="151">
        <v>0</v>
      </c>
      <c r="M750" s="151"/>
      <c r="N750" s="149">
        <v>428464.21303038858</v>
      </c>
    </row>
    <row r="751" spans="1:14" s="152" customFormat="1">
      <c r="A751" s="145" t="s">
        <v>6876</v>
      </c>
      <c r="B751" s="146" t="s">
        <v>6877</v>
      </c>
      <c r="C751" s="146" t="s">
        <v>6725</v>
      </c>
      <c r="D751" s="146"/>
      <c r="E751" s="147">
        <v>3</v>
      </c>
      <c r="F751" s="148" t="s">
        <v>6745</v>
      </c>
      <c r="G751" s="149">
        <v>-3998379.5100000002</v>
      </c>
      <c r="H751" s="149">
        <v>-3660404.89</v>
      </c>
      <c r="I751" s="146"/>
      <c r="J751" s="150">
        <v>39629</v>
      </c>
      <c r="K751" s="151">
        <v>4020810.8320280556</v>
      </c>
      <c r="L751" s="151">
        <v>0</v>
      </c>
      <c r="M751" s="151"/>
      <c r="N751" s="149">
        <v>360405.94202805543</v>
      </c>
    </row>
    <row r="752" spans="1:14" s="152" customFormat="1">
      <c r="A752" s="145" t="s">
        <v>6746</v>
      </c>
      <c r="B752" s="146" t="s">
        <v>6747</v>
      </c>
      <c r="C752" s="146" t="s">
        <v>6724</v>
      </c>
      <c r="D752" s="146"/>
      <c r="E752" s="147">
        <v>1</v>
      </c>
      <c r="F752" s="148" t="s">
        <v>6745</v>
      </c>
      <c r="G752" s="149">
        <v>-5000000</v>
      </c>
      <c r="H752" s="149">
        <v>-2499981.5499999998</v>
      </c>
      <c r="I752" s="146"/>
      <c r="J752" s="150">
        <v>39521</v>
      </c>
      <c r="K752" s="151">
        <v>2228613.5900000008</v>
      </c>
      <c r="L752" s="151">
        <v>0</v>
      </c>
      <c r="M752" s="151"/>
      <c r="N752" s="149">
        <v>-271367.95999999903</v>
      </c>
    </row>
    <row r="753" spans="1:14" s="152" customFormat="1">
      <c r="A753" s="145" t="s">
        <v>8246</v>
      </c>
      <c r="B753" s="146" t="s">
        <v>8247</v>
      </c>
      <c r="C753" s="146" t="s">
        <v>6724</v>
      </c>
      <c r="D753" s="146"/>
      <c r="E753" s="147">
        <v>1</v>
      </c>
      <c r="F753" s="148" t="s">
        <v>6756</v>
      </c>
      <c r="G753" s="149">
        <v>10000000</v>
      </c>
      <c r="H753" s="149">
        <v>7499958.4800000004</v>
      </c>
      <c r="I753" s="146"/>
      <c r="J753" s="150">
        <v>40627</v>
      </c>
      <c r="K753" s="151">
        <v>-6930455.0227813888</v>
      </c>
      <c r="L753" s="151">
        <v>0</v>
      </c>
      <c r="M753" s="151"/>
      <c r="N753" s="149">
        <v>569503.45721861161</v>
      </c>
    </row>
    <row r="754" spans="1:14" s="152" customFormat="1">
      <c r="A754" s="145" t="s">
        <v>7682</v>
      </c>
      <c r="B754" s="146" t="s">
        <v>7683</v>
      </c>
      <c r="C754" s="146" t="s">
        <v>6724</v>
      </c>
      <c r="D754" s="146"/>
      <c r="E754" s="147">
        <v>4</v>
      </c>
      <c r="F754" s="148" t="s">
        <v>6756</v>
      </c>
      <c r="G754" s="149">
        <v>2000000</v>
      </c>
      <c r="H754" s="149">
        <v>1600263.0500000003</v>
      </c>
      <c r="I754" s="146"/>
      <c r="J754" s="150">
        <v>39959</v>
      </c>
      <c r="K754" s="151">
        <v>-1948257.3896864322</v>
      </c>
      <c r="L754" s="151">
        <v>-43613.205560678303</v>
      </c>
      <c r="M754" s="151"/>
      <c r="N754" s="149">
        <v>-391607.54524711025</v>
      </c>
    </row>
    <row r="755" spans="1:14" s="152" customFormat="1">
      <c r="A755" s="145" t="s">
        <v>3176</v>
      </c>
      <c r="B755" s="146" t="s">
        <v>8461</v>
      </c>
      <c r="C755" s="146" t="s">
        <v>6724</v>
      </c>
      <c r="D755" s="146"/>
      <c r="E755" s="147">
        <v>3</v>
      </c>
      <c r="F755" s="148" t="s">
        <v>6756</v>
      </c>
      <c r="G755" s="149">
        <v>4000000</v>
      </c>
      <c r="H755" s="149">
        <v>3187027.54</v>
      </c>
      <c r="I755" s="146"/>
      <c r="J755" s="150">
        <v>40966</v>
      </c>
      <c r="K755" s="151">
        <v>-3700493.1856638626</v>
      </c>
      <c r="L755" s="151">
        <v>4.7600000000000051</v>
      </c>
      <c r="M755" s="151"/>
      <c r="N755" s="149">
        <v>-513460.88566386257</v>
      </c>
    </row>
    <row r="756" spans="1:14" s="152" customFormat="1">
      <c r="A756" s="145" t="s">
        <v>7964</v>
      </c>
      <c r="B756" s="146" t="s">
        <v>7328</v>
      </c>
      <c r="C756" s="146" t="s">
        <v>6724</v>
      </c>
      <c r="D756" s="146"/>
      <c r="E756" s="147">
        <v>1</v>
      </c>
      <c r="F756" s="148" t="s">
        <v>6745</v>
      </c>
      <c r="G756" s="149">
        <v>-1200000</v>
      </c>
      <c r="H756" s="149">
        <v>-959953.63</v>
      </c>
      <c r="I756" s="146"/>
      <c r="J756" s="150">
        <v>40142</v>
      </c>
      <c r="K756" s="151">
        <v>1182643.2732792224</v>
      </c>
      <c r="L756" s="151">
        <v>0</v>
      </c>
      <c r="M756" s="151"/>
      <c r="N756" s="149">
        <v>222689.64327922242</v>
      </c>
    </row>
    <row r="757" spans="1:14" s="152" customFormat="1">
      <c r="A757" s="145" t="s">
        <v>7684</v>
      </c>
      <c r="B757" s="146" t="s">
        <v>7328</v>
      </c>
      <c r="C757" s="146" t="s">
        <v>6724</v>
      </c>
      <c r="D757" s="146"/>
      <c r="E757" s="147">
        <v>1</v>
      </c>
      <c r="F757" s="148" t="s">
        <v>6745</v>
      </c>
      <c r="G757" s="149">
        <v>-4000000</v>
      </c>
      <c r="H757" s="149">
        <v>-3399702.62</v>
      </c>
      <c r="I757" s="146"/>
      <c r="J757" s="150">
        <v>39959</v>
      </c>
      <c r="K757" s="151">
        <v>3932378.2186111109</v>
      </c>
      <c r="L757" s="151">
        <v>0</v>
      </c>
      <c r="M757" s="151"/>
      <c r="N757" s="149">
        <v>532675.59861111082</v>
      </c>
    </row>
    <row r="758" spans="1:14" s="152" customFormat="1">
      <c r="A758" s="145" t="s">
        <v>7327</v>
      </c>
      <c r="B758" s="146" t="s">
        <v>7328</v>
      </c>
      <c r="C758" s="146" t="s">
        <v>6724</v>
      </c>
      <c r="D758" s="146"/>
      <c r="E758" s="147">
        <v>1</v>
      </c>
      <c r="F758" s="148" t="s">
        <v>6745</v>
      </c>
      <c r="G758" s="149">
        <v>-1500000</v>
      </c>
      <c r="H758" s="149">
        <v>-1311040.18</v>
      </c>
      <c r="I758" s="146"/>
      <c r="J758" s="150">
        <v>39838</v>
      </c>
      <c r="K758" s="151">
        <v>1470467.1438888889</v>
      </c>
      <c r="L758" s="151">
        <v>0</v>
      </c>
      <c r="M758" s="151"/>
      <c r="N758" s="149">
        <v>159426.96388888895</v>
      </c>
    </row>
    <row r="759" spans="1:14" s="152" customFormat="1">
      <c r="A759" s="145" t="s">
        <v>7871</v>
      </c>
      <c r="B759" s="146" t="s">
        <v>7872</v>
      </c>
      <c r="C759" s="146" t="s">
        <v>6724</v>
      </c>
      <c r="D759" s="146"/>
      <c r="E759" s="147">
        <v>1</v>
      </c>
      <c r="F759" s="148" t="s">
        <v>6745</v>
      </c>
      <c r="G759" s="149">
        <v>-1500000</v>
      </c>
      <c r="H759" s="149">
        <v>-1305018</v>
      </c>
      <c r="I759" s="146"/>
      <c r="J759" s="150">
        <v>40050</v>
      </c>
      <c r="K759" s="151">
        <v>1451611.8138888888</v>
      </c>
      <c r="L759" s="151">
        <v>0</v>
      </c>
      <c r="M759" s="151"/>
      <c r="N759" s="149">
        <v>146593.81388888881</v>
      </c>
    </row>
    <row r="760" spans="1:14" s="152" customFormat="1">
      <c r="A760" s="145" t="s">
        <v>8222</v>
      </c>
      <c r="B760" s="146" t="s">
        <v>7420</v>
      </c>
      <c r="C760" s="146" t="s">
        <v>6724</v>
      </c>
      <c r="D760" s="146"/>
      <c r="E760" s="147">
        <v>3</v>
      </c>
      <c r="F760" s="148" t="s">
        <v>6745</v>
      </c>
      <c r="G760" s="149">
        <v>-20000000</v>
      </c>
      <c r="H760" s="149">
        <v>-13423327.91</v>
      </c>
      <c r="I760" s="146"/>
      <c r="J760" s="150">
        <v>40568</v>
      </c>
      <c r="K760" s="151">
        <v>19577586.562912498</v>
      </c>
      <c r="L760" s="151">
        <v>0</v>
      </c>
      <c r="M760" s="151"/>
      <c r="N760" s="149">
        <v>6154258.6529124975</v>
      </c>
    </row>
    <row r="761" spans="1:14" s="152" customFormat="1">
      <c r="A761" s="145" t="s">
        <v>7605</v>
      </c>
      <c r="B761" s="146" t="s">
        <v>7420</v>
      </c>
      <c r="C761" s="146" t="s">
        <v>6724</v>
      </c>
      <c r="D761" s="146"/>
      <c r="E761" s="147">
        <v>6</v>
      </c>
      <c r="F761" s="148" t="s">
        <v>6745</v>
      </c>
      <c r="G761" s="149">
        <v>-15750000</v>
      </c>
      <c r="H761" s="149">
        <v>-13686850.189999996</v>
      </c>
      <c r="I761" s="146"/>
      <c r="J761" s="150">
        <v>39930</v>
      </c>
      <c r="K761" s="151">
        <v>15465464.510287497</v>
      </c>
      <c r="L761" s="151">
        <v>0</v>
      </c>
      <c r="M761" s="151"/>
      <c r="N761" s="149">
        <v>1778614.3202875014</v>
      </c>
    </row>
    <row r="762" spans="1:14" s="152" customFormat="1">
      <c r="A762" s="145" t="s">
        <v>7419</v>
      </c>
      <c r="B762" s="146" t="s">
        <v>7420</v>
      </c>
      <c r="C762" s="146" t="s">
        <v>6724</v>
      </c>
      <c r="D762" s="146"/>
      <c r="E762" s="147">
        <v>9</v>
      </c>
      <c r="F762" s="148" t="s">
        <v>6745</v>
      </c>
      <c r="G762" s="149">
        <v>-7700000</v>
      </c>
      <c r="H762" s="149">
        <v>-6903051.7699999996</v>
      </c>
      <c r="I762" s="146"/>
      <c r="J762" s="150">
        <v>39869</v>
      </c>
      <c r="K762" s="151">
        <v>7530327.4054458886</v>
      </c>
      <c r="L762" s="151">
        <v>0</v>
      </c>
      <c r="M762" s="151"/>
      <c r="N762" s="149">
        <v>627275.63544588909</v>
      </c>
    </row>
    <row r="763" spans="1:14" s="152" customFormat="1">
      <c r="A763" s="145" t="s">
        <v>7421</v>
      </c>
      <c r="B763" s="146" t="s">
        <v>7247</v>
      </c>
      <c r="C763" s="146" t="s">
        <v>6724</v>
      </c>
      <c r="D763" s="146"/>
      <c r="E763" s="147">
        <v>5</v>
      </c>
      <c r="F763" s="148" t="s">
        <v>6745</v>
      </c>
      <c r="G763" s="149">
        <v>-19000000</v>
      </c>
      <c r="H763" s="149">
        <v>-16524037.699999999</v>
      </c>
      <c r="I763" s="146"/>
      <c r="J763" s="150">
        <v>39869</v>
      </c>
      <c r="K763" s="151">
        <v>18770747.912745554</v>
      </c>
      <c r="L763" s="151">
        <v>0</v>
      </c>
      <c r="M763" s="151"/>
      <c r="N763" s="149">
        <v>2246710.2127455547</v>
      </c>
    </row>
    <row r="764" spans="1:14" s="152" customFormat="1">
      <c r="A764" s="145" t="s">
        <v>7246</v>
      </c>
      <c r="B764" s="146" t="s">
        <v>7247</v>
      </c>
      <c r="C764" s="146" t="s">
        <v>6724</v>
      </c>
      <c r="D764" s="146"/>
      <c r="E764" s="147">
        <v>5</v>
      </c>
      <c r="F764" s="148" t="s">
        <v>6745</v>
      </c>
      <c r="G764" s="149">
        <v>-4800000</v>
      </c>
      <c r="H764" s="149">
        <v>-4269825.42</v>
      </c>
      <c r="I764" s="146"/>
      <c r="J764" s="150">
        <v>39808</v>
      </c>
      <c r="K764" s="151">
        <v>4736897.4722351115</v>
      </c>
      <c r="L764" s="151">
        <v>0</v>
      </c>
      <c r="M764" s="151"/>
      <c r="N764" s="149">
        <v>467072.05223511159</v>
      </c>
    </row>
    <row r="765" spans="1:14" s="152" customFormat="1">
      <c r="A765" s="145" t="s">
        <v>7248</v>
      </c>
      <c r="B765" s="146" t="s">
        <v>7021</v>
      </c>
      <c r="C765" s="146" t="s">
        <v>6724</v>
      </c>
      <c r="D765" s="146"/>
      <c r="E765" s="147">
        <v>4</v>
      </c>
      <c r="F765" s="148" t="s">
        <v>6745</v>
      </c>
      <c r="G765" s="149">
        <v>-6000000</v>
      </c>
      <c r="H765" s="149">
        <v>-5715879.2000000002</v>
      </c>
      <c r="I765" s="146"/>
      <c r="J765" s="150">
        <v>39808</v>
      </c>
      <c r="K765" s="151">
        <v>5916239.4330328889</v>
      </c>
      <c r="L765" s="151">
        <v>0</v>
      </c>
      <c r="M765" s="151"/>
      <c r="N765" s="149">
        <v>200360.23303288873</v>
      </c>
    </row>
    <row r="766" spans="1:14" s="152" customFormat="1">
      <c r="A766" s="145" t="s">
        <v>7020</v>
      </c>
      <c r="B766" s="146" t="s">
        <v>7021</v>
      </c>
      <c r="C766" s="146" t="s">
        <v>6724</v>
      </c>
      <c r="D766" s="146"/>
      <c r="E766" s="147">
        <v>2</v>
      </c>
      <c r="F766" s="148" t="s">
        <v>6745</v>
      </c>
      <c r="G766" s="149">
        <v>-5000000</v>
      </c>
      <c r="H766" s="149">
        <v>-4350179.9000000004</v>
      </c>
      <c r="I766" s="146"/>
      <c r="J766" s="150">
        <v>39716</v>
      </c>
      <c r="K766" s="151">
        <v>1959435.6788727744</v>
      </c>
      <c r="L766" s="151">
        <v>2929968.4983986695</v>
      </c>
      <c r="M766" s="151"/>
      <c r="N766" s="149">
        <v>539224.27727144351</v>
      </c>
    </row>
    <row r="767" spans="1:14" s="152" customFormat="1">
      <c r="A767" s="145" t="s">
        <v>7606</v>
      </c>
      <c r="B767" s="146" t="s">
        <v>7423</v>
      </c>
      <c r="C767" s="146" t="s">
        <v>6724</v>
      </c>
      <c r="D767" s="146"/>
      <c r="E767" s="147">
        <v>1</v>
      </c>
      <c r="F767" s="148" t="s">
        <v>6745</v>
      </c>
      <c r="G767" s="149">
        <v>-2000000</v>
      </c>
      <c r="H767" s="149">
        <v>-1759456.83</v>
      </c>
      <c r="I767" s="146"/>
      <c r="J767" s="150">
        <v>39930</v>
      </c>
      <c r="K767" s="151">
        <v>1954490.4893596668</v>
      </c>
      <c r="L767" s="151">
        <v>0</v>
      </c>
      <c r="M767" s="151"/>
      <c r="N767" s="149">
        <v>195033.65935966675</v>
      </c>
    </row>
    <row r="768" spans="1:14" s="152" customFormat="1">
      <c r="A768" s="145" t="s">
        <v>7422</v>
      </c>
      <c r="B768" s="146" t="s">
        <v>7423</v>
      </c>
      <c r="C768" s="146" t="s">
        <v>6724</v>
      </c>
      <c r="D768" s="146"/>
      <c r="E768" s="147">
        <v>3</v>
      </c>
      <c r="F768" s="148" t="s">
        <v>6745</v>
      </c>
      <c r="G768" s="149">
        <v>-11000000</v>
      </c>
      <c r="H768" s="149">
        <v>-9720222.629999999</v>
      </c>
      <c r="I768" s="146"/>
      <c r="J768" s="150">
        <v>39869</v>
      </c>
      <c r="K768" s="151">
        <v>10661833.574837666</v>
      </c>
      <c r="L768" s="151">
        <v>0</v>
      </c>
      <c r="M768" s="151"/>
      <c r="N768" s="149">
        <v>941610.94483766705</v>
      </c>
    </row>
    <row r="769" spans="1:14" s="152" customFormat="1">
      <c r="A769" s="145" t="s">
        <v>7249</v>
      </c>
      <c r="B769" s="146" t="s">
        <v>7250</v>
      </c>
      <c r="C769" s="146" t="s">
        <v>6724</v>
      </c>
      <c r="D769" s="146"/>
      <c r="E769" s="147">
        <v>4</v>
      </c>
      <c r="F769" s="148" t="s">
        <v>6745</v>
      </c>
      <c r="G769" s="149">
        <v>-5000000</v>
      </c>
      <c r="H769" s="149">
        <v>-4397398.5</v>
      </c>
      <c r="I769" s="146"/>
      <c r="J769" s="150">
        <v>39808</v>
      </c>
      <c r="K769" s="151">
        <v>4702545.1739687789</v>
      </c>
      <c r="L769" s="151">
        <v>0</v>
      </c>
      <c r="M769" s="151"/>
      <c r="N769" s="149">
        <v>305146.67396877892</v>
      </c>
    </row>
    <row r="770" spans="1:14" s="152" customFormat="1">
      <c r="A770" s="145" t="s">
        <v>8976</v>
      </c>
      <c r="B770" s="146" t="s">
        <v>8977</v>
      </c>
      <c r="C770" s="146" t="s">
        <v>6759</v>
      </c>
      <c r="D770" s="146"/>
      <c r="E770" s="147">
        <v>2</v>
      </c>
      <c r="F770" s="148" t="s">
        <v>6756</v>
      </c>
      <c r="G770" s="149">
        <v>2000000</v>
      </c>
      <c r="H770" s="149">
        <v>1199924.22</v>
      </c>
      <c r="I770" s="146"/>
      <c r="J770" s="150">
        <v>42184</v>
      </c>
      <c r="K770" s="151">
        <v>227611.43</v>
      </c>
      <c r="L770" s="151">
        <v>-814153.89</v>
      </c>
      <c r="M770" s="151"/>
      <c r="N770" s="149">
        <v>613381.75999999989</v>
      </c>
    </row>
    <row r="771" spans="1:14" s="152" customFormat="1">
      <c r="A771" s="145" t="s">
        <v>7251</v>
      </c>
      <c r="B771" s="146" t="s">
        <v>7023</v>
      </c>
      <c r="C771" s="146" t="s">
        <v>6724</v>
      </c>
      <c r="D771" s="146"/>
      <c r="E771" s="147">
        <v>10</v>
      </c>
      <c r="F771" s="148" t="s">
        <v>6745</v>
      </c>
      <c r="G771" s="149">
        <v>-10000000</v>
      </c>
      <c r="H771" s="149">
        <v>-8692281.2400000002</v>
      </c>
      <c r="I771" s="146"/>
      <c r="J771" s="150">
        <v>39808</v>
      </c>
      <c r="K771" s="151">
        <v>11799880.511325</v>
      </c>
      <c r="L771" s="151">
        <v>-1858966.67</v>
      </c>
      <c r="M771" s="151"/>
      <c r="N771" s="149">
        <v>1248632.6013249997</v>
      </c>
    </row>
    <row r="772" spans="1:14" s="152" customFormat="1">
      <c r="A772" s="145" t="s">
        <v>7022</v>
      </c>
      <c r="B772" s="146" t="s">
        <v>7023</v>
      </c>
      <c r="C772" s="146" t="s">
        <v>6724</v>
      </c>
      <c r="D772" s="146"/>
      <c r="E772" s="147">
        <v>1</v>
      </c>
      <c r="F772" s="148" t="s">
        <v>6745</v>
      </c>
      <c r="G772" s="149">
        <v>-4000000</v>
      </c>
      <c r="H772" s="149">
        <v>-3657224.78</v>
      </c>
      <c r="I772" s="146"/>
      <c r="J772" s="150">
        <v>39716</v>
      </c>
      <c r="K772" s="151">
        <v>1227021.7196668906</v>
      </c>
      <c r="L772" s="151">
        <v>2673069.9729671092</v>
      </c>
      <c r="M772" s="151"/>
      <c r="N772" s="149">
        <v>242866.91263399972</v>
      </c>
    </row>
    <row r="773" spans="1:14" s="152" customFormat="1">
      <c r="A773" s="145" t="s">
        <v>7252</v>
      </c>
      <c r="B773" s="146" t="s">
        <v>7025</v>
      </c>
      <c r="C773" s="146" t="s">
        <v>6724</v>
      </c>
      <c r="D773" s="146"/>
      <c r="E773" s="147">
        <v>2</v>
      </c>
      <c r="F773" s="148" t="s">
        <v>6745</v>
      </c>
      <c r="G773" s="149">
        <v>-800000</v>
      </c>
      <c r="H773" s="149">
        <v>-705647.62</v>
      </c>
      <c r="I773" s="146"/>
      <c r="J773" s="150">
        <v>39808</v>
      </c>
      <c r="K773" s="151">
        <v>774481.83415688889</v>
      </c>
      <c r="L773" s="151">
        <v>0</v>
      </c>
      <c r="M773" s="151"/>
      <c r="N773" s="149">
        <v>68834.214156888891</v>
      </c>
    </row>
    <row r="774" spans="1:14" s="152" customFormat="1">
      <c r="A774" s="145" t="s">
        <v>7024</v>
      </c>
      <c r="B774" s="146" t="s">
        <v>7025</v>
      </c>
      <c r="C774" s="146" t="s">
        <v>6724</v>
      </c>
      <c r="D774" s="146"/>
      <c r="E774" s="147">
        <v>1</v>
      </c>
      <c r="F774" s="148" t="s">
        <v>6745</v>
      </c>
      <c r="G774" s="149">
        <v>-2000000</v>
      </c>
      <c r="H774" s="149">
        <v>-1805178.99</v>
      </c>
      <c r="I774" s="146"/>
      <c r="J774" s="150">
        <v>39716</v>
      </c>
      <c r="K774" s="151">
        <v>883405.43882670917</v>
      </c>
      <c r="L774" s="151">
        <v>1081588.6894396243</v>
      </c>
      <c r="M774" s="151"/>
      <c r="N774" s="149">
        <v>159815.1382663335</v>
      </c>
    </row>
    <row r="775" spans="1:14" s="152" customFormat="1">
      <c r="A775" s="145" t="s">
        <v>7607</v>
      </c>
      <c r="B775" s="146" t="s">
        <v>6896</v>
      </c>
      <c r="C775" s="146" t="s">
        <v>6724</v>
      </c>
      <c r="D775" s="146"/>
      <c r="E775" s="147">
        <v>1</v>
      </c>
      <c r="F775" s="148" t="s">
        <v>6756</v>
      </c>
      <c r="G775" s="149">
        <v>2000000</v>
      </c>
      <c r="H775" s="149">
        <v>1800035.28</v>
      </c>
      <c r="I775" s="146"/>
      <c r="J775" s="150">
        <v>39930</v>
      </c>
      <c r="K775" s="151">
        <v>-1985784.9140326667</v>
      </c>
      <c r="L775" s="151">
        <v>0</v>
      </c>
      <c r="M775" s="151"/>
      <c r="N775" s="149">
        <v>-185749.63403266668</v>
      </c>
    </row>
    <row r="776" spans="1:14" s="152" customFormat="1">
      <c r="A776" s="145" t="s">
        <v>7081</v>
      </c>
      <c r="B776" s="146" t="s">
        <v>6896</v>
      </c>
      <c r="C776" s="146" t="s">
        <v>6724</v>
      </c>
      <c r="D776" s="146"/>
      <c r="E776" s="147">
        <v>7</v>
      </c>
      <c r="F776" s="148" t="s">
        <v>6745</v>
      </c>
      <c r="G776" s="149">
        <v>-3360000</v>
      </c>
      <c r="H776" s="149">
        <v>-3057720.8600000003</v>
      </c>
      <c r="I776" s="146"/>
      <c r="J776" s="150">
        <v>39747</v>
      </c>
      <c r="K776" s="151">
        <v>1377619.4976182359</v>
      </c>
      <c r="L776" s="151">
        <v>-143786.22</v>
      </c>
      <c r="M776" s="151"/>
      <c r="N776" s="149">
        <v>-1823887.5823817644</v>
      </c>
    </row>
    <row r="777" spans="1:14" s="152" customFormat="1">
      <c r="A777" s="145" t="s">
        <v>6895</v>
      </c>
      <c r="B777" s="146" t="s">
        <v>6896</v>
      </c>
      <c r="C777" s="146" t="s">
        <v>6724</v>
      </c>
      <c r="D777" s="146"/>
      <c r="E777" s="147">
        <v>3</v>
      </c>
      <c r="F777" s="148" t="s">
        <v>6745</v>
      </c>
      <c r="G777" s="149">
        <v>-8000000</v>
      </c>
      <c r="H777" s="149">
        <v>-7161925.2999999998</v>
      </c>
      <c r="I777" s="146"/>
      <c r="J777" s="150">
        <v>39684</v>
      </c>
      <c r="K777" s="151">
        <v>7905039.0244799992</v>
      </c>
      <c r="L777" s="151">
        <v>-62689.279999999999</v>
      </c>
      <c r="M777" s="151"/>
      <c r="N777" s="149">
        <v>680424.44447999937</v>
      </c>
    </row>
    <row r="778" spans="1:14" s="152" customFormat="1">
      <c r="A778" s="145" t="s">
        <v>7115</v>
      </c>
      <c r="B778" s="146" t="s">
        <v>7116</v>
      </c>
      <c r="C778" s="146" t="s">
        <v>6724</v>
      </c>
      <c r="D778" s="146"/>
      <c r="E778" s="147">
        <v>4</v>
      </c>
      <c r="F778" s="148" t="s">
        <v>6745</v>
      </c>
      <c r="G778" s="149">
        <v>-10000000</v>
      </c>
      <c r="H778" s="149">
        <v>-9050782.6699999999</v>
      </c>
      <c r="I778" s="146"/>
      <c r="J778" s="150">
        <v>39776</v>
      </c>
      <c r="K778" s="151">
        <v>13793648.136535779</v>
      </c>
      <c r="L778" s="151">
        <v>-3854166.67</v>
      </c>
      <c r="M778" s="151"/>
      <c r="N778" s="149">
        <v>888698.79653577879</v>
      </c>
    </row>
    <row r="779" spans="1:14" s="152" customFormat="1">
      <c r="A779" s="145" t="s">
        <v>6811</v>
      </c>
      <c r="B779" s="146" t="s">
        <v>6812</v>
      </c>
      <c r="C779" s="146" t="s">
        <v>6724</v>
      </c>
      <c r="D779" s="146"/>
      <c r="E779" s="147">
        <v>2</v>
      </c>
      <c r="F779" s="148" t="s">
        <v>6745</v>
      </c>
      <c r="G779" s="149">
        <v>-586863.39000000013</v>
      </c>
      <c r="H779" s="149">
        <v>-2.1299999980255961</v>
      </c>
      <c r="I779" s="146"/>
      <c r="J779" s="150">
        <v>39532</v>
      </c>
      <c r="K779" s="151">
        <v>0</v>
      </c>
      <c r="L779" s="151">
        <v>0</v>
      </c>
      <c r="M779" s="151"/>
      <c r="N779" s="149">
        <v>-2.1299999980255961</v>
      </c>
    </row>
    <row r="780" spans="1:14" s="152" customFormat="1">
      <c r="A780" s="145" t="s">
        <v>7608</v>
      </c>
      <c r="B780" s="146" t="s">
        <v>7609</v>
      </c>
      <c r="C780" s="146" t="s">
        <v>6724</v>
      </c>
      <c r="D780" s="146"/>
      <c r="E780" s="147">
        <v>3</v>
      </c>
      <c r="F780" s="148" t="s">
        <v>6745</v>
      </c>
      <c r="G780" s="149">
        <v>-8000000</v>
      </c>
      <c r="H780" s="149">
        <v>-7039952.379999999</v>
      </c>
      <c r="I780" s="146"/>
      <c r="J780" s="150">
        <v>39930</v>
      </c>
      <c r="K780" s="151">
        <v>7541466.9169266671</v>
      </c>
      <c r="L780" s="151">
        <v>0</v>
      </c>
      <c r="M780" s="151"/>
      <c r="N780" s="149">
        <v>501514.53692666814</v>
      </c>
    </row>
    <row r="781" spans="1:14" s="152" customFormat="1">
      <c r="A781" s="145" t="s">
        <v>7129</v>
      </c>
      <c r="B781" s="146" t="s">
        <v>7130</v>
      </c>
      <c r="C781" s="146" t="s">
        <v>6724</v>
      </c>
      <c r="D781" s="146"/>
      <c r="E781" s="147">
        <v>2</v>
      </c>
      <c r="F781" s="148" t="s">
        <v>6745</v>
      </c>
      <c r="G781" s="149">
        <v>-8000000</v>
      </c>
      <c r="H781" s="149">
        <v>-6959939.2800000003</v>
      </c>
      <c r="I781" s="146"/>
      <c r="J781" s="150">
        <v>39777</v>
      </c>
      <c r="K781" s="151">
        <v>7400003.4694520738</v>
      </c>
      <c r="L781" s="151">
        <v>323086.3852158162</v>
      </c>
      <c r="M781" s="151"/>
      <c r="N781" s="149">
        <v>763150.57466788974</v>
      </c>
    </row>
    <row r="782" spans="1:14" s="152" customFormat="1">
      <c r="A782" s="145" t="s">
        <v>8953</v>
      </c>
      <c r="B782" s="146" t="s">
        <v>8954</v>
      </c>
      <c r="C782" s="146" t="s">
        <v>6759</v>
      </c>
      <c r="D782" s="146"/>
      <c r="E782" s="147">
        <v>1</v>
      </c>
      <c r="F782" s="148" t="s">
        <v>6745</v>
      </c>
      <c r="G782" s="149">
        <v>-1055926.6100000001</v>
      </c>
      <c r="H782" s="149">
        <v>-684360.83999999985</v>
      </c>
      <c r="I782" s="146"/>
      <c r="J782" s="150">
        <v>42114</v>
      </c>
      <c r="K782" s="151">
        <v>-101449.81000000019</v>
      </c>
      <c r="L782" s="151">
        <v>41125.25</v>
      </c>
      <c r="M782" s="151"/>
      <c r="N782" s="149">
        <v>-744685.4</v>
      </c>
    </row>
    <row r="783" spans="1:14" s="152" customFormat="1">
      <c r="A783" s="145" t="s">
        <v>8955</v>
      </c>
      <c r="B783" s="146" t="s">
        <v>8956</v>
      </c>
      <c r="C783" s="146" t="s">
        <v>6759</v>
      </c>
      <c r="D783" s="146"/>
      <c r="E783" s="147">
        <v>1</v>
      </c>
      <c r="F783" s="148" t="s">
        <v>6745</v>
      </c>
      <c r="G783" s="149">
        <v>-988532.59</v>
      </c>
      <c r="H783" s="149">
        <v>-788848.03</v>
      </c>
      <c r="I783" s="146"/>
      <c r="J783" s="150">
        <v>42114</v>
      </c>
      <c r="K783" s="151">
        <v>-124223.26000000007</v>
      </c>
      <c r="L783" s="151">
        <v>639916.96</v>
      </c>
      <c r="M783" s="151"/>
      <c r="N783" s="149">
        <v>-273154.33000000007</v>
      </c>
    </row>
    <row r="784" spans="1:14" s="152" customFormat="1">
      <c r="A784" s="145" t="s">
        <v>7685</v>
      </c>
      <c r="B784" s="146" t="s">
        <v>7686</v>
      </c>
      <c r="C784" s="146" t="s">
        <v>6724</v>
      </c>
      <c r="D784" s="146"/>
      <c r="E784" s="147">
        <v>1</v>
      </c>
      <c r="F784" s="148" t="s">
        <v>6756</v>
      </c>
      <c r="G784" s="149">
        <v>800000</v>
      </c>
      <c r="H784" s="149">
        <v>680011.37000000011</v>
      </c>
      <c r="I784" s="146"/>
      <c r="J784" s="150">
        <v>39959</v>
      </c>
      <c r="K784" s="151">
        <v>-778012.97529555555</v>
      </c>
      <c r="L784" s="151">
        <v>0</v>
      </c>
      <c r="M784" s="151"/>
      <c r="N784" s="149">
        <v>-98001.605295555433</v>
      </c>
    </row>
    <row r="785" spans="1:14" s="152" customFormat="1">
      <c r="A785" s="145" t="s">
        <v>3240</v>
      </c>
      <c r="B785" s="146" t="s">
        <v>8957</v>
      </c>
      <c r="C785" s="146" t="s">
        <v>6759</v>
      </c>
      <c r="D785" s="146"/>
      <c r="E785" s="147">
        <v>1</v>
      </c>
      <c r="F785" s="148" t="s">
        <v>6745</v>
      </c>
      <c r="G785" s="149">
        <v>-1100894.92</v>
      </c>
      <c r="H785" s="149">
        <v>-374001.51</v>
      </c>
      <c r="I785" s="146"/>
      <c r="J785" s="150">
        <v>42114</v>
      </c>
      <c r="K785" s="151">
        <v>-60196.460000000014</v>
      </c>
      <c r="L785" s="151">
        <v>55149.270000000004</v>
      </c>
      <c r="M785" s="151"/>
      <c r="N785" s="149">
        <v>-379048.7</v>
      </c>
    </row>
    <row r="786" spans="1:14" s="152" customFormat="1">
      <c r="A786" s="145" t="s">
        <v>7659</v>
      </c>
      <c r="B786" s="146" t="s">
        <v>7660</v>
      </c>
      <c r="C786" s="146" t="s">
        <v>3157</v>
      </c>
      <c r="D786" s="146"/>
      <c r="E786" s="147">
        <v>1</v>
      </c>
      <c r="F786" s="148" t="s">
        <v>6745</v>
      </c>
      <c r="G786" s="149">
        <v>-1423347</v>
      </c>
      <c r="H786" s="149">
        <v>-837663.90000000014</v>
      </c>
      <c r="I786" s="146"/>
      <c r="J786" s="150">
        <v>39930</v>
      </c>
      <c r="K786" s="151">
        <v>1156074.3350438888</v>
      </c>
      <c r="L786" s="151">
        <v>0</v>
      </c>
      <c r="M786" s="151"/>
      <c r="N786" s="149">
        <v>318410.43504388863</v>
      </c>
    </row>
    <row r="787" spans="1:14" s="152" customFormat="1">
      <c r="A787" s="145" t="s">
        <v>7168</v>
      </c>
      <c r="B787" s="146" t="s">
        <v>7169</v>
      </c>
      <c r="C787" s="146" t="s">
        <v>3157</v>
      </c>
      <c r="D787" s="146"/>
      <c r="E787" s="147">
        <v>1</v>
      </c>
      <c r="F787" s="148" t="s">
        <v>6745</v>
      </c>
      <c r="G787" s="149">
        <v>-1174096.6499999999</v>
      </c>
      <c r="H787" s="149">
        <v>-694424.15</v>
      </c>
      <c r="I787" s="146"/>
      <c r="J787" s="150">
        <v>39777</v>
      </c>
      <c r="K787" s="151">
        <v>566074.81680525525</v>
      </c>
      <c r="L787" s="151">
        <v>453829.71984974464</v>
      </c>
      <c r="M787" s="151"/>
      <c r="N787" s="149">
        <v>325480.38665499986</v>
      </c>
    </row>
    <row r="788" spans="1:14" s="152" customFormat="1">
      <c r="A788" s="145" t="s">
        <v>8308</v>
      </c>
      <c r="B788" s="146" t="s">
        <v>8309</v>
      </c>
      <c r="C788" s="146" t="s">
        <v>3157</v>
      </c>
      <c r="D788" s="146"/>
      <c r="E788" s="147">
        <v>3</v>
      </c>
      <c r="F788" s="148" t="s">
        <v>6756</v>
      </c>
      <c r="G788" s="149">
        <v>2000000</v>
      </c>
      <c r="H788" s="149">
        <v>1578051.63</v>
      </c>
      <c r="I788" s="146"/>
      <c r="J788" s="150">
        <v>40688</v>
      </c>
      <c r="K788" s="151">
        <v>-1947636.5974999999</v>
      </c>
      <c r="L788" s="151">
        <v>0</v>
      </c>
      <c r="M788" s="151"/>
      <c r="N788" s="149">
        <v>-369584.96750000003</v>
      </c>
    </row>
    <row r="789" spans="1:14" s="152" customFormat="1">
      <c r="A789" s="145" t="s">
        <v>8523</v>
      </c>
      <c r="B789" s="146" t="s">
        <v>6844</v>
      </c>
      <c r="C789" s="146" t="s">
        <v>6725</v>
      </c>
      <c r="D789" s="146"/>
      <c r="E789" s="147">
        <v>1</v>
      </c>
      <c r="F789" s="148" t="s">
        <v>6745</v>
      </c>
      <c r="G789" s="149">
        <v>-3464397.49</v>
      </c>
      <c r="H789" s="149">
        <v>-1752534.76</v>
      </c>
      <c r="I789" s="146"/>
      <c r="J789" s="150">
        <v>40998</v>
      </c>
      <c r="K789" s="151">
        <v>128571.39463232877</v>
      </c>
      <c r="L789" s="151">
        <v>3377411</v>
      </c>
      <c r="M789" s="151"/>
      <c r="N789" s="149">
        <v>1753447.6346323288</v>
      </c>
    </row>
    <row r="790" spans="1:14" s="152" customFormat="1">
      <c r="A790" s="145" t="s">
        <v>6843</v>
      </c>
      <c r="B790" s="146" t="s">
        <v>6844</v>
      </c>
      <c r="C790" s="146" t="s">
        <v>6725</v>
      </c>
      <c r="D790" s="146"/>
      <c r="E790" s="147">
        <v>1</v>
      </c>
      <c r="F790" s="148" t="s">
        <v>6745</v>
      </c>
      <c r="G790" s="149">
        <v>-1813514.95</v>
      </c>
      <c r="H790" s="149">
        <v>-1355642.9399999997</v>
      </c>
      <c r="I790" s="146"/>
      <c r="J790" s="150">
        <v>39573</v>
      </c>
      <c r="K790" s="151">
        <v>1835239.3458145834</v>
      </c>
      <c r="L790" s="151">
        <v>0</v>
      </c>
      <c r="M790" s="151"/>
      <c r="N790" s="149">
        <v>479596.40581458365</v>
      </c>
    </row>
    <row r="791" spans="1:14" s="152" customFormat="1">
      <c r="A791" s="145" t="s">
        <v>3221</v>
      </c>
      <c r="B791" s="146" t="s">
        <v>8734</v>
      </c>
      <c r="C791" s="146" t="s">
        <v>6724</v>
      </c>
      <c r="D791" s="146"/>
      <c r="E791" s="147">
        <v>2</v>
      </c>
      <c r="F791" s="148" t="s">
        <v>6756</v>
      </c>
      <c r="G791" s="149">
        <v>3441763.3</v>
      </c>
      <c r="H791" s="149">
        <v>516288.57999999996</v>
      </c>
      <c r="I791" s="146"/>
      <c r="J791" s="150">
        <v>41395</v>
      </c>
      <c r="K791" s="151">
        <v>56759.780000000021</v>
      </c>
      <c r="L791" s="151">
        <v>-117593.71999999991</v>
      </c>
      <c r="M791" s="151"/>
      <c r="N791" s="149">
        <v>455454.64000000007</v>
      </c>
    </row>
    <row r="792" spans="1:14" s="152" customFormat="1">
      <c r="A792" s="145" t="s">
        <v>8168</v>
      </c>
      <c r="B792" s="146" t="s">
        <v>8169</v>
      </c>
      <c r="C792" s="146" t="s">
        <v>6724</v>
      </c>
      <c r="D792" s="146"/>
      <c r="E792" s="147">
        <v>1</v>
      </c>
      <c r="F792" s="148" t="s">
        <v>6745</v>
      </c>
      <c r="G792" s="149">
        <v>-900000</v>
      </c>
      <c r="H792" s="149">
        <v>-764988.56</v>
      </c>
      <c r="I792" s="146"/>
      <c r="J792" s="150">
        <v>40415</v>
      </c>
      <c r="K792" s="151">
        <v>805363.35223711107</v>
      </c>
      <c r="L792" s="151">
        <v>0</v>
      </c>
      <c r="M792" s="151"/>
      <c r="N792" s="149">
        <v>40374.792237111018</v>
      </c>
    </row>
    <row r="793" spans="1:14" s="152" customFormat="1">
      <c r="A793" s="145" t="s">
        <v>7937</v>
      </c>
      <c r="B793" s="146" t="s">
        <v>7820</v>
      </c>
      <c r="C793" s="146" t="s">
        <v>6724</v>
      </c>
      <c r="D793" s="146"/>
      <c r="E793" s="147">
        <v>5</v>
      </c>
      <c r="F793" s="148" t="s">
        <v>6745</v>
      </c>
      <c r="G793" s="149">
        <v>-4800000</v>
      </c>
      <c r="H793" s="149">
        <v>-4173137.1799999997</v>
      </c>
      <c r="I793" s="146"/>
      <c r="J793" s="150">
        <v>40112</v>
      </c>
      <c r="K793" s="151">
        <v>4697551.258413</v>
      </c>
      <c r="L793" s="151">
        <v>0</v>
      </c>
      <c r="M793" s="151"/>
      <c r="N793" s="149">
        <v>524414.07841300033</v>
      </c>
    </row>
    <row r="794" spans="1:14" s="152" customFormat="1">
      <c r="A794" s="145" t="s">
        <v>7819</v>
      </c>
      <c r="B794" s="146" t="s">
        <v>7820</v>
      </c>
      <c r="C794" s="146" t="s">
        <v>6724</v>
      </c>
      <c r="D794" s="146"/>
      <c r="E794" s="147">
        <v>1</v>
      </c>
      <c r="F794" s="148" t="s">
        <v>6745</v>
      </c>
      <c r="G794" s="149">
        <v>-1500000</v>
      </c>
      <c r="H794" s="149">
        <v>-1305017.97</v>
      </c>
      <c r="I794" s="146"/>
      <c r="J794" s="150">
        <v>40021</v>
      </c>
      <c r="K794" s="151">
        <v>1453411.6138888889</v>
      </c>
      <c r="L794" s="151">
        <v>0</v>
      </c>
      <c r="M794" s="151"/>
      <c r="N794" s="149">
        <v>148393.64388888888</v>
      </c>
    </row>
    <row r="795" spans="1:14" s="152" customFormat="1">
      <c r="A795" s="145" t="s">
        <v>8214</v>
      </c>
      <c r="B795" s="146" t="s">
        <v>7783</v>
      </c>
      <c r="C795" s="146" t="s">
        <v>6724</v>
      </c>
      <c r="D795" s="146"/>
      <c r="E795" s="147">
        <v>1</v>
      </c>
      <c r="F795" s="148" t="s">
        <v>6745</v>
      </c>
      <c r="G795" s="149">
        <v>-15000000</v>
      </c>
      <c r="H795" s="149">
        <v>-11249596.35</v>
      </c>
      <c r="I795" s="146"/>
      <c r="J795" s="150">
        <v>40539</v>
      </c>
      <c r="K795" s="151">
        <v>14763819.652335001</v>
      </c>
      <c r="L795" s="151">
        <v>0</v>
      </c>
      <c r="M795" s="151"/>
      <c r="N795" s="149">
        <v>3514223.3023350015</v>
      </c>
    </row>
    <row r="796" spans="1:14" s="152" customFormat="1">
      <c r="A796" s="145" t="s">
        <v>7782</v>
      </c>
      <c r="B796" s="146" t="s">
        <v>7783</v>
      </c>
      <c r="C796" s="146" t="s">
        <v>6724</v>
      </c>
      <c r="D796" s="146"/>
      <c r="E796" s="147">
        <v>5</v>
      </c>
      <c r="F796" s="148" t="s">
        <v>6745</v>
      </c>
      <c r="G796" s="149">
        <v>-5600000</v>
      </c>
      <c r="H796" s="149">
        <v>-4932765.57</v>
      </c>
      <c r="I796" s="146"/>
      <c r="J796" s="150">
        <v>39989</v>
      </c>
      <c r="K796" s="151">
        <v>5511310.7036967771</v>
      </c>
      <c r="L796" s="151">
        <v>0</v>
      </c>
      <c r="M796" s="151"/>
      <c r="N796" s="149">
        <v>578545.13369677681</v>
      </c>
    </row>
    <row r="797" spans="1:14" s="152" customFormat="1">
      <c r="A797" s="145" t="s">
        <v>7454</v>
      </c>
      <c r="B797" s="146" t="s">
        <v>7455</v>
      </c>
      <c r="C797" s="146" t="s">
        <v>6724</v>
      </c>
      <c r="D797" s="146"/>
      <c r="E797" s="147">
        <v>1</v>
      </c>
      <c r="F797" s="148" t="s">
        <v>6745</v>
      </c>
      <c r="G797" s="149">
        <v>-2000000</v>
      </c>
      <c r="H797" s="149">
        <v>-1777886.11</v>
      </c>
      <c r="I797" s="146"/>
      <c r="J797" s="150">
        <v>39869</v>
      </c>
      <c r="K797" s="151">
        <v>2788860.0506096669</v>
      </c>
      <c r="L797" s="151">
        <v>0</v>
      </c>
      <c r="M797" s="151"/>
      <c r="N797" s="149">
        <v>1010973.9406096668</v>
      </c>
    </row>
    <row r="798" spans="1:14" s="152" customFormat="1">
      <c r="A798" s="145" t="s">
        <v>7214</v>
      </c>
      <c r="B798" s="146" t="s">
        <v>7215</v>
      </c>
      <c r="C798" s="146" t="s">
        <v>6724</v>
      </c>
      <c r="D798" s="146"/>
      <c r="E798" s="147">
        <v>3</v>
      </c>
      <c r="F798" s="148" t="s">
        <v>6745</v>
      </c>
      <c r="G798" s="149">
        <v>-2000000</v>
      </c>
      <c r="H798" s="149">
        <v>-1800538.69</v>
      </c>
      <c r="I798" s="146"/>
      <c r="J798" s="150">
        <v>39807</v>
      </c>
      <c r="K798" s="151">
        <v>1613042.7804198766</v>
      </c>
      <c r="L798" s="151">
        <v>348897.58735167899</v>
      </c>
      <c r="M798" s="151"/>
      <c r="N798" s="149">
        <v>161401.67777155561</v>
      </c>
    </row>
    <row r="799" spans="1:14" s="152" customFormat="1">
      <c r="A799" s="145" t="s">
        <v>1688</v>
      </c>
      <c r="B799" s="146" t="s">
        <v>8012</v>
      </c>
      <c r="C799" s="146" t="s">
        <v>3157</v>
      </c>
      <c r="D799" s="146"/>
      <c r="E799" s="147">
        <v>3</v>
      </c>
      <c r="F799" s="148" t="s">
        <v>6745</v>
      </c>
      <c r="G799" s="149">
        <v>-4941647.55</v>
      </c>
      <c r="H799" s="149">
        <v>-3814581.3000000007</v>
      </c>
      <c r="I799" s="146"/>
      <c r="J799" s="150">
        <v>40179</v>
      </c>
      <c r="K799" s="151">
        <v>4806300.8276458494</v>
      </c>
      <c r="L799" s="151">
        <v>-500.53000000000009</v>
      </c>
      <c r="M799" s="151"/>
      <c r="N799" s="149">
        <v>991218.99764584866</v>
      </c>
    </row>
    <row r="800" spans="1:14" s="152" customFormat="1">
      <c r="A800" s="145" t="s">
        <v>8065</v>
      </c>
      <c r="B800" s="146" t="s">
        <v>8066</v>
      </c>
      <c r="C800" s="146" t="s">
        <v>3157</v>
      </c>
      <c r="D800" s="146"/>
      <c r="E800" s="147">
        <v>1</v>
      </c>
      <c r="F800" s="148" t="s">
        <v>6745</v>
      </c>
      <c r="G800" s="149">
        <v>-7448361.4400000004</v>
      </c>
      <c r="H800" s="149">
        <v>-5764800.8499999987</v>
      </c>
      <c r="I800" s="146"/>
      <c r="J800" s="150">
        <v>40269</v>
      </c>
      <c r="K800" s="151">
        <v>7333387.1845941665</v>
      </c>
      <c r="L800" s="151">
        <v>0</v>
      </c>
      <c r="M800" s="151"/>
      <c r="N800" s="149">
        <v>1568586.3345941678</v>
      </c>
    </row>
    <row r="801" spans="1:14" s="152" customFormat="1">
      <c r="A801" s="145" t="s">
        <v>7895</v>
      </c>
      <c r="B801" s="146" t="s">
        <v>7896</v>
      </c>
      <c r="C801" s="146" t="s">
        <v>3157</v>
      </c>
      <c r="D801" s="146"/>
      <c r="E801" s="147">
        <v>1</v>
      </c>
      <c r="F801" s="148" t="s">
        <v>6745</v>
      </c>
      <c r="G801" s="149">
        <v>-4964712.75</v>
      </c>
      <c r="H801" s="149">
        <v>-3831571.6400000351</v>
      </c>
      <c r="I801" s="146"/>
      <c r="J801" s="150">
        <v>40057</v>
      </c>
      <c r="K801" s="151">
        <v>4868770.400534722</v>
      </c>
      <c r="L801" s="151">
        <v>0</v>
      </c>
      <c r="M801" s="151"/>
      <c r="N801" s="149">
        <v>1037198.760534687</v>
      </c>
    </row>
    <row r="802" spans="1:14" s="152" customFormat="1">
      <c r="A802" s="145" t="s">
        <v>8136</v>
      </c>
      <c r="B802" s="146" t="s">
        <v>8137</v>
      </c>
      <c r="C802" s="146" t="s">
        <v>3157</v>
      </c>
      <c r="D802" s="146"/>
      <c r="E802" s="147">
        <v>1</v>
      </c>
      <c r="F802" s="148" t="s">
        <v>6745</v>
      </c>
      <c r="G802" s="149">
        <v>-5216587.24</v>
      </c>
      <c r="H802" s="149">
        <v>-1709976.4499999997</v>
      </c>
      <c r="I802" s="146"/>
      <c r="J802" s="150">
        <v>40354</v>
      </c>
      <c r="K802" s="151">
        <v>4551173.7462372221</v>
      </c>
      <c r="L802" s="151">
        <v>0</v>
      </c>
      <c r="M802" s="151"/>
      <c r="N802" s="149">
        <v>2841197.2962372224</v>
      </c>
    </row>
    <row r="803" spans="1:14" s="152" customFormat="1">
      <c r="A803" s="145" t="s">
        <v>8406</v>
      </c>
      <c r="B803" s="146" t="s">
        <v>8407</v>
      </c>
      <c r="C803" s="146" t="s">
        <v>3157</v>
      </c>
      <c r="D803" s="146"/>
      <c r="E803" s="147">
        <v>2</v>
      </c>
      <c r="F803" s="148" t="s">
        <v>6745</v>
      </c>
      <c r="G803" s="149">
        <v>-995928.87999999942</v>
      </c>
      <c r="H803" s="149">
        <v>-336160.8600000001</v>
      </c>
      <c r="I803" s="146"/>
      <c r="J803" s="150">
        <v>40841</v>
      </c>
      <c r="K803" s="151">
        <v>4355582.3008340551</v>
      </c>
      <c r="L803" s="151">
        <v>-3605731.66</v>
      </c>
      <c r="M803" s="151"/>
      <c r="N803" s="149">
        <v>413689.78083405457</v>
      </c>
    </row>
    <row r="804" spans="1:14" s="152" customFormat="1">
      <c r="A804" s="145" t="s">
        <v>8497</v>
      </c>
      <c r="B804" s="146" t="s">
        <v>8498</v>
      </c>
      <c r="C804" s="146" t="s">
        <v>6725</v>
      </c>
      <c r="D804" s="146"/>
      <c r="E804" s="147">
        <v>1</v>
      </c>
      <c r="F804" s="148" t="s">
        <v>6745</v>
      </c>
      <c r="G804" s="149">
        <v>-4000000</v>
      </c>
      <c r="H804" s="149">
        <v>-2952078.78</v>
      </c>
      <c r="I804" s="146"/>
      <c r="J804" s="150">
        <v>40991</v>
      </c>
      <c r="K804" s="151">
        <v>-213806.13695630571</v>
      </c>
      <c r="L804" s="151">
        <v>3620000</v>
      </c>
      <c r="M804" s="151"/>
      <c r="N804" s="149">
        <v>454115.0830436945</v>
      </c>
    </row>
    <row r="805" spans="1:14" s="152" customFormat="1">
      <c r="A805" s="145" t="s">
        <v>7802</v>
      </c>
      <c r="B805" s="146" t="s">
        <v>7803</v>
      </c>
      <c r="C805" s="146" t="s">
        <v>6725</v>
      </c>
      <c r="D805" s="146"/>
      <c r="E805" s="147">
        <v>1</v>
      </c>
      <c r="F805" s="148" t="s">
        <v>6745</v>
      </c>
      <c r="G805" s="149">
        <v>-9443084.6099999994</v>
      </c>
      <c r="H805" s="149">
        <v>-8203953.6100000013</v>
      </c>
      <c r="I805" s="146"/>
      <c r="J805" s="150">
        <v>40014</v>
      </c>
      <c r="K805" s="151">
        <v>8807026.9678562917</v>
      </c>
      <c r="L805" s="151">
        <v>0</v>
      </c>
      <c r="M805" s="151"/>
      <c r="N805" s="149">
        <v>603073.35785629041</v>
      </c>
    </row>
    <row r="806" spans="1:14" s="152" customFormat="1">
      <c r="A806" s="145" t="s">
        <v>1680</v>
      </c>
      <c r="B806" s="146" t="s">
        <v>8467</v>
      </c>
      <c r="C806" s="146" t="s">
        <v>6725</v>
      </c>
      <c r="D806" s="146"/>
      <c r="E806" s="147">
        <v>2</v>
      </c>
      <c r="F806" s="148" t="s">
        <v>6745</v>
      </c>
      <c r="G806" s="149">
        <v>-2000000</v>
      </c>
      <c r="H806" s="149">
        <v>-1828262.8700000003</v>
      </c>
      <c r="I806" s="146"/>
      <c r="J806" s="150">
        <v>40969</v>
      </c>
      <c r="K806" s="151">
        <v>-30519.219052499986</v>
      </c>
      <c r="L806" s="151">
        <v>1929501.6600000001</v>
      </c>
      <c r="M806" s="151"/>
      <c r="N806" s="149">
        <v>70719.570947499713</v>
      </c>
    </row>
    <row r="807" spans="1:14" s="152" customFormat="1">
      <c r="A807" s="145" t="s">
        <v>1598</v>
      </c>
      <c r="B807" s="146" t="s">
        <v>8194</v>
      </c>
      <c r="C807" s="146" t="s">
        <v>6725</v>
      </c>
      <c r="D807" s="146"/>
      <c r="E807" s="147">
        <v>4</v>
      </c>
      <c r="F807" s="148" t="s">
        <v>6745</v>
      </c>
      <c r="G807" s="149">
        <v>-5710000</v>
      </c>
      <c r="H807" s="149">
        <v>-4509079.8099999996</v>
      </c>
      <c r="I807" s="146"/>
      <c r="J807" s="150">
        <v>40480</v>
      </c>
      <c r="K807" s="151">
        <v>3486616.991742033</v>
      </c>
      <c r="L807" s="151">
        <v>3643309.58</v>
      </c>
      <c r="M807" s="151"/>
      <c r="N807" s="149">
        <v>2620846.7617420335</v>
      </c>
    </row>
    <row r="808" spans="1:14" s="152" customFormat="1">
      <c r="A808" s="145" t="s">
        <v>1392</v>
      </c>
      <c r="B808" s="146" t="s">
        <v>7663</v>
      </c>
      <c r="C808" s="146" t="s">
        <v>6725</v>
      </c>
      <c r="D808" s="146"/>
      <c r="E808" s="147">
        <v>2</v>
      </c>
      <c r="F808" s="148" t="s">
        <v>6745</v>
      </c>
      <c r="G808" s="149">
        <v>-4000000</v>
      </c>
      <c r="H808" s="149">
        <v>-3651587.0700000003</v>
      </c>
      <c r="I808" s="146"/>
      <c r="J808" s="150">
        <v>39934</v>
      </c>
      <c r="K808" s="151">
        <v>87916.077523249987</v>
      </c>
      <c r="L808" s="151">
        <f>3715938.05+283628.62</f>
        <v>3999566.67</v>
      </c>
      <c r="M808" s="151"/>
      <c r="N808" s="149">
        <v>435895.67752324976</v>
      </c>
    </row>
    <row r="809" spans="1:14" s="152" customFormat="1">
      <c r="A809" s="145" t="s">
        <v>7047</v>
      </c>
      <c r="B809" s="146" t="s">
        <v>7048</v>
      </c>
      <c r="C809" s="146" t="s">
        <v>6724</v>
      </c>
      <c r="D809" s="146"/>
      <c r="E809" s="147">
        <v>1</v>
      </c>
      <c r="F809" s="148" t="s">
        <v>6745</v>
      </c>
      <c r="G809" s="149">
        <v>-3000000</v>
      </c>
      <c r="H809" s="149">
        <v>-2686157.58</v>
      </c>
      <c r="I809" s="146"/>
      <c r="J809" s="150">
        <v>39716</v>
      </c>
      <c r="K809" s="151">
        <v>2037446.8431192224</v>
      </c>
      <c r="L809" s="151">
        <v>916513.05</v>
      </c>
      <c r="M809" s="151"/>
      <c r="N809" s="149">
        <v>267802.31311922241</v>
      </c>
    </row>
    <row r="810" spans="1:14" s="152" customFormat="1">
      <c r="A810" s="145" t="s">
        <v>8266</v>
      </c>
      <c r="B810" s="146" t="s">
        <v>8267</v>
      </c>
      <c r="C810" s="146" t="s">
        <v>6759</v>
      </c>
      <c r="D810" s="146"/>
      <c r="E810" s="147">
        <v>2</v>
      </c>
      <c r="F810" s="148" t="s">
        <v>6745</v>
      </c>
      <c r="G810" s="149">
        <v>-15000000</v>
      </c>
      <c r="H810" s="149">
        <v>-3525673.4499999997</v>
      </c>
      <c r="I810" s="146"/>
      <c r="J810" s="150">
        <v>40632</v>
      </c>
      <c r="K810" s="151">
        <v>-492393.94961805549</v>
      </c>
      <c r="L810" s="151">
        <v>4816250</v>
      </c>
      <c r="M810" s="151"/>
      <c r="N810" s="149">
        <v>798182.60038194479</v>
      </c>
    </row>
    <row r="811" spans="1:14" s="152" customFormat="1">
      <c r="A811" s="145" t="s">
        <v>8842</v>
      </c>
      <c r="B811" s="146" t="s">
        <v>8843</v>
      </c>
      <c r="C811" s="146" t="s">
        <v>6759</v>
      </c>
      <c r="D811" s="146"/>
      <c r="E811" s="147">
        <v>1</v>
      </c>
      <c r="F811" s="148" t="s">
        <v>6756</v>
      </c>
      <c r="G811" s="149">
        <v>5000000</v>
      </c>
      <c r="H811" s="149">
        <v>1723334.16</v>
      </c>
      <c r="I811" s="146"/>
      <c r="J811" s="150">
        <v>41544</v>
      </c>
      <c r="K811" s="151">
        <v>-2170832.9600000004</v>
      </c>
      <c r="L811" s="151">
        <v>-1935461.62</v>
      </c>
      <c r="M811" s="151"/>
      <c r="N811" s="149">
        <v>-2382960.4200000009</v>
      </c>
    </row>
    <row r="812" spans="1:14" s="152" customFormat="1">
      <c r="A812" s="145" t="s">
        <v>8318</v>
      </c>
      <c r="B812" s="146" t="s">
        <v>8319</v>
      </c>
      <c r="C812" s="146" t="s">
        <v>6759</v>
      </c>
      <c r="D812" s="146"/>
      <c r="E812" s="147">
        <v>3</v>
      </c>
      <c r="F812" s="148" t="s">
        <v>6745</v>
      </c>
      <c r="G812" s="149">
        <v>-20000000</v>
      </c>
      <c r="H812" s="149">
        <v>-4647018.29</v>
      </c>
      <c r="I812" s="146"/>
      <c r="J812" s="150">
        <v>40701</v>
      </c>
      <c r="K812" s="151">
        <v>-1311423.9671991668</v>
      </c>
      <c r="L812" s="151">
        <v>3145575</v>
      </c>
      <c r="M812" s="151"/>
      <c r="N812" s="149">
        <v>-2812867.2571991663</v>
      </c>
    </row>
    <row r="813" spans="1:14" s="152" customFormat="1">
      <c r="A813" s="145" t="s">
        <v>7540</v>
      </c>
      <c r="B813" s="146" t="s">
        <v>7541</v>
      </c>
      <c r="C813" s="146" t="s">
        <v>6724</v>
      </c>
      <c r="D813" s="146"/>
      <c r="E813" s="147">
        <v>3</v>
      </c>
      <c r="F813" s="148" t="s">
        <v>6745</v>
      </c>
      <c r="G813" s="149">
        <v>-8500000</v>
      </c>
      <c r="H813" s="149">
        <v>-7940090.04</v>
      </c>
      <c r="I813" s="146"/>
      <c r="J813" s="150">
        <v>39897</v>
      </c>
      <c r="K813" s="151">
        <v>8328317.9603198888</v>
      </c>
      <c r="L813" s="151">
        <v>0</v>
      </c>
      <c r="M813" s="151"/>
      <c r="N813" s="149">
        <v>388227.92031988874</v>
      </c>
    </row>
    <row r="814" spans="1:14" s="152" customFormat="1">
      <c r="A814" s="145" t="s">
        <v>8908</v>
      </c>
      <c r="B814" s="146" t="s">
        <v>8909</v>
      </c>
      <c r="C814" s="146" t="s">
        <v>6759</v>
      </c>
      <c r="D814" s="146"/>
      <c r="E814" s="147">
        <v>1</v>
      </c>
      <c r="F814" s="148" t="s">
        <v>6756</v>
      </c>
      <c r="G814" s="149">
        <v>2500000</v>
      </c>
      <c r="H814" s="149">
        <v>608803.02</v>
      </c>
      <c r="I814" s="146"/>
      <c r="J814" s="150">
        <v>41730</v>
      </c>
      <c r="K814" s="151">
        <v>-2367128.5499999998</v>
      </c>
      <c r="L814" s="151">
        <v>0</v>
      </c>
      <c r="M814" s="151"/>
      <c r="N814" s="149">
        <v>-1758325.5299999998</v>
      </c>
    </row>
    <row r="815" spans="1:14" s="152" customFormat="1">
      <c r="A815" s="145" t="s">
        <v>8560</v>
      </c>
      <c r="B815" s="146" t="s">
        <v>8561</v>
      </c>
      <c r="C815" s="146" t="s">
        <v>6759</v>
      </c>
      <c r="D815" s="146"/>
      <c r="E815" s="147">
        <v>1</v>
      </c>
      <c r="F815" s="148" t="s">
        <v>6745</v>
      </c>
      <c r="G815" s="149">
        <v>-10000000</v>
      </c>
      <c r="H815" s="149">
        <v>-5442929.6600000001</v>
      </c>
      <c r="I815" s="146"/>
      <c r="J815" s="150">
        <v>41054</v>
      </c>
      <c r="K815" s="151">
        <v>13622990.073450765</v>
      </c>
      <c r="L815" s="151">
        <v>0</v>
      </c>
      <c r="M815" s="151"/>
      <c r="N815" s="149">
        <v>8180060.4134507645</v>
      </c>
    </row>
    <row r="816" spans="1:14" s="152" customFormat="1">
      <c r="A816" s="145" t="s">
        <v>8310</v>
      </c>
      <c r="B816" s="146" t="s">
        <v>8311</v>
      </c>
      <c r="C816" s="146" t="s">
        <v>6759</v>
      </c>
      <c r="D816" s="146"/>
      <c r="E816" s="147">
        <v>1</v>
      </c>
      <c r="F816" s="148" t="s">
        <v>6745</v>
      </c>
      <c r="G816" s="149">
        <v>-3000000</v>
      </c>
      <c r="H816" s="149">
        <v>-1283300.2</v>
      </c>
      <c r="I816" s="146"/>
      <c r="J816" s="150">
        <v>40689</v>
      </c>
      <c r="K816" s="151">
        <v>-88988.943750000093</v>
      </c>
      <c r="L816" s="151">
        <v>1437750</v>
      </c>
      <c r="M816" s="151"/>
      <c r="N816" s="149">
        <v>65460.856249999953</v>
      </c>
    </row>
    <row r="817" spans="1:14" s="152" customFormat="1">
      <c r="A817" s="145" t="s">
        <v>8765</v>
      </c>
      <c r="B817" s="146" t="s">
        <v>8311</v>
      </c>
      <c r="C817" s="146" t="s">
        <v>6759</v>
      </c>
      <c r="D817" s="146"/>
      <c r="E817" s="147">
        <v>1</v>
      </c>
      <c r="F817" s="148" t="s">
        <v>6745</v>
      </c>
      <c r="G817" s="149">
        <v>-7000000</v>
      </c>
      <c r="H817" s="149">
        <v>-3024053.13</v>
      </c>
      <c r="I817" s="146"/>
      <c r="J817" s="150">
        <v>41437</v>
      </c>
      <c r="K817" s="151">
        <v>-643424.43999999971</v>
      </c>
      <c r="L817" s="151">
        <v>5570211.1100000003</v>
      </c>
      <c r="M817" s="151"/>
      <c r="N817" s="149">
        <v>1902733.540000001</v>
      </c>
    </row>
    <row r="818" spans="1:14" s="152" customFormat="1">
      <c r="A818" s="145" t="s">
        <v>7077</v>
      </c>
      <c r="B818" s="146" t="s">
        <v>7078</v>
      </c>
      <c r="C818" s="146" t="s">
        <v>6759</v>
      </c>
      <c r="D818" s="146"/>
      <c r="E818" s="147">
        <v>1</v>
      </c>
      <c r="F818" s="148" t="s">
        <v>6756</v>
      </c>
      <c r="G818" s="149">
        <v>2549090.84</v>
      </c>
      <c r="H818" s="149">
        <v>380953.97999999992</v>
      </c>
      <c r="I818" s="146"/>
      <c r="J818" s="150">
        <v>39744</v>
      </c>
      <c r="K818" s="151">
        <v>42777.933645041463</v>
      </c>
      <c r="L818" s="151">
        <v>-226519</v>
      </c>
      <c r="M818" s="151"/>
      <c r="N818" s="149">
        <v>197212.91364504141</v>
      </c>
    </row>
    <row r="819" spans="1:14" s="152" customFormat="1">
      <c r="A819" s="145" t="s">
        <v>8793</v>
      </c>
      <c r="B819" s="146" t="s">
        <v>8794</v>
      </c>
      <c r="C819" s="146" t="s">
        <v>6759</v>
      </c>
      <c r="D819" s="146"/>
      <c r="E819" s="147">
        <v>1</v>
      </c>
      <c r="F819" s="148" t="s">
        <v>6745</v>
      </c>
      <c r="G819" s="149">
        <v>-10000000</v>
      </c>
      <c r="H819" s="149">
        <v>-3323085.11</v>
      </c>
      <c r="I819" s="146"/>
      <c r="J819" s="150">
        <v>41467</v>
      </c>
      <c r="K819" s="151">
        <v>9685309.9200000018</v>
      </c>
      <c r="L819" s="151">
        <v>84644.65</v>
      </c>
      <c r="M819" s="151"/>
      <c r="N819" s="149">
        <v>6446869.4600000028</v>
      </c>
    </row>
    <row r="820" spans="1:14" s="152" customFormat="1">
      <c r="A820" s="145" t="s">
        <v>9077</v>
      </c>
      <c r="B820" s="146" t="s">
        <v>9078</v>
      </c>
      <c r="C820" s="146" t="s">
        <v>6759</v>
      </c>
      <c r="D820" s="146"/>
      <c r="E820" s="147">
        <v>1</v>
      </c>
      <c r="F820" s="148" t="s">
        <v>6745</v>
      </c>
      <c r="G820" s="149">
        <v>-5000000</v>
      </c>
      <c r="H820" s="149">
        <v>-1557362.99</v>
      </c>
      <c r="I820" s="146"/>
      <c r="J820" s="150">
        <v>42825</v>
      </c>
      <c r="K820" s="151">
        <v>3055989.94</v>
      </c>
      <c r="L820" s="151">
        <v>315667.40999999997</v>
      </c>
      <c r="M820" s="151"/>
      <c r="N820" s="149">
        <v>1814294.3599999999</v>
      </c>
    </row>
    <row r="821" spans="1:14" s="152" customFormat="1">
      <c r="A821" s="145" t="s">
        <v>8806</v>
      </c>
      <c r="B821" s="146" t="s">
        <v>7464</v>
      </c>
      <c r="C821" s="146" t="s">
        <v>6724</v>
      </c>
      <c r="D821" s="146"/>
      <c r="E821" s="147">
        <v>3</v>
      </c>
      <c r="F821" s="148" t="s">
        <v>6745</v>
      </c>
      <c r="G821" s="149">
        <v>-8000000</v>
      </c>
      <c r="H821" s="149">
        <v>-4815569.21</v>
      </c>
      <c r="I821" s="146"/>
      <c r="J821" s="150">
        <v>41480</v>
      </c>
      <c r="K821" s="151">
        <v>2789602.6300000008</v>
      </c>
      <c r="L821" s="151">
        <v>1073173.8600000001</v>
      </c>
      <c r="M821" s="151"/>
      <c r="N821" s="149">
        <v>-952792.71999999904</v>
      </c>
    </row>
    <row r="822" spans="1:14" s="152" customFormat="1">
      <c r="A822" s="145" t="s">
        <v>1233</v>
      </c>
      <c r="B822" s="146" t="s">
        <v>8144</v>
      </c>
      <c r="C822" s="146" t="s">
        <v>6724</v>
      </c>
      <c r="D822" s="146"/>
      <c r="E822" s="147">
        <v>3</v>
      </c>
      <c r="F822" s="148" t="s">
        <v>6756</v>
      </c>
      <c r="G822" s="149">
        <v>5000000</v>
      </c>
      <c r="H822" s="149">
        <v>4112035.99</v>
      </c>
      <c r="I822" s="146"/>
      <c r="J822" s="150">
        <v>41269</v>
      </c>
      <c r="K822" s="151">
        <v>-3738174.6468319111</v>
      </c>
      <c r="L822" s="151">
        <v>4673.6899999999987</v>
      </c>
      <c r="M822" s="151"/>
      <c r="N822" s="149">
        <v>378535.03316808917</v>
      </c>
    </row>
    <row r="823" spans="1:14" s="152" customFormat="1">
      <c r="A823" s="145" t="s">
        <v>8143</v>
      </c>
      <c r="B823" s="146" t="s">
        <v>8144</v>
      </c>
      <c r="C823" s="146" t="s">
        <v>6724</v>
      </c>
      <c r="D823" s="146"/>
      <c r="E823" s="147">
        <v>30</v>
      </c>
      <c r="F823" s="148" t="s">
        <v>6745</v>
      </c>
      <c r="G823" s="149">
        <v>-20000003</v>
      </c>
      <c r="H823" s="149">
        <v>-14636061.08</v>
      </c>
      <c r="I823" s="146"/>
      <c r="J823" s="150">
        <v>40385</v>
      </c>
      <c r="K823" s="151">
        <v>18934062.548866108</v>
      </c>
      <c r="L823" s="151">
        <v>0</v>
      </c>
      <c r="M823" s="151"/>
      <c r="N823" s="149">
        <v>4298001.468866108</v>
      </c>
    </row>
    <row r="824" spans="1:14" s="152" customFormat="1">
      <c r="A824" s="145" t="s">
        <v>2483</v>
      </c>
      <c r="B824" s="146" t="s">
        <v>7296</v>
      </c>
      <c r="C824" s="146" t="s">
        <v>6724</v>
      </c>
      <c r="D824" s="146"/>
      <c r="E824" s="147">
        <v>1</v>
      </c>
      <c r="F824" s="148" t="s">
        <v>6745</v>
      </c>
      <c r="G824" s="149">
        <v>-1500000</v>
      </c>
      <c r="H824" s="149">
        <v>-1155004.6100000001</v>
      </c>
      <c r="I824" s="146"/>
      <c r="J824" s="150">
        <v>39811</v>
      </c>
      <c r="K824" s="151">
        <v>-59905.389303000004</v>
      </c>
      <c r="L824" s="151">
        <v>-875</v>
      </c>
      <c r="M824" s="151"/>
      <c r="N824" s="149">
        <v>-1215784.999303</v>
      </c>
    </row>
    <row r="825" spans="1:14" s="152" customFormat="1">
      <c r="A825" s="145" t="s">
        <v>7873</v>
      </c>
      <c r="B825" s="146" t="s">
        <v>7611</v>
      </c>
      <c r="C825" s="146" t="s">
        <v>6724</v>
      </c>
      <c r="D825" s="146"/>
      <c r="E825" s="147">
        <v>1</v>
      </c>
      <c r="F825" s="148" t="s">
        <v>6756</v>
      </c>
      <c r="G825" s="149">
        <v>5000000</v>
      </c>
      <c r="H825" s="149">
        <v>4249186.0000000019</v>
      </c>
      <c r="I825" s="146"/>
      <c r="J825" s="150">
        <v>40050</v>
      </c>
      <c r="K825" s="151">
        <v>-4932185.4778927779</v>
      </c>
      <c r="L825" s="151">
        <v>0</v>
      </c>
      <c r="M825" s="151"/>
      <c r="N825" s="149">
        <v>-682999.47789277602</v>
      </c>
    </row>
    <row r="826" spans="1:14" s="152" customFormat="1">
      <c r="A826" s="145" t="s">
        <v>7610</v>
      </c>
      <c r="B826" s="146" t="s">
        <v>7611</v>
      </c>
      <c r="C826" s="146" t="s">
        <v>6724</v>
      </c>
      <c r="D826" s="146"/>
      <c r="E826" s="147">
        <v>8</v>
      </c>
      <c r="F826" s="148" t="s">
        <v>6745</v>
      </c>
      <c r="G826" s="149">
        <v>-6000000</v>
      </c>
      <c r="H826" s="149">
        <v>-5153322.7000000011</v>
      </c>
      <c r="I826" s="146"/>
      <c r="J826" s="150">
        <v>39930</v>
      </c>
      <c r="K826" s="151">
        <v>5808148.3969409456</v>
      </c>
      <c r="L826" s="151">
        <v>0</v>
      </c>
      <c r="M826" s="151"/>
      <c r="N826" s="149">
        <v>654825.69694094453</v>
      </c>
    </row>
    <row r="827" spans="1:14" s="152" customFormat="1">
      <c r="A827" s="145" t="s">
        <v>7751</v>
      </c>
      <c r="B827" s="146" t="s">
        <v>7752</v>
      </c>
      <c r="C827" s="146" t="s">
        <v>6724</v>
      </c>
      <c r="D827" s="146"/>
      <c r="E827" s="147">
        <v>9</v>
      </c>
      <c r="F827" s="148" t="s">
        <v>6745</v>
      </c>
      <c r="G827" s="149">
        <v>-14000000</v>
      </c>
      <c r="H827" s="149">
        <v>-11949807.999999998</v>
      </c>
      <c r="I827" s="146"/>
      <c r="J827" s="150">
        <v>39989</v>
      </c>
      <c r="K827" s="151">
        <v>18029124.592809722</v>
      </c>
      <c r="L827" s="151">
        <v>-5514524.25</v>
      </c>
      <c r="M827" s="151"/>
      <c r="N827" s="149">
        <v>564792.34280972369</v>
      </c>
    </row>
    <row r="828" spans="1:14" s="152" customFormat="1">
      <c r="A828" s="145" t="s">
        <v>8570</v>
      </c>
      <c r="B828" s="146" t="s">
        <v>8571</v>
      </c>
      <c r="C828" s="146" t="s">
        <v>6724</v>
      </c>
      <c r="D828" s="146"/>
      <c r="E828" s="147">
        <v>1</v>
      </c>
      <c r="F828" s="148" t="s">
        <v>6745</v>
      </c>
      <c r="G828" s="149">
        <v>-5000000</v>
      </c>
      <c r="H828" s="149">
        <v>-3899951.95</v>
      </c>
      <c r="I828" s="146"/>
      <c r="J828" s="150">
        <v>41085</v>
      </c>
      <c r="K828" s="151">
        <v>3624133.4616788891</v>
      </c>
      <c r="L828" s="151">
        <v>0</v>
      </c>
      <c r="M828" s="151"/>
      <c r="N828" s="149">
        <v>-275818.48832111107</v>
      </c>
    </row>
    <row r="829" spans="1:14" s="152" customFormat="1">
      <c r="A829" s="145" t="s">
        <v>7707</v>
      </c>
      <c r="B829" s="146" t="s">
        <v>7708</v>
      </c>
      <c r="C829" s="146" t="s">
        <v>6724</v>
      </c>
      <c r="D829" s="146"/>
      <c r="E829" s="147">
        <v>1</v>
      </c>
      <c r="F829" s="148" t="s">
        <v>6756</v>
      </c>
      <c r="G829" s="149">
        <v>4000000</v>
      </c>
      <c r="H829" s="149">
        <v>3544121.06</v>
      </c>
      <c r="I829" s="146"/>
      <c r="J829" s="150">
        <v>39959</v>
      </c>
      <c r="K829" s="151">
        <v>-3910495.5475177774</v>
      </c>
      <c r="L829" s="151">
        <v>0</v>
      </c>
      <c r="M829" s="151"/>
      <c r="N829" s="149">
        <v>-366374.48751777736</v>
      </c>
    </row>
    <row r="830" spans="1:14" s="152" customFormat="1">
      <c r="A830" s="145" t="s">
        <v>7367</v>
      </c>
      <c r="B830" s="146" t="s">
        <v>7368</v>
      </c>
      <c r="C830" s="146" t="s">
        <v>6724</v>
      </c>
      <c r="D830" s="146"/>
      <c r="E830" s="147">
        <v>9</v>
      </c>
      <c r="F830" s="148" t="s">
        <v>6745</v>
      </c>
      <c r="G830" s="149">
        <v>-4000000</v>
      </c>
      <c r="H830" s="149">
        <v>-3519986.8200000003</v>
      </c>
      <c r="I830" s="146"/>
      <c r="J830" s="150">
        <v>39838</v>
      </c>
      <c r="K830" s="151">
        <v>3976815.7945659994</v>
      </c>
      <c r="L830" s="151">
        <v>0</v>
      </c>
      <c r="M830" s="151"/>
      <c r="N830" s="149">
        <v>456828.97456599912</v>
      </c>
    </row>
    <row r="831" spans="1:14" s="152" customFormat="1">
      <c r="A831" s="145" t="s">
        <v>7643</v>
      </c>
      <c r="B831" s="146" t="s">
        <v>7644</v>
      </c>
      <c r="C831" s="146" t="s">
        <v>6724</v>
      </c>
      <c r="D831" s="146"/>
      <c r="E831" s="147">
        <v>5</v>
      </c>
      <c r="F831" s="148" t="s">
        <v>6745</v>
      </c>
      <c r="G831" s="149">
        <v>-4000000</v>
      </c>
      <c r="H831" s="149">
        <v>-3612670.66</v>
      </c>
      <c r="I831" s="146"/>
      <c r="J831" s="150">
        <v>39930</v>
      </c>
      <c r="K831" s="151">
        <v>3897857.7602997776</v>
      </c>
      <c r="L831" s="151">
        <v>0</v>
      </c>
      <c r="M831" s="151"/>
      <c r="N831" s="149">
        <v>285187.10029977746</v>
      </c>
    </row>
    <row r="832" spans="1:14" s="152" customFormat="1">
      <c r="A832" s="145" t="s">
        <v>7026</v>
      </c>
      <c r="B832" s="146" t="s">
        <v>7027</v>
      </c>
      <c r="C832" s="146" t="s">
        <v>6724</v>
      </c>
      <c r="D832" s="146"/>
      <c r="E832" s="147">
        <v>3</v>
      </c>
      <c r="F832" s="148" t="s">
        <v>6745</v>
      </c>
      <c r="G832" s="149">
        <v>-4400000</v>
      </c>
      <c r="H832" s="149">
        <v>-3998004.08</v>
      </c>
      <c r="I832" s="146"/>
      <c r="J832" s="150">
        <v>39716</v>
      </c>
      <c r="K832" s="151">
        <v>2365749.9310563337</v>
      </c>
      <c r="L832" s="151">
        <v>1999615.503024444</v>
      </c>
      <c r="M832" s="151"/>
      <c r="N832" s="149">
        <v>367361.35408077762</v>
      </c>
    </row>
    <row r="833" spans="1:14" s="152" customFormat="1">
      <c r="A833" s="145" t="s">
        <v>7028</v>
      </c>
      <c r="B833" s="146" t="s">
        <v>7027</v>
      </c>
      <c r="C833" s="146" t="s">
        <v>6724</v>
      </c>
      <c r="D833" s="146"/>
      <c r="E833" s="147">
        <v>5</v>
      </c>
      <c r="F833" s="148" t="s">
        <v>6745</v>
      </c>
      <c r="G833" s="149">
        <v>-7200000</v>
      </c>
      <c r="H833" s="149">
        <v>-6338034.0199999996</v>
      </c>
      <c r="I833" s="146"/>
      <c r="J833" s="150">
        <v>39716</v>
      </c>
      <c r="K833" s="151">
        <v>6158687.0298018875</v>
      </c>
      <c r="L833" s="151">
        <v>1335735.648</v>
      </c>
      <c r="M833" s="151"/>
      <c r="N833" s="149">
        <v>1156388.657801888</v>
      </c>
    </row>
    <row r="834" spans="1:14" s="152" customFormat="1">
      <c r="A834" s="145" t="s">
        <v>7645</v>
      </c>
      <c r="B834" s="146" t="s">
        <v>7646</v>
      </c>
      <c r="C834" s="146" t="s">
        <v>6724</v>
      </c>
      <c r="D834" s="146"/>
      <c r="E834" s="147">
        <v>3</v>
      </c>
      <c r="F834" s="148" t="s">
        <v>6745</v>
      </c>
      <c r="G834" s="149">
        <v>-4000000</v>
      </c>
      <c r="H834" s="149">
        <v>-3547722.62</v>
      </c>
      <c r="I834" s="146"/>
      <c r="J834" s="150">
        <v>39930</v>
      </c>
      <c r="K834" s="151">
        <v>3887326.8330967785</v>
      </c>
      <c r="L834" s="151">
        <v>0</v>
      </c>
      <c r="M834" s="151"/>
      <c r="N834" s="149">
        <v>339604.21309677837</v>
      </c>
    </row>
    <row r="835" spans="1:14" s="152" customFormat="1">
      <c r="A835" s="145" t="s">
        <v>7369</v>
      </c>
      <c r="B835" s="146" t="s">
        <v>7370</v>
      </c>
      <c r="C835" s="146" t="s">
        <v>6724</v>
      </c>
      <c r="D835" s="146"/>
      <c r="E835" s="147">
        <v>1</v>
      </c>
      <c r="F835" s="148" t="s">
        <v>6745</v>
      </c>
      <c r="G835" s="149">
        <v>-4000000</v>
      </c>
      <c r="H835" s="149">
        <v>-3615091.72</v>
      </c>
      <c r="I835" s="146"/>
      <c r="J835" s="150">
        <v>39838</v>
      </c>
      <c r="K835" s="151">
        <v>3869840.4296681113</v>
      </c>
      <c r="L835" s="151">
        <v>0</v>
      </c>
      <c r="M835" s="151"/>
      <c r="N835" s="149">
        <v>254748.70966811106</v>
      </c>
    </row>
    <row r="836" spans="1:14" s="152" customFormat="1">
      <c r="A836" s="145" t="s">
        <v>9120</v>
      </c>
      <c r="B836" s="146" t="s">
        <v>9121</v>
      </c>
      <c r="C836" s="146" t="s">
        <v>6759</v>
      </c>
      <c r="D836" s="146"/>
      <c r="E836" s="147">
        <v>1</v>
      </c>
      <c r="F836" s="148" t="s">
        <v>6756</v>
      </c>
      <c r="G836" s="149">
        <v>25000000</v>
      </c>
      <c r="H836" s="149">
        <v>5414105.1699999999</v>
      </c>
      <c r="I836" s="146"/>
      <c r="J836" s="150">
        <v>43124</v>
      </c>
      <c r="K836" s="151">
        <v>276512.49000000011</v>
      </c>
      <c r="L836" s="151">
        <v>-6597939.4500000002</v>
      </c>
      <c r="M836" s="151"/>
      <c r="N836" s="149">
        <v>-907321.79</v>
      </c>
    </row>
    <row r="837" spans="1:14" s="152" customFormat="1">
      <c r="A837" s="145" t="s">
        <v>8439</v>
      </c>
      <c r="B837" s="146" t="s">
        <v>8349</v>
      </c>
      <c r="C837" s="146" t="s">
        <v>6724</v>
      </c>
      <c r="D837" s="146"/>
      <c r="E837" s="147">
        <v>2</v>
      </c>
      <c r="F837" s="148" t="s">
        <v>6745</v>
      </c>
      <c r="G837" s="149">
        <v>-6000000</v>
      </c>
      <c r="H837" s="149">
        <v>-5369153.4500000002</v>
      </c>
      <c r="I837" s="146"/>
      <c r="J837" s="150">
        <v>40932</v>
      </c>
      <c r="K837" s="151">
        <v>7370411.9792988887</v>
      </c>
      <c r="L837" s="151">
        <v>0</v>
      </c>
      <c r="M837" s="151"/>
      <c r="N837" s="149">
        <v>2001258.5292988885</v>
      </c>
    </row>
    <row r="838" spans="1:14" s="152" customFormat="1">
      <c r="A838" s="145" t="s">
        <v>8348</v>
      </c>
      <c r="B838" s="146" t="s">
        <v>8349</v>
      </c>
      <c r="C838" s="146" t="s">
        <v>6724</v>
      </c>
      <c r="D838" s="146"/>
      <c r="E838" s="147">
        <v>1</v>
      </c>
      <c r="F838" s="148" t="s">
        <v>6745</v>
      </c>
      <c r="G838" s="149">
        <v>-4000000</v>
      </c>
      <c r="H838" s="149">
        <v>-3603468.98</v>
      </c>
      <c r="I838" s="146"/>
      <c r="J838" s="150">
        <v>40749</v>
      </c>
      <c r="K838" s="151">
        <v>3721965.3848562227</v>
      </c>
      <c r="L838" s="151">
        <v>0</v>
      </c>
      <c r="M838" s="151"/>
      <c r="N838" s="149">
        <v>118496.40485622268</v>
      </c>
    </row>
    <row r="839" spans="1:14" s="152" customFormat="1">
      <c r="A839" s="145" t="s">
        <v>1614</v>
      </c>
      <c r="B839" s="146" t="s">
        <v>7835</v>
      </c>
      <c r="C839" s="146" t="s">
        <v>6724</v>
      </c>
      <c r="D839" s="146"/>
      <c r="E839" s="147">
        <v>6</v>
      </c>
      <c r="F839" s="148" t="s">
        <v>6745</v>
      </c>
      <c r="G839" s="149">
        <v>-8400000</v>
      </c>
      <c r="H839" s="149">
        <v>-7525576.1899999995</v>
      </c>
      <c r="I839" s="146"/>
      <c r="J839" s="150">
        <v>40021</v>
      </c>
      <c r="K839" s="151">
        <v>1359256.8481981237</v>
      </c>
      <c r="L839" s="151">
        <v>-3804.44</v>
      </c>
      <c r="M839" s="151"/>
      <c r="N839" s="149">
        <v>-6170123.7818018766</v>
      </c>
    </row>
    <row r="840" spans="1:14" s="152" customFormat="1">
      <c r="A840" s="145" t="s">
        <v>6897</v>
      </c>
      <c r="B840" s="146" t="s">
        <v>6898</v>
      </c>
      <c r="C840" s="146" t="s">
        <v>6724</v>
      </c>
      <c r="D840" s="146"/>
      <c r="E840" s="147">
        <v>2</v>
      </c>
      <c r="F840" s="148" t="s">
        <v>6745</v>
      </c>
      <c r="G840" s="149">
        <v>-4000000</v>
      </c>
      <c r="H840" s="149">
        <v>-3627613.55</v>
      </c>
      <c r="I840" s="146"/>
      <c r="J840" s="150">
        <v>39684</v>
      </c>
      <c r="K840" s="151">
        <v>3972048.6610525558</v>
      </c>
      <c r="L840" s="151">
        <v>0</v>
      </c>
      <c r="M840" s="151"/>
      <c r="N840" s="149">
        <v>344435.11105255596</v>
      </c>
    </row>
    <row r="841" spans="1:14" s="152" customFormat="1">
      <c r="A841" s="145" t="s">
        <v>6933</v>
      </c>
      <c r="B841" s="146" t="s">
        <v>6898</v>
      </c>
      <c r="C841" s="146" t="s">
        <v>6724</v>
      </c>
      <c r="D841" s="146"/>
      <c r="E841" s="147">
        <v>4</v>
      </c>
      <c r="F841" s="148" t="s">
        <v>6745</v>
      </c>
      <c r="G841" s="149">
        <v>-6000000</v>
      </c>
      <c r="H841" s="149">
        <v>-5383916.21</v>
      </c>
      <c r="I841" s="146"/>
      <c r="J841" s="150">
        <v>39706</v>
      </c>
      <c r="K841" s="151">
        <v>5972031.460930001</v>
      </c>
      <c r="L841" s="151">
        <v>0</v>
      </c>
      <c r="M841" s="151"/>
      <c r="N841" s="149">
        <v>588115.25093000103</v>
      </c>
    </row>
    <row r="842" spans="1:14" s="152" customFormat="1">
      <c r="A842" s="145" t="s">
        <v>8650</v>
      </c>
      <c r="B842" s="146" t="s">
        <v>8651</v>
      </c>
      <c r="C842" s="146" t="s">
        <v>6724</v>
      </c>
      <c r="D842" s="146"/>
      <c r="E842" s="147">
        <v>1</v>
      </c>
      <c r="F842" s="148" t="s">
        <v>6745</v>
      </c>
      <c r="G842" s="149">
        <v>-4000000</v>
      </c>
      <c r="H842" s="149">
        <v>-3197398.56</v>
      </c>
      <c r="I842" s="146"/>
      <c r="J842" s="150">
        <v>41269</v>
      </c>
      <c r="K842" s="151">
        <v>3608391.3089813334</v>
      </c>
      <c r="L842" s="151">
        <v>0</v>
      </c>
      <c r="M842" s="151"/>
      <c r="N842" s="149">
        <v>410992.74898133334</v>
      </c>
    </row>
    <row r="843" spans="1:14" s="152" customFormat="1">
      <c r="A843" s="145" t="s">
        <v>8372</v>
      </c>
      <c r="B843" s="146" t="s">
        <v>8373</v>
      </c>
      <c r="C843" s="146" t="s">
        <v>6724</v>
      </c>
      <c r="D843" s="146"/>
      <c r="E843" s="147">
        <v>1</v>
      </c>
      <c r="F843" s="148" t="s">
        <v>6745</v>
      </c>
      <c r="G843" s="149">
        <v>-2000000</v>
      </c>
      <c r="H843" s="149">
        <v>-1760360.21</v>
      </c>
      <c r="I843" s="146"/>
      <c r="J843" s="150">
        <v>40811</v>
      </c>
      <c r="K843" s="151">
        <v>1865615.6934563331</v>
      </c>
      <c r="L843" s="151">
        <v>0</v>
      </c>
      <c r="M843" s="151"/>
      <c r="N843" s="149">
        <v>105255.48345633317</v>
      </c>
    </row>
    <row r="844" spans="1:14" s="152" customFormat="1">
      <c r="A844" s="145" t="s">
        <v>2475</v>
      </c>
      <c r="B844" s="146" t="s">
        <v>7710</v>
      </c>
      <c r="C844" s="146" t="s">
        <v>6724</v>
      </c>
      <c r="D844" s="146"/>
      <c r="E844" s="147">
        <v>9</v>
      </c>
      <c r="F844" s="148" t="s">
        <v>6745</v>
      </c>
      <c r="G844" s="149">
        <v>-4000000</v>
      </c>
      <c r="H844" s="149">
        <v>-3472387.4700000007</v>
      </c>
      <c r="I844" s="146"/>
      <c r="J844" s="150">
        <v>40021</v>
      </c>
      <c r="K844" s="151">
        <v>3819602.5038854321</v>
      </c>
      <c r="L844" s="151">
        <v>1043.0700000000002</v>
      </c>
      <c r="M844" s="151"/>
      <c r="N844" s="149">
        <v>348258.10388543148</v>
      </c>
    </row>
    <row r="845" spans="1:14" s="152" customFormat="1">
      <c r="A845" s="145" t="s">
        <v>7709</v>
      </c>
      <c r="B845" s="146" t="s">
        <v>7710</v>
      </c>
      <c r="C845" s="146" t="s">
        <v>6724</v>
      </c>
      <c r="D845" s="146"/>
      <c r="E845" s="147">
        <v>4</v>
      </c>
      <c r="F845" s="148" t="s">
        <v>6745</v>
      </c>
      <c r="G845" s="149">
        <v>-12000000</v>
      </c>
      <c r="H845" s="149">
        <v>-10590590.960000001</v>
      </c>
      <c r="I845" s="146"/>
      <c r="J845" s="150">
        <v>39959</v>
      </c>
      <c r="K845" s="151">
        <v>11693378.303907445</v>
      </c>
      <c r="L845" s="151">
        <v>0</v>
      </c>
      <c r="M845" s="151"/>
      <c r="N845" s="149">
        <v>1102787.3439074438</v>
      </c>
    </row>
    <row r="846" spans="1:14" s="152" customFormat="1">
      <c r="A846" s="145" t="s">
        <v>8122</v>
      </c>
      <c r="B846" s="146" t="s">
        <v>8123</v>
      </c>
      <c r="C846" s="146" t="s">
        <v>6759</v>
      </c>
      <c r="D846" s="146"/>
      <c r="E846" s="147">
        <v>2</v>
      </c>
      <c r="F846" s="148" t="s">
        <v>6756</v>
      </c>
      <c r="G846" s="149">
        <v>10816886</v>
      </c>
      <c r="H846" s="149">
        <v>5784937.9199999999</v>
      </c>
      <c r="I846" s="146"/>
      <c r="J846" s="150">
        <v>40340</v>
      </c>
      <c r="K846" s="151">
        <v>-1052653.4482794949</v>
      </c>
      <c r="L846" s="151">
        <v>-8896541.6600000001</v>
      </c>
      <c r="M846" s="151"/>
      <c r="N846" s="149">
        <v>-4164257.1882794946</v>
      </c>
    </row>
    <row r="847" spans="1:14" s="152" customFormat="1">
      <c r="A847" s="145" t="s">
        <v>6870</v>
      </c>
      <c r="B847" s="146" t="s">
        <v>6871</v>
      </c>
      <c r="C847" s="146" t="s">
        <v>6724</v>
      </c>
      <c r="D847" s="146"/>
      <c r="E847" s="147">
        <v>2</v>
      </c>
      <c r="F847" s="148" t="s">
        <v>6745</v>
      </c>
      <c r="G847" s="149">
        <v>-2000000</v>
      </c>
      <c r="H847" s="149">
        <v>-1839980.1300000001</v>
      </c>
      <c r="I847" s="146"/>
      <c r="J847" s="150">
        <v>39623</v>
      </c>
      <c r="K847" s="151">
        <v>2002166.2622330002</v>
      </c>
      <c r="L847" s="151">
        <v>0</v>
      </c>
      <c r="M847" s="151"/>
      <c r="N847" s="149">
        <v>162186.13223300013</v>
      </c>
    </row>
    <row r="848" spans="1:14" s="152" customFormat="1">
      <c r="A848" s="145" t="s">
        <v>6985</v>
      </c>
      <c r="B848" s="146" t="s">
        <v>6986</v>
      </c>
      <c r="C848" s="146" t="s">
        <v>6724</v>
      </c>
      <c r="D848" s="146"/>
      <c r="E848" s="147">
        <v>1</v>
      </c>
      <c r="F848" s="148" t="s">
        <v>6745</v>
      </c>
      <c r="G848" s="149">
        <v>-2000000</v>
      </c>
      <c r="H848" s="149">
        <v>-1814363.04</v>
      </c>
      <c r="I848" s="146"/>
      <c r="J848" s="150">
        <v>39706</v>
      </c>
      <c r="K848" s="151">
        <v>1834035.2698611112</v>
      </c>
      <c r="L848" s="151">
        <v>0</v>
      </c>
      <c r="M848" s="151"/>
      <c r="N848" s="149">
        <v>19672.229861111147</v>
      </c>
    </row>
    <row r="849" spans="1:14" s="152" customFormat="1">
      <c r="A849" s="145" t="s">
        <v>8043</v>
      </c>
      <c r="B849" s="146" t="s">
        <v>7980</v>
      </c>
      <c r="C849" s="146" t="s">
        <v>6724</v>
      </c>
      <c r="D849" s="146"/>
      <c r="E849" s="147">
        <v>1</v>
      </c>
      <c r="F849" s="148" t="s">
        <v>6745</v>
      </c>
      <c r="G849" s="149">
        <v>-4000000</v>
      </c>
      <c r="H849" s="149">
        <v>-3504739.01</v>
      </c>
      <c r="I849" s="146"/>
      <c r="J849" s="150">
        <v>40234</v>
      </c>
      <c r="K849" s="151">
        <v>3770058.0518472223</v>
      </c>
      <c r="L849" s="151">
        <v>0</v>
      </c>
      <c r="M849" s="151"/>
      <c r="N849" s="149">
        <v>265319.04184722248</v>
      </c>
    </row>
    <row r="850" spans="1:14" s="152" customFormat="1">
      <c r="A850" s="145" t="s">
        <v>2478</v>
      </c>
      <c r="B850" s="146" t="s">
        <v>7980</v>
      </c>
      <c r="C850" s="146" t="s">
        <v>6724</v>
      </c>
      <c r="D850" s="146"/>
      <c r="E850" s="147">
        <v>4</v>
      </c>
      <c r="F850" s="148" t="s">
        <v>6745</v>
      </c>
      <c r="G850" s="149">
        <v>-6000000</v>
      </c>
      <c r="H850" s="149">
        <v>-5054400.07</v>
      </c>
      <c r="I850" s="146"/>
      <c r="J850" s="150">
        <v>40142</v>
      </c>
      <c r="K850" s="151">
        <v>1822576.5793392221</v>
      </c>
      <c r="L850" s="151">
        <v>1936265</v>
      </c>
      <c r="M850" s="151"/>
      <c r="N850" s="149">
        <v>-1295558.4906607782</v>
      </c>
    </row>
    <row r="851" spans="1:14" s="152" customFormat="1">
      <c r="A851" s="145" t="s">
        <v>7073</v>
      </c>
      <c r="B851" s="146" t="s">
        <v>7074</v>
      </c>
      <c r="C851" s="146" t="s">
        <v>6724</v>
      </c>
      <c r="D851" s="146"/>
      <c r="E851" s="147">
        <v>4</v>
      </c>
      <c r="F851" s="148" t="s">
        <v>6745</v>
      </c>
      <c r="G851" s="149">
        <v>-4000000</v>
      </c>
      <c r="H851" s="149">
        <v>-3580803.25</v>
      </c>
      <c r="I851" s="146"/>
      <c r="J851" s="150">
        <v>39736</v>
      </c>
      <c r="K851" s="151">
        <v>3149177.1566254441</v>
      </c>
      <c r="L851" s="151">
        <v>795933.22</v>
      </c>
      <c r="M851" s="151"/>
      <c r="N851" s="149">
        <v>364307.12662544404</v>
      </c>
    </row>
    <row r="852" spans="1:14" s="152" customFormat="1">
      <c r="A852" s="145" t="s">
        <v>8573</v>
      </c>
      <c r="B852" s="146" t="s">
        <v>8574</v>
      </c>
      <c r="C852" s="146" t="s">
        <v>6759</v>
      </c>
      <c r="D852" s="146"/>
      <c r="E852" s="147">
        <v>2</v>
      </c>
      <c r="F852" s="148" t="s">
        <v>6756</v>
      </c>
      <c r="G852" s="149">
        <v>15000000</v>
      </c>
      <c r="H852" s="149">
        <v>10197988.380000001</v>
      </c>
      <c r="I852" s="146"/>
      <c r="J852" s="150">
        <v>41091</v>
      </c>
      <c r="K852" s="151">
        <v>-8985538.6725336816</v>
      </c>
      <c r="L852" s="151">
        <v>-4378800</v>
      </c>
      <c r="M852" s="151"/>
      <c r="N852" s="149">
        <v>-3166350.2925336808</v>
      </c>
    </row>
    <row r="853" spans="1:14" s="152" customFormat="1">
      <c r="A853" s="145" t="s">
        <v>8879</v>
      </c>
      <c r="B853" s="146" t="s">
        <v>8880</v>
      </c>
      <c r="C853" s="146" t="s">
        <v>6759</v>
      </c>
      <c r="D853" s="146"/>
      <c r="E853" s="147">
        <v>1</v>
      </c>
      <c r="F853" s="148" t="s">
        <v>6745</v>
      </c>
      <c r="G853" s="149">
        <v>-5000000</v>
      </c>
      <c r="H853" s="149">
        <v>-2590082</v>
      </c>
      <c r="I853" s="146"/>
      <c r="J853" s="150">
        <v>41640</v>
      </c>
      <c r="K853" s="151">
        <v>4923944.4399999995</v>
      </c>
      <c r="L853" s="151">
        <v>0</v>
      </c>
      <c r="M853" s="151"/>
      <c r="N853" s="149">
        <v>2333862.4399999995</v>
      </c>
    </row>
    <row r="854" spans="1:14" s="152" customFormat="1">
      <c r="A854" s="145" t="s">
        <v>8661</v>
      </c>
      <c r="B854" s="146" t="s">
        <v>8662</v>
      </c>
      <c r="C854" s="146" t="s">
        <v>6724</v>
      </c>
      <c r="D854" s="146"/>
      <c r="E854" s="147">
        <v>1</v>
      </c>
      <c r="F854" s="148" t="s">
        <v>6745</v>
      </c>
      <c r="G854" s="149">
        <v>-2200000</v>
      </c>
      <c r="H854" s="149">
        <v>-1870033.62</v>
      </c>
      <c r="I854" s="146"/>
      <c r="J854" s="150">
        <v>41299</v>
      </c>
      <c r="K854" s="151">
        <v>2120629.17</v>
      </c>
      <c r="L854" s="151">
        <v>0</v>
      </c>
      <c r="M854" s="151"/>
      <c r="N854" s="149">
        <v>250595.54999999981</v>
      </c>
    </row>
    <row r="855" spans="1:14" s="152" customFormat="1">
      <c r="A855" s="145" t="s">
        <v>7106</v>
      </c>
      <c r="B855" s="146" t="s">
        <v>7107</v>
      </c>
      <c r="C855" s="146" t="s">
        <v>6725</v>
      </c>
      <c r="D855" s="146"/>
      <c r="E855" s="147">
        <v>1</v>
      </c>
      <c r="F855" s="148" t="s">
        <v>6745</v>
      </c>
      <c r="G855" s="149">
        <v>-17718345.460000001</v>
      </c>
      <c r="H855" s="149">
        <v>-15229414.040000001</v>
      </c>
      <c r="I855" s="146"/>
      <c r="J855" s="150">
        <v>39757</v>
      </c>
      <c r="K855" s="151">
        <v>17628002.86215625</v>
      </c>
      <c r="L855" s="151">
        <v>0</v>
      </c>
      <c r="M855" s="151"/>
      <c r="N855" s="149">
        <v>2398588.8221562486</v>
      </c>
    </row>
    <row r="856" spans="1:14" s="152" customFormat="1">
      <c r="A856" s="145" t="s">
        <v>8031</v>
      </c>
      <c r="B856" s="146" t="s">
        <v>8032</v>
      </c>
      <c r="C856" s="146" t="s">
        <v>6725</v>
      </c>
      <c r="D856" s="146"/>
      <c r="E856" s="147">
        <v>1</v>
      </c>
      <c r="F856" s="148" t="s">
        <v>6756</v>
      </c>
      <c r="G856" s="149">
        <v>5000000</v>
      </c>
      <c r="H856" s="149">
        <v>1757304.17</v>
      </c>
      <c r="I856" s="146"/>
      <c r="J856" s="150">
        <v>40217</v>
      </c>
      <c r="K856" s="151">
        <v>48317.893333333312</v>
      </c>
      <c r="L856" s="151">
        <v>-1250000</v>
      </c>
      <c r="M856" s="151"/>
      <c r="N856" s="149">
        <v>555622.06333333324</v>
      </c>
    </row>
    <row r="857" spans="1:14" s="152" customFormat="1">
      <c r="A857" s="145" t="s">
        <v>6813</v>
      </c>
      <c r="B857" s="146" t="s">
        <v>6814</v>
      </c>
      <c r="C857" s="146" t="s">
        <v>6725</v>
      </c>
      <c r="D857" s="146"/>
      <c r="E857" s="147">
        <v>1</v>
      </c>
      <c r="F857" s="148" t="s">
        <v>6745</v>
      </c>
      <c r="G857" s="149">
        <v>-320000</v>
      </c>
      <c r="H857" s="149">
        <v>-304119.81</v>
      </c>
      <c r="I857" s="146"/>
      <c r="J857" s="150">
        <v>39532</v>
      </c>
      <c r="K857" s="151">
        <v>4914.4895511111245</v>
      </c>
      <c r="L857" s="151">
        <v>304119.67999999999</v>
      </c>
      <c r="M857" s="151"/>
      <c r="N857" s="149">
        <v>4914.3595511111198</v>
      </c>
    </row>
    <row r="858" spans="1:14" s="152" customFormat="1">
      <c r="A858" s="145" t="s">
        <v>6815</v>
      </c>
      <c r="B858" s="146" t="s">
        <v>6814</v>
      </c>
      <c r="C858" s="146" t="s">
        <v>6725</v>
      </c>
      <c r="D858" s="146"/>
      <c r="E858" s="147">
        <v>2</v>
      </c>
      <c r="F858" s="148" t="s">
        <v>6745</v>
      </c>
      <c r="G858" s="149">
        <v>-1800000</v>
      </c>
      <c r="H858" s="149">
        <v>-1707444.7400000007</v>
      </c>
      <c r="I858" s="146"/>
      <c r="J858" s="150">
        <v>39532</v>
      </c>
      <c r="K858" s="151">
        <v>27591.817518055905</v>
      </c>
      <c r="L858" s="151">
        <v>1707443.7999999998</v>
      </c>
      <c r="M858" s="151"/>
      <c r="N858" s="149">
        <v>27590.877518055029</v>
      </c>
    </row>
    <row r="859" spans="1:14" s="152" customFormat="1">
      <c r="A859" s="145" t="s">
        <v>6837</v>
      </c>
      <c r="B859" s="146" t="s">
        <v>6838</v>
      </c>
      <c r="C859" s="146" t="s">
        <v>6725</v>
      </c>
      <c r="D859" s="146"/>
      <c r="E859" s="147">
        <v>3</v>
      </c>
      <c r="F859" s="148" t="s">
        <v>6756</v>
      </c>
      <c r="G859" s="149">
        <v>6847254</v>
      </c>
      <c r="H859" s="149">
        <v>6373064.0299999993</v>
      </c>
      <c r="I859" s="146"/>
      <c r="J859" s="150">
        <v>39563</v>
      </c>
      <c r="K859" s="151">
        <v>-6922593.6991933333</v>
      </c>
      <c r="L859" s="151">
        <v>0</v>
      </c>
      <c r="M859" s="151"/>
      <c r="N859" s="149">
        <v>-549529.66919333395</v>
      </c>
    </row>
    <row r="860" spans="1:14" s="152" customFormat="1">
      <c r="A860" s="145" t="s">
        <v>6820</v>
      </c>
      <c r="B860" s="146" t="s">
        <v>6821</v>
      </c>
      <c r="C860" s="146" t="s">
        <v>6725</v>
      </c>
      <c r="D860" s="146"/>
      <c r="E860" s="147">
        <v>1</v>
      </c>
      <c r="F860" s="148" t="s">
        <v>6745</v>
      </c>
      <c r="G860" s="149">
        <v>-16959.259999999998</v>
      </c>
      <c r="H860" s="149">
        <v>-16342.690000000002</v>
      </c>
      <c r="I860" s="146"/>
      <c r="J860" s="150">
        <v>39546</v>
      </c>
      <c r="K860" s="151">
        <v>16412.303330763891</v>
      </c>
      <c r="L860" s="151">
        <v>16342.69</v>
      </c>
      <c r="M860" s="151"/>
      <c r="N860" s="149">
        <v>16412.303330763891</v>
      </c>
    </row>
    <row r="861" spans="1:14" s="152" customFormat="1">
      <c r="A861" s="145" t="s">
        <v>6766</v>
      </c>
      <c r="B861" s="146" t="s">
        <v>6767</v>
      </c>
      <c r="C861" s="146" t="s">
        <v>6759</v>
      </c>
      <c r="D861" s="146"/>
      <c r="E861" s="147">
        <v>1</v>
      </c>
      <c r="F861" s="148" t="s">
        <v>6745</v>
      </c>
      <c r="G861" s="149">
        <v>-10000000</v>
      </c>
      <c r="H861" s="149">
        <v>-5719490.79</v>
      </c>
      <c r="I861" s="146"/>
      <c r="J861" s="150">
        <v>39521</v>
      </c>
      <c r="K861" s="151">
        <v>9739669.6099999994</v>
      </c>
      <c r="L861" s="151">
        <v>0</v>
      </c>
      <c r="M861" s="151"/>
      <c r="N861" s="149">
        <v>4020178.8199999994</v>
      </c>
    </row>
    <row r="862" spans="1:14" s="152" customFormat="1">
      <c r="A862" s="145" t="s">
        <v>8493</v>
      </c>
      <c r="B862" s="146" t="s">
        <v>8494</v>
      </c>
      <c r="C862" s="146" t="s">
        <v>6725</v>
      </c>
      <c r="D862" s="146"/>
      <c r="E862" s="147">
        <v>1</v>
      </c>
      <c r="F862" s="148" t="s">
        <v>6745</v>
      </c>
      <c r="G862" s="149">
        <v>-5000000</v>
      </c>
      <c r="H862" s="149">
        <v>-1312819.31</v>
      </c>
      <c r="I862" s="146"/>
      <c r="J862" s="150">
        <v>40989</v>
      </c>
      <c r="K862" s="151">
        <v>-183309.37291486107</v>
      </c>
      <c r="L862" s="151">
        <v>563500</v>
      </c>
      <c r="M862" s="151"/>
      <c r="N862" s="149">
        <v>-932628.68291486101</v>
      </c>
    </row>
    <row r="863" spans="1:14" s="152" customFormat="1">
      <c r="A863" s="145" t="s">
        <v>8972</v>
      </c>
      <c r="B863" s="146" t="s">
        <v>8973</v>
      </c>
      <c r="C863" s="146" t="s">
        <v>6759</v>
      </c>
      <c r="D863" s="146"/>
      <c r="E863" s="147">
        <v>1</v>
      </c>
      <c r="F863" s="148" t="s">
        <v>6745</v>
      </c>
      <c r="G863" s="149">
        <v>-6000000</v>
      </c>
      <c r="H863" s="149">
        <v>-1226603.78</v>
      </c>
      <c r="I863" s="146"/>
      <c r="J863" s="150">
        <v>42170</v>
      </c>
      <c r="K863" s="151">
        <v>-1627244.6500000001</v>
      </c>
      <c r="L863" s="151">
        <v>0</v>
      </c>
      <c r="M863" s="151"/>
      <c r="N863" s="149">
        <v>-2853848.43</v>
      </c>
    </row>
    <row r="864" spans="1:14" s="152" customFormat="1">
      <c r="A864" s="145" t="s">
        <v>8766</v>
      </c>
      <c r="B864" s="146" t="s">
        <v>8767</v>
      </c>
      <c r="C864" s="146" t="s">
        <v>6759</v>
      </c>
      <c r="D864" s="146"/>
      <c r="E864" s="147">
        <v>2</v>
      </c>
      <c r="F864" s="148" t="s">
        <v>6756</v>
      </c>
      <c r="G864" s="149">
        <v>2000000</v>
      </c>
      <c r="H864" s="149">
        <v>733443.94000000006</v>
      </c>
      <c r="I864" s="146"/>
      <c r="J864" s="150">
        <v>41437</v>
      </c>
      <c r="K864" s="151">
        <v>42937.07999999998</v>
      </c>
      <c r="L864" s="151">
        <v>-2854000</v>
      </c>
      <c r="M864" s="151"/>
      <c r="N864" s="149">
        <v>-2077618.98</v>
      </c>
    </row>
    <row r="865" spans="1:14" s="152" customFormat="1">
      <c r="A865" s="145" t="s">
        <v>3167</v>
      </c>
      <c r="B865" s="146" t="s">
        <v>8735</v>
      </c>
      <c r="C865" s="146" t="s">
        <v>6759</v>
      </c>
      <c r="D865" s="146"/>
      <c r="E865" s="147">
        <v>10</v>
      </c>
      <c r="F865" s="148" t="s">
        <v>6756</v>
      </c>
      <c r="G865" s="149">
        <v>20653509</v>
      </c>
      <c r="H865" s="149">
        <v>12098799.450000001</v>
      </c>
      <c r="I865" s="146"/>
      <c r="J865" s="150">
        <v>41405</v>
      </c>
      <c r="K865" s="151">
        <v>1075745.5199999986</v>
      </c>
      <c r="L865" s="151">
        <v>-21845505.890000001</v>
      </c>
      <c r="M865" s="151"/>
      <c r="N865" s="149">
        <v>-8670960.9200000018</v>
      </c>
    </row>
    <row r="866" spans="1:14" s="152" customFormat="1">
      <c r="A866" s="145" t="s">
        <v>9135</v>
      </c>
      <c r="B866" s="146" t="s">
        <v>9136</v>
      </c>
      <c r="C866" s="146" t="s">
        <v>6759</v>
      </c>
      <c r="D866" s="146"/>
      <c r="E866" s="147">
        <v>4</v>
      </c>
      <c r="F866" s="148" t="s">
        <v>6756</v>
      </c>
      <c r="G866" s="149">
        <v>15000000</v>
      </c>
      <c r="H866" s="149">
        <v>9004405.5899999999</v>
      </c>
      <c r="I866" s="146"/>
      <c r="J866" s="150">
        <v>43224</v>
      </c>
      <c r="K866" s="151">
        <v>1006390.9800000006</v>
      </c>
      <c r="L866" s="151">
        <v>-10245450</v>
      </c>
      <c r="M866" s="151"/>
      <c r="N866" s="149">
        <v>-234653.4299999997</v>
      </c>
    </row>
    <row r="867" spans="1:14" s="152" customFormat="1">
      <c r="A867" s="145" t="s">
        <v>8268</v>
      </c>
      <c r="B867" s="146" t="s">
        <v>8269</v>
      </c>
      <c r="C867" s="146" t="s">
        <v>6759</v>
      </c>
      <c r="D867" s="146"/>
      <c r="E867" s="147">
        <v>1</v>
      </c>
      <c r="F867" s="148" t="s">
        <v>6745</v>
      </c>
      <c r="G867" s="149">
        <v>-10000000</v>
      </c>
      <c r="H867" s="149">
        <v>-2098304.5499999998</v>
      </c>
      <c r="I867" s="146"/>
      <c r="J867" s="150">
        <v>40632</v>
      </c>
      <c r="K867" s="151">
        <v>-302012.71310249995</v>
      </c>
      <c r="L867" s="151">
        <v>3737000</v>
      </c>
      <c r="M867" s="151"/>
      <c r="N867" s="149">
        <v>1336682.7368975002</v>
      </c>
    </row>
    <row r="868" spans="1:14" s="152" customFormat="1">
      <c r="A868" s="145" t="s">
        <v>9056</v>
      </c>
      <c r="B868" s="146" t="s">
        <v>9057</v>
      </c>
      <c r="C868" s="146" t="s">
        <v>6759</v>
      </c>
      <c r="D868" s="146"/>
      <c r="E868" s="147">
        <v>1</v>
      </c>
      <c r="F868" s="148" t="s">
        <v>6756</v>
      </c>
      <c r="G868" s="149">
        <v>10000000</v>
      </c>
      <c r="H868" s="149">
        <v>2965210.67</v>
      </c>
      <c r="I868" s="146"/>
      <c r="J868" s="150">
        <v>42752</v>
      </c>
      <c r="K868" s="151">
        <v>-2807118.64</v>
      </c>
      <c r="L868" s="151">
        <v>-4799000</v>
      </c>
      <c r="M868" s="151"/>
      <c r="N868" s="149">
        <v>-4640907.9700000007</v>
      </c>
    </row>
    <row r="869" spans="1:14" s="152" customFormat="1">
      <c r="A869" s="145" t="s">
        <v>8853</v>
      </c>
      <c r="B869" s="146" t="s">
        <v>7493</v>
      </c>
      <c r="C869" s="146" t="s">
        <v>6759</v>
      </c>
      <c r="D869" s="146"/>
      <c r="E869" s="147">
        <v>2</v>
      </c>
      <c r="F869" s="148" t="s">
        <v>6745</v>
      </c>
      <c r="G869" s="149">
        <v>-10000000</v>
      </c>
      <c r="H869" s="149">
        <v>-2700044.37</v>
      </c>
      <c r="I869" s="146"/>
      <c r="J869" s="150">
        <v>41563</v>
      </c>
      <c r="K869" s="151">
        <v>-452520.86000000051</v>
      </c>
      <c r="L869" s="151">
        <v>2503530.56</v>
      </c>
      <c r="M869" s="151"/>
      <c r="N869" s="149">
        <v>-649034.67000000039</v>
      </c>
    </row>
    <row r="870" spans="1:14" s="152" customFormat="1">
      <c r="A870" s="145" t="s">
        <v>7492</v>
      </c>
      <c r="B870" s="146" t="s">
        <v>7493</v>
      </c>
      <c r="C870" s="146" t="s">
        <v>6759</v>
      </c>
      <c r="D870" s="146"/>
      <c r="E870" s="147">
        <v>1</v>
      </c>
      <c r="F870" s="148" t="s">
        <v>6745</v>
      </c>
      <c r="G870" s="149">
        <v>-5000000</v>
      </c>
      <c r="H870" s="149">
        <v>-1693217.69</v>
      </c>
      <c r="I870" s="146"/>
      <c r="J870" s="150">
        <v>39892</v>
      </c>
      <c r="K870" s="151">
        <v>-101618.86089750007</v>
      </c>
      <c r="L870" s="151">
        <v>3245889</v>
      </c>
      <c r="M870" s="151"/>
      <c r="N870" s="149">
        <v>1451052.4491025</v>
      </c>
    </row>
    <row r="871" spans="1:14" s="152" customFormat="1">
      <c r="A871" s="145" t="s">
        <v>9079</v>
      </c>
      <c r="B871" s="146" t="s">
        <v>9080</v>
      </c>
      <c r="C871" s="146" t="s">
        <v>6759</v>
      </c>
      <c r="D871" s="146"/>
      <c r="E871" s="147">
        <v>2</v>
      </c>
      <c r="F871" s="148" t="s">
        <v>6756</v>
      </c>
      <c r="G871" s="149">
        <v>5000000</v>
      </c>
      <c r="H871" s="149">
        <v>1625195.69</v>
      </c>
      <c r="I871" s="146"/>
      <c r="J871" s="150">
        <v>42825</v>
      </c>
      <c r="K871" s="151">
        <v>458305.35000000038</v>
      </c>
      <c r="L871" s="151">
        <v>-170245.82999999984</v>
      </c>
      <c r="M871" s="151"/>
      <c r="N871" s="149">
        <v>1913255.2100000004</v>
      </c>
    </row>
    <row r="872" spans="1:14" s="152" customFormat="1">
      <c r="A872" s="145" t="s">
        <v>8999</v>
      </c>
      <c r="B872" s="146" t="s">
        <v>9000</v>
      </c>
      <c r="C872" s="146" t="s">
        <v>6759</v>
      </c>
      <c r="D872" s="146"/>
      <c r="E872" s="147">
        <v>2</v>
      </c>
      <c r="F872" s="148" t="s">
        <v>6745</v>
      </c>
      <c r="G872" s="149">
        <v>-15000000</v>
      </c>
      <c r="H872" s="149">
        <v>-5416723.9000000004</v>
      </c>
      <c r="I872" s="146"/>
      <c r="J872" s="150">
        <v>42304</v>
      </c>
      <c r="K872" s="151">
        <v>-1303569.8500000008</v>
      </c>
      <c r="L872" s="151">
        <v>6964868.0600000005</v>
      </c>
      <c r="M872" s="151"/>
      <c r="N872" s="149">
        <v>244574.30999999959</v>
      </c>
    </row>
    <row r="873" spans="1:14" s="152" customFormat="1">
      <c r="A873" s="145" t="s">
        <v>8896</v>
      </c>
      <c r="B873" s="146" t="s">
        <v>8897</v>
      </c>
      <c r="C873" s="146" t="s">
        <v>6759</v>
      </c>
      <c r="D873" s="146"/>
      <c r="E873" s="147">
        <v>1</v>
      </c>
      <c r="F873" s="148" t="s">
        <v>6745</v>
      </c>
      <c r="G873" s="149">
        <v>-7000000</v>
      </c>
      <c r="H873" s="149">
        <v>-5136864.71</v>
      </c>
      <c r="I873" s="146"/>
      <c r="J873" s="150">
        <v>41709</v>
      </c>
      <c r="K873" s="151">
        <v>6330916.5600000005</v>
      </c>
      <c r="L873" s="151">
        <v>0</v>
      </c>
      <c r="M873" s="151"/>
      <c r="N873" s="149">
        <v>1194051.8500000006</v>
      </c>
    </row>
    <row r="874" spans="1:14" s="152" customFormat="1">
      <c r="A874" s="145" t="s">
        <v>7198</v>
      </c>
      <c r="B874" s="146" t="s">
        <v>7199</v>
      </c>
      <c r="C874" s="146" t="s">
        <v>6759</v>
      </c>
      <c r="D874" s="146"/>
      <c r="E874" s="147">
        <v>4</v>
      </c>
      <c r="F874" s="148" t="s">
        <v>6745</v>
      </c>
      <c r="G874" s="149">
        <v>-70000000</v>
      </c>
      <c r="H874" s="149">
        <v>-6643687.7699999996</v>
      </c>
      <c r="I874" s="146"/>
      <c r="J874" s="150">
        <v>39797</v>
      </c>
      <c r="K874" s="151">
        <v>13222759.60443639</v>
      </c>
      <c r="L874" s="151">
        <v>1638551.1</v>
      </c>
      <c r="M874" s="151"/>
      <c r="N874" s="149">
        <v>8217622.9344363902</v>
      </c>
    </row>
    <row r="875" spans="1:14" s="152" customFormat="1">
      <c r="A875" s="145" t="s">
        <v>1596</v>
      </c>
      <c r="B875" s="146" t="s">
        <v>8456</v>
      </c>
      <c r="C875" s="146" t="s">
        <v>6725</v>
      </c>
      <c r="D875" s="146"/>
      <c r="E875" s="147">
        <v>2</v>
      </c>
      <c r="F875" s="148" t="s">
        <v>6756</v>
      </c>
      <c r="G875" s="149">
        <v>4000000</v>
      </c>
      <c r="H875" s="149">
        <v>2841890.82</v>
      </c>
      <c r="I875" s="146"/>
      <c r="J875" s="150">
        <v>40963</v>
      </c>
      <c r="K875" s="151">
        <v>-93002.371736722271</v>
      </c>
      <c r="L875" s="151">
        <v>-1027637.2</v>
      </c>
      <c r="M875" s="151"/>
      <c r="N875" s="149">
        <v>1721251.2482632778</v>
      </c>
    </row>
    <row r="876" spans="1:14" s="152" customFormat="1">
      <c r="A876" s="145" t="s">
        <v>6957</v>
      </c>
      <c r="B876" s="146" t="s">
        <v>6958</v>
      </c>
      <c r="C876" s="146" t="s">
        <v>6725</v>
      </c>
      <c r="D876" s="146"/>
      <c r="E876" s="147">
        <v>3</v>
      </c>
      <c r="F876" s="148" t="s">
        <v>6745</v>
      </c>
      <c r="G876" s="149">
        <v>-2092633</v>
      </c>
      <c r="H876" s="149">
        <v>-3691179.53</v>
      </c>
      <c r="I876" s="146"/>
      <c r="J876" s="150">
        <v>39706</v>
      </c>
      <c r="K876" s="151">
        <v>3904641.8744395287</v>
      </c>
      <c r="L876" s="151">
        <v>0</v>
      </c>
      <c r="M876" s="151"/>
      <c r="N876" s="149">
        <v>213462.34443952888</v>
      </c>
    </row>
    <row r="877" spans="1:14" s="152" customFormat="1">
      <c r="A877" s="145" t="s">
        <v>6822</v>
      </c>
      <c r="B877" s="146" t="s">
        <v>6823</v>
      </c>
      <c r="C877" s="146" t="s">
        <v>6725</v>
      </c>
      <c r="D877" s="146"/>
      <c r="E877" s="147">
        <v>1</v>
      </c>
      <c r="F877" s="148" t="s">
        <v>6745</v>
      </c>
      <c r="G877" s="149">
        <v>-1600000</v>
      </c>
      <c r="H877" s="149">
        <v>-1532866.8</v>
      </c>
      <c r="I877" s="146"/>
      <c r="J877" s="150">
        <v>39547</v>
      </c>
      <c r="K877" s="151">
        <v>1597543.4333745493</v>
      </c>
      <c r="L877" s="151">
        <v>0</v>
      </c>
      <c r="M877" s="151"/>
      <c r="N877" s="149">
        <v>64676.633374549216</v>
      </c>
    </row>
    <row r="878" spans="1:14" s="152" customFormat="1">
      <c r="A878" s="145" t="s">
        <v>6995</v>
      </c>
      <c r="B878" s="146" t="s">
        <v>6996</v>
      </c>
      <c r="C878" s="146" t="s">
        <v>6725</v>
      </c>
      <c r="D878" s="146"/>
      <c r="E878" s="147">
        <v>1</v>
      </c>
      <c r="F878" s="148" t="s">
        <v>6745</v>
      </c>
      <c r="G878" s="149">
        <v>-150000</v>
      </c>
      <c r="H878" s="149">
        <v>-137317.1</v>
      </c>
      <c r="I878" s="146"/>
      <c r="J878" s="150">
        <v>39715</v>
      </c>
      <c r="K878" s="151">
        <v>146052.29056588886</v>
      </c>
      <c r="L878" s="151">
        <v>0</v>
      </c>
      <c r="M878" s="151"/>
      <c r="N878" s="149">
        <v>8735.1905658888572</v>
      </c>
    </row>
    <row r="879" spans="1:14" s="152" customFormat="1">
      <c r="A879" s="145" t="s">
        <v>1635</v>
      </c>
      <c r="B879" s="146" t="s">
        <v>7664</v>
      </c>
      <c r="C879" s="146" t="s">
        <v>6725</v>
      </c>
      <c r="D879" s="146"/>
      <c r="E879" s="147">
        <v>2</v>
      </c>
      <c r="F879" s="148" t="s">
        <v>6745</v>
      </c>
      <c r="G879" s="149">
        <v>-2600000</v>
      </c>
      <c r="H879" s="149">
        <v>-2101787.91</v>
      </c>
      <c r="I879" s="146"/>
      <c r="J879" s="150">
        <v>39934</v>
      </c>
      <c r="K879" s="151">
        <v>45089.532866583337</v>
      </c>
      <c r="L879" s="151">
        <v>2554165.1999999997</v>
      </c>
      <c r="M879" s="151"/>
      <c r="N879" s="149">
        <v>497466.82286658301</v>
      </c>
    </row>
    <row r="880" spans="1:14" s="152" customFormat="1">
      <c r="A880" s="145" t="s">
        <v>1616</v>
      </c>
      <c r="B880" s="146" t="s">
        <v>7664</v>
      </c>
      <c r="C880" s="146" t="s">
        <v>6725</v>
      </c>
      <c r="D880" s="146"/>
      <c r="E880" s="147">
        <v>2</v>
      </c>
      <c r="F880" s="148" t="s">
        <v>6756</v>
      </c>
      <c r="G880" s="149">
        <v>2800000</v>
      </c>
      <c r="H880" s="149">
        <v>-882006.36</v>
      </c>
      <c r="I880" s="146"/>
      <c r="J880" s="150">
        <v>39937</v>
      </c>
      <c r="K880" s="151">
        <v>-65100.737667125009</v>
      </c>
      <c r="L880" s="151">
        <f>928931.95+59571.85</f>
        <v>988503.79999999993</v>
      </c>
      <c r="M880" s="151"/>
      <c r="N880" s="149">
        <v>41396.702332874876</v>
      </c>
    </row>
    <row r="881" spans="1:14" s="152" customFormat="1">
      <c r="A881" s="145" t="s">
        <v>6789</v>
      </c>
      <c r="B881" s="146" t="s">
        <v>6790</v>
      </c>
      <c r="C881" s="146" t="s">
        <v>6725</v>
      </c>
      <c r="D881" s="146"/>
      <c r="E881" s="147">
        <v>2</v>
      </c>
      <c r="F881" s="148" t="s">
        <v>6745</v>
      </c>
      <c r="G881" s="149">
        <v>-1906250</v>
      </c>
      <c r="H881" s="149">
        <v>-1832220.7799999998</v>
      </c>
      <c r="I881" s="146"/>
      <c r="J881" s="150">
        <v>39524</v>
      </c>
      <c r="K881" s="151">
        <v>29608.177604583208</v>
      </c>
      <c r="L881" s="151">
        <v>1832220.78</v>
      </c>
      <c r="M881" s="151"/>
      <c r="N881" s="149">
        <v>29608.177604583325</v>
      </c>
    </row>
    <row r="882" spans="1:14" s="152" customFormat="1">
      <c r="A882" s="145" t="s">
        <v>7371</v>
      </c>
      <c r="B882" s="146" t="s">
        <v>7372</v>
      </c>
      <c r="C882" s="146" t="s">
        <v>6724</v>
      </c>
      <c r="D882" s="146"/>
      <c r="E882" s="147">
        <v>1</v>
      </c>
      <c r="F882" s="148" t="s">
        <v>6745</v>
      </c>
      <c r="G882" s="149">
        <v>-2100000</v>
      </c>
      <c r="H882" s="149">
        <v>-1936790.2</v>
      </c>
      <c r="I882" s="146"/>
      <c r="J882" s="150">
        <v>39838</v>
      </c>
      <c r="K882" s="151">
        <v>2014532.663765111</v>
      </c>
      <c r="L882" s="151">
        <v>0</v>
      </c>
      <c r="M882" s="151"/>
      <c r="N882" s="149">
        <v>77742.463765111053</v>
      </c>
    </row>
    <row r="883" spans="1:14" s="152" customFormat="1">
      <c r="A883" s="145" t="s">
        <v>3241</v>
      </c>
      <c r="B883" s="146" t="s">
        <v>8910</v>
      </c>
      <c r="C883" s="146" t="s">
        <v>6759</v>
      </c>
      <c r="D883" s="146"/>
      <c r="E883" s="147">
        <v>1</v>
      </c>
      <c r="F883" s="148" t="s">
        <v>6745</v>
      </c>
      <c r="G883" s="149">
        <v>-2044569.3</v>
      </c>
      <c r="H883" s="149">
        <v>-483581.54000000004</v>
      </c>
      <c r="I883" s="146"/>
      <c r="J883" s="150">
        <v>41745</v>
      </c>
      <c r="K883" s="151">
        <v>-146487.07000000004</v>
      </c>
      <c r="L883" s="151">
        <v>3740.789999999959</v>
      </c>
      <c r="M883" s="151"/>
      <c r="N883" s="149">
        <v>-626327.82000000018</v>
      </c>
    </row>
    <row r="884" spans="1:14" s="152" customFormat="1">
      <c r="A884" s="145" t="s">
        <v>8997</v>
      </c>
      <c r="B884" s="146" t="s">
        <v>8998</v>
      </c>
      <c r="C884" s="146" t="s">
        <v>6759</v>
      </c>
      <c r="D884" s="146"/>
      <c r="E884" s="147">
        <v>1</v>
      </c>
      <c r="F884" s="148" t="s">
        <v>6745</v>
      </c>
      <c r="G884" s="149">
        <v>-701829.49</v>
      </c>
      <c r="H884" s="149">
        <v>-547285.23</v>
      </c>
      <c r="I884" s="146"/>
      <c r="J884" s="150">
        <v>42304</v>
      </c>
      <c r="K884" s="151">
        <v>-129453.95000000001</v>
      </c>
      <c r="L884" s="151">
        <v>1342.58</v>
      </c>
      <c r="M884" s="151"/>
      <c r="N884" s="149">
        <v>-675396.6</v>
      </c>
    </row>
    <row r="885" spans="1:14" s="152" customFormat="1">
      <c r="A885" s="145" t="s">
        <v>8758</v>
      </c>
      <c r="B885" s="146" t="s">
        <v>8759</v>
      </c>
      <c r="C885" s="146" t="s">
        <v>6724</v>
      </c>
      <c r="D885" s="146"/>
      <c r="E885" s="147">
        <v>2</v>
      </c>
      <c r="F885" s="148" t="s">
        <v>6756</v>
      </c>
      <c r="G885" s="149">
        <v>5000000</v>
      </c>
      <c r="H885" s="149">
        <v>1020168.2599999998</v>
      </c>
      <c r="I885" s="146"/>
      <c r="J885" s="150">
        <v>41429</v>
      </c>
      <c r="K885" s="151">
        <v>-166448.25000000006</v>
      </c>
      <c r="L885" s="151">
        <v>-2838196.55</v>
      </c>
      <c r="M885" s="151"/>
      <c r="N885" s="149">
        <v>-1984476.54</v>
      </c>
    </row>
    <row r="886" spans="1:14" s="152" customFormat="1">
      <c r="A886" s="145" t="s">
        <v>1218</v>
      </c>
      <c r="B886" s="146" t="s">
        <v>8002</v>
      </c>
      <c r="C886" s="146" t="s">
        <v>6724</v>
      </c>
      <c r="D886" s="146"/>
      <c r="E886" s="147">
        <v>12</v>
      </c>
      <c r="F886" s="148" t="s">
        <v>6756</v>
      </c>
      <c r="G886" s="149">
        <v>11250000</v>
      </c>
      <c r="H886" s="149">
        <v>4809421.1300000008</v>
      </c>
      <c r="I886" s="146"/>
      <c r="J886" s="150">
        <v>41115</v>
      </c>
      <c r="K886" s="151">
        <v>-4717969.9943146463</v>
      </c>
      <c r="L886" s="151">
        <v>53.46999999999997</v>
      </c>
      <c r="M886" s="151"/>
      <c r="N886" s="149">
        <v>91504.605685354472</v>
      </c>
    </row>
    <row r="887" spans="1:14" s="152" customFormat="1">
      <c r="A887" s="145" t="s">
        <v>8001</v>
      </c>
      <c r="B887" s="146" t="s">
        <v>8002</v>
      </c>
      <c r="C887" s="146" t="s">
        <v>6724</v>
      </c>
      <c r="D887" s="146"/>
      <c r="E887" s="147">
        <v>10</v>
      </c>
      <c r="F887" s="148" t="s">
        <v>6756</v>
      </c>
      <c r="G887" s="149">
        <v>6400000</v>
      </c>
      <c r="H887" s="149">
        <v>2574812.4600000009</v>
      </c>
      <c r="I887" s="146"/>
      <c r="J887" s="150">
        <v>40175</v>
      </c>
      <c r="K887" s="151">
        <v>-2476557.776841111</v>
      </c>
      <c r="L887" s="151">
        <v>0</v>
      </c>
      <c r="M887" s="151"/>
      <c r="N887" s="149">
        <v>98254.683158889879</v>
      </c>
    </row>
    <row r="888" spans="1:14" s="152" customFormat="1">
      <c r="A888" s="145" t="s">
        <v>3300</v>
      </c>
      <c r="B888" s="146" t="s">
        <v>9052</v>
      </c>
      <c r="C888" s="146" t="s">
        <v>6724</v>
      </c>
      <c r="D888" s="146"/>
      <c r="E888" s="147">
        <v>1</v>
      </c>
      <c r="F888" s="148" t="s">
        <v>6745</v>
      </c>
      <c r="G888" s="149">
        <v>-5000000</v>
      </c>
      <c r="H888" s="149">
        <v>-2500067.16</v>
      </c>
      <c r="I888" s="146"/>
      <c r="J888" s="150">
        <v>42677</v>
      </c>
      <c r="K888" s="151">
        <v>1921698.03</v>
      </c>
      <c r="L888" s="151">
        <v>1265966.5900000001</v>
      </c>
      <c r="M888" s="151"/>
      <c r="N888" s="149">
        <v>687597.46</v>
      </c>
    </row>
    <row r="889" spans="1:14" s="152" customFormat="1">
      <c r="A889" s="145" t="s">
        <v>8003</v>
      </c>
      <c r="B889" s="146" t="s">
        <v>7837</v>
      </c>
      <c r="C889" s="146" t="s">
        <v>6724</v>
      </c>
      <c r="D889" s="146"/>
      <c r="E889" s="147">
        <v>1</v>
      </c>
      <c r="F889" s="148" t="s">
        <v>6745</v>
      </c>
      <c r="G889" s="149">
        <v>-4000000</v>
      </c>
      <c r="H889" s="149">
        <v>-3326954.33</v>
      </c>
      <c r="I889" s="146"/>
      <c r="J889" s="150">
        <v>40175</v>
      </c>
      <c r="K889" s="151">
        <v>3918845.716093333</v>
      </c>
      <c r="L889" s="151">
        <v>0</v>
      </c>
      <c r="M889" s="151"/>
      <c r="N889" s="149">
        <v>591891.3860933329</v>
      </c>
    </row>
    <row r="890" spans="1:14" s="152" customFormat="1">
      <c r="A890" s="145" t="s">
        <v>7836</v>
      </c>
      <c r="B890" s="146" t="s">
        <v>7837</v>
      </c>
      <c r="C890" s="146" t="s">
        <v>6724</v>
      </c>
      <c r="D890" s="146"/>
      <c r="E890" s="147">
        <v>7</v>
      </c>
      <c r="F890" s="148" t="s">
        <v>6745</v>
      </c>
      <c r="G890" s="149">
        <v>-9500000</v>
      </c>
      <c r="H890" s="149">
        <v>-8121651.7599999979</v>
      </c>
      <c r="I890" s="146"/>
      <c r="J890" s="150">
        <v>40021</v>
      </c>
      <c r="K890" s="151">
        <v>9185981.9076686688</v>
      </c>
      <c r="L890" s="151">
        <v>0</v>
      </c>
      <c r="M890" s="151"/>
      <c r="N890" s="149">
        <v>1064330.1476686709</v>
      </c>
    </row>
    <row r="891" spans="1:14" s="152" customFormat="1">
      <c r="A891" s="145" t="s">
        <v>7150</v>
      </c>
      <c r="B891" s="146" t="s">
        <v>7151</v>
      </c>
      <c r="C891" s="146" t="s">
        <v>6724</v>
      </c>
      <c r="D891" s="146"/>
      <c r="E891" s="147">
        <v>4</v>
      </c>
      <c r="F891" s="148" t="s">
        <v>6745</v>
      </c>
      <c r="G891" s="149">
        <v>-6400000</v>
      </c>
      <c r="H891" s="149">
        <v>-5697980.46</v>
      </c>
      <c r="I891" s="146"/>
      <c r="J891" s="150">
        <v>39777</v>
      </c>
      <c r="K891" s="151">
        <v>8042795.666430111</v>
      </c>
      <c r="L891" s="151">
        <v>0</v>
      </c>
      <c r="M891" s="151"/>
      <c r="N891" s="149">
        <v>2344815.2064301111</v>
      </c>
    </row>
    <row r="892" spans="1:14" s="152" customFormat="1">
      <c r="A892" s="145" t="s">
        <v>7542</v>
      </c>
      <c r="B892" s="146" t="s">
        <v>7374</v>
      </c>
      <c r="C892" s="146" t="s">
        <v>6724</v>
      </c>
      <c r="D892" s="146"/>
      <c r="E892" s="147">
        <v>8</v>
      </c>
      <c r="F892" s="148" t="s">
        <v>6745</v>
      </c>
      <c r="G892" s="149">
        <v>-8600000</v>
      </c>
      <c r="H892" s="149">
        <v>-7454735.8399999999</v>
      </c>
      <c r="I892" s="146"/>
      <c r="J892" s="150">
        <v>39897</v>
      </c>
      <c r="K892" s="151">
        <v>8041514.1267945552</v>
      </c>
      <c r="L892" s="151">
        <v>0</v>
      </c>
      <c r="M892" s="151"/>
      <c r="N892" s="149">
        <v>586778.28679455537</v>
      </c>
    </row>
    <row r="893" spans="1:14" s="152" customFormat="1">
      <c r="A893" s="145" t="s">
        <v>7373</v>
      </c>
      <c r="B893" s="146" t="s">
        <v>7374</v>
      </c>
      <c r="C893" s="146" t="s">
        <v>6724</v>
      </c>
      <c r="D893" s="146"/>
      <c r="E893" s="147">
        <v>2</v>
      </c>
      <c r="F893" s="148" t="s">
        <v>6745</v>
      </c>
      <c r="G893" s="149">
        <v>-6000000</v>
      </c>
      <c r="H893" s="149">
        <v>-5280314.45</v>
      </c>
      <c r="I893" s="146"/>
      <c r="J893" s="150">
        <v>39838</v>
      </c>
      <c r="K893" s="151">
        <v>3899115.2689066669</v>
      </c>
      <c r="L893" s="151">
        <v>1917200</v>
      </c>
      <c r="M893" s="151"/>
      <c r="N893" s="149">
        <v>536000.81890666671</v>
      </c>
    </row>
    <row r="894" spans="1:14" s="152" customFormat="1">
      <c r="A894" s="145" t="s">
        <v>7375</v>
      </c>
      <c r="B894" s="146" t="s">
        <v>7283</v>
      </c>
      <c r="C894" s="146" t="s">
        <v>6724</v>
      </c>
      <c r="D894" s="146"/>
      <c r="E894" s="147">
        <v>1</v>
      </c>
      <c r="F894" s="148" t="s">
        <v>6745</v>
      </c>
      <c r="G894" s="149">
        <v>-1200000</v>
      </c>
      <c r="H894" s="149">
        <v>-1060726.8899999999</v>
      </c>
      <c r="I894" s="146"/>
      <c r="J894" s="150">
        <v>39838</v>
      </c>
      <c r="K894" s="151">
        <v>1187193.0455555557</v>
      </c>
      <c r="L894" s="151">
        <v>0</v>
      </c>
      <c r="M894" s="151"/>
      <c r="N894" s="149">
        <v>126466.15555555583</v>
      </c>
    </row>
    <row r="895" spans="1:14" s="152" customFormat="1">
      <c r="A895" s="145" t="s">
        <v>7282</v>
      </c>
      <c r="B895" s="146" t="s">
        <v>7283</v>
      </c>
      <c r="C895" s="146" t="s">
        <v>6724</v>
      </c>
      <c r="D895" s="146"/>
      <c r="E895" s="147">
        <v>5</v>
      </c>
      <c r="F895" s="148" t="s">
        <v>6745</v>
      </c>
      <c r="G895" s="149">
        <v>-8000000</v>
      </c>
      <c r="H895" s="149">
        <v>-7091825.1000000006</v>
      </c>
      <c r="I895" s="146"/>
      <c r="J895" s="150">
        <v>39808</v>
      </c>
      <c r="K895" s="151">
        <v>7802529.5319395559</v>
      </c>
      <c r="L895" s="151">
        <v>0</v>
      </c>
      <c r="M895" s="151"/>
      <c r="N895" s="149">
        <v>710704.43193955533</v>
      </c>
    </row>
    <row r="896" spans="1:14" s="152" customFormat="1">
      <c r="A896" s="145" t="s">
        <v>6770</v>
      </c>
      <c r="B896" s="146" t="s">
        <v>6771</v>
      </c>
      <c r="C896" s="146" t="s">
        <v>6724</v>
      </c>
      <c r="D896" s="146"/>
      <c r="E896" s="147">
        <v>1</v>
      </c>
      <c r="F896" s="148" t="s">
        <v>6745</v>
      </c>
      <c r="G896" s="149">
        <v>-10000000</v>
      </c>
      <c r="H896" s="149">
        <v>140485.78</v>
      </c>
      <c r="I896" s="146"/>
      <c r="J896" s="150">
        <v>39521</v>
      </c>
      <c r="K896" s="151">
        <v>53557.122400000007</v>
      </c>
      <c r="L896" s="151">
        <v>-73273.792400000006</v>
      </c>
      <c r="M896" s="151"/>
      <c r="N896" s="149">
        <v>120769.11000000002</v>
      </c>
    </row>
    <row r="897" spans="1:14" s="152" customFormat="1">
      <c r="A897" s="145" t="s">
        <v>7543</v>
      </c>
      <c r="B897" s="146" t="s">
        <v>6771</v>
      </c>
      <c r="C897" s="146" t="s">
        <v>6724</v>
      </c>
      <c r="D897" s="146"/>
      <c r="E897" s="147">
        <v>1</v>
      </c>
      <c r="F897" s="148" t="s">
        <v>6756</v>
      </c>
      <c r="G897" s="149">
        <v>4000000</v>
      </c>
      <c r="H897" s="149">
        <v>3600018.03</v>
      </c>
      <c r="I897" s="146"/>
      <c r="J897" s="150">
        <v>39897</v>
      </c>
      <c r="K897" s="151">
        <v>-3972994.2295882222</v>
      </c>
      <c r="L897" s="151">
        <v>0</v>
      </c>
      <c r="M897" s="151"/>
      <c r="N897" s="149">
        <v>-372976.19958822243</v>
      </c>
    </row>
    <row r="898" spans="1:14" s="152" customFormat="1">
      <c r="A898" s="145" t="s">
        <v>7376</v>
      </c>
      <c r="B898" s="146" t="s">
        <v>6771</v>
      </c>
      <c r="C898" s="146" t="s">
        <v>6724</v>
      </c>
      <c r="D898" s="146"/>
      <c r="E898" s="147">
        <v>11</v>
      </c>
      <c r="F898" s="148" t="s">
        <v>6745</v>
      </c>
      <c r="G898" s="149">
        <v>-8000000</v>
      </c>
      <c r="H898" s="149">
        <v>-7263470.5099999998</v>
      </c>
      <c r="I898" s="146"/>
      <c r="J898" s="150">
        <v>39838</v>
      </c>
      <c r="K898" s="151">
        <v>3954422.8344702227</v>
      </c>
      <c r="L898" s="151">
        <v>3970507.33</v>
      </c>
      <c r="M898" s="151"/>
      <c r="N898" s="149">
        <v>661459.654470223</v>
      </c>
    </row>
    <row r="899" spans="1:14" s="152" customFormat="1">
      <c r="A899" s="145" t="s">
        <v>7118</v>
      </c>
      <c r="B899" s="146" t="s">
        <v>6771</v>
      </c>
      <c r="C899" s="146" t="s">
        <v>6724</v>
      </c>
      <c r="D899" s="146"/>
      <c r="E899" s="147">
        <v>1</v>
      </c>
      <c r="F899" s="148" t="s">
        <v>6745</v>
      </c>
      <c r="G899" s="149">
        <v>-4000000</v>
      </c>
      <c r="H899" s="149">
        <v>-3630281.92</v>
      </c>
      <c r="I899" s="146"/>
      <c r="J899" s="150">
        <v>39776</v>
      </c>
      <c r="K899" s="151">
        <v>3918838.0903318888</v>
      </c>
      <c r="L899" s="151">
        <v>0</v>
      </c>
      <c r="M899" s="151"/>
      <c r="N899" s="149">
        <v>288556.17033188883</v>
      </c>
    </row>
    <row r="900" spans="1:14" s="152" customFormat="1">
      <c r="A900" s="145" t="s">
        <v>7049</v>
      </c>
      <c r="B900" s="146" t="s">
        <v>6771</v>
      </c>
      <c r="C900" s="146" t="s">
        <v>6724</v>
      </c>
      <c r="D900" s="146"/>
      <c r="E900" s="147">
        <v>3</v>
      </c>
      <c r="F900" s="148" t="s">
        <v>6756</v>
      </c>
      <c r="G900" s="149">
        <v>800000</v>
      </c>
      <c r="H900" s="149">
        <v>698919.75000000012</v>
      </c>
      <c r="I900" s="146"/>
      <c r="J900" s="150">
        <v>39716</v>
      </c>
      <c r="K900" s="151">
        <v>247373.41703132569</v>
      </c>
      <c r="L900" s="151">
        <v>-1973518.33</v>
      </c>
      <c r="M900" s="151"/>
      <c r="N900" s="149">
        <v>-1027225.1629686742</v>
      </c>
    </row>
    <row r="901" spans="1:14" s="152" customFormat="1">
      <c r="A901" s="145" t="s">
        <v>6854</v>
      </c>
      <c r="B901" s="146" t="s">
        <v>6855</v>
      </c>
      <c r="C901" s="146" t="s">
        <v>6724</v>
      </c>
      <c r="D901" s="146"/>
      <c r="E901" s="147">
        <v>3</v>
      </c>
      <c r="F901" s="148" t="s">
        <v>6745</v>
      </c>
      <c r="G901" s="149">
        <v>-2000000</v>
      </c>
      <c r="H901" s="149">
        <v>-1798787.18</v>
      </c>
      <c r="I901" s="146"/>
      <c r="J901" s="150">
        <v>39594</v>
      </c>
      <c r="K901" s="151">
        <v>2011505.1075415555</v>
      </c>
      <c r="L901" s="151">
        <v>0</v>
      </c>
      <c r="M901" s="151"/>
      <c r="N901" s="149">
        <v>212717.9275415556</v>
      </c>
    </row>
    <row r="902" spans="1:14" s="152" customFormat="1">
      <c r="A902" s="145" t="s">
        <v>6805</v>
      </c>
      <c r="B902" s="146" t="s">
        <v>6806</v>
      </c>
      <c r="C902" s="146" t="s">
        <v>6724</v>
      </c>
      <c r="D902" s="146"/>
      <c r="E902" s="147">
        <v>2</v>
      </c>
      <c r="F902" s="148" t="s">
        <v>6745</v>
      </c>
      <c r="G902" s="149">
        <v>-265000</v>
      </c>
      <c r="H902" s="149">
        <v>-408448.27999999997</v>
      </c>
      <c r="I902" s="146"/>
      <c r="J902" s="150">
        <v>39531</v>
      </c>
      <c r="K902" s="151">
        <v>424712.33753355558</v>
      </c>
      <c r="L902" s="151">
        <v>0</v>
      </c>
      <c r="M902" s="151"/>
      <c r="N902" s="149">
        <v>16264.057533555606</v>
      </c>
    </row>
    <row r="903" spans="1:14" s="152" customFormat="1">
      <c r="A903" s="145" t="s">
        <v>7456</v>
      </c>
      <c r="B903" s="146" t="s">
        <v>6906</v>
      </c>
      <c r="C903" s="146" t="s">
        <v>6724</v>
      </c>
      <c r="D903" s="146"/>
      <c r="E903" s="147">
        <v>3</v>
      </c>
      <c r="F903" s="148" t="s">
        <v>6745</v>
      </c>
      <c r="G903" s="149">
        <v>-2000000</v>
      </c>
      <c r="H903" s="149">
        <v>-1799999.91</v>
      </c>
      <c r="I903" s="146"/>
      <c r="J903" s="150">
        <v>39869</v>
      </c>
      <c r="K903" s="151">
        <v>1974554.5898067779</v>
      </c>
      <c r="L903" s="151">
        <v>0</v>
      </c>
      <c r="M903" s="151"/>
      <c r="N903" s="149">
        <v>174554.67980677797</v>
      </c>
    </row>
    <row r="904" spans="1:14" s="152" customFormat="1">
      <c r="A904" s="145" t="s">
        <v>6905</v>
      </c>
      <c r="B904" s="146" t="s">
        <v>6906</v>
      </c>
      <c r="C904" s="146" t="s">
        <v>6724</v>
      </c>
      <c r="D904" s="146"/>
      <c r="E904" s="147">
        <v>3</v>
      </c>
      <c r="F904" s="148" t="s">
        <v>6745</v>
      </c>
      <c r="G904" s="149">
        <v>-2200000</v>
      </c>
      <c r="H904" s="149">
        <v>-1978456.13</v>
      </c>
      <c r="I904" s="146"/>
      <c r="J904" s="150">
        <v>39684</v>
      </c>
      <c r="K904" s="151">
        <v>2183332.2172399997</v>
      </c>
      <c r="L904" s="151">
        <v>0</v>
      </c>
      <c r="M904" s="151"/>
      <c r="N904" s="149">
        <v>204876.08723999979</v>
      </c>
    </row>
    <row r="905" spans="1:14" s="152" customFormat="1">
      <c r="A905" s="145" t="s">
        <v>7152</v>
      </c>
      <c r="B905" s="146" t="s">
        <v>6908</v>
      </c>
      <c r="C905" s="146" t="s">
        <v>6724</v>
      </c>
      <c r="D905" s="146"/>
      <c r="E905" s="147">
        <v>1</v>
      </c>
      <c r="F905" s="148" t="s">
        <v>6745</v>
      </c>
      <c r="G905" s="149">
        <v>-2400000</v>
      </c>
      <c r="H905" s="149">
        <v>-2244379.1800000002</v>
      </c>
      <c r="I905" s="146"/>
      <c r="J905" s="150">
        <v>39777</v>
      </c>
      <c r="K905" s="151">
        <v>2136698.1471855789</v>
      </c>
      <c r="L905" s="151">
        <v>238026.76670331002</v>
      </c>
      <c r="M905" s="151"/>
      <c r="N905" s="149">
        <v>130345.73388888879</v>
      </c>
    </row>
    <row r="906" spans="1:14" s="152" customFormat="1">
      <c r="A906" s="145" t="s">
        <v>7050</v>
      </c>
      <c r="B906" s="146" t="s">
        <v>6908</v>
      </c>
      <c r="C906" s="146" t="s">
        <v>6724</v>
      </c>
      <c r="D906" s="146"/>
      <c r="E906" s="147">
        <v>1</v>
      </c>
      <c r="F906" s="148" t="s">
        <v>6745</v>
      </c>
      <c r="G906" s="149">
        <v>-2000000</v>
      </c>
      <c r="H906" s="149">
        <v>-1758049.24</v>
      </c>
      <c r="I906" s="146"/>
      <c r="J906" s="150">
        <v>39716</v>
      </c>
      <c r="K906" s="151">
        <v>502295.25229411107</v>
      </c>
      <c r="L906" s="151">
        <v>1471386.38</v>
      </c>
      <c r="M906" s="151"/>
      <c r="N906" s="149">
        <v>215632.39229411096</v>
      </c>
    </row>
    <row r="907" spans="1:14" s="152" customFormat="1">
      <c r="A907" s="145" t="s">
        <v>6907</v>
      </c>
      <c r="B907" s="146" t="s">
        <v>6908</v>
      </c>
      <c r="C907" s="146" t="s">
        <v>6724</v>
      </c>
      <c r="D907" s="146"/>
      <c r="E907" s="147">
        <v>3</v>
      </c>
      <c r="F907" s="148" t="s">
        <v>6745</v>
      </c>
      <c r="G907" s="149">
        <v>-6400000</v>
      </c>
      <c r="H907" s="149">
        <v>-5948494.1400000006</v>
      </c>
      <c r="I907" s="146"/>
      <c r="J907" s="150">
        <v>39684</v>
      </c>
      <c r="K907" s="151">
        <v>6330770.1268823333</v>
      </c>
      <c r="L907" s="151">
        <v>0</v>
      </c>
      <c r="M907" s="151"/>
      <c r="N907" s="149">
        <v>382275.98688233271</v>
      </c>
    </row>
    <row r="908" spans="1:14" s="152" customFormat="1">
      <c r="A908" s="145" t="s">
        <v>7119</v>
      </c>
      <c r="B908" s="146" t="s">
        <v>6910</v>
      </c>
      <c r="C908" s="146" t="s">
        <v>6724</v>
      </c>
      <c r="D908" s="146"/>
      <c r="E908" s="147">
        <v>2</v>
      </c>
      <c r="F908" s="148" t="s">
        <v>6745</v>
      </c>
      <c r="G908" s="149">
        <v>-4000000</v>
      </c>
      <c r="H908" s="149">
        <v>-3627811.15</v>
      </c>
      <c r="I908" s="146"/>
      <c r="J908" s="150">
        <v>39776</v>
      </c>
      <c r="K908" s="151">
        <v>2971830.0366666662</v>
      </c>
      <c r="L908" s="151">
        <v>988810</v>
      </c>
      <c r="M908" s="151"/>
      <c r="N908" s="149">
        <v>332828.88666666625</v>
      </c>
    </row>
    <row r="909" spans="1:14" s="152" customFormat="1">
      <c r="A909" s="145" t="s">
        <v>7051</v>
      </c>
      <c r="B909" s="146" t="s">
        <v>6910</v>
      </c>
      <c r="C909" s="146" t="s">
        <v>6724</v>
      </c>
      <c r="D909" s="146"/>
      <c r="E909" s="147">
        <v>3</v>
      </c>
      <c r="F909" s="148" t="s">
        <v>6745</v>
      </c>
      <c r="G909" s="149">
        <v>-8000000</v>
      </c>
      <c r="H909" s="149">
        <v>-7101341.3300000001</v>
      </c>
      <c r="I909" s="146"/>
      <c r="J909" s="150">
        <v>39716</v>
      </c>
      <c r="K909" s="151">
        <v>3198158.2553858492</v>
      </c>
      <c r="L909" s="151">
        <v>4689447.3308770396</v>
      </c>
      <c r="M909" s="151"/>
      <c r="N909" s="149">
        <v>786264.25626288867</v>
      </c>
    </row>
    <row r="910" spans="1:14" s="152" customFormat="1">
      <c r="A910" s="145" t="s">
        <v>6909</v>
      </c>
      <c r="B910" s="146" t="s">
        <v>6910</v>
      </c>
      <c r="C910" s="146" t="s">
        <v>6724</v>
      </c>
      <c r="D910" s="146"/>
      <c r="E910" s="147">
        <v>4</v>
      </c>
      <c r="F910" s="148" t="s">
        <v>6745</v>
      </c>
      <c r="G910" s="149">
        <v>-7000000</v>
      </c>
      <c r="H910" s="149">
        <v>-6241578.3200000003</v>
      </c>
      <c r="I910" s="146"/>
      <c r="J910" s="150">
        <v>39684</v>
      </c>
      <c r="K910" s="151">
        <v>6834772.2142434446</v>
      </c>
      <c r="L910" s="151">
        <v>0</v>
      </c>
      <c r="M910" s="151"/>
      <c r="N910" s="149">
        <v>593193.89424344432</v>
      </c>
    </row>
    <row r="911" spans="1:14" s="152" customFormat="1">
      <c r="A911" s="145" t="s">
        <v>7052</v>
      </c>
      <c r="B911" s="146" t="s">
        <v>6912</v>
      </c>
      <c r="C911" s="146" t="s">
        <v>6724</v>
      </c>
      <c r="D911" s="146"/>
      <c r="E911" s="147">
        <v>1</v>
      </c>
      <c r="F911" s="148" t="s">
        <v>6745</v>
      </c>
      <c r="G911" s="149">
        <v>-2000000</v>
      </c>
      <c r="H911" s="149">
        <v>-1820037.41</v>
      </c>
      <c r="I911" s="146"/>
      <c r="J911" s="150">
        <v>39716</v>
      </c>
      <c r="K911" s="151">
        <v>128492.89373222226</v>
      </c>
      <c r="L911" s="151">
        <v>1849500.24</v>
      </c>
      <c r="M911" s="151"/>
      <c r="N911" s="149">
        <v>157955.72373222234</v>
      </c>
    </row>
    <row r="912" spans="1:14" s="152" customFormat="1">
      <c r="A912" s="145" t="s">
        <v>6911</v>
      </c>
      <c r="B912" s="146" t="s">
        <v>6912</v>
      </c>
      <c r="C912" s="146" t="s">
        <v>6724</v>
      </c>
      <c r="D912" s="146"/>
      <c r="E912" s="147">
        <v>1</v>
      </c>
      <c r="F912" s="148" t="s">
        <v>6745</v>
      </c>
      <c r="G912" s="149">
        <v>-2000000</v>
      </c>
      <c r="H912" s="149">
        <v>-1814254.49</v>
      </c>
      <c r="I912" s="146"/>
      <c r="J912" s="150">
        <v>39684</v>
      </c>
      <c r="K912" s="151">
        <v>1970122.3120655555</v>
      </c>
      <c r="L912" s="151">
        <v>0</v>
      </c>
      <c r="M912" s="151"/>
      <c r="N912" s="149">
        <v>155867.82206555549</v>
      </c>
    </row>
    <row r="913" spans="1:14" s="152" customFormat="1">
      <c r="A913" s="145" t="s">
        <v>7668</v>
      </c>
      <c r="B913" s="146" t="s">
        <v>7669</v>
      </c>
      <c r="C913" s="146" t="s">
        <v>6725</v>
      </c>
      <c r="D913" s="146"/>
      <c r="E913" s="147">
        <v>1</v>
      </c>
      <c r="F913" s="148" t="s">
        <v>6745</v>
      </c>
      <c r="G913" s="149">
        <v>-10000000</v>
      </c>
      <c r="H913" s="149">
        <v>-4251835.75</v>
      </c>
      <c r="I913" s="146"/>
      <c r="J913" s="150">
        <v>39936</v>
      </c>
      <c r="K913" s="151">
        <v>9831105.898651043</v>
      </c>
      <c r="L913" s="151">
        <v>0</v>
      </c>
      <c r="M913" s="151"/>
      <c r="N913" s="149">
        <v>5579270.148651043</v>
      </c>
    </row>
    <row r="914" spans="1:14" s="152" customFormat="1">
      <c r="A914" s="145" t="s">
        <v>7592</v>
      </c>
      <c r="B914" s="146" t="s">
        <v>7593</v>
      </c>
      <c r="C914" s="146" t="s">
        <v>6725</v>
      </c>
      <c r="D914" s="146"/>
      <c r="E914" s="147">
        <v>3</v>
      </c>
      <c r="F914" s="148" t="s">
        <v>6745</v>
      </c>
      <c r="G914" s="149">
        <v>-2040000</v>
      </c>
      <c r="H914" s="149">
        <v>-1750561.03</v>
      </c>
      <c r="I914" s="146"/>
      <c r="J914" s="150">
        <v>39927</v>
      </c>
      <c r="K914" s="151">
        <v>2072456.8154126666</v>
      </c>
      <c r="L914" s="151">
        <v>0</v>
      </c>
      <c r="M914" s="151"/>
      <c r="N914" s="149">
        <v>321895.78541266662</v>
      </c>
    </row>
    <row r="915" spans="1:14" s="152" customFormat="1">
      <c r="A915" s="145" t="s">
        <v>1739</v>
      </c>
      <c r="B915" s="146" t="s">
        <v>7669</v>
      </c>
      <c r="C915" s="146" t="s">
        <v>6725</v>
      </c>
      <c r="D915" s="146"/>
      <c r="E915" s="147">
        <v>2</v>
      </c>
      <c r="F915" s="148" t="s">
        <v>6745</v>
      </c>
      <c r="G915" s="149">
        <v>-4289526.82</v>
      </c>
      <c r="H915" s="149">
        <v>-3868280.2800000012</v>
      </c>
      <c r="I915" s="146"/>
      <c r="J915" s="150">
        <v>40975</v>
      </c>
      <c r="K915" s="151">
        <v>27387.868816430564</v>
      </c>
      <c r="L915" s="151">
        <v>4082920.1599999997</v>
      </c>
      <c r="M915" s="151"/>
      <c r="N915" s="149">
        <v>242027.74881642917</v>
      </c>
    </row>
    <row r="916" spans="1:14" s="152" customFormat="1">
      <c r="A916" s="145" t="s">
        <v>6791</v>
      </c>
      <c r="B916" s="146" t="s">
        <v>6792</v>
      </c>
      <c r="C916" s="146" t="s">
        <v>6725</v>
      </c>
      <c r="D916" s="146"/>
      <c r="E916" s="147">
        <v>2</v>
      </c>
      <c r="F916" s="148" t="s">
        <v>6745</v>
      </c>
      <c r="G916" s="149">
        <v>-2000000</v>
      </c>
      <c r="H916" s="149">
        <v>-1956701.6099999999</v>
      </c>
      <c r="I916" s="146"/>
      <c r="J916" s="150">
        <v>39524</v>
      </c>
      <c r="K916" s="151">
        <v>13730.864493374713</v>
      </c>
      <c r="L916" s="151">
        <v>1956701.61</v>
      </c>
      <c r="M916" s="151"/>
      <c r="N916" s="149">
        <v>13730.864493374946</v>
      </c>
    </row>
    <row r="917" spans="1:14" s="152" customFormat="1">
      <c r="A917" s="145" t="s">
        <v>8478</v>
      </c>
      <c r="B917" s="146" t="s">
        <v>8479</v>
      </c>
      <c r="C917" s="146" t="s">
        <v>6725</v>
      </c>
      <c r="D917" s="146"/>
      <c r="E917" s="147">
        <v>3</v>
      </c>
      <c r="F917" s="148" t="s">
        <v>6745</v>
      </c>
      <c r="G917" s="149">
        <v>-15000000</v>
      </c>
      <c r="H917" s="149">
        <v>-4542432.0600000005</v>
      </c>
      <c r="I917" s="146"/>
      <c r="J917" s="150">
        <v>40982</v>
      </c>
      <c r="K917" s="151">
        <v>-1326284.8010550006</v>
      </c>
      <c r="L917" s="151">
        <v>3329887.12</v>
      </c>
      <c r="M917" s="151"/>
      <c r="N917" s="149">
        <v>-2538829.7410550015</v>
      </c>
    </row>
    <row r="918" spans="1:14" s="152" customFormat="1">
      <c r="A918" s="145" t="s">
        <v>8071</v>
      </c>
      <c r="B918" s="146" t="s">
        <v>8072</v>
      </c>
      <c r="C918" s="146" t="s">
        <v>6726</v>
      </c>
      <c r="D918" s="146"/>
      <c r="E918" s="147">
        <v>1</v>
      </c>
      <c r="F918" s="148" t="s">
        <v>6756</v>
      </c>
      <c r="G918" s="149">
        <v>5000000</v>
      </c>
      <c r="H918" s="149">
        <v>84642.600000000035</v>
      </c>
      <c r="I918" s="146"/>
      <c r="J918" s="150">
        <v>40288</v>
      </c>
      <c r="K918" s="151">
        <v>74244.577175000013</v>
      </c>
      <c r="L918" s="151">
        <v>0</v>
      </c>
      <c r="M918" s="151"/>
      <c r="N918" s="149">
        <v>158887.17717500005</v>
      </c>
    </row>
    <row r="919" spans="1:14" s="152" customFormat="1">
      <c r="A919" s="145" t="s">
        <v>7253</v>
      </c>
      <c r="B919" s="146" t="s">
        <v>7254</v>
      </c>
      <c r="C919" s="146" t="s">
        <v>6724</v>
      </c>
      <c r="D919" s="146"/>
      <c r="E919" s="147">
        <v>4</v>
      </c>
      <c r="F919" s="148" t="s">
        <v>6745</v>
      </c>
      <c r="G919" s="149">
        <v>-8000000</v>
      </c>
      <c r="H919" s="149">
        <v>-7186091.0099999998</v>
      </c>
      <c r="I919" s="146"/>
      <c r="J919" s="150">
        <v>39808</v>
      </c>
      <c r="K919" s="151">
        <v>7859027.3587863343</v>
      </c>
      <c r="L919" s="151">
        <v>0</v>
      </c>
      <c r="M919" s="151"/>
      <c r="N919" s="149">
        <v>672936.34878633451</v>
      </c>
    </row>
    <row r="920" spans="1:14" s="152" customFormat="1">
      <c r="A920" s="145" t="s">
        <v>8504</v>
      </c>
      <c r="B920" s="146" t="s">
        <v>8505</v>
      </c>
      <c r="C920" s="146" t="s">
        <v>6724</v>
      </c>
      <c r="D920" s="146"/>
      <c r="E920" s="147">
        <v>35</v>
      </c>
      <c r="F920" s="148" t="s">
        <v>6745</v>
      </c>
      <c r="G920" s="149">
        <v>-4000000</v>
      </c>
      <c r="H920" s="149">
        <v>-10823971.369999997</v>
      </c>
      <c r="I920" s="146"/>
      <c r="J920" s="150">
        <v>40994</v>
      </c>
      <c r="K920" s="151">
        <v>13603805.14482417</v>
      </c>
      <c r="L920" s="151">
        <v>-3890219.1500000004</v>
      </c>
      <c r="M920" s="151"/>
      <c r="N920" s="149">
        <v>-1110385.3751758281</v>
      </c>
    </row>
    <row r="921" spans="1:14" s="152" customFormat="1">
      <c r="A921" s="145" t="s">
        <v>8517</v>
      </c>
      <c r="B921" s="146" t="s">
        <v>8518</v>
      </c>
      <c r="C921" s="146" t="s">
        <v>6724</v>
      </c>
      <c r="D921" s="146"/>
      <c r="E921" s="147">
        <v>3</v>
      </c>
      <c r="F921" s="148" t="s">
        <v>6745</v>
      </c>
      <c r="G921" s="149">
        <v>-45000000</v>
      </c>
      <c r="H921" s="149">
        <v>978892.46000000054</v>
      </c>
      <c r="I921" s="146"/>
      <c r="J921" s="150">
        <v>40997</v>
      </c>
      <c r="K921" s="151">
        <v>-15756325.727486666</v>
      </c>
      <c r="L921" s="151">
        <v>1214723</v>
      </c>
      <c r="M921" s="151"/>
      <c r="N921" s="149">
        <v>-13562710.267486665</v>
      </c>
    </row>
    <row r="922" spans="1:14" s="152" customFormat="1">
      <c r="A922" s="145" t="s">
        <v>6818</v>
      </c>
      <c r="B922" s="146" t="s">
        <v>6819</v>
      </c>
      <c r="C922" s="146" t="s">
        <v>6725</v>
      </c>
      <c r="D922" s="146"/>
      <c r="E922" s="147">
        <v>1</v>
      </c>
      <c r="F922" s="148" t="s">
        <v>6756</v>
      </c>
      <c r="G922" s="149">
        <v>43728264</v>
      </c>
      <c r="H922" s="149">
        <v>11990946.470000001</v>
      </c>
      <c r="I922" s="146"/>
      <c r="J922" s="150">
        <v>39538</v>
      </c>
      <c r="K922" s="151">
        <v>-193770.35508729145</v>
      </c>
      <c r="L922" s="151">
        <v>-11990945.91</v>
      </c>
      <c r="M922" s="151"/>
      <c r="N922" s="149">
        <v>-193769.79508729093</v>
      </c>
    </row>
    <row r="923" spans="1:14" s="152" customFormat="1">
      <c r="A923" s="145" t="s">
        <v>2455</v>
      </c>
      <c r="B923" s="146" t="s">
        <v>8457</v>
      </c>
      <c r="C923" s="146" t="s">
        <v>6725</v>
      </c>
      <c r="D923" s="146"/>
      <c r="E923" s="147">
        <v>3</v>
      </c>
      <c r="F923" s="148" t="s">
        <v>6745</v>
      </c>
      <c r="G923" s="149">
        <v>-19420.389999999839</v>
      </c>
      <c r="H923" s="149">
        <v>-773580.63</v>
      </c>
      <c r="I923" s="146"/>
      <c r="J923" s="150">
        <v>40963</v>
      </c>
      <c r="K923" s="151">
        <v>112057.64466451973</v>
      </c>
      <c r="L923" s="151">
        <v>14947.669999999998</v>
      </c>
      <c r="M923" s="151"/>
      <c r="N923" s="149">
        <v>-646575.31533548026</v>
      </c>
    </row>
    <row r="924" spans="1:14" s="152" customFormat="1">
      <c r="A924" s="145" t="s">
        <v>6793</v>
      </c>
      <c r="B924" s="146" t="s">
        <v>6794</v>
      </c>
      <c r="C924" s="146" t="s">
        <v>6725</v>
      </c>
      <c r="D924" s="146"/>
      <c r="E924" s="147">
        <v>2</v>
      </c>
      <c r="F924" s="148" t="s">
        <v>6745</v>
      </c>
      <c r="G924" s="149">
        <v>-1918167.7</v>
      </c>
      <c r="H924" s="149">
        <v>-1844789.1099999996</v>
      </c>
      <c r="I924" s="146"/>
      <c r="J924" s="150">
        <v>39524</v>
      </c>
      <c r="K924" s="151">
        <v>29811.285728189046</v>
      </c>
      <c r="L924" s="151">
        <v>1844789.1099999999</v>
      </c>
      <c r="M924" s="151"/>
      <c r="N924" s="149">
        <v>29811.285728189163</v>
      </c>
    </row>
    <row r="925" spans="1:14" s="152" customFormat="1">
      <c r="A925" s="145" t="s">
        <v>8958</v>
      </c>
      <c r="B925" s="146" t="s">
        <v>8959</v>
      </c>
      <c r="C925" s="146" t="s">
        <v>6759</v>
      </c>
      <c r="D925" s="146"/>
      <c r="E925" s="147">
        <v>1</v>
      </c>
      <c r="F925" s="148" t="s">
        <v>6745</v>
      </c>
      <c r="G925" s="149">
        <v>-5000000</v>
      </c>
      <c r="H925" s="149">
        <v>-2997252.97</v>
      </c>
      <c r="I925" s="146"/>
      <c r="J925" s="150">
        <v>42114</v>
      </c>
      <c r="K925" s="151">
        <v>-614967.39999999991</v>
      </c>
      <c r="L925" s="151">
        <v>3486701.39</v>
      </c>
      <c r="M925" s="151"/>
      <c r="N925" s="149">
        <v>-125518.97999999998</v>
      </c>
    </row>
    <row r="926" spans="1:14" s="152" customFormat="1">
      <c r="A926" s="145" t="s">
        <v>8067</v>
      </c>
      <c r="B926" s="146" t="s">
        <v>8068</v>
      </c>
      <c r="C926" s="146" t="s">
        <v>3157</v>
      </c>
      <c r="D926" s="146"/>
      <c r="E926" s="147">
        <v>1</v>
      </c>
      <c r="F926" s="148" t="s">
        <v>6745</v>
      </c>
      <c r="G926" s="149">
        <v>-4759220.6399999997</v>
      </c>
      <c r="H926" s="149">
        <v>-2389604.6899999995</v>
      </c>
      <c r="I926" s="146"/>
      <c r="J926" s="150">
        <v>40269</v>
      </c>
      <c r="K926" s="151">
        <v>4575057.3402544446</v>
      </c>
      <c r="L926" s="151">
        <v>0</v>
      </c>
      <c r="M926" s="151"/>
      <c r="N926" s="149">
        <v>2185452.6502544452</v>
      </c>
    </row>
    <row r="927" spans="1:14" s="152" customFormat="1">
      <c r="A927" s="145" t="s">
        <v>6882</v>
      </c>
      <c r="B927" s="146" t="s">
        <v>6883</v>
      </c>
      <c r="C927" s="146" t="s">
        <v>6724</v>
      </c>
      <c r="D927" s="146"/>
      <c r="E927" s="147">
        <v>2</v>
      </c>
      <c r="F927" s="148" t="s">
        <v>6745</v>
      </c>
      <c r="G927" s="149">
        <v>-2000000</v>
      </c>
      <c r="H927" s="149">
        <v>-1819126.93</v>
      </c>
      <c r="I927" s="146"/>
      <c r="J927" s="150">
        <v>39653</v>
      </c>
      <c r="K927" s="151">
        <v>1981610.4706225558</v>
      </c>
      <c r="L927" s="151">
        <v>0</v>
      </c>
      <c r="M927" s="151"/>
      <c r="N927" s="149">
        <v>162483.54062255588</v>
      </c>
    </row>
    <row r="928" spans="1:14" s="152" customFormat="1">
      <c r="A928" s="145" t="s">
        <v>1642</v>
      </c>
      <c r="B928" s="146" t="s">
        <v>8832</v>
      </c>
      <c r="C928" s="146" t="s">
        <v>6724</v>
      </c>
      <c r="D928" s="146"/>
      <c r="E928" s="147">
        <v>1</v>
      </c>
      <c r="F928" s="148" t="s">
        <v>6745</v>
      </c>
      <c r="G928" s="149">
        <v>-284836.64</v>
      </c>
      <c r="H928" s="149">
        <v>-256351.24000000002</v>
      </c>
      <c r="I928" s="146"/>
      <c r="J928" s="150">
        <v>41542</v>
      </c>
      <c r="K928" s="151">
        <v>-24537.889999999996</v>
      </c>
      <c r="L928" s="151">
        <v>157752.68999999997</v>
      </c>
      <c r="M928" s="151"/>
      <c r="N928" s="149">
        <v>-123136.44000000003</v>
      </c>
    </row>
    <row r="929" spans="1:14" s="152" customFormat="1">
      <c r="A929" s="145" t="s">
        <v>3236</v>
      </c>
      <c r="B929" s="146" t="s">
        <v>8978</v>
      </c>
      <c r="C929" s="146" t="s">
        <v>6759</v>
      </c>
      <c r="D929" s="146"/>
      <c r="E929" s="147">
        <v>2</v>
      </c>
      <c r="F929" s="148" t="s">
        <v>6745</v>
      </c>
      <c r="G929" s="149">
        <v>-15000000</v>
      </c>
      <c r="H929" s="149">
        <v>-3001173.8</v>
      </c>
      <c r="I929" s="146"/>
      <c r="J929" s="150">
        <v>42184</v>
      </c>
      <c r="K929" s="151">
        <v>-1351267.3800000006</v>
      </c>
      <c r="L929" s="151">
        <v>1662745.96</v>
      </c>
      <c r="M929" s="151"/>
      <c r="N929" s="149">
        <v>-2689695.2200000007</v>
      </c>
    </row>
    <row r="930" spans="1:14" s="152" customFormat="1">
      <c r="A930" s="145" t="s">
        <v>9006</v>
      </c>
      <c r="B930" s="146" t="s">
        <v>9007</v>
      </c>
      <c r="C930" s="146" t="s">
        <v>6759</v>
      </c>
      <c r="D930" s="146"/>
      <c r="E930" s="147">
        <v>1</v>
      </c>
      <c r="F930" s="148" t="s">
        <v>6745</v>
      </c>
      <c r="G930" s="151">
        <v>-1500000</v>
      </c>
      <c r="H930" s="149">
        <v>-307911</v>
      </c>
      <c r="I930" s="146"/>
      <c r="J930" s="150">
        <v>42326</v>
      </c>
      <c r="K930" s="151">
        <v>-296278.23</v>
      </c>
      <c r="L930" s="151">
        <v>212658.33</v>
      </c>
      <c r="M930" s="151"/>
      <c r="N930" s="149">
        <v>-391530.9</v>
      </c>
    </row>
    <row r="931" spans="1:14" s="152" customFormat="1">
      <c r="A931" s="145" t="s">
        <v>8422</v>
      </c>
      <c r="B931" s="146" t="s">
        <v>8423</v>
      </c>
      <c r="C931" s="146" t="s">
        <v>6724</v>
      </c>
      <c r="D931" s="146"/>
      <c r="E931" s="147">
        <v>1</v>
      </c>
      <c r="F931" s="148" t="s">
        <v>6756</v>
      </c>
      <c r="G931" s="149">
        <v>5024014.05</v>
      </c>
      <c r="H931" s="149">
        <v>1636316.3500000006</v>
      </c>
      <c r="I931" s="146"/>
      <c r="J931" s="150">
        <v>40903</v>
      </c>
      <c r="K931" s="151">
        <v>-2734986.7897299998</v>
      </c>
      <c r="L931" s="151">
        <v>0</v>
      </c>
      <c r="M931" s="151"/>
      <c r="N931" s="149">
        <v>-1098670.4397299993</v>
      </c>
    </row>
    <row r="932" spans="1:14" s="152" customFormat="1">
      <c r="A932" s="145" t="s">
        <v>8076</v>
      </c>
      <c r="B932" s="146" t="s">
        <v>8077</v>
      </c>
      <c r="C932" s="146" t="s">
        <v>6724</v>
      </c>
      <c r="D932" s="146"/>
      <c r="E932" s="147">
        <v>2</v>
      </c>
      <c r="F932" s="148" t="s">
        <v>6756</v>
      </c>
      <c r="G932" s="149">
        <v>50000</v>
      </c>
      <c r="H932" s="149">
        <v>26888.930000000168</v>
      </c>
      <c r="I932" s="146"/>
      <c r="J932" s="150">
        <v>40294</v>
      </c>
      <c r="K932" s="151">
        <v>-27970.282661388628</v>
      </c>
      <c r="L932" s="151">
        <v>0</v>
      </c>
      <c r="M932" s="151"/>
      <c r="N932" s="149">
        <v>-1081.3526613884605</v>
      </c>
    </row>
    <row r="933" spans="1:14" s="152" customFormat="1">
      <c r="A933" s="145" t="s">
        <v>7927</v>
      </c>
      <c r="B933" s="146" t="s">
        <v>7928</v>
      </c>
      <c r="C933" s="146" t="s">
        <v>6724</v>
      </c>
      <c r="D933" s="146"/>
      <c r="E933" s="147">
        <v>1</v>
      </c>
      <c r="F933" s="148" t="s">
        <v>6756</v>
      </c>
      <c r="G933" s="149">
        <v>2000000</v>
      </c>
      <c r="H933" s="149">
        <v>825778.52000000025</v>
      </c>
      <c r="I933" s="146"/>
      <c r="J933" s="150">
        <v>40087</v>
      </c>
      <c r="K933" s="151">
        <v>-1933745.8363879998</v>
      </c>
      <c r="L933" s="151">
        <v>0</v>
      </c>
      <c r="M933" s="151"/>
      <c r="N933" s="149">
        <v>-1107967.3163879996</v>
      </c>
    </row>
    <row r="934" spans="1:14" s="152" customFormat="1">
      <c r="A934" s="145" t="s">
        <v>7753</v>
      </c>
      <c r="B934" s="146" t="s">
        <v>7425</v>
      </c>
      <c r="C934" s="146" t="s">
        <v>6724</v>
      </c>
      <c r="D934" s="146"/>
      <c r="E934" s="147">
        <v>2</v>
      </c>
      <c r="F934" s="148" t="s">
        <v>6745</v>
      </c>
      <c r="G934" s="149">
        <v>-10000000</v>
      </c>
      <c r="H934" s="149">
        <v>-7844541.4100000001</v>
      </c>
      <c r="I934" s="146"/>
      <c r="J934" s="150">
        <v>39989</v>
      </c>
      <c r="K934" s="151">
        <v>4836191.940723612</v>
      </c>
      <c r="L934" s="151">
        <v>4847725</v>
      </c>
      <c r="M934" s="151"/>
      <c r="N934" s="149">
        <v>1839375.5307236118</v>
      </c>
    </row>
    <row r="935" spans="1:14" s="152" customFormat="1">
      <c r="A935" s="145" t="s">
        <v>7424</v>
      </c>
      <c r="B935" s="146" t="s">
        <v>7425</v>
      </c>
      <c r="C935" s="146" t="s">
        <v>6724</v>
      </c>
      <c r="D935" s="146"/>
      <c r="E935" s="147">
        <v>27</v>
      </c>
      <c r="F935" s="148" t="s">
        <v>6745</v>
      </c>
      <c r="G935" s="149">
        <v>-12000000</v>
      </c>
      <c r="H935" s="149">
        <v>-10573867.039999999</v>
      </c>
      <c r="I935" s="146"/>
      <c r="J935" s="150">
        <v>39869</v>
      </c>
      <c r="K935" s="151">
        <v>11875092.822837221</v>
      </c>
      <c r="L935" s="151">
        <v>0</v>
      </c>
      <c r="M935" s="151"/>
      <c r="N935" s="149">
        <v>1301225.7828372214</v>
      </c>
    </row>
    <row r="936" spans="1:14" s="152" customFormat="1">
      <c r="A936" s="145" t="s">
        <v>7754</v>
      </c>
      <c r="B936" s="146" t="s">
        <v>7518</v>
      </c>
      <c r="C936" s="146" t="s">
        <v>6724</v>
      </c>
      <c r="D936" s="146"/>
      <c r="E936" s="147">
        <v>1</v>
      </c>
      <c r="F936" s="148" t="s">
        <v>6745</v>
      </c>
      <c r="G936" s="149">
        <v>-4000000</v>
      </c>
      <c r="H936" s="149">
        <v>-3599988.16</v>
      </c>
      <c r="I936" s="146"/>
      <c r="J936" s="150">
        <v>39989</v>
      </c>
      <c r="K936" s="151">
        <v>3885695.159722222</v>
      </c>
      <c r="L936" s="151">
        <v>0</v>
      </c>
      <c r="M936" s="151"/>
      <c r="N936" s="149">
        <v>285706.99972222187</v>
      </c>
    </row>
    <row r="937" spans="1:14" s="152" customFormat="1">
      <c r="A937" s="145" t="s">
        <v>7517</v>
      </c>
      <c r="B937" s="146" t="s">
        <v>7518</v>
      </c>
      <c r="C937" s="146" t="s">
        <v>6724</v>
      </c>
      <c r="D937" s="146"/>
      <c r="E937" s="147">
        <v>3</v>
      </c>
      <c r="F937" s="148" t="s">
        <v>6745</v>
      </c>
      <c r="G937" s="149">
        <v>-8000000</v>
      </c>
      <c r="H937" s="149">
        <v>-7255729.8899999997</v>
      </c>
      <c r="I937" s="146"/>
      <c r="J937" s="150">
        <v>39897</v>
      </c>
      <c r="K937" s="151">
        <v>7760430.176612556</v>
      </c>
      <c r="L937" s="151">
        <v>0</v>
      </c>
      <c r="M937" s="151"/>
      <c r="N937" s="149">
        <v>504700.28661255632</v>
      </c>
    </row>
    <row r="938" spans="1:14" s="152" customFormat="1">
      <c r="A938" s="145" t="s">
        <v>7131</v>
      </c>
      <c r="B938" s="146" t="s">
        <v>6892</v>
      </c>
      <c r="C938" s="146" t="s">
        <v>6724</v>
      </c>
      <c r="D938" s="146"/>
      <c r="E938" s="147">
        <v>2</v>
      </c>
      <c r="F938" s="148" t="s">
        <v>6756</v>
      </c>
      <c r="G938" s="149">
        <v>2000000</v>
      </c>
      <c r="H938" s="149">
        <v>1777212.7100000011</v>
      </c>
      <c r="I938" s="146"/>
      <c r="J938" s="150">
        <v>39777</v>
      </c>
      <c r="K938" s="151">
        <v>-1144210.3849467442</v>
      </c>
      <c r="L938" s="151">
        <v>-765989.66927403351</v>
      </c>
      <c r="M938" s="151"/>
      <c r="N938" s="149">
        <v>-132987.34422077658</v>
      </c>
    </row>
    <row r="939" spans="1:14" s="152" customFormat="1">
      <c r="A939" s="145" t="s">
        <v>6891</v>
      </c>
      <c r="B939" s="146" t="s">
        <v>6892</v>
      </c>
      <c r="C939" s="146" t="s">
        <v>6724</v>
      </c>
      <c r="D939" s="146"/>
      <c r="E939" s="147">
        <v>1</v>
      </c>
      <c r="F939" s="148" t="s">
        <v>6756</v>
      </c>
      <c r="G939" s="149">
        <v>4000000</v>
      </c>
      <c r="H939" s="149">
        <v>3685996.5900000003</v>
      </c>
      <c r="I939" s="146"/>
      <c r="J939" s="150">
        <v>39654</v>
      </c>
      <c r="K939" s="151">
        <v>-3363723.6342641115</v>
      </c>
      <c r="L939" s="151">
        <v>0</v>
      </c>
      <c r="M939" s="151"/>
      <c r="N939" s="149">
        <v>322272.9557358888</v>
      </c>
    </row>
    <row r="940" spans="1:14" s="152" customFormat="1">
      <c r="A940" s="145" t="s">
        <v>7993</v>
      </c>
      <c r="B940" s="146" t="s">
        <v>7994</v>
      </c>
      <c r="C940" s="146" t="s">
        <v>6724</v>
      </c>
      <c r="D940" s="146"/>
      <c r="E940" s="147">
        <v>1</v>
      </c>
      <c r="F940" s="148" t="s">
        <v>6756</v>
      </c>
      <c r="G940" s="149">
        <v>4000000</v>
      </c>
      <c r="H940" s="149">
        <v>3679565.23</v>
      </c>
      <c r="I940" s="146"/>
      <c r="J940" s="150">
        <v>40175</v>
      </c>
      <c r="K940" s="151">
        <v>-3933602.1936288886</v>
      </c>
      <c r="L940" s="151">
        <v>0</v>
      </c>
      <c r="M940" s="151"/>
      <c r="N940" s="149">
        <v>-254036.9636288886</v>
      </c>
    </row>
    <row r="941" spans="1:14" s="152" customFormat="1">
      <c r="A941" s="145" t="s">
        <v>7874</v>
      </c>
      <c r="B941" s="146" t="s">
        <v>7875</v>
      </c>
      <c r="C941" s="146" t="s">
        <v>6724</v>
      </c>
      <c r="D941" s="146"/>
      <c r="E941" s="147">
        <v>11</v>
      </c>
      <c r="F941" s="148" t="s">
        <v>6745</v>
      </c>
      <c r="G941" s="149">
        <v>-6000000</v>
      </c>
      <c r="H941" s="149">
        <v>-5221144.4900000012</v>
      </c>
      <c r="I941" s="146"/>
      <c r="J941" s="150">
        <v>40050</v>
      </c>
      <c r="K941" s="151">
        <v>5800470.1733659999</v>
      </c>
      <c r="L941" s="151">
        <v>0</v>
      </c>
      <c r="M941" s="151"/>
      <c r="N941" s="149">
        <v>579325.68336599879</v>
      </c>
    </row>
    <row r="942" spans="1:14" s="152" customFormat="1">
      <c r="A942" s="145" t="s">
        <v>8424</v>
      </c>
      <c r="B942" s="146" t="s">
        <v>7875</v>
      </c>
      <c r="C942" s="146" t="s">
        <v>6724</v>
      </c>
      <c r="D942" s="146"/>
      <c r="E942" s="147">
        <v>3</v>
      </c>
      <c r="F942" s="148" t="s">
        <v>6745</v>
      </c>
      <c r="G942" s="149">
        <v>-15000000</v>
      </c>
      <c r="H942" s="149">
        <v>-10383865.07</v>
      </c>
      <c r="I942" s="146"/>
      <c r="J942" s="150">
        <v>40903</v>
      </c>
      <c r="K942" s="151">
        <v>13471907.241287222</v>
      </c>
      <c r="L942" s="151">
        <v>0</v>
      </c>
      <c r="M942" s="151"/>
      <c r="N942" s="149">
        <v>3088042.1712872218</v>
      </c>
    </row>
    <row r="943" spans="1:14" s="152" customFormat="1">
      <c r="A943" s="145" t="s">
        <v>7255</v>
      </c>
      <c r="B943" s="146" t="s">
        <v>7092</v>
      </c>
      <c r="C943" s="146" t="s">
        <v>6724</v>
      </c>
      <c r="D943" s="146"/>
      <c r="E943" s="147">
        <v>2</v>
      </c>
      <c r="F943" s="148" t="s">
        <v>6745</v>
      </c>
      <c r="G943" s="149">
        <v>-6000000</v>
      </c>
      <c r="H943" s="149">
        <v>-5445595.9199999999</v>
      </c>
      <c r="I943" s="146"/>
      <c r="J943" s="150">
        <v>39808</v>
      </c>
      <c r="K943" s="151">
        <v>5946953.2829037774</v>
      </c>
      <c r="L943" s="151">
        <v>0</v>
      </c>
      <c r="M943" s="151"/>
      <c r="N943" s="149">
        <v>501357.36290377751</v>
      </c>
    </row>
    <row r="944" spans="1:14" s="152" customFormat="1">
      <c r="A944" s="145" t="s">
        <v>7091</v>
      </c>
      <c r="B944" s="146" t="s">
        <v>7092</v>
      </c>
      <c r="C944" s="146" t="s">
        <v>6724</v>
      </c>
      <c r="D944" s="146"/>
      <c r="E944" s="147">
        <v>2</v>
      </c>
      <c r="F944" s="148" t="s">
        <v>6745</v>
      </c>
      <c r="G944" s="149">
        <v>-4000000</v>
      </c>
      <c r="H944" s="149">
        <v>-3664244.06</v>
      </c>
      <c r="I944" s="146"/>
      <c r="J944" s="150">
        <v>39752</v>
      </c>
      <c r="K944" s="151">
        <v>2181449.0663067964</v>
      </c>
      <c r="L944" s="151">
        <v>1754271.5302258702</v>
      </c>
      <c r="M944" s="151"/>
      <c r="N944" s="149">
        <v>271476.53653266653</v>
      </c>
    </row>
    <row r="945" spans="1:14" s="152" customFormat="1">
      <c r="A945" s="145" t="s">
        <v>7029</v>
      </c>
      <c r="B945" s="146" t="s">
        <v>7030</v>
      </c>
      <c r="C945" s="146" t="s">
        <v>6724</v>
      </c>
      <c r="D945" s="146"/>
      <c r="E945" s="147">
        <v>3</v>
      </c>
      <c r="F945" s="148" t="s">
        <v>6745</v>
      </c>
      <c r="G945" s="149">
        <v>-4000000</v>
      </c>
      <c r="H945" s="149">
        <v>-3645315.9000000004</v>
      </c>
      <c r="I945" s="146"/>
      <c r="J945" s="150">
        <v>39716</v>
      </c>
      <c r="K945" s="151">
        <v>2187375.0156495869</v>
      </c>
      <c r="L945" s="151">
        <v>1009464.34</v>
      </c>
      <c r="M945" s="151"/>
      <c r="N945" s="149">
        <v>-448476.54435041349</v>
      </c>
    </row>
    <row r="946" spans="1:14" s="152" customFormat="1">
      <c r="A946" s="145" t="s">
        <v>6934</v>
      </c>
      <c r="B946" s="146" t="s">
        <v>6935</v>
      </c>
      <c r="C946" s="146" t="s">
        <v>6724</v>
      </c>
      <c r="D946" s="146"/>
      <c r="E946" s="147">
        <v>3</v>
      </c>
      <c r="F946" s="148" t="s">
        <v>6745</v>
      </c>
      <c r="G946" s="149">
        <v>-2000000</v>
      </c>
      <c r="H946" s="149">
        <v>-1565858.1599999997</v>
      </c>
      <c r="I946" s="146"/>
      <c r="J946" s="150">
        <v>39706</v>
      </c>
      <c r="K946" s="151">
        <v>1854460.1591844438</v>
      </c>
      <c r="L946" s="151">
        <v>0</v>
      </c>
      <c r="M946" s="151"/>
      <c r="N946" s="149">
        <v>288601.99918444408</v>
      </c>
    </row>
    <row r="947" spans="1:14" s="152" customFormat="1">
      <c r="A947" s="145" t="s">
        <v>6884</v>
      </c>
      <c r="B947" s="146" t="s">
        <v>6859</v>
      </c>
      <c r="C947" s="146" t="s">
        <v>6724</v>
      </c>
      <c r="D947" s="146"/>
      <c r="E947" s="147">
        <v>1</v>
      </c>
      <c r="F947" s="148" t="s">
        <v>6745</v>
      </c>
      <c r="G947" s="149">
        <v>-2000000</v>
      </c>
      <c r="H947" s="149">
        <v>-1844256.57</v>
      </c>
      <c r="I947" s="146"/>
      <c r="J947" s="150">
        <v>39653</v>
      </c>
      <c r="K947" s="151">
        <v>1935098.9000308891</v>
      </c>
      <c r="L947" s="151">
        <v>0</v>
      </c>
      <c r="M947" s="151"/>
      <c r="N947" s="149">
        <v>90842.330030889018</v>
      </c>
    </row>
    <row r="948" spans="1:14" s="152" customFormat="1">
      <c r="A948" s="145" t="s">
        <v>6858</v>
      </c>
      <c r="B948" s="146" t="s">
        <v>6859</v>
      </c>
      <c r="C948" s="146" t="s">
        <v>6724</v>
      </c>
      <c r="D948" s="146"/>
      <c r="E948" s="147">
        <v>3</v>
      </c>
      <c r="F948" s="148" t="s">
        <v>6756</v>
      </c>
      <c r="G948" s="149">
        <v>1000000</v>
      </c>
      <c r="H948" s="149">
        <v>592660.04</v>
      </c>
      <c r="I948" s="146"/>
      <c r="J948" s="150">
        <v>39595</v>
      </c>
      <c r="K948" s="151">
        <v>-1011474.8710894445</v>
      </c>
      <c r="L948" s="151">
        <v>0</v>
      </c>
      <c r="M948" s="151"/>
      <c r="N948" s="149">
        <v>-418814.83108944446</v>
      </c>
    </row>
    <row r="949" spans="1:14" s="152" customFormat="1">
      <c r="A949" s="145" t="s">
        <v>7093</v>
      </c>
      <c r="B949" s="146" t="s">
        <v>7094</v>
      </c>
      <c r="C949" s="146" t="s">
        <v>6724</v>
      </c>
      <c r="D949" s="146"/>
      <c r="E949" s="147">
        <v>1</v>
      </c>
      <c r="F949" s="148" t="s">
        <v>6745</v>
      </c>
      <c r="G949" s="149">
        <v>-2000000</v>
      </c>
      <c r="H949" s="149">
        <v>-1788885.17</v>
      </c>
      <c r="I949" s="146"/>
      <c r="J949" s="150">
        <v>39752</v>
      </c>
      <c r="K949" s="151">
        <v>929593.97443293</v>
      </c>
      <c r="L949" s="151">
        <v>1035562.9600656256</v>
      </c>
      <c r="M949" s="151"/>
      <c r="N949" s="149">
        <v>176271.76449855568</v>
      </c>
    </row>
    <row r="950" spans="1:14" s="152" customFormat="1">
      <c r="A950" s="145" t="s">
        <v>6936</v>
      </c>
      <c r="B950" s="146" t="s">
        <v>6937</v>
      </c>
      <c r="C950" s="146" t="s">
        <v>6724</v>
      </c>
      <c r="D950" s="146"/>
      <c r="E950" s="147">
        <v>2</v>
      </c>
      <c r="F950" s="148" t="s">
        <v>6745</v>
      </c>
      <c r="G950" s="149">
        <v>-4000000</v>
      </c>
      <c r="H950" s="149">
        <v>-3607437.92</v>
      </c>
      <c r="I950" s="146"/>
      <c r="J950" s="150">
        <v>39706</v>
      </c>
      <c r="K950" s="151">
        <v>-46618.203562777722</v>
      </c>
      <c r="L950" s="151">
        <v>3911280</v>
      </c>
      <c r="M950" s="151"/>
      <c r="N950" s="149">
        <v>257223.87643722259</v>
      </c>
    </row>
    <row r="951" spans="1:14" s="152" customFormat="1">
      <c r="A951" s="145" t="s">
        <v>7755</v>
      </c>
      <c r="B951" s="146" t="s">
        <v>7756</v>
      </c>
      <c r="C951" s="146" t="s">
        <v>6724</v>
      </c>
      <c r="D951" s="146"/>
      <c r="E951" s="147">
        <v>36</v>
      </c>
      <c r="F951" s="148" t="s">
        <v>6745</v>
      </c>
      <c r="G951" s="149">
        <v>-4000000</v>
      </c>
      <c r="H951" s="149">
        <v>-3686939.2399999816</v>
      </c>
      <c r="I951" s="146"/>
      <c r="J951" s="150">
        <v>39989</v>
      </c>
      <c r="K951" s="151">
        <v>14469927.321043342</v>
      </c>
      <c r="L951" s="151">
        <v>-10114577.780000001</v>
      </c>
      <c r="M951" s="151"/>
      <c r="N951" s="149">
        <v>668410.30104335956</v>
      </c>
    </row>
    <row r="952" spans="1:14" s="152" customFormat="1">
      <c r="A952" s="145" t="s">
        <v>7329</v>
      </c>
      <c r="B952" s="146" t="s">
        <v>7330</v>
      </c>
      <c r="C952" s="146" t="s">
        <v>6724</v>
      </c>
      <c r="D952" s="146"/>
      <c r="E952" s="147">
        <v>3</v>
      </c>
      <c r="F952" s="148" t="s">
        <v>6745</v>
      </c>
      <c r="G952" s="149">
        <v>-4000000</v>
      </c>
      <c r="H952" s="149">
        <v>-3599963.7600000002</v>
      </c>
      <c r="I952" s="146"/>
      <c r="J952" s="150">
        <v>39838</v>
      </c>
      <c r="K952" s="151">
        <v>3895479.0689971112</v>
      </c>
      <c r="L952" s="151">
        <v>0</v>
      </c>
      <c r="M952" s="151"/>
      <c r="N952" s="149">
        <v>295515.30899711093</v>
      </c>
    </row>
    <row r="953" spans="1:14" s="152" customFormat="1">
      <c r="A953" s="145" t="s">
        <v>6938</v>
      </c>
      <c r="B953" s="146" t="s">
        <v>6939</v>
      </c>
      <c r="C953" s="146" t="s">
        <v>6724</v>
      </c>
      <c r="D953" s="146"/>
      <c r="E953" s="147">
        <v>2</v>
      </c>
      <c r="F953" s="148" t="s">
        <v>6745</v>
      </c>
      <c r="G953" s="149">
        <v>-4000000</v>
      </c>
      <c r="H953" s="149">
        <v>-3601564.58</v>
      </c>
      <c r="I953" s="146"/>
      <c r="J953" s="150">
        <v>39706</v>
      </c>
      <c r="K953" s="151">
        <v>3987218.0894528893</v>
      </c>
      <c r="L953" s="151">
        <v>0</v>
      </c>
      <c r="M953" s="151"/>
      <c r="N953" s="149">
        <v>385653.50945288921</v>
      </c>
    </row>
    <row r="954" spans="1:14" s="152" customFormat="1">
      <c r="A954" s="145" t="s">
        <v>6795</v>
      </c>
      <c r="B954" s="146" t="s">
        <v>6796</v>
      </c>
      <c r="C954" s="146" t="s">
        <v>6725</v>
      </c>
      <c r="D954" s="146"/>
      <c r="E954" s="147">
        <v>1</v>
      </c>
      <c r="F954" s="148" t="s">
        <v>6745</v>
      </c>
      <c r="G954" s="149">
        <v>-86426</v>
      </c>
      <c r="H954" s="149">
        <v>0</v>
      </c>
      <c r="I954" s="146"/>
      <c r="J954" s="150">
        <v>39524</v>
      </c>
      <c r="K954" s="151">
        <v>0</v>
      </c>
      <c r="L954" s="151">
        <v>0</v>
      </c>
      <c r="M954" s="151"/>
      <c r="N954" s="149">
        <v>0</v>
      </c>
    </row>
    <row r="955" spans="1:14" s="152" customFormat="1">
      <c r="A955" s="145" t="s">
        <v>8867</v>
      </c>
      <c r="B955" s="146" t="s">
        <v>8868</v>
      </c>
      <c r="C955" s="146" t="s">
        <v>6759</v>
      </c>
      <c r="D955" s="146"/>
      <c r="E955" s="147">
        <v>2</v>
      </c>
      <c r="F955" s="148" t="s">
        <v>6745</v>
      </c>
      <c r="G955" s="149">
        <v>-8000000</v>
      </c>
      <c r="H955" s="149">
        <v>-1601321.04</v>
      </c>
      <c r="I955" s="146"/>
      <c r="J955" s="150">
        <v>41604</v>
      </c>
      <c r="K955" s="151">
        <v>-136906.43</v>
      </c>
      <c r="L955" s="151">
        <v>355339.87</v>
      </c>
      <c r="M955" s="151"/>
      <c r="N955" s="149">
        <v>-1382887.6</v>
      </c>
    </row>
    <row r="956" spans="1:14" s="152" customFormat="1">
      <c r="A956" s="145" t="s">
        <v>7544</v>
      </c>
      <c r="B956" s="146" t="s">
        <v>7545</v>
      </c>
      <c r="C956" s="146" t="s">
        <v>6724</v>
      </c>
      <c r="D956" s="146"/>
      <c r="E956" s="147">
        <v>3</v>
      </c>
      <c r="F956" s="148" t="s">
        <v>6745</v>
      </c>
      <c r="G956" s="149">
        <v>-1199326.3899999999</v>
      </c>
      <c r="H956" s="149">
        <v>-1072271.4100000001</v>
      </c>
      <c r="I956" s="146"/>
      <c r="J956" s="150">
        <v>39897</v>
      </c>
      <c r="K956" s="151">
        <v>1174859.7416772777</v>
      </c>
      <c r="L956" s="151">
        <v>0</v>
      </c>
      <c r="M956" s="151"/>
      <c r="N956" s="149">
        <v>102588.33167727757</v>
      </c>
    </row>
    <row r="957" spans="1:14" s="152" customFormat="1">
      <c r="A957" s="145" t="s">
        <v>7216</v>
      </c>
      <c r="B957" s="146" t="s">
        <v>7217</v>
      </c>
      <c r="C957" s="146" t="s">
        <v>6724</v>
      </c>
      <c r="D957" s="146"/>
      <c r="E957" s="147">
        <v>2</v>
      </c>
      <c r="F957" s="148" t="s">
        <v>6745</v>
      </c>
      <c r="G957" s="149">
        <v>-3991440.04</v>
      </c>
      <c r="H957" s="149">
        <v>-3592296.0399999996</v>
      </c>
      <c r="I957" s="146"/>
      <c r="J957" s="150">
        <v>39807</v>
      </c>
      <c r="K957" s="151">
        <v>2086414.2713773744</v>
      </c>
      <c r="L957" s="151">
        <v>1480791.67</v>
      </c>
      <c r="M957" s="151"/>
      <c r="N957" s="149">
        <v>-25090.098622625228</v>
      </c>
    </row>
    <row r="958" spans="1:14" s="152" customFormat="1">
      <c r="A958" s="145" t="s">
        <v>7457</v>
      </c>
      <c r="B958" s="146" t="s">
        <v>7458</v>
      </c>
      <c r="C958" s="146" t="s">
        <v>6724</v>
      </c>
      <c r="D958" s="146"/>
      <c r="E958" s="147">
        <v>4</v>
      </c>
      <c r="F958" s="148" t="s">
        <v>6745</v>
      </c>
      <c r="G958" s="149">
        <v>-800000</v>
      </c>
      <c r="H958" s="149">
        <v>-681318.32999999961</v>
      </c>
      <c r="I958" s="146"/>
      <c r="J958" s="150">
        <v>39869</v>
      </c>
      <c r="K958" s="151">
        <v>788039.98885333352</v>
      </c>
      <c r="L958" s="151">
        <v>0</v>
      </c>
      <c r="M958" s="151"/>
      <c r="N958" s="149">
        <v>106721.65885333391</v>
      </c>
    </row>
    <row r="959" spans="1:14" s="152" customFormat="1">
      <c r="A959" s="145" t="s">
        <v>1535</v>
      </c>
      <c r="B959" s="146" t="s">
        <v>7031</v>
      </c>
      <c r="C959" s="146" t="s">
        <v>6724</v>
      </c>
      <c r="D959" s="146"/>
      <c r="E959" s="147">
        <v>8</v>
      </c>
      <c r="F959" s="148" t="s">
        <v>6756</v>
      </c>
      <c r="G959" s="149">
        <v>2000000</v>
      </c>
      <c r="H959" s="149">
        <v>1794891.0899999989</v>
      </c>
      <c r="I959" s="146"/>
      <c r="J959" s="150">
        <v>39716</v>
      </c>
      <c r="K959" s="151">
        <v>858400.49124196277</v>
      </c>
      <c r="L959" s="151">
        <v>-294565.67</v>
      </c>
      <c r="M959" s="151"/>
      <c r="N959" s="149">
        <v>2358725.9112419616</v>
      </c>
    </row>
    <row r="960" spans="1:14" s="152" customFormat="1">
      <c r="A960" s="145" t="s">
        <v>6940</v>
      </c>
      <c r="B960" s="146" t="s">
        <v>6941</v>
      </c>
      <c r="C960" s="146" t="s">
        <v>6724</v>
      </c>
      <c r="D960" s="146"/>
      <c r="E960" s="147">
        <v>3</v>
      </c>
      <c r="F960" s="148" t="s">
        <v>6745</v>
      </c>
      <c r="G960" s="149">
        <v>-7000000</v>
      </c>
      <c r="H960" s="149">
        <v>-6229882.8200000003</v>
      </c>
      <c r="I960" s="146"/>
      <c r="J960" s="150">
        <v>39706</v>
      </c>
      <c r="K960" s="151">
        <v>6902123.7583664451</v>
      </c>
      <c r="L960" s="151">
        <v>0</v>
      </c>
      <c r="M960" s="151"/>
      <c r="N960" s="149">
        <v>672240.93836644478</v>
      </c>
    </row>
    <row r="961" spans="1:14" s="152" customFormat="1">
      <c r="A961" s="145" t="s">
        <v>7612</v>
      </c>
      <c r="B961" s="146" t="s">
        <v>7332</v>
      </c>
      <c r="C961" s="146" t="s">
        <v>6724</v>
      </c>
      <c r="D961" s="146"/>
      <c r="E961" s="147">
        <v>22</v>
      </c>
      <c r="F961" s="148" t="s">
        <v>6745</v>
      </c>
      <c r="G961" s="149">
        <v>-14000000</v>
      </c>
      <c r="H961" s="149">
        <v>-12404070.450000003</v>
      </c>
      <c r="I961" s="146"/>
      <c r="J961" s="150">
        <v>39930</v>
      </c>
      <c r="K961" s="151">
        <v>13802486.504046999</v>
      </c>
      <c r="L961" s="151">
        <v>0</v>
      </c>
      <c r="M961" s="151"/>
      <c r="N961" s="149">
        <v>1398416.0540469959</v>
      </c>
    </row>
    <row r="962" spans="1:14" s="152" customFormat="1">
      <c r="A962" s="145" t="s">
        <v>7331</v>
      </c>
      <c r="B962" s="146" t="s">
        <v>7332</v>
      </c>
      <c r="C962" s="146" t="s">
        <v>6724</v>
      </c>
      <c r="D962" s="146"/>
      <c r="E962" s="147">
        <v>17</v>
      </c>
      <c r="F962" s="148" t="s">
        <v>6745</v>
      </c>
      <c r="G962" s="149">
        <v>-5600000</v>
      </c>
      <c r="H962" s="149">
        <v>-4899545.22</v>
      </c>
      <c r="I962" s="146"/>
      <c r="J962" s="150">
        <v>39838</v>
      </c>
      <c r="K962" s="151">
        <v>5439435.2731104437</v>
      </c>
      <c r="L962" s="151">
        <v>0</v>
      </c>
      <c r="M962" s="151"/>
      <c r="N962" s="149">
        <v>539890.05311044399</v>
      </c>
    </row>
    <row r="963" spans="1:14" s="152" customFormat="1">
      <c r="A963" s="145" t="s">
        <v>7153</v>
      </c>
      <c r="B963" s="146" t="s">
        <v>7054</v>
      </c>
      <c r="C963" s="146" t="s">
        <v>6724</v>
      </c>
      <c r="D963" s="146"/>
      <c r="E963" s="147">
        <v>1</v>
      </c>
      <c r="F963" s="148" t="s">
        <v>6756</v>
      </c>
      <c r="G963" s="149">
        <v>1400000</v>
      </c>
      <c r="H963" s="149">
        <v>1203298.9499999997</v>
      </c>
      <c r="I963" s="146"/>
      <c r="J963" s="150">
        <v>39777</v>
      </c>
      <c r="K963" s="151">
        <v>-1230224.2052484935</v>
      </c>
      <c r="L963" s="151">
        <v>-142082.757462284</v>
      </c>
      <c r="M963" s="151"/>
      <c r="N963" s="149">
        <v>-169008.01271077775</v>
      </c>
    </row>
    <row r="964" spans="1:14" s="152" customFormat="1">
      <c r="A964" s="145" t="s">
        <v>7053</v>
      </c>
      <c r="B964" s="146" t="s">
        <v>7054</v>
      </c>
      <c r="C964" s="146" t="s">
        <v>6724</v>
      </c>
      <c r="D964" s="146"/>
      <c r="E964" s="147">
        <v>2</v>
      </c>
      <c r="F964" s="148" t="s">
        <v>6745</v>
      </c>
      <c r="G964" s="149">
        <v>-400000</v>
      </c>
      <c r="H964" s="149">
        <v>-358010.5399999998</v>
      </c>
      <c r="I964" s="146"/>
      <c r="J964" s="150">
        <v>39716</v>
      </c>
      <c r="K964" s="151">
        <v>195742.80998044956</v>
      </c>
      <c r="L964" s="151">
        <v>198301.23918621719</v>
      </c>
      <c r="M964" s="151"/>
      <c r="N964" s="149">
        <v>36033.509166666947</v>
      </c>
    </row>
    <row r="965" spans="1:14" s="152" customFormat="1">
      <c r="A965" s="145" t="s">
        <v>9106</v>
      </c>
      <c r="B965" s="146" t="s">
        <v>9107</v>
      </c>
      <c r="C965" s="146" t="s">
        <v>6724</v>
      </c>
      <c r="D965" s="146"/>
      <c r="E965" s="147">
        <v>1</v>
      </c>
      <c r="F965" s="148" t="s">
        <v>6745</v>
      </c>
      <c r="G965" s="149">
        <v>-799440.09</v>
      </c>
      <c r="H965" s="149">
        <v>-341988.49999999994</v>
      </c>
      <c r="I965" s="146"/>
      <c r="J965" s="150">
        <v>43040</v>
      </c>
      <c r="K965" s="151">
        <v>-74269.45</v>
      </c>
      <c r="L965" s="151">
        <v>58194.04</v>
      </c>
      <c r="M965" s="151"/>
      <c r="N965" s="149">
        <v>-358063.91</v>
      </c>
    </row>
    <row r="966" spans="1:14" s="152" customFormat="1">
      <c r="A966" s="145" t="s">
        <v>7838</v>
      </c>
      <c r="B966" s="146" t="s">
        <v>7839</v>
      </c>
      <c r="C966" s="146" t="s">
        <v>6724</v>
      </c>
      <c r="D966" s="146"/>
      <c r="E966" s="147">
        <v>3</v>
      </c>
      <c r="F966" s="148" t="s">
        <v>6745</v>
      </c>
      <c r="G966" s="149">
        <v>-4800000</v>
      </c>
      <c r="H966" s="149">
        <v>-4416008.41</v>
      </c>
      <c r="I966" s="146"/>
      <c r="J966" s="150">
        <v>40021</v>
      </c>
      <c r="K966" s="151">
        <v>4660012.172276333</v>
      </c>
      <c r="L966" s="151">
        <v>0</v>
      </c>
      <c r="M966" s="151"/>
      <c r="N966" s="149">
        <v>244003.76227633283</v>
      </c>
    </row>
    <row r="967" spans="1:14" s="152" customFormat="1">
      <c r="A967" s="145" t="s">
        <v>8849</v>
      </c>
      <c r="B967" s="146" t="s">
        <v>8850</v>
      </c>
      <c r="C967" s="146" t="s">
        <v>6724</v>
      </c>
      <c r="D967" s="146"/>
      <c r="E967" s="147">
        <v>1</v>
      </c>
      <c r="F967" s="148" t="s">
        <v>6745</v>
      </c>
      <c r="G967" s="149">
        <v>-5000000</v>
      </c>
      <c r="H967" s="149">
        <v>-1499887.73</v>
      </c>
      <c r="I967" s="146"/>
      <c r="J967" s="150">
        <v>41563</v>
      </c>
      <c r="K967" s="151">
        <v>-571854.18000000005</v>
      </c>
      <c r="L967" s="151">
        <v>729916.67</v>
      </c>
      <c r="M967" s="151"/>
      <c r="N967" s="149">
        <v>-1341825.2400000002</v>
      </c>
    </row>
    <row r="968" spans="1:14" s="152" customFormat="1">
      <c r="A968" s="145" t="s">
        <v>8589</v>
      </c>
      <c r="B968" s="146" t="s">
        <v>8590</v>
      </c>
      <c r="C968" s="146" t="s">
        <v>6724</v>
      </c>
      <c r="D968" s="146"/>
      <c r="E968" s="147">
        <v>1</v>
      </c>
      <c r="F968" s="148" t="s">
        <v>6756</v>
      </c>
      <c r="G968" s="149">
        <v>10000000</v>
      </c>
      <c r="H968" s="149">
        <v>8500047.1100000013</v>
      </c>
      <c r="I968" s="146"/>
      <c r="J968" s="150">
        <v>41147</v>
      </c>
      <c r="K968" s="151">
        <v>-9647794.1663852762</v>
      </c>
      <c r="L968" s="151">
        <v>0</v>
      </c>
      <c r="M968" s="151"/>
      <c r="N968" s="149">
        <v>-1147747.056385275</v>
      </c>
    </row>
    <row r="969" spans="1:14" s="152" customFormat="1">
      <c r="A969" s="145" t="s">
        <v>6847</v>
      </c>
      <c r="B969" s="146" t="s">
        <v>6848</v>
      </c>
      <c r="C969" s="146" t="s">
        <v>6724</v>
      </c>
      <c r="D969" s="146"/>
      <c r="E969" s="147">
        <v>1</v>
      </c>
      <c r="F969" s="148" t="s">
        <v>6745</v>
      </c>
      <c r="G969" s="149">
        <v>-4000000</v>
      </c>
      <c r="H969" s="149">
        <v>-1200453.58</v>
      </c>
      <c r="I969" s="146"/>
      <c r="J969" s="150">
        <v>39575</v>
      </c>
      <c r="K969" s="151">
        <v>3641.9531841666903</v>
      </c>
      <c r="L969" s="151">
        <v>1200452</v>
      </c>
      <c r="M969" s="151"/>
      <c r="N969" s="149">
        <v>3640.3731841666158</v>
      </c>
    </row>
    <row r="970" spans="1:14" s="152" customFormat="1">
      <c r="A970" s="145" t="s">
        <v>3314</v>
      </c>
      <c r="B970" s="146" t="s">
        <v>9132</v>
      </c>
      <c r="C970" s="146" t="s">
        <v>6724</v>
      </c>
      <c r="D970" s="146"/>
      <c r="E970" s="147">
        <v>1</v>
      </c>
      <c r="F970" s="148" t="s">
        <v>6745</v>
      </c>
      <c r="G970" s="149">
        <v>-7500000</v>
      </c>
      <c r="H970" s="149">
        <v>-1874976.6199999999</v>
      </c>
      <c r="I970" s="146"/>
      <c r="J970" s="150">
        <v>43207</v>
      </c>
      <c r="K970" s="151">
        <v>-369088.7900000001</v>
      </c>
      <c r="L970" s="151">
        <v>-92195.589999999909</v>
      </c>
      <c r="M970" s="151"/>
      <c r="N970" s="149">
        <v>-2336261</v>
      </c>
    </row>
    <row r="971" spans="1:14" s="152" customFormat="1">
      <c r="A971" s="145" t="s">
        <v>8278</v>
      </c>
      <c r="B971" s="146" t="s">
        <v>8279</v>
      </c>
      <c r="C971" s="146" t="s">
        <v>6724</v>
      </c>
      <c r="D971" s="146"/>
      <c r="E971" s="147">
        <v>1</v>
      </c>
      <c r="F971" s="148" t="s">
        <v>6745</v>
      </c>
      <c r="G971" s="149">
        <v>-1904684.24</v>
      </c>
      <c r="H971" s="149">
        <v>-169257.87</v>
      </c>
      <c r="I971" s="146"/>
      <c r="J971" s="150">
        <v>40658</v>
      </c>
      <c r="K971" s="151">
        <v>-35911.176093333335</v>
      </c>
      <c r="L971" s="151">
        <v>0</v>
      </c>
      <c r="M971" s="151"/>
      <c r="N971" s="149">
        <v>-205169.04609333334</v>
      </c>
    </row>
    <row r="972" spans="1:14" s="152" customFormat="1">
      <c r="A972" s="145" t="s">
        <v>8827</v>
      </c>
      <c r="B972" s="146" t="s">
        <v>8279</v>
      </c>
      <c r="C972" s="146" t="s">
        <v>6724</v>
      </c>
      <c r="D972" s="146"/>
      <c r="E972" s="147">
        <v>1</v>
      </c>
      <c r="F972" s="148" t="s">
        <v>6745</v>
      </c>
      <c r="G972" s="149">
        <v>-7000000</v>
      </c>
      <c r="H972" s="149">
        <v>-2099956.59</v>
      </c>
      <c r="I972" s="146"/>
      <c r="J972" s="150">
        <v>41527</v>
      </c>
      <c r="K972" s="151">
        <v>2098713.5300000003</v>
      </c>
      <c r="L972" s="151">
        <v>258342.26</v>
      </c>
      <c r="M972" s="151"/>
      <c r="N972" s="149">
        <v>257099.20000000042</v>
      </c>
    </row>
    <row r="973" spans="1:14" s="152" customFormat="1">
      <c r="A973" s="145" t="s">
        <v>3224</v>
      </c>
      <c r="B973" s="146" t="s">
        <v>8777</v>
      </c>
      <c r="C973" s="146" t="s">
        <v>6724</v>
      </c>
      <c r="D973" s="146"/>
      <c r="E973" s="147">
        <v>2</v>
      </c>
      <c r="F973" s="148" t="s">
        <v>6745</v>
      </c>
      <c r="G973" s="149">
        <v>-19000000</v>
      </c>
      <c r="H973" s="149">
        <v>-5690155.3399999999</v>
      </c>
      <c r="I973" s="146"/>
      <c r="J973" s="150">
        <v>41442</v>
      </c>
      <c r="K973" s="151">
        <v>-646137.00000000023</v>
      </c>
      <c r="L973" s="151">
        <v>435468.37</v>
      </c>
      <c r="M973" s="151"/>
      <c r="N973" s="149">
        <v>-5900823.9699999997</v>
      </c>
    </row>
    <row r="974" spans="1:14" s="152" customFormat="1">
      <c r="A974" s="145" t="s">
        <v>8828</v>
      </c>
      <c r="B974" s="146" t="s">
        <v>8829</v>
      </c>
      <c r="C974" s="146" t="s">
        <v>6724</v>
      </c>
      <c r="D974" s="146"/>
      <c r="E974" s="147">
        <v>2</v>
      </c>
      <c r="F974" s="148" t="s">
        <v>6745</v>
      </c>
      <c r="G974" s="149">
        <v>-8000000</v>
      </c>
      <c r="H974" s="149">
        <v>-2000129.94</v>
      </c>
      <c r="I974" s="146"/>
      <c r="J974" s="150">
        <v>41527</v>
      </c>
      <c r="K974" s="151">
        <v>-105120.73999999998</v>
      </c>
      <c r="L974" s="151">
        <v>1513632.53</v>
      </c>
      <c r="M974" s="151"/>
      <c r="N974" s="149">
        <v>-591618.14999999967</v>
      </c>
    </row>
    <row r="975" spans="1:14" s="152" customFormat="1">
      <c r="A975" s="145" t="s">
        <v>3320</v>
      </c>
      <c r="B975" s="146" t="s">
        <v>9083</v>
      </c>
      <c r="C975" s="146" t="s">
        <v>6724</v>
      </c>
      <c r="D975" s="146"/>
      <c r="E975" s="147">
        <v>1</v>
      </c>
      <c r="F975" s="148" t="s">
        <v>6756</v>
      </c>
      <c r="G975" s="149">
        <v>10000000</v>
      </c>
      <c r="H975" s="149">
        <v>2800276.16</v>
      </c>
      <c r="I975" s="146"/>
      <c r="J975" s="150">
        <v>42878</v>
      </c>
      <c r="K975" s="151">
        <v>868954.41999999876</v>
      </c>
      <c r="L975" s="151">
        <v>-498437.27</v>
      </c>
      <c r="M975" s="151"/>
      <c r="N975" s="149">
        <v>3170793.3099999991</v>
      </c>
    </row>
    <row r="976" spans="1:14" s="152" customFormat="1">
      <c r="A976" s="145" t="s">
        <v>1559</v>
      </c>
      <c r="B976" s="146" t="s">
        <v>8878</v>
      </c>
      <c r="C976" s="146" t="s">
        <v>6724</v>
      </c>
      <c r="D976" s="146"/>
      <c r="E976" s="147">
        <v>9</v>
      </c>
      <c r="F976" s="148" t="s">
        <v>6756</v>
      </c>
      <c r="G976" s="149">
        <v>15000000</v>
      </c>
      <c r="H976" s="149">
        <v>3739658.0200000009</v>
      </c>
      <c r="I976" s="146"/>
      <c r="J976" s="150">
        <v>43028</v>
      </c>
      <c r="K976" s="151">
        <v>747374.48</v>
      </c>
      <c r="L976" s="151">
        <v>-172380.01000000013</v>
      </c>
      <c r="M976" s="151"/>
      <c r="N976" s="149">
        <v>4314652.4900000012</v>
      </c>
    </row>
    <row r="977" spans="1:14" s="152" customFormat="1">
      <c r="A977" s="145" t="s">
        <v>3228</v>
      </c>
      <c r="B977" s="146" t="s">
        <v>8878</v>
      </c>
      <c r="C977" s="146" t="s">
        <v>6759</v>
      </c>
      <c r="D977" s="146"/>
      <c r="E977" s="147">
        <v>1</v>
      </c>
      <c r="F977" s="148" t="s">
        <v>6745</v>
      </c>
      <c r="G977" s="149">
        <v>-1500000</v>
      </c>
      <c r="H977" s="149">
        <v>-449970.13</v>
      </c>
      <c r="I977" s="146"/>
      <c r="J977" s="150">
        <v>41635</v>
      </c>
      <c r="K977" s="151">
        <v>-207489.6700000001</v>
      </c>
      <c r="L977" s="151">
        <v>254380.41000000003</v>
      </c>
      <c r="M977" s="151"/>
      <c r="N977" s="149">
        <v>-403079.39</v>
      </c>
    </row>
    <row r="978" spans="1:14" s="152" customFormat="1">
      <c r="A978" s="145" t="s">
        <v>8513</v>
      </c>
      <c r="B978" s="146" t="s">
        <v>8193</v>
      </c>
      <c r="C978" s="146" t="s">
        <v>6724</v>
      </c>
      <c r="D978" s="146"/>
      <c r="E978" s="147">
        <v>1</v>
      </c>
      <c r="F978" s="148" t="s">
        <v>6756</v>
      </c>
      <c r="G978" s="149">
        <v>5000000</v>
      </c>
      <c r="H978" s="149">
        <v>2488942.5699999998</v>
      </c>
      <c r="I978" s="146"/>
      <c r="J978" s="150">
        <v>40994</v>
      </c>
      <c r="K978" s="151">
        <v>-2059537.162026111</v>
      </c>
      <c r="L978" s="151">
        <v>0</v>
      </c>
      <c r="M978" s="151"/>
      <c r="N978" s="149">
        <v>429405.4079738888</v>
      </c>
    </row>
    <row r="979" spans="1:14" s="152" customFormat="1">
      <c r="A979" s="145" t="s">
        <v>8192</v>
      </c>
      <c r="B979" s="146" t="s">
        <v>8193</v>
      </c>
      <c r="C979" s="146" t="s">
        <v>6724</v>
      </c>
      <c r="D979" s="146"/>
      <c r="E979" s="147">
        <v>2</v>
      </c>
      <c r="F979" s="148" t="s">
        <v>6756</v>
      </c>
      <c r="G979" s="149">
        <v>2000000</v>
      </c>
      <c r="H979" s="149">
        <v>755240.22999999882</v>
      </c>
      <c r="I979" s="146"/>
      <c r="J979" s="150">
        <v>40476</v>
      </c>
      <c r="K979" s="151">
        <v>-727185.21402777778</v>
      </c>
      <c r="L979" s="151">
        <v>0</v>
      </c>
      <c r="M979" s="151"/>
      <c r="N979" s="149">
        <v>28055.015972221037</v>
      </c>
    </row>
    <row r="980" spans="1:14" s="152" customFormat="1">
      <c r="A980" s="145" t="s">
        <v>7908</v>
      </c>
      <c r="B980" s="146" t="s">
        <v>7909</v>
      </c>
      <c r="C980" s="146" t="s">
        <v>6724</v>
      </c>
      <c r="D980" s="146"/>
      <c r="E980" s="147">
        <v>1</v>
      </c>
      <c r="F980" s="148" t="s">
        <v>6745</v>
      </c>
      <c r="G980" s="149">
        <v>-2000000</v>
      </c>
      <c r="H980" s="149">
        <v>-1800004.35</v>
      </c>
      <c r="I980" s="146"/>
      <c r="J980" s="150">
        <v>40081</v>
      </c>
      <c r="K980" s="151">
        <v>1916992.4066715555</v>
      </c>
      <c r="L980" s="151">
        <v>0</v>
      </c>
      <c r="M980" s="151"/>
      <c r="N980" s="149">
        <v>116988.05667155539</v>
      </c>
    </row>
    <row r="981" spans="1:14" s="152" customFormat="1">
      <c r="A981" s="145" t="s">
        <v>9032</v>
      </c>
      <c r="B981" s="146" t="s">
        <v>9033</v>
      </c>
      <c r="C981" s="146" t="s">
        <v>3157</v>
      </c>
      <c r="D981" s="146"/>
      <c r="E981" s="147">
        <v>1</v>
      </c>
      <c r="F981" s="148" t="s">
        <v>6745</v>
      </c>
      <c r="G981" s="149">
        <v>-2932257.16</v>
      </c>
      <c r="H981" s="149">
        <v>-712553.15999999992</v>
      </c>
      <c r="I981" s="146"/>
      <c r="J981" s="150">
        <v>42326</v>
      </c>
      <c r="K981" s="151">
        <v>-234190.59</v>
      </c>
      <c r="L981" s="151">
        <v>1054803.01</v>
      </c>
      <c r="M981" s="151"/>
      <c r="N981" s="149">
        <v>108059.26000000013</v>
      </c>
    </row>
    <row r="982" spans="1:14" s="152" customFormat="1">
      <c r="A982" s="145" t="s">
        <v>9034</v>
      </c>
      <c r="B982" s="146" t="s">
        <v>9035</v>
      </c>
      <c r="C982" s="146" t="s">
        <v>3157</v>
      </c>
      <c r="D982" s="146"/>
      <c r="E982" s="147">
        <v>1</v>
      </c>
      <c r="F982" s="148" t="s">
        <v>6745</v>
      </c>
      <c r="G982" s="149">
        <v>-2904970.4</v>
      </c>
      <c r="H982" s="149">
        <v>-1003545.26</v>
      </c>
      <c r="I982" s="146"/>
      <c r="J982" s="150">
        <v>42326</v>
      </c>
      <c r="K982" s="151">
        <v>752816.63</v>
      </c>
      <c r="L982" s="151">
        <v>918772.35</v>
      </c>
      <c r="M982" s="151"/>
      <c r="N982" s="149">
        <v>668043.72</v>
      </c>
    </row>
    <row r="983" spans="1:14" s="152" customFormat="1">
      <c r="A983" s="145" t="s">
        <v>8446</v>
      </c>
      <c r="B983" s="146" t="s">
        <v>8447</v>
      </c>
      <c r="C983" s="146" t="s">
        <v>3157</v>
      </c>
      <c r="D983" s="146"/>
      <c r="E983" s="147">
        <v>1</v>
      </c>
      <c r="F983" s="148" t="s">
        <v>6745</v>
      </c>
      <c r="G983" s="149">
        <v>-5000000</v>
      </c>
      <c r="H983" s="149">
        <v>-4150122.3</v>
      </c>
      <c r="I983" s="146"/>
      <c r="J983" s="150">
        <v>40933</v>
      </c>
      <c r="K983" s="151">
        <v>5384494.6692077778</v>
      </c>
      <c r="L983" s="151">
        <v>0</v>
      </c>
      <c r="M983" s="151"/>
      <c r="N983" s="149">
        <v>1234372.369207778</v>
      </c>
    </row>
    <row r="984" spans="1:14" s="152" customFormat="1">
      <c r="A984" s="145" t="s">
        <v>7032</v>
      </c>
      <c r="B984" s="146" t="s">
        <v>6894</v>
      </c>
      <c r="C984" s="146" t="s">
        <v>6724</v>
      </c>
      <c r="D984" s="146"/>
      <c r="E984" s="147">
        <v>1</v>
      </c>
      <c r="F984" s="148" t="s">
        <v>6745</v>
      </c>
      <c r="G984" s="149">
        <v>-1000000</v>
      </c>
      <c r="H984" s="149">
        <v>-904001.79</v>
      </c>
      <c r="I984" s="146"/>
      <c r="J984" s="150">
        <v>39716</v>
      </c>
      <c r="K984" s="151">
        <v>451992.61194444448</v>
      </c>
      <c r="L984" s="151">
        <v>538015.30000000005</v>
      </c>
      <c r="M984" s="151"/>
      <c r="N984" s="149">
        <v>86006.121944444487</v>
      </c>
    </row>
    <row r="985" spans="1:14" s="152" customFormat="1">
      <c r="A985" s="145" t="s">
        <v>6893</v>
      </c>
      <c r="B985" s="146" t="s">
        <v>6894</v>
      </c>
      <c r="C985" s="146" t="s">
        <v>6724</v>
      </c>
      <c r="D985" s="146"/>
      <c r="E985" s="147">
        <v>2</v>
      </c>
      <c r="F985" s="148" t="s">
        <v>6745</v>
      </c>
      <c r="G985" s="149">
        <v>-2000000</v>
      </c>
      <c r="H985" s="149">
        <v>-1779024.5</v>
      </c>
      <c r="I985" s="146"/>
      <c r="J985" s="150">
        <v>39660</v>
      </c>
      <c r="K985" s="151">
        <v>1977418.5929522221</v>
      </c>
      <c r="L985" s="151">
        <v>0</v>
      </c>
      <c r="M985" s="151"/>
      <c r="N985" s="149">
        <v>198394.0929522221</v>
      </c>
    </row>
    <row r="986" spans="1:14" s="152" customFormat="1">
      <c r="A986" s="145" t="s">
        <v>6772</v>
      </c>
      <c r="B986" s="146" t="s">
        <v>6773</v>
      </c>
      <c r="C986" s="146" t="s">
        <v>6724</v>
      </c>
      <c r="D986" s="146"/>
      <c r="E986" s="147">
        <v>1</v>
      </c>
      <c r="F986" s="148" t="s">
        <v>6745</v>
      </c>
      <c r="G986" s="149">
        <v>-20000000</v>
      </c>
      <c r="H986" s="149">
        <v>-394.02</v>
      </c>
      <c r="I986" s="146"/>
      <c r="J986" s="150">
        <v>39521</v>
      </c>
      <c r="K986" s="151">
        <v>-30538.840800000002</v>
      </c>
      <c r="L986" s="151">
        <v>205.51079999999999</v>
      </c>
      <c r="M986" s="151"/>
      <c r="N986" s="149">
        <v>-30727.350000000002</v>
      </c>
    </row>
    <row r="987" spans="1:14" s="152" customFormat="1">
      <c r="A987" s="145" t="s">
        <v>6880</v>
      </c>
      <c r="B987" s="146" t="s">
        <v>6881</v>
      </c>
      <c r="C987" s="146" t="s">
        <v>6724</v>
      </c>
      <c r="D987" s="146"/>
      <c r="E987" s="147">
        <v>1</v>
      </c>
      <c r="F987" s="148" t="s">
        <v>6745</v>
      </c>
      <c r="G987" s="149">
        <v>-1600000</v>
      </c>
      <c r="H987" s="149">
        <v>-1447147.1</v>
      </c>
      <c r="I987" s="146"/>
      <c r="J987" s="150">
        <v>39639</v>
      </c>
      <c r="K987" s="151">
        <v>1603946.1296143336</v>
      </c>
      <c r="L987" s="151">
        <v>0</v>
      </c>
      <c r="M987" s="151"/>
      <c r="N987" s="149">
        <v>156799.02961433353</v>
      </c>
    </row>
    <row r="988" spans="1:14" s="152" customFormat="1">
      <c r="A988" s="145" t="s">
        <v>7154</v>
      </c>
      <c r="B988" s="146" t="s">
        <v>7155</v>
      </c>
      <c r="C988" s="146" t="s">
        <v>6724</v>
      </c>
      <c r="D988" s="146"/>
      <c r="E988" s="147">
        <v>1</v>
      </c>
      <c r="F988" s="148" t="s">
        <v>6745</v>
      </c>
      <c r="G988" s="149">
        <v>-4000000</v>
      </c>
      <c r="H988" s="149">
        <v>-3624565.81</v>
      </c>
      <c r="I988" s="146"/>
      <c r="J988" s="150">
        <v>39777</v>
      </c>
      <c r="K988" s="151">
        <v>3857644.6544985557</v>
      </c>
      <c r="L988" s="151">
        <v>99848.320000000007</v>
      </c>
      <c r="M988" s="151"/>
      <c r="N988" s="149">
        <v>332927.16449855565</v>
      </c>
    </row>
    <row r="989" spans="1:14" s="152" customFormat="1">
      <c r="A989" s="145" t="s">
        <v>7960</v>
      </c>
      <c r="B989" s="146" t="s">
        <v>7961</v>
      </c>
      <c r="C989" s="146" t="s">
        <v>6759</v>
      </c>
      <c r="D989" s="146"/>
      <c r="E989" s="147">
        <v>1</v>
      </c>
      <c r="F989" s="148" t="s">
        <v>6745</v>
      </c>
      <c r="G989" s="149">
        <v>-5000000</v>
      </c>
      <c r="H989" s="149">
        <v>-1423542.32</v>
      </c>
      <c r="I989" s="146"/>
      <c r="J989" s="150">
        <v>40140</v>
      </c>
      <c r="K989" s="151">
        <v>-164577.86287729163</v>
      </c>
      <c r="L989" s="151">
        <v>4093319</v>
      </c>
      <c r="M989" s="151"/>
      <c r="N989" s="149">
        <v>2505198.8171227081</v>
      </c>
    </row>
    <row r="990" spans="1:14" s="152" customFormat="1">
      <c r="A990" s="145" t="s">
        <v>8312</v>
      </c>
      <c r="B990" s="146" t="s">
        <v>8313</v>
      </c>
      <c r="C990" s="146" t="s">
        <v>6759</v>
      </c>
      <c r="D990" s="146"/>
      <c r="E990" s="147">
        <v>1</v>
      </c>
      <c r="F990" s="148" t="s">
        <v>6745</v>
      </c>
      <c r="G990" s="149">
        <v>-4000000</v>
      </c>
      <c r="H990" s="149">
        <v>-1193254.49</v>
      </c>
      <c r="I990" s="146"/>
      <c r="J990" s="150">
        <v>40689</v>
      </c>
      <c r="K990" s="151">
        <v>-118651.92499999981</v>
      </c>
      <c r="L990" s="151">
        <v>2717000</v>
      </c>
      <c r="M990" s="151"/>
      <c r="N990" s="149">
        <v>1405093.5850000002</v>
      </c>
    </row>
    <row r="991" spans="1:14" s="152" customFormat="1">
      <c r="A991" s="145" t="s">
        <v>8448</v>
      </c>
      <c r="B991" s="146" t="s">
        <v>8313</v>
      </c>
      <c r="C991" s="146" t="s">
        <v>6759</v>
      </c>
      <c r="D991" s="146"/>
      <c r="E991" s="147">
        <v>3</v>
      </c>
      <c r="F991" s="148" t="s">
        <v>6745</v>
      </c>
      <c r="G991" s="149">
        <v>-5000000</v>
      </c>
      <c r="H991" s="149">
        <v>-2034144.7199999993</v>
      </c>
      <c r="I991" s="146"/>
      <c r="J991" s="150">
        <v>40954</v>
      </c>
      <c r="K991" s="151">
        <v>100960.13764645718</v>
      </c>
      <c r="L991" s="151">
        <v>3752244</v>
      </c>
      <c r="M991" s="151"/>
      <c r="N991" s="149">
        <v>1819059.4176464579</v>
      </c>
    </row>
    <row r="992" spans="1:14" s="152" customFormat="1">
      <c r="A992" s="145" t="s">
        <v>8702</v>
      </c>
      <c r="B992" s="146" t="s">
        <v>8703</v>
      </c>
      <c r="C992" s="146" t="s">
        <v>6759</v>
      </c>
      <c r="D992" s="146"/>
      <c r="E992" s="147">
        <v>2</v>
      </c>
      <c r="F992" s="148" t="s">
        <v>6756</v>
      </c>
      <c r="G992" s="149">
        <v>5000000</v>
      </c>
      <c r="H992" s="149">
        <v>2058531.97</v>
      </c>
      <c r="I992" s="146"/>
      <c r="J992" s="150">
        <v>41365</v>
      </c>
      <c r="K992" s="151">
        <v>-4698763.96</v>
      </c>
      <c r="L992" s="151">
        <v>0</v>
      </c>
      <c r="M992" s="151"/>
      <c r="N992" s="149">
        <v>-2640231.9900000002</v>
      </c>
    </row>
    <row r="993" spans="1:14" s="152" customFormat="1">
      <c r="A993" s="145" t="s">
        <v>7821</v>
      </c>
      <c r="B993" s="146" t="s">
        <v>7187</v>
      </c>
      <c r="C993" s="146" t="s">
        <v>6724</v>
      </c>
      <c r="D993" s="146"/>
      <c r="E993" s="147">
        <v>2</v>
      </c>
      <c r="F993" s="148" t="s">
        <v>6745</v>
      </c>
      <c r="G993" s="149">
        <v>-400000</v>
      </c>
      <c r="H993" s="149">
        <v>-322239.70999999973</v>
      </c>
      <c r="I993" s="146"/>
      <c r="J993" s="150">
        <v>40021</v>
      </c>
      <c r="K993" s="151">
        <v>358807.62852144451</v>
      </c>
      <c r="L993" s="151">
        <v>0</v>
      </c>
      <c r="M993" s="151"/>
      <c r="N993" s="149">
        <v>36567.918521444779</v>
      </c>
    </row>
    <row r="994" spans="1:14" s="152" customFormat="1">
      <c r="A994" s="145" t="s">
        <v>7426</v>
      </c>
      <c r="B994" s="146" t="s">
        <v>7187</v>
      </c>
      <c r="C994" s="146" t="s">
        <v>6724</v>
      </c>
      <c r="D994" s="146"/>
      <c r="E994" s="147">
        <v>2</v>
      </c>
      <c r="F994" s="148" t="s">
        <v>6745</v>
      </c>
      <c r="G994" s="149">
        <v>-4000000</v>
      </c>
      <c r="H994" s="149">
        <v>-3616867.3</v>
      </c>
      <c r="I994" s="146"/>
      <c r="J994" s="150">
        <v>39869</v>
      </c>
      <c r="K994" s="151">
        <v>3935153.9777777772</v>
      </c>
      <c r="L994" s="151">
        <v>0</v>
      </c>
      <c r="M994" s="151"/>
      <c r="N994" s="149">
        <v>318286.67777777743</v>
      </c>
    </row>
    <row r="995" spans="1:14" s="152" customFormat="1">
      <c r="A995" s="145" t="s">
        <v>7186</v>
      </c>
      <c r="B995" s="146" t="s">
        <v>7187</v>
      </c>
      <c r="C995" s="146" t="s">
        <v>6724</v>
      </c>
      <c r="D995" s="146"/>
      <c r="E995" s="147">
        <v>2</v>
      </c>
      <c r="F995" s="148" t="s">
        <v>6745</v>
      </c>
      <c r="G995" s="149">
        <v>-4000000</v>
      </c>
      <c r="H995" s="149">
        <v>-3536920.98</v>
      </c>
      <c r="I995" s="146"/>
      <c r="J995" s="150">
        <v>39783</v>
      </c>
      <c r="K995" s="151">
        <v>3906531.7411781112</v>
      </c>
      <c r="L995" s="151">
        <v>0</v>
      </c>
      <c r="M995" s="151"/>
      <c r="N995" s="149">
        <v>369610.76117811119</v>
      </c>
    </row>
    <row r="996" spans="1:14" s="152" customFormat="1">
      <c r="A996" s="145" t="s">
        <v>7546</v>
      </c>
      <c r="B996" s="146" t="s">
        <v>7547</v>
      </c>
      <c r="C996" s="146" t="s">
        <v>6724</v>
      </c>
      <c r="D996" s="146"/>
      <c r="E996" s="147">
        <v>2</v>
      </c>
      <c r="F996" s="148" t="s">
        <v>6745</v>
      </c>
      <c r="G996" s="149">
        <v>-4000000</v>
      </c>
      <c r="H996" s="149">
        <v>-3615044.85</v>
      </c>
      <c r="I996" s="146"/>
      <c r="J996" s="150">
        <v>39897</v>
      </c>
      <c r="K996" s="151">
        <v>3938821.4744985555</v>
      </c>
      <c r="L996" s="151">
        <v>0</v>
      </c>
      <c r="M996" s="151"/>
      <c r="N996" s="149">
        <v>323776.62449855544</v>
      </c>
    </row>
    <row r="997" spans="1:14" s="152" customFormat="1">
      <c r="A997" s="145" t="s">
        <v>7333</v>
      </c>
      <c r="B997" s="146" t="s">
        <v>7334</v>
      </c>
      <c r="C997" s="146" t="s">
        <v>6724</v>
      </c>
      <c r="D997" s="146"/>
      <c r="E997" s="147">
        <v>3</v>
      </c>
      <c r="F997" s="148" t="s">
        <v>6745</v>
      </c>
      <c r="G997" s="149">
        <v>-6000000</v>
      </c>
      <c r="H997" s="149">
        <v>-5386336.2699999996</v>
      </c>
      <c r="I997" s="146"/>
      <c r="J997" s="150">
        <v>39838</v>
      </c>
      <c r="K997" s="151">
        <v>5743154.5543903336</v>
      </c>
      <c r="L997" s="151">
        <v>0</v>
      </c>
      <c r="M997" s="151"/>
      <c r="N997" s="149">
        <v>356818.28439033404</v>
      </c>
    </row>
    <row r="998" spans="1:14" s="152" customFormat="1">
      <c r="A998" s="145" t="s">
        <v>6899</v>
      </c>
      <c r="B998" s="146" t="s">
        <v>6900</v>
      </c>
      <c r="C998" s="146" t="s">
        <v>6724</v>
      </c>
      <c r="D998" s="146"/>
      <c r="E998" s="147">
        <v>1</v>
      </c>
      <c r="F998" s="148" t="s">
        <v>6745</v>
      </c>
      <c r="G998" s="149">
        <v>-2000000</v>
      </c>
      <c r="H998" s="149">
        <v>-1807258.63</v>
      </c>
      <c r="I998" s="146"/>
      <c r="J998" s="150">
        <v>39684</v>
      </c>
      <c r="K998" s="151">
        <v>1987410.8388347777</v>
      </c>
      <c r="L998" s="151">
        <v>0</v>
      </c>
      <c r="M998" s="151"/>
      <c r="N998" s="149">
        <v>180152.20883477782</v>
      </c>
    </row>
    <row r="999" spans="1:14" s="152" customFormat="1">
      <c r="A999" s="145" t="s">
        <v>6942</v>
      </c>
      <c r="B999" s="146" t="s">
        <v>6900</v>
      </c>
      <c r="C999" s="146" t="s">
        <v>6724</v>
      </c>
      <c r="D999" s="146"/>
      <c r="E999" s="147">
        <v>2</v>
      </c>
      <c r="F999" s="148" t="s">
        <v>6745</v>
      </c>
      <c r="G999" s="149">
        <v>-4000000</v>
      </c>
      <c r="H999" s="149">
        <v>-3659539.6500000004</v>
      </c>
      <c r="I999" s="146"/>
      <c r="J999" s="150">
        <v>39706</v>
      </c>
      <c r="K999" s="151">
        <v>3939736.0163970003</v>
      </c>
      <c r="L999" s="151">
        <v>0</v>
      </c>
      <c r="M999" s="151"/>
      <c r="N999" s="149">
        <v>280196.36639699992</v>
      </c>
    </row>
    <row r="1000" spans="1:14" s="152" customFormat="1">
      <c r="A1000" s="145" t="s">
        <v>6878</v>
      </c>
      <c r="B1000" s="146" t="s">
        <v>6879</v>
      </c>
      <c r="C1000" s="146" t="s">
        <v>6724</v>
      </c>
      <c r="D1000" s="146"/>
      <c r="E1000" s="147">
        <v>4</v>
      </c>
      <c r="F1000" s="148" t="s">
        <v>6745</v>
      </c>
      <c r="G1000" s="149">
        <v>-6000000</v>
      </c>
      <c r="H1000" s="149">
        <v>-5440175.04</v>
      </c>
      <c r="I1000" s="146"/>
      <c r="J1000" s="150">
        <v>39629</v>
      </c>
      <c r="K1000" s="151">
        <v>5955073.0983155556</v>
      </c>
      <c r="L1000" s="151">
        <v>0</v>
      </c>
      <c r="M1000" s="151"/>
      <c r="N1000" s="149">
        <v>514898.05831555557</v>
      </c>
    </row>
    <row r="1001" spans="1:14" s="152" customFormat="1">
      <c r="A1001" s="145" t="s">
        <v>1607</v>
      </c>
      <c r="B1001" s="146" t="s">
        <v>7397</v>
      </c>
      <c r="C1001" s="146" t="s">
        <v>6724</v>
      </c>
      <c r="D1001" s="146"/>
      <c r="E1001" s="147">
        <v>1</v>
      </c>
      <c r="F1001" s="148" t="s">
        <v>6745</v>
      </c>
      <c r="G1001" s="149">
        <v>-400000</v>
      </c>
      <c r="H1001" s="149">
        <v>-367690.44</v>
      </c>
      <c r="I1001" s="146"/>
      <c r="J1001" s="150">
        <v>39840</v>
      </c>
      <c r="K1001" s="151">
        <v>-16858.168055555558</v>
      </c>
      <c r="L1001" s="151">
        <v>-400</v>
      </c>
      <c r="M1001" s="151"/>
      <c r="N1001" s="149">
        <v>-384948.60805555555</v>
      </c>
    </row>
    <row r="1002" spans="1:14" s="152" customFormat="1">
      <c r="A1002" s="145" t="s">
        <v>7305</v>
      </c>
      <c r="B1002" s="146" t="s">
        <v>7306</v>
      </c>
      <c r="C1002" s="146" t="s">
        <v>6725</v>
      </c>
      <c r="D1002" s="146"/>
      <c r="E1002" s="147">
        <v>1</v>
      </c>
      <c r="F1002" s="148" t="s">
        <v>6745</v>
      </c>
      <c r="G1002" s="149">
        <v>-2000000</v>
      </c>
      <c r="H1002" s="149">
        <v>-1520482.31</v>
      </c>
      <c r="I1002" s="146"/>
      <c r="J1002" s="150">
        <v>39825</v>
      </c>
      <c r="K1002" s="151">
        <v>2003501.7354166666</v>
      </c>
      <c r="L1002" s="151">
        <v>0</v>
      </c>
      <c r="M1002" s="151"/>
      <c r="N1002" s="149">
        <v>483019.42541666655</v>
      </c>
    </row>
    <row r="1003" spans="1:14" s="152" customFormat="1">
      <c r="A1003" s="145" t="s">
        <v>1593</v>
      </c>
      <c r="B1003" s="146" t="s">
        <v>8458</v>
      </c>
      <c r="C1003" s="146" t="s">
        <v>6725</v>
      </c>
      <c r="D1003" s="146"/>
      <c r="E1003" s="147">
        <v>8</v>
      </c>
      <c r="F1003" s="148" t="s">
        <v>6745</v>
      </c>
      <c r="G1003" s="149">
        <v>-3874637.9099999992</v>
      </c>
      <c r="H1003" s="149">
        <v>46461.329999999376</v>
      </c>
      <c r="I1003" s="146"/>
      <c r="J1003" s="150">
        <v>40963</v>
      </c>
      <c r="K1003" s="151">
        <v>2547827.4887564732</v>
      </c>
      <c r="L1003" s="151">
        <v>-277821.14000000007</v>
      </c>
      <c r="M1003" s="151"/>
      <c r="N1003" s="149">
        <v>2316467.6787564722</v>
      </c>
    </row>
    <row r="1004" spans="1:14" s="152" customFormat="1">
      <c r="A1004" s="145" t="s">
        <v>8391</v>
      </c>
      <c r="B1004" s="146" t="s">
        <v>8392</v>
      </c>
      <c r="C1004" s="146" t="s">
        <v>6724</v>
      </c>
      <c r="D1004" s="146"/>
      <c r="E1004" s="147">
        <v>1</v>
      </c>
      <c r="F1004" s="148" t="s">
        <v>6745</v>
      </c>
      <c r="G1004" s="149">
        <v>-817040.45</v>
      </c>
      <c r="H1004" s="149">
        <v>-645458.67000000004</v>
      </c>
      <c r="I1004" s="146"/>
      <c r="J1004" s="150">
        <v>40841</v>
      </c>
      <c r="K1004" s="151">
        <v>-41369.103678666659</v>
      </c>
      <c r="L1004" s="151">
        <v>0</v>
      </c>
      <c r="M1004" s="151"/>
      <c r="N1004" s="149">
        <v>-686827.77367866668</v>
      </c>
    </row>
    <row r="1005" spans="1:14" s="152" customFormat="1">
      <c r="A1005" s="145" t="s">
        <v>9127</v>
      </c>
      <c r="B1005" s="146" t="s">
        <v>9128</v>
      </c>
      <c r="C1005" s="146" t="s">
        <v>6724</v>
      </c>
      <c r="D1005" s="146"/>
      <c r="E1005" s="147">
        <v>2</v>
      </c>
      <c r="F1005" s="148" t="s">
        <v>6745</v>
      </c>
      <c r="G1005" s="149">
        <v>-8754872.1300000008</v>
      </c>
      <c r="H1005" s="149">
        <v>-3146467.87</v>
      </c>
      <c r="I1005" s="146"/>
      <c r="J1005" s="150">
        <v>43207</v>
      </c>
      <c r="K1005" s="151">
        <v>-564148.46</v>
      </c>
      <c r="L1005" s="151">
        <v>145101.74</v>
      </c>
      <c r="M1005" s="151"/>
      <c r="N1005" s="149">
        <v>-3565514.59</v>
      </c>
    </row>
    <row r="1006" spans="1:14" s="152" customFormat="1">
      <c r="A1006" s="145" t="s">
        <v>3238</v>
      </c>
      <c r="B1006" s="146" t="s">
        <v>9023</v>
      </c>
      <c r="C1006" s="146" t="s">
        <v>6759</v>
      </c>
      <c r="D1006" s="146"/>
      <c r="E1006" s="147">
        <v>1</v>
      </c>
      <c r="F1006" s="148" t="s">
        <v>6745</v>
      </c>
      <c r="G1006" s="149">
        <v>-4350910.8899999997</v>
      </c>
      <c r="H1006" s="149">
        <v>-2025070.6700000004</v>
      </c>
      <c r="I1006" s="146"/>
      <c r="J1006" s="150">
        <v>42326</v>
      </c>
      <c r="K1006" s="151">
        <v>-138610.32</v>
      </c>
      <c r="L1006" s="151">
        <v>237740.21</v>
      </c>
      <c r="M1006" s="151"/>
      <c r="N1006" s="149">
        <v>-1925940.7800000003</v>
      </c>
    </row>
    <row r="1007" spans="1:14" s="152" customFormat="1">
      <c r="A1007" s="145" t="s">
        <v>8673</v>
      </c>
      <c r="B1007" s="146" t="s">
        <v>8674</v>
      </c>
      <c r="C1007" s="146" t="s">
        <v>6724</v>
      </c>
      <c r="D1007" s="146"/>
      <c r="E1007" s="147">
        <v>1</v>
      </c>
      <c r="F1007" s="148" t="s">
        <v>6745</v>
      </c>
      <c r="G1007" s="149">
        <v>-584588.42000000004</v>
      </c>
      <c r="H1007" s="149">
        <v>-350754.19999999995</v>
      </c>
      <c r="I1007" s="146"/>
      <c r="J1007" s="150">
        <v>41333</v>
      </c>
      <c r="K1007" s="151">
        <v>-73275.460000000006</v>
      </c>
      <c r="L1007" s="151">
        <v>212982.55</v>
      </c>
      <c r="M1007" s="151"/>
      <c r="N1007" s="149">
        <v>-211047.11</v>
      </c>
    </row>
    <row r="1008" spans="1:14" s="152" customFormat="1">
      <c r="A1008" s="145" t="s">
        <v>3295</v>
      </c>
      <c r="B1008" s="146" t="s">
        <v>9009</v>
      </c>
      <c r="C1008" s="146" t="s">
        <v>6724</v>
      </c>
      <c r="D1008" s="146"/>
      <c r="E1008" s="147">
        <v>1</v>
      </c>
      <c r="F1008" s="148" t="s">
        <v>6745</v>
      </c>
      <c r="G1008" s="149">
        <v>-6000000</v>
      </c>
      <c r="H1008" s="149">
        <v>-2100040.19</v>
      </c>
      <c r="I1008" s="146"/>
      <c r="J1008" s="150">
        <v>42752</v>
      </c>
      <c r="K1008" s="151">
        <v>-147422.56000000006</v>
      </c>
      <c r="L1008" s="151">
        <v>178951.41999999998</v>
      </c>
      <c r="M1008" s="151"/>
      <c r="N1008" s="149">
        <v>-2068511.33</v>
      </c>
    </row>
    <row r="1009" spans="1:14" s="152" customFormat="1">
      <c r="A1009" s="145" t="s">
        <v>9008</v>
      </c>
      <c r="B1009" s="146" t="s">
        <v>9009</v>
      </c>
      <c r="C1009" s="146" t="s">
        <v>6759</v>
      </c>
      <c r="D1009" s="146"/>
      <c r="E1009" s="147">
        <v>1</v>
      </c>
      <c r="F1009" s="148" t="s">
        <v>6745</v>
      </c>
      <c r="G1009" s="149">
        <v>-5000000</v>
      </c>
      <c r="H1009" s="149">
        <v>-1749835.74</v>
      </c>
      <c r="I1009" s="146"/>
      <c r="J1009" s="150">
        <v>42326</v>
      </c>
      <c r="K1009" s="151">
        <v>-184082.64000000007</v>
      </c>
      <c r="L1009" s="151">
        <v>503836.48</v>
      </c>
      <c r="M1009" s="151"/>
      <c r="N1009" s="149">
        <v>-1430081.9000000001</v>
      </c>
    </row>
    <row r="1010" spans="1:14" s="152" customFormat="1">
      <c r="A1010" s="145" t="s">
        <v>9090</v>
      </c>
      <c r="B1010" s="146" t="s">
        <v>9009</v>
      </c>
      <c r="C1010" s="146" t="s">
        <v>6724</v>
      </c>
      <c r="D1010" s="146"/>
      <c r="E1010" s="147">
        <v>5</v>
      </c>
      <c r="F1010" s="148" t="s">
        <v>6745</v>
      </c>
      <c r="G1010" s="149">
        <v>-7500000</v>
      </c>
      <c r="H1010" s="149">
        <v>-2610700.3600000008</v>
      </c>
      <c r="I1010" s="146"/>
      <c r="J1010" s="150">
        <v>43027</v>
      </c>
      <c r="K1010" s="151">
        <v>-323801.05000000034</v>
      </c>
      <c r="L1010" s="151">
        <v>748004.8</v>
      </c>
      <c r="M1010" s="151"/>
      <c r="N1010" s="149">
        <v>-2186496.6100000013</v>
      </c>
    </row>
    <row r="1011" spans="1:14" s="152" customFormat="1">
      <c r="A1011" s="145" t="s">
        <v>9024</v>
      </c>
      <c r="B1011" s="146" t="s">
        <v>6751</v>
      </c>
      <c r="C1011" s="146" t="s">
        <v>6759</v>
      </c>
      <c r="D1011" s="146"/>
      <c r="E1011" s="147">
        <v>1</v>
      </c>
      <c r="F1011" s="148" t="s">
        <v>6745</v>
      </c>
      <c r="G1011" s="149">
        <v>-5000000</v>
      </c>
      <c r="H1011" s="149">
        <v>-1650080.99</v>
      </c>
      <c r="I1011" s="146"/>
      <c r="J1011" s="150">
        <v>42326</v>
      </c>
      <c r="K1011" s="151">
        <v>-134782.68000000002</v>
      </c>
      <c r="L1011" s="151">
        <v>192185.35</v>
      </c>
      <c r="M1011" s="151"/>
      <c r="N1011" s="149">
        <v>-1592678.3199999998</v>
      </c>
    </row>
    <row r="1012" spans="1:14" s="152" customFormat="1">
      <c r="A1012" s="145" t="s">
        <v>6750</v>
      </c>
      <c r="B1012" s="146" t="s">
        <v>6751</v>
      </c>
      <c r="C1012" s="146" t="s">
        <v>6724</v>
      </c>
      <c r="D1012" s="146"/>
      <c r="E1012" s="147">
        <v>1</v>
      </c>
      <c r="F1012" s="148" t="s">
        <v>6745</v>
      </c>
      <c r="G1012" s="149">
        <v>-1785747.48</v>
      </c>
      <c r="H1012" s="149">
        <v>-535749.23</v>
      </c>
      <c r="I1012" s="146"/>
      <c r="J1012" s="150">
        <v>39521</v>
      </c>
      <c r="K1012" s="151">
        <v>-246384.89000000004</v>
      </c>
      <c r="L1012" s="151">
        <v>0</v>
      </c>
      <c r="M1012" s="151"/>
      <c r="N1012" s="149">
        <v>-782134.12</v>
      </c>
    </row>
    <row r="1013" spans="1:14" s="152" customFormat="1">
      <c r="A1013" s="145" t="s">
        <v>3298</v>
      </c>
      <c r="B1013" s="146" t="s">
        <v>9146</v>
      </c>
      <c r="C1013" s="146" t="s">
        <v>6724</v>
      </c>
      <c r="D1013" s="146"/>
      <c r="E1013" s="147">
        <v>6</v>
      </c>
      <c r="F1013" s="148" t="s">
        <v>6745</v>
      </c>
      <c r="G1013" s="149">
        <v>-22500000</v>
      </c>
      <c r="H1013" s="149">
        <v>-6719561.5000000009</v>
      </c>
      <c r="I1013" s="146"/>
      <c r="J1013" s="150">
        <v>43243</v>
      </c>
      <c r="K1013" s="151">
        <v>-729894.49000000057</v>
      </c>
      <c r="L1013" s="151">
        <v>-261420.07</v>
      </c>
      <c r="M1013" s="151"/>
      <c r="N1013" s="149">
        <v>-7710876.0600000015</v>
      </c>
    </row>
    <row r="1014" spans="1:14" s="152" customFormat="1">
      <c r="A1014" s="145" t="s">
        <v>9139</v>
      </c>
      <c r="B1014" s="146" t="s">
        <v>9140</v>
      </c>
      <c r="C1014" s="146" t="s">
        <v>6724</v>
      </c>
      <c r="D1014" s="146"/>
      <c r="E1014" s="147">
        <v>1</v>
      </c>
      <c r="F1014" s="148" t="s">
        <v>6745</v>
      </c>
      <c r="G1014" s="149">
        <v>-1574867.15</v>
      </c>
      <c r="H1014" s="149">
        <v>-329978.79999999993</v>
      </c>
      <c r="I1014" s="146"/>
      <c r="J1014" s="150">
        <v>43227</v>
      </c>
      <c r="K1014" s="151">
        <v>-105543.83000000003</v>
      </c>
      <c r="L1014" s="151">
        <v>-103991.1</v>
      </c>
      <c r="M1014" s="151"/>
      <c r="N1014" s="149">
        <v>-539513.73</v>
      </c>
    </row>
    <row r="1015" spans="1:14" s="152" customFormat="1">
      <c r="A1015" s="145" t="s">
        <v>9067</v>
      </c>
      <c r="B1015" s="146" t="s">
        <v>9068</v>
      </c>
      <c r="C1015" s="146" t="s">
        <v>6724</v>
      </c>
      <c r="D1015" s="146"/>
      <c r="E1015" s="147">
        <v>1</v>
      </c>
      <c r="F1015" s="148" t="s">
        <v>6756</v>
      </c>
      <c r="G1015" s="149">
        <v>5000000</v>
      </c>
      <c r="H1015" s="149">
        <v>1749930.6900000002</v>
      </c>
      <c r="I1015" s="146"/>
      <c r="J1015" s="150">
        <v>42769</v>
      </c>
      <c r="K1015" s="151">
        <v>354730.5299999998</v>
      </c>
      <c r="L1015" s="151">
        <v>-929657.35</v>
      </c>
      <c r="M1015" s="151"/>
      <c r="N1015" s="149">
        <v>1175003.8699999996</v>
      </c>
    </row>
    <row r="1016" spans="1:14" s="152" customFormat="1">
      <c r="A1016" s="145" t="s">
        <v>8717</v>
      </c>
      <c r="B1016" s="146" t="s">
        <v>8718</v>
      </c>
      <c r="C1016" s="146" t="s">
        <v>6724</v>
      </c>
      <c r="D1016" s="146"/>
      <c r="E1016" s="147">
        <v>1</v>
      </c>
      <c r="F1016" s="148" t="s">
        <v>6745</v>
      </c>
      <c r="G1016" s="149">
        <v>-5000000</v>
      </c>
      <c r="H1016" s="149">
        <v>-1749957</v>
      </c>
      <c r="I1016" s="146"/>
      <c r="J1016" s="150">
        <v>41386</v>
      </c>
      <c r="K1016" s="151">
        <v>-108286.96</v>
      </c>
      <c r="L1016" s="151">
        <v>713129.93</v>
      </c>
      <c r="M1016" s="151"/>
      <c r="N1016" s="149">
        <v>-1145114.0299999998</v>
      </c>
    </row>
    <row r="1017" spans="1:14" s="152" customFormat="1">
      <c r="A1017" s="145" t="s">
        <v>3299</v>
      </c>
      <c r="B1017" s="146" t="s">
        <v>8718</v>
      </c>
      <c r="C1017" s="146" t="s">
        <v>6724</v>
      </c>
      <c r="D1017" s="146"/>
      <c r="E1017" s="147">
        <v>1</v>
      </c>
      <c r="F1017" s="148" t="s">
        <v>6745</v>
      </c>
      <c r="G1017" s="149">
        <v>-7500000</v>
      </c>
      <c r="H1017" s="149">
        <v>-2475227.41</v>
      </c>
      <c r="I1017" s="146"/>
      <c r="J1017" s="150">
        <v>42804</v>
      </c>
      <c r="K1017" s="151">
        <v>-318001.57000000018</v>
      </c>
      <c r="L1017" s="151">
        <v>120103.55999999997</v>
      </c>
      <c r="M1017" s="151"/>
      <c r="N1017" s="149">
        <v>-2673125.4200000004</v>
      </c>
    </row>
    <row r="1018" spans="1:14" s="152" customFormat="1">
      <c r="A1018" s="145" t="s">
        <v>8685</v>
      </c>
      <c r="B1018" s="146" t="s">
        <v>8686</v>
      </c>
      <c r="C1018" s="146" t="s">
        <v>6724</v>
      </c>
      <c r="D1018" s="146"/>
      <c r="E1018" s="147">
        <v>1</v>
      </c>
      <c r="F1018" s="148" t="s">
        <v>6745</v>
      </c>
      <c r="G1018" s="149">
        <v>-10000000</v>
      </c>
      <c r="H1018" s="149">
        <v>-2800288.34</v>
      </c>
      <c r="I1018" s="146"/>
      <c r="J1018" s="150">
        <v>41348</v>
      </c>
      <c r="K1018" s="151">
        <v>-171231.40000000002</v>
      </c>
      <c r="L1018" s="151">
        <v>1573460.68</v>
      </c>
      <c r="M1018" s="151"/>
      <c r="N1018" s="149">
        <v>-1398059.0599999998</v>
      </c>
    </row>
    <row r="1019" spans="1:14" s="152" customFormat="1">
      <c r="A1019" s="145" t="s">
        <v>8635</v>
      </c>
      <c r="B1019" s="146" t="s">
        <v>8636</v>
      </c>
      <c r="C1019" s="146" t="s">
        <v>6724</v>
      </c>
      <c r="D1019" s="146"/>
      <c r="E1019" s="147">
        <v>1</v>
      </c>
      <c r="F1019" s="148" t="s">
        <v>6756</v>
      </c>
      <c r="G1019" s="149">
        <v>10000000</v>
      </c>
      <c r="H1019" s="149">
        <v>2452985.84</v>
      </c>
      <c r="I1019" s="146"/>
      <c r="J1019" s="150">
        <v>41226</v>
      </c>
      <c r="K1019" s="151">
        <v>274914.14843464323</v>
      </c>
      <c r="L1019" s="151">
        <v>-3035461.88</v>
      </c>
      <c r="M1019" s="151"/>
      <c r="N1019" s="149">
        <v>-307561.89156535687</v>
      </c>
    </row>
    <row r="1020" spans="1:14" s="152" customFormat="1">
      <c r="A1020" s="145" t="s">
        <v>8637</v>
      </c>
      <c r="B1020" s="146" t="s">
        <v>8636</v>
      </c>
      <c r="C1020" s="146" t="s">
        <v>6724</v>
      </c>
      <c r="D1020" s="146"/>
      <c r="E1020" s="147">
        <v>3</v>
      </c>
      <c r="F1020" s="148" t="s">
        <v>6756</v>
      </c>
      <c r="G1020" s="149">
        <v>2563014.12</v>
      </c>
      <c r="H1020" s="149">
        <v>482314.35999999981</v>
      </c>
      <c r="I1020" s="146"/>
      <c r="J1020" s="150">
        <v>41226</v>
      </c>
      <c r="K1020" s="151">
        <v>-141334.8151513456</v>
      </c>
      <c r="L1020" s="151">
        <v>-1242375.55</v>
      </c>
      <c r="M1020" s="151"/>
      <c r="N1020" s="149">
        <v>-901396.00515134586</v>
      </c>
    </row>
    <row r="1021" spans="1:14" s="152" customFormat="1">
      <c r="A1021" s="145" t="s">
        <v>8696</v>
      </c>
      <c r="B1021" s="146" t="s">
        <v>8697</v>
      </c>
      <c r="C1021" s="146" t="s">
        <v>6724</v>
      </c>
      <c r="D1021" s="146"/>
      <c r="E1021" s="147">
        <v>1</v>
      </c>
      <c r="F1021" s="148" t="s">
        <v>6756</v>
      </c>
      <c r="G1021" s="149">
        <v>4000000</v>
      </c>
      <c r="H1021" s="149">
        <v>1592922.6700000002</v>
      </c>
      <c r="I1021" s="146"/>
      <c r="J1021" s="150">
        <v>41358</v>
      </c>
      <c r="K1021" s="151">
        <v>-1906168.93</v>
      </c>
      <c r="L1021" s="151">
        <v>0</v>
      </c>
      <c r="M1021" s="151"/>
      <c r="N1021" s="149">
        <v>-313246.25999999978</v>
      </c>
    </row>
    <row r="1022" spans="1:14" s="152" customFormat="1">
      <c r="A1022" s="145" t="s">
        <v>3190</v>
      </c>
      <c r="B1022" s="146" t="s">
        <v>6752</v>
      </c>
      <c r="C1022" s="146" t="s">
        <v>6724</v>
      </c>
      <c r="D1022" s="146"/>
      <c r="E1022" s="147">
        <v>1</v>
      </c>
      <c r="F1022" s="148" t="s">
        <v>6745</v>
      </c>
      <c r="G1022" s="149">
        <v>-3000000</v>
      </c>
      <c r="H1022" s="149">
        <v>-1500036.57</v>
      </c>
      <c r="I1022" s="146"/>
      <c r="J1022" s="150">
        <v>39521</v>
      </c>
      <c r="K1022" s="151">
        <v>787936.16</v>
      </c>
      <c r="L1022" s="151">
        <v>1863658.54</v>
      </c>
      <c r="M1022" s="151"/>
      <c r="N1022" s="149">
        <v>1151558.1299999999</v>
      </c>
    </row>
    <row r="1023" spans="1:14" s="152" customFormat="1">
      <c r="A1023" s="145" t="s">
        <v>3177</v>
      </c>
      <c r="B1023" s="146" t="s">
        <v>8671</v>
      </c>
      <c r="C1023" s="146" t="s">
        <v>6759</v>
      </c>
      <c r="D1023" s="146"/>
      <c r="E1023" s="147">
        <v>1</v>
      </c>
      <c r="F1023" s="148" t="s">
        <v>6745</v>
      </c>
      <c r="G1023" s="149">
        <v>-7500000</v>
      </c>
      <c r="H1023" s="149">
        <v>-5249967.07</v>
      </c>
      <c r="I1023" s="146"/>
      <c r="J1023" s="150">
        <v>42210</v>
      </c>
      <c r="K1023" s="151">
        <v>-159498.51000000004</v>
      </c>
      <c r="L1023" s="151">
        <v>6937128.4699999997</v>
      </c>
      <c r="M1023" s="151"/>
      <c r="N1023" s="149">
        <v>1527662.8899999997</v>
      </c>
    </row>
    <row r="1024" spans="1:14" s="152" customFormat="1">
      <c r="A1024" s="145" t="s">
        <v>8670</v>
      </c>
      <c r="B1024" s="146" t="s">
        <v>8671</v>
      </c>
      <c r="C1024" s="146" t="s">
        <v>6724</v>
      </c>
      <c r="D1024" s="146"/>
      <c r="E1024" s="147">
        <v>4</v>
      </c>
      <c r="F1024" s="148" t="s">
        <v>6756</v>
      </c>
      <c r="G1024" s="149">
        <v>36962500</v>
      </c>
      <c r="H1024" s="149">
        <v>-70624.360000000335</v>
      </c>
      <c r="I1024" s="146"/>
      <c r="J1024" s="150">
        <v>41330</v>
      </c>
      <c r="K1024" s="151">
        <v>711006.75000000012</v>
      </c>
      <c r="L1024" s="151">
        <v>6555927.3599999994</v>
      </c>
      <c r="M1024" s="151"/>
      <c r="N1024" s="149">
        <v>7196309.7499999991</v>
      </c>
    </row>
    <row r="1025" spans="1:14" s="152" customFormat="1">
      <c r="A1025" s="145" t="s">
        <v>3168</v>
      </c>
      <c r="B1025" s="146" t="s">
        <v>8416</v>
      </c>
      <c r="C1025" s="146" t="s">
        <v>6724</v>
      </c>
      <c r="D1025" s="146"/>
      <c r="E1025" s="147">
        <v>1</v>
      </c>
      <c r="F1025" s="148" t="s">
        <v>6756</v>
      </c>
      <c r="G1025" s="149">
        <v>5000000</v>
      </c>
      <c r="H1025" s="149">
        <v>3975311.11</v>
      </c>
      <c r="I1025" s="146"/>
      <c r="J1025" s="150">
        <v>41177</v>
      </c>
      <c r="K1025" s="151">
        <v>-3900938.5520269233</v>
      </c>
      <c r="L1025" s="151">
        <v>712.3</v>
      </c>
      <c r="M1025" s="151"/>
      <c r="N1025" s="149">
        <v>75084.857973076592</v>
      </c>
    </row>
    <row r="1026" spans="1:14" s="152" customFormat="1">
      <c r="A1026" s="145" t="s">
        <v>8415</v>
      </c>
      <c r="B1026" s="146" t="s">
        <v>8416</v>
      </c>
      <c r="C1026" s="146" t="s">
        <v>6724</v>
      </c>
      <c r="D1026" s="146"/>
      <c r="E1026" s="147">
        <v>2</v>
      </c>
      <c r="F1026" s="148" t="s">
        <v>6745</v>
      </c>
      <c r="G1026" s="149">
        <v>-400000</v>
      </c>
      <c r="H1026" s="149">
        <v>-333930.81000000017</v>
      </c>
      <c r="I1026" s="146"/>
      <c r="J1026" s="150">
        <v>40872</v>
      </c>
      <c r="K1026" s="151">
        <v>419763.94175633322</v>
      </c>
      <c r="L1026" s="151">
        <v>0</v>
      </c>
      <c r="M1026" s="151"/>
      <c r="N1026" s="149">
        <v>85833.131756333052</v>
      </c>
    </row>
    <row r="1027" spans="1:14" s="152" customFormat="1">
      <c r="A1027" s="145" t="s">
        <v>7965</v>
      </c>
      <c r="B1027" s="146" t="s">
        <v>7966</v>
      </c>
      <c r="C1027" s="146" t="s">
        <v>6724</v>
      </c>
      <c r="D1027" s="146"/>
      <c r="E1027" s="147">
        <v>5</v>
      </c>
      <c r="F1027" s="148" t="s">
        <v>6745</v>
      </c>
      <c r="G1027" s="149">
        <v>-10800000</v>
      </c>
      <c r="H1027" s="149">
        <v>-9167362.2400000021</v>
      </c>
      <c r="I1027" s="146"/>
      <c r="J1027" s="150">
        <v>40142</v>
      </c>
      <c r="K1027" s="151">
        <v>10444852.483027332</v>
      </c>
      <c r="L1027" s="151">
        <v>0</v>
      </c>
      <c r="M1027" s="151"/>
      <c r="N1027" s="149">
        <v>1277490.2430273294</v>
      </c>
    </row>
    <row r="1028" spans="1:14" s="152" customFormat="1">
      <c r="A1028" s="145" t="s">
        <v>8106</v>
      </c>
      <c r="B1028" s="146" t="s">
        <v>7758</v>
      </c>
      <c r="C1028" s="146" t="s">
        <v>6724</v>
      </c>
      <c r="D1028" s="146"/>
      <c r="E1028" s="147">
        <v>3</v>
      </c>
      <c r="F1028" s="148" t="s">
        <v>6756</v>
      </c>
      <c r="G1028" s="149">
        <v>1800000</v>
      </c>
      <c r="H1028" s="149">
        <v>1521536.79</v>
      </c>
      <c r="I1028" s="146"/>
      <c r="J1028" s="150">
        <v>40323</v>
      </c>
      <c r="K1028" s="151">
        <v>-1823636.4368984443</v>
      </c>
      <c r="L1028" s="151">
        <v>0</v>
      </c>
      <c r="M1028" s="151"/>
      <c r="N1028" s="149">
        <v>-302099.64689844428</v>
      </c>
    </row>
    <row r="1029" spans="1:14" s="152" customFormat="1">
      <c r="A1029" s="145" t="s">
        <v>7757</v>
      </c>
      <c r="B1029" s="146" t="s">
        <v>7758</v>
      </c>
      <c r="C1029" s="146" t="s">
        <v>6724</v>
      </c>
      <c r="D1029" s="146"/>
      <c r="E1029" s="147">
        <v>11</v>
      </c>
      <c r="F1029" s="148" t="s">
        <v>6745</v>
      </c>
      <c r="G1029" s="149">
        <v>-5157133</v>
      </c>
      <c r="H1029" s="149">
        <v>-4450345.59</v>
      </c>
      <c r="I1029" s="146"/>
      <c r="J1029" s="150">
        <v>39989</v>
      </c>
      <c r="K1029" s="151">
        <v>4980551.4859071095</v>
      </c>
      <c r="L1029" s="151">
        <v>0</v>
      </c>
      <c r="M1029" s="151"/>
      <c r="N1029" s="149">
        <v>530205.8959071096</v>
      </c>
    </row>
    <row r="1030" spans="1:14" s="152" customFormat="1">
      <c r="A1030" s="145" t="s">
        <v>7132</v>
      </c>
      <c r="B1030" s="146" t="s">
        <v>7133</v>
      </c>
      <c r="C1030" s="146" t="s">
        <v>6724</v>
      </c>
      <c r="D1030" s="146"/>
      <c r="E1030" s="147">
        <v>6</v>
      </c>
      <c r="F1030" s="148" t="s">
        <v>6745</v>
      </c>
      <c r="G1030" s="149">
        <v>-7000000</v>
      </c>
      <c r="H1030" s="149">
        <v>-5948215.5</v>
      </c>
      <c r="I1030" s="146"/>
      <c r="J1030" s="150">
        <v>39777</v>
      </c>
      <c r="K1030" s="151">
        <v>6890186.3476047777</v>
      </c>
      <c r="L1030" s="151">
        <v>0</v>
      </c>
      <c r="M1030" s="151"/>
      <c r="N1030" s="149">
        <v>941970.84760477766</v>
      </c>
    </row>
    <row r="1031" spans="1:14" s="152" customFormat="1">
      <c r="A1031" s="145" t="s">
        <v>7687</v>
      </c>
      <c r="B1031" s="146" t="s">
        <v>7688</v>
      </c>
      <c r="C1031" s="146" t="s">
        <v>6724</v>
      </c>
      <c r="D1031" s="146"/>
      <c r="E1031" s="147">
        <v>1</v>
      </c>
      <c r="F1031" s="148" t="s">
        <v>6745</v>
      </c>
      <c r="G1031" s="149">
        <v>-1500000</v>
      </c>
      <c r="H1031" s="149">
        <v>-1232370.33</v>
      </c>
      <c r="I1031" s="146"/>
      <c r="J1031" s="150">
        <v>39959</v>
      </c>
      <c r="K1031" s="151">
        <v>1457576.0038888888</v>
      </c>
      <c r="L1031" s="151">
        <v>0</v>
      </c>
      <c r="M1031" s="151"/>
      <c r="N1031" s="149">
        <v>225205.67388888868</v>
      </c>
    </row>
    <row r="1032" spans="1:14" s="152" customFormat="1">
      <c r="A1032" s="145" t="s">
        <v>7689</v>
      </c>
      <c r="B1032" s="146" t="s">
        <v>7690</v>
      </c>
      <c r="C1032" s="146" t="s">
        <v>6724</v>
      </c>
      <c r="D1032" s="146"/>
      <c r="E1032" s="147">
        <v>3</v>
      </c>
      <c r="F1032" s="148" t="s">
        <v>6745</v>
      </c>
      <c r="G1032" s="149">
        <v>-2400000</v>
      </c>
      <c r="H1032" s="149">
        <v>-2083428.1899999997</v>
      </c>
      <c r="I1032" s="146"/>
      <c r="J1032" s="150">
        <v>39959</v>
      </c>
      <c r="K1032" s="151">
        <v>-1350129.1002946668</v>
      </c>
      <c r="L1032" s="151">
        <v>1947083.33</v>
      </c>
      <c r="M1032" s="151"/>
      <c r="N1032" s="149">
        <v>-1486473.9602946667</v>
      </c>
    </row>
    <row r="1033" spans="1:14" s="152" customFormat="1">
      <c r="A1033" s="145" t="s">
        <v>7822</v>
      </c>
      <c r="B1033" s="146" t="s">
        <v>7823</v>
      </c>
      <c r="C1033" s="146" t="s">
        <v>6724</v>
      </c>
      <c r="D1033" s="146"/>
      <c r="E1033" s="147">
        <v>2</v>
      </c>
      <c r="F1033" s="148" t="s">
        <v>6745</v>
      </c>
      <c r="G1033" s="149">
        <v>-2000000</v>
      </c>
      <c r="H1033" s="149">
        <v>-1641049.92</v>
      </c>
      <c r="I1033" s="146"/>
      <c r="J1033" s="150">
        <v>40021</v>
      </c>
      <c r="K1033" s="151">
        <v>1923243.4704473333</v>
      </c>
      <c r="L1033" s="151">
        <v>0</v>
      </c>
      <c r="M1033" s="151"/>
      <c r="N1033" s="149">
        <v>282193.55044733337</v>
      </c>
    </row>
    <row r="1034" spans="1:14" s="152" customFormat="1">
      <c r="A1034" s="145" t="s">
        <v>7613</v>
      </c>
      <c r="B1034" s="146" t="s">
        <v>7614</v>
      </c>
      <c r="C1034" s="146" t="s">
        <v>6724</v>
      </c>
      <c r="D1034" s="146"/>
      <c r="E1034" s="147">
        <v>1</v>
      </c>
      <c r="F1034" s="148" t="s">
        <v>6745</v>
      </c>
      <c r="G1034" s="149">
        <v>-2000000</v>
      </c>
      <c r="H1034" s="149">
        <v>-1750130.08</v>
      </c>
      <c r="I1034" s="146"/>
      <c r="J1034" s="150">
        <v>39930</v>
      </c>
      <c r="K1034" s="151">
        <v>1944593.7209673333</v>
      </c>
      <c r="L1034" s="151">
        <v>0</v>
      </c>
      <c r="M1034" s="151"/>
      <c r="N1034" s="149">
        <v>194463.64096733322</v>
      </c>
    </row>
    <row r="1035" spans="1:14" s="152" customFormat="1">
      <c r="A1035" s="145" t="s">
        <v>7377</v>
      </c>
      <c r="B1035" s="146" t="s">
        <v>7157</v>
      </c>
      <c r="C1035" s="146" t="s">
        <v>6724</v>
      </c>
      <c r="D1035" s="146"/>
      <c r="E1035" s="147">
        <v>2</v>
      </c>
      <c r="F1035" s="148" t="s">
        <v>6756</v>
      </c>
      <c r="G1035" s="149">
        <v>800000</v>
      </c>
      <c r="H1035" s="149">
        <v>693363.53999999992</v>
      </c>
      <c r="I1035" s="146"/>
      <c r="J1035" s="150">
        <v>39838</v>
      </c>
      <c r="K1035" s="151">
        <v>-795166.07866522251</v>
      </c>
      <c r="L1035" s="151">
        <v>0</v>
      </c>
      <c r="M1035" s="151"/>
      <c r="N1035" s="149">
        <v>-101802.53866522259</v>
      </c>
    </row>
    <row r="1036" spans="1:14" s="152" customFormat="1">
      <c r="A1036" s="145" t="s">
        <v>7156</v>
      </c>
      <c r="B1036" s="146" t="s">
        <v>7157</v>
      </c>
      <c r="C1036" s="146" t="s">
        <v>6724</v>
      </c>
      <c r="D1036" s="146"/>
      <c r="E1036" s="147">
        <v>9</v>
      </c>
      <c r="F1036" s="148" t="s">
        <v>6745</v>
      </c>
      <c r="G1036" s="149">
        <v>-4000000</v>
      </c>
      <c r="H1036" s="149">
        <v>-3512737.2600000002</v>
      </c>
      <c r="I1036" s="146"/>
      <c r="J1036" s="150">
        <v>39777</v>
      </c>
      <c r="K1036" s="151">
        <v>3291454.2245415398</v>
      </c>
      <c r="L1036" s="151">
        <v>644000.97384590469</v>
      </c>
      <c r="M1036" s="151"/>
      <c r="N1036" s="149">
        <v>422717.93838744424</v>
      </c>
    </row>
    <row r="1037" spans="1:14" s="152" customFormat="1">
      <c r="A1037" s="145" t="s">
        <v>7691</v>
      </c>
      <c r="B1037" s="146" t="s">
        <v>7692</v>
      </c>
      <c r="C1037" s="146" t="s">
        <v>6724</v>
      </c>
      <c r="D1037" s="146"/>
      <c r="E1037" s="147">
        <v>1</v>
      </c>
      <c r="F1037" s="148" t="s">
        <v>6745</v>
      </c>
      <c r="G1037" s="149">
        <v>-4000000</v>
      </c>
      <c r="H1037" s="149">
        <v>-3564198.62</v>
      </c>
      <c r="I1037" s="146"/>
      <c r="J1037" s="150">
        <v>39959</v>
      </c>
      <c r="K1037" s="151">
        <v>3938904.0660933331</v>
      </c>
      <c r="L1037" s="151">
        <v>0</v>
      </c>
      <c r="M1037" s="151"/>
      <c r="N1037" s="149">
        <v>374705.44609333295</v>
      </c>
    </row>
    <row r="1038" spans="1:14" s="152" customFormat="1">
      <c r="A1038" s="145" t="s">
        <v>7890</v>
      </c>
      <c r="B1038" s="146" t="s">
        <v>7285</v>
      </c>
      <c r="C1038" s="146" t="s">
        <v>6724</v>
      </c>
      <c r="D1038" s="146"/>
      <c r="E1038" s="147">
        <v>1</v>
      </c>
      <c r="F1038" s="148" t="s">
        <v>6745</v>
      </c>
      <c r="G1038" s="149">
        <v>-2400000</v>
      </c>
      <c r="H1038" s="149">
        <v>-1918080.1</v>
      </c>
      <c r="I1038" s="146"/>
      <c r="J1038" s="150">
        <v>40050</v>
      </c>
      <c r="K1038" s="151">
        <v>2379247.2408360001</v>
      </c>
      <c r="L1038" s="151">
        <v>0</v>
      </c>
      <c r="M1038" s="151"/>
      <c r="N1038" s="149">
        <v>461167.14083599998</v>
      </c>
    </row>
    <row r="1039" spans="1:14" s="152" customFormat="1">
      <c r="A1039" s="145" t="s">
        <v>7284</v>
      </c>
      <c r="B1039" s="146" t="s">
        <v>7285</v>
      </c>
      <c r="C1039" s="146" t="s">
        <v>6724</v>
      </c>
      <c r="D1039" s="146"/>
      <c r="E1039" s="147">
        <v>4</v>
      </c>
      <c r="F1039" s="148" t="s">
        <v>6745</v>
      </c>
      <c r="G1039" s="149">
        <v>-6000000</v>
      </c>
      <c r="H1039" s="149">
        <v>-5512218.2199999997</v>
      </c>
      <c r="I1039" s="146"/>
      <c r="J1039" s="150">
        <v>39808</v>
      </c>
      <c r="K1039" s="151">
        <v>3888274.5984858889</v>
      </c>
      <c r="L1039" s="151">
        <v>1952226.6600000001</v>
      </c>
      <c r="M1039" s="151"/>
      <c r="N1039" s="149">
        <v>328283.03848588932</v>
      </c>
    </row>
    <row r="1040" spans="1:14" s="152" customFormat="1">
      <c r="A1040" s="145" t="s">
        <v>9112</v>
      </c>
      <c r="B1040" s="146" t="s">
        <v>9113</v>
      </c>
      <c r="C1040" s="146" t="s">
        <v>6759</v>
      </c>
      <c r="D1040" s="146"/>
      <c r="E1040" s="147">
        <v>1</v>
      </c>
      <c r="F1040" s="148" t="s">
        <v>6756</v>
      </c>
      <c r="G1040" s="149">
        <v>10000000</v>
      </c>
      <c r="H1040" s="149">
        <v>4530360.3200000003</v>
      </c>
      <c r="I1040" s="146"/>
      <c r="J1040" s="150">
        <v>43054</v>
      </c>
      <c r="K1040" s="151">
        <v>730666.820000001</v>
      </c>
      <c r="L1040" s="151">
        <v>-9544777.7799999993</v>
      </c>
      <c r="M1040" s="151"/>
      <c r="N1040" s="149">
        <v>-4283750.6399999978</v>
      </c>
    </row>
    <row r="1041" spans="1:14" s="152" customFormat="1">
      <c r="A1041" s="145" t="s">
        <v>7095</v>
      </c>
      <c r="B1041" s="146" t="s">
        <v>7096</v>
      </c>
      <c r="C1041" s="146" t="s">
        <v>6724</v>
      </c>
      <c r="D1041" s="146"/>
      <c r="E1041" s="147">
        <v>1</v>
      </c>
      <c r="F1041" s="148" t="s">
        <v>6745</v>
      </c>
      <c r="G1041" s="149">
        <v>-5700000</v>
      </c>
      <c r="H1041" s="149">
        <v>-5135445.93</v>
      </c>
      <c r="I1041" s="146"/>
      <c r="J1041" s="150">
        <v>39752</v>
      </c>
      <c r="K1041" s="151">
        <v>2087314.0355444159</v>
      </c>
      <c r="L1041" s="151">
        <v>3506389.9179278063</v>
      </c>
      <c r="M1041" s="151"/>
      <c r="N1041" s="149">
        <v>458258.0234722225</v>
      </c>
    </row>
    <row r="1042" spans="1:14" s="152" customFormat="1">
      <c r="A1042" s="145" t="s">
        <v>8004</v>
      </c>
      <c r="B1042" s="146" t="s">
        <v>8005</v>
      </c>
      <c r="C1042" s="146" t="s">
        <v>6724</v>
      </c>
      <c r="D1042" s="146"/>
      <c r="E1042" s="147">
        <v>1</v>
      </c>
      <c r="F1042" s="148" t="s">
        <v>6745</v>
      </c>
      <c r="G1042" s="149">
        <v>-2400000</v>
      </c>
      <c r="H1042" s="149">
        <v>-1848112.26</v>
      </c>
      <c r="I1042" s="146"/>
      <c r="J1042" s="150">
        <v>40175</v>
      </c>
      <c r="K1042" s="151">
        <v>2375364.2908360003</v>
      </c>
      <c r="L1042" s="151">
        <v>0</v>
      </c>
      <c r="M1042" s="151"/>
      <c r="N1042" s="149">
        <v>527252.03083600034</v>
      </c>
    </row>
    <row r="1043" spans="1:14" s="152" customFormat="1">
      <c r="A1043" s="145" t="s">
        <v>7378</v>
      </c>
      <c r="B1043" s="146" t="s">
        <v>7379</v>
      </c>
      <c r="C1043" s="146" t="s">
        <v>6724</v>
      </c>
      <c r="D1043" s="146"/>
      <c r="E1043" s="147">
        <v>1</v>
      </c>
      <c r="F1043" s="148" t="s">
        <v>6745</v>
      </c>
      <c r="G1043" s="149">
        <v>-4000000</v>
      </c>
      <c r="H1043" s="149">
        <v>-3519289.09</v>
      </c>
      <c r="I1043" s="146"/>
      <c r="J1043" s="150">
        <v>39838</v>
      </c>
      <c r="K1043" s="151">
        <v>3893788.364945889</v>
      </c>
      <c r="L1043" s="151">
        <v>0</v>
      </c>
      <c r="M1043" s="151"/>
      <c r="N1043" s="149">
        <v>374499.27494588913</v>
      </c>
    </row>
    <row r="1044" spans="1:14" s="152" customFormat="1">
      <c r="A1044" s="145" t="s">
        <v>7548</v>
      </c>
      <c r="B1044" s="146" t="s">
        <v>7549</v>
      </c>
      <c r="C1044" s="146" t="s">
        <v>6724</v>
      </c>
      <c r="D1044" s="146"/>
      <c r="E1044" s="147">
        <v>18</v>
      </c>
      <c r="F1044" s="148" t="s">
        <v>6745</v>
      </c>
      <c r="G1044" s="149">
        <v>-8000000</v>
      </c>
      <c r="H1044" s="149">
        <v>-7206709.2000000011</v>
      </c>
      <c r="I1044" s="146"/>
      <c r="J1044" s="150">
        <v>39897</v>
      </c>
      <c r="K1044" s="151">
        <v>7928238.0122439982</v>
      </c>
      <c r="L1044" s="151">
        <v>0</v>
      </c>
      <c r="M1044" s="151"/>
      <c r="N1044" s="149">
        <v>721528.81224399712</v>
      </c>
    </row>
    <row r="1045" spans="1:14" s="152" customFormat="1">
      <c r="A1045" s="145" t="s">
        <v>7380</v>
      </c>
      <c r="B1045" s="146" t="s">
        <v>7159</v>
      </c>
      <c r="C1045" s="146" t="s">
        <v>6724</v>
      </c>
      <c r="D1045" s="146"/>
      <c r="E1045" s="147">
        <v>4</v>
      </c>
      <c r="F1045" s="148" t="s">
        <v>6745</v>
      </c>
      <c r="G1045" s="149">
        <v>-6000000</v>
      </c>
      <c r="H1045" s="149">
        <v>-5394189.5999999996</v>
      </c>
      <c r="I1045" s="146"/>
      <c r="J1045" s="150">
        <v>39838</v>
      </c>
      <c r="K1045" s="151">
        <v>5888800.9769223332</v>
      </c>
      <c r="L1045" s="151">
        <v>0</v>
      </c>
      <c r="M1045" s="151"/>
      <c r="N1045" s="149">
        <v>494611.37692233361</v>
      </c>
    </row>
    <row r="1046" spans="1:14" s="152" customFormat="1">
      <c r="A1046" s="145" t="s">
        <v>7158</v>
      </c>
      <c r="B1046" s="146" t="s">
        <v>7159</v>
      </c>
      <c r="C1046" s="146" t="s">
        <v>6724</v>
      </c>
      <c r="D1046" s="146"/>
      <c r="E1046" s="147">
        <v>12</v>
      </c>
      <c r="F1046" s="148" t="s">
        <v>6745</v>
      </c>
      <c r="G1046" s="149">
        <v>-7460000</v>
      </c>
      <c r="H1046" s="149">
        <v>-6544942.2499999991</v>
      </c>
      <c r="I1046" s="146"/>
      <c r="J1046" s="150">
        <v>39777</v>
      </c>
      <c r="K1046" s="151">
        <v>8268804.1146732224</v>
      </c>
      <c r="L1046" s="151">
        <v>-1009358.8300000001</v>
      </c>
      <c r="M1046" s="151"/>
      <c r="N1046" s="149">
        <v>714503.03467322327</v>
      </c>
    </row>
    <row r="1047" spans="1:14" s="152" customFormat="1">
      <c r="A1047" s="145" t="s">
        <v>8844</v>
      </c>
      <c r="B1047" s="146" t="s">
        <v>8845</v>
      </c>
      <c r="C1047" s="146" t="s">
        <v>6759</v>
      </c>
      <c r="D1047" s="146"/>
      <c r="E1047" s="147">
        <v>2</v>
      </c>
      <c r="F1047" s="148" t="s">
        <v>6745</v>
      </c>
      <c r="G1047" s="149">
        <v>-30000000</v>
      </c>
      <c r="H1047" s="149">
        <v>-3361040.74</v>
      </c>
      <c r="I1047" s="146"/>
      <c r="J1047" s="150">
        <v>41544</v>
      </c>
      <c r="K1047" s="151">
        <v>-467041.42000000027</v>
      </c>
      <c r="L1047" s="151">
        <v>704770.84</v>
      </c>
      <c r="M1047" s="151"/>
      <c r="N1047" s="149">
        <v>-3123311.3200000008</v>
      </c>
    </row>
    <row r="1048" spans="1:14" s="152" customFormat="1">
      <c r="A1048" s="145" t="s">
        <v>8926</v>
      </c>
      <c r="B1048" s="146" t="s">
        <v>8845</v>
      </c>
      <c r="C1048" s="146" t="s">
        <v>6759</v>
      </c>
      <c r="D1048" s="146"/>
      <c r="E1048" s="147">
        <v>1</v>
      </c>
      <c r="F1048" s="148" t="s">
        <v>6745</v>
      </c>
      <c r="G1048" s="149">
        <v>-20000000</v>
      </c>
      <c r="H1048" s="149">
        <v>-3953519.92</v>
      </c>
      <c r="I1048" s="146"/>
      <c r="J1048" s="150">
        <v>41792</v>
      </c>
      <c r="K1048" s="151">
        <v>-444222.0300000002</v>
      </c>
      <c r="L1048" s="151">
        <v>2483555.56</v>
      </c>
      <c r="M1048" s="151"/>
      <c r="N1048" s="149">
        <v>-1914186.3900000001</v>
      </c>
    </row>
    <row r="1049" spans="1:14" s="152" customFormat="1">
      <c r="A1049" s="145" t="s">
        <v>8270</v>
      </c>
      <c r="B1049" s="146" t="s">
        <v>8271</v>
      </c>
      <c r="C1049" s="146" t="s">
        <v>6759</v>
      </c>
      <c r="D1049" s="146"/>
      <c r="E1049" s="147">
        <v>1</v>
      </c>
      <c r="F1049" s="148" t="s">
        <v>6756</v>
      </c>
      <c r="G1049" s="149">
        <v>10000000</v>
      </c>
      <c r="H1049" s="149">
        <v>5134255.71</v>
      </c>
      <c r="I1049" s="146"/>
      <c r="J1049" s="150">
        <v>40632</v>
      </c>
      <c r="K1049" s="151">
        <v>265736.28898826428</v>
      </c>
      <c r="L1049" s="151">
        <v>-7077600</v>
      </c>
      <c r="M1049" s="151"/>
      <c r="N1049" s="149">
        <v>-1677608.0010117358</v>
      </c>
    </row>
    <row r="1050" spans="1:14" s="152" customFormat="1">
      <c r="A1050" s="145" t="s">
        <v>8124</v>
      </c>
      <c r="B1050" s="146" t="s">
        <v>8125</v>
      </c>
      <c r="C1050" s="146" t="s">
        <v>6759</v>
      </c>
      <c r="D1050" s="146"/>
      <c r="E1050" s="147">
        <v>1</v>
      </c>
      <c r="F1050" s="148" t="s">
        <v>6756</v>
      </c>
      <c r="G1050" s="149">
        <v>5000000</v>
      </c>
      <c r="H1050" s="149">
        <v>1632435.77</v>
      </c>
      <c r="I1050" s="146"/>
      <c r="J1050" s="150">
        <v>40340</v>
      </c>
      <c r="K1050" s="151">
        <v>80624.861757569015</v>
      </c>
      <c r="L1050" s="151">
        <v>-3398458.33</v>
      </c>
      <c r="M1050" s="151"/>
      <c r="N1050" s="149">
        <v>-1685397.698242431</v>
      </c>
    </row>
    <row r="1051" spans="1:14" s="152" customFormat="1">
      <c r="A1051" s="145" t="s">
        <v>8795</v>
      </c>
      <c r="B1051" s="146" t="s">
        <v>8796</v>
      </c>
      <c r="C1051" s="146" t="s">
        <v>6759</v>
      </c>
      <c r="D1051" s="146"/>
      <c r="E1051" s="147">
        <v>8</v>
      </c>
      <c r="F1051" s="148" t="s">
        <v>6745</v>
      </c>
      <c r="G1051" s="151">
        <v>-5000000</v>
      </c>
      <c r="H1051" s="149">
        <v>-1647024.7300000002</v>
      </c>
      <c r="I1051" s="146"/>
      <c r="J1051" s="150">
        <v>41467</v>
      </c>
      <c r="K1051" s="151">
        <v>6086397.6300000008</v>
      </c>
      <c r="L1051" s="151">
        <v>-358584.68999999948</v>
      </c>
      <c r="M1051" s="151"/>
      <c r="N1051" s="149">
        <v>4080788.2100000009</v>
      </c>
    </row>
    <row r="1052" spans="1:14" s="152" customFormat="1">
      <c r="A1052" s="145" t="s">
        <v>9049</v>
      </c>
      <c r="B1052" s="146" t="s">
        <v>9050</v>
      </c>
      <c r="C1052" s="146" t="s">
        <v>6759</v>
      </c>
      <c r="D1052" s="146"/>
      <c r="E1052" s="147">
        <v>4</v>
      </c>
      <c r="F1052" s="148" t="s">
        <v>6756</v>
      </c>
      <c r="G1052" s="149">
        <v>25000000</v>
      </c>
      <c r="H1052" s="149">
        <v>7784333.0499999998</v>
      </c>
      <c r="I1052" s="146"/>
      <c r="J1052" s="150">
        <v>42576</v>
      </c>
      <c r="K1052" s="151">
        <v>-2916517.8200000003</v>
      </c>
      <c r="L1052" s="151">
        <v>-14523294.329999998</v>
      </c>
      <c r="M1052" s="151"/>
      <c r="N1052" s="149">
        <v>-9655479.0999999978</v>
      </c>
    </row>
    <row r="1053" spans="1:14" s="152" customFormat="1">
      <c r="A1053" s="145" t="s">
        <v>8320</v>
      </c>
      <c r="B1053" s="146" t="s">
        <v>8321</v>
      </c>
      <c r="C1053" s="146" t="s">
        <v>6759</v>
      </c>
      <c r="D1053" s="146"/>
      <c r="E1053" s="147">
        <v>1</v>
      </c>
      <c r="F1053" s="148" t="s">
        <v>6745</v>
      </c>
      <c r="G1053" s="149">
        <v>-2500000</v>
      </c>
      <c r="H1053" s="149">
        <v>-940041.84</v>
      </c>
      <c r="I1053" s="146"/>
      <c r="J1053" s="150">
        <v>40701</v>
      </c>
      <c r="K1053" s="151">
        <v>-156416.71288902778</v>
      </c>
      <c r="L1053" s="151">
        <v>448844</v>
      </c>
      <c r="M1053" s="151"/>
      <c r="N1053" s="149">
        <v>-647614.55288902763</v>
      </c>
    </row>
    <row r="1054" spans="1:14" s="152" customFormat="1">
      <c r="A1054" s="145" t="s">
        <v>8927</v>
      </c>
      <c r="B1054" s="146" t="s">
        <v>8928</v>
      </c>
      <c r="C1054" s="146" t="s">
        <v>6759</v>
      </c>
      <c r="D1054" s="146"/>
      <c r="E1054" s="147">
        <v>2</v>
      </c>
      <c r="F1054" s="148" t="s">
        <v>6745</v>
      </c>
      <c r="G1054" s="149">
        <v>-10000000</v>
      </c>
      <c r="H1054" s="149">
        <v>-1477823.52</v>
      </c>
      <c r="I1054" s="146"/>
      <c r="J1054" s="150">
        <v>41792</v>
      </c>
      <c r="K1054" s="151">
        <v>-346983.49000000005</v>
      </c>
      <c r="L1054" s="151">
        <v>2897444.44</v>
      </c>
      <c r="M1054" s="151"/>
      <c r="N1054" s="149">
        <v>1072637.43</v>
      </c>
    </row>
    <row r="1055" spans="1:14" s="152" customFormat="1">
      <c r="A1055" s="145" t="s">
        <v>8768</v>
      </c>
      <c r="B1055" s="146" t="s">
        <v>7489</v>
      </c>
      <c r="C1055" s="146" t="s">
        <v>6759</v>
      </c>
      <c r="D1055" s="146"/>
      <c r="E1055" s="147">
        <v>1</v>
      </c>
      <c r="F1055" s="148" t="s">
        <v>6745</v>
      </c>
      <c r="G1055" s="149">
        <v>-10000000</v>
      </c>
      <c r="H1055" s="149">
        <v>-2101105.83</v>
      </c>
      <c r="I1055" s="146"/>
      <c r="J1055" s="150">
        <v>41437</v>
      </c>
      <c r="K1055" s="151">
        <v>-540833.23999999987</v>
      </c>
      <c r="L1055" s="151">
        <v>220555.56</v>
      </c>
      <c r="M1055" s="151"/>
      <c r="N1055" s="149">
        <v>-2421383.5099999998</v>
      </c>
    </row>
    <row r="1056" spans="1:14" s="152" customFormat="1">
      <c r="A1056" s="145" t="s">
        <v>7488</v>
      </c>
      <c r="B1056" s="146" t="s">
        <v>7489</v>
      </c>
      <c r="C1056" s="146" t="s">
        <v>6759</v>
      </c>
      <c r="D1056" s="146"/>
      <c r="E1056" s="147">
        <v>2</v>
      </c>
      <c r="F1056" s="148" t="s">
        <v>6745</v>
      </c>
      <c r="G1056" s="149">
        <v>-15000000</v>
      </c>
      <c r="H1056" s="149">
        <v>-4233224.63</v>
      </c>
      <c r="I1056" s="146"/>
      <c r="J1056" s="150">
        <v>39889</v>
      </c>
      <c r="K1056" s="151">
        <v>-249942.50967319496</v>
      </c>
      <c r="L1056" s="151">
        <v>7760465</v>
      </c>
      <c r="M1056" s="151"/>
      <c r="N1056" s="149">
        <v>3277297.8603268052</v>
      </c>
    </row>
    <row r="1057" spans="1:14" s="152" customFormat="1">
      <c r="A1057" s="145" t="s">
        <v>8993</v>
      </c>
      <c r="B1057" s="146" t="s">
        <v>8994</v>
      </c>
      <c r="C1057" s="146" t="s">
        <v>6759</v>
      </c>
      <c r="D1057" s="146"/>
      <c r="E1057" s="147">
        <v>1</v>
      </c>
      <c r="F1057" s="148" t="s">
        <v>6745</v>
      </c>
      <c r="G1057" s="149">
        <v>-1495086.94</v>
      </c>
      <c r="H1057" s="149">
        <v>-1046584.7699999999</v>
      </c>
      <c r="I1057" s="146"/>
      <c r="J1057" s="150">
        <v>42304</v>
      </c>
      <c r="K1057" s="151">
        <v>-116229.15</v>
      </c>
      <c r="L1057" s="151">
        <v>112356.39</v>
      </c>
      <c r="M1057" s="151"/>
      <c r="N1057" s="149">
        <v>-1050457.53</v>
      </c>
    </row>
    <row r="1058" spans="1:14" s="152" customFormat="1">
      <c r="A1058" s="145" t="s">
        <v>9010</v>
      </c>
      <c r="B1058" s="146" t="s">
        <v>8994</v>
      </c>
      <c r="C1058" s="146" t="s">
        <v>6759</v>
      </c>
      <c r="D1058" s="146"/>
      <c r="E1058" s="147">
        <v>1</v>
      </c>
      <c r="F1058" s="148" t="s">
        <v>6745</v>
      </c>
      <c r="G1058" s="149">
        <v>-495558.45</v>
      </c>
      <c r="H1058" s="149">
        <v>-396439.83</v>
      </c>
      <c r="I1058" s="146"/>
      <c r="J1058" s="150">
        <v>42326</v>
      </c>
      <c r="K1058" s="151">
        <v>-60672.900000000023</v>
      </c>
      <c r="L1058" s="151">
        <v>82459.399999999994</v>
      </c>
      <c r="M1058" s="151"/>
      <c r="N1058" s="149">
        <v>-374653.33000000007</v>
      </c>
    </row>
    <row r="1059" spans="1:14" s="152" customFormat="1">
      <c r="A1059" s="145" t="s">
        <v>8530</v>
      </c>
      <c r="B1059" s="146" t="s">
        <v>8531</v>
      </c>
      <c r="C1059" s="146" t="s">
        <v>6724</v>
      </c>
      <c r="D1059" s="146"/>
      <c r="E1059" s="147">
        <v>4</v>
      </c>
      <c r="F1059" s="148" t="s">
        <v>6756</v>
      </c>
      <c r="G1059" s="149">
        <v>314346.74</v>
      </c>
      <c r="H1059" s="149">
        <v>486815.52</v>
      </c>
      <c r="I1059" s="146"/>
      <c r="J1059" s="150">
        <v>41022</v>
      </c>
      <c r="K1059" s="151">
        <v>-273213.93000000005</v>
      </c>
      <c r="L1059" s="151">
        <v>-2355.3699999999953</v>
      </c>
      <c r="M1059" s="151"/>
      <c r="N1059" s="149">
        <v>211246.21999999997</v>
      </c>
    </row>
    <row r="1060" spans="1:14" s="152" customFormat="1">
      <c r="A1060" s="145" t="s">
        <v>3198</v>
      </c>
      <c r="B1060" s="146" t="s">
        <v>8531</v>
      </c>
      <c r="C1060" s="146" t="s">
        <v>6724</v>
      </c>
      <c r="D1060" s="146"/>
      <c r="E1060" s="147">
        <v>1</v>
      </c>
      <c r="F1060" s="148" t="s">
        <v>6745</v>
      </c>
      <c r="G1060" s="149">
        <v>-823248.6</v>
      </c>
      <c r="H1060" s="149">
        <v>-296935.89</v>
      </c>
      <c r="I1060" s="146"/>
      <c r="J1060" s="150">
        <v>41214</v>
      </c>
      <c r="K1060" s="151">
        <v>-69653.593186393045</v>
      </c>
      <c r="L1060" s="151">
        <v>718373.37999999989</v>
      </c>
      <c r="M1060" s="151"/>
      <c r="N1060" s="149">
        <v>351783.89681360684</v>
      </c>
    </row>
    <row r="1061" spans="1:14" s="152" customFormat="1">
      <c r="A1061" s="145" t="s">
        <v>3169</v>
      </c>
      <c r="B1061" s="146" t="s">
        <v>8526</v>
      </c>
      <c r="C1061" s="146" t="s">
        <v>6724</v>
      </c>
      <c r="D1061" s="146"/>
      <c r="E1061" s="147">
        <v>3</v>
      </c>
      <c r="F1061" s="148" t="s">
        <v>6745</v>
      </c>
      <c r="G1061" s="149">
        <v>-2097077.0100000002</v>
      </c>
      <c r="H1061" s="149">
        <v>-1530440.48</v>
      </c>
      <c r="I1061" s="146"/>
      <c r="J1061" s="150">
        <v>41016</v>
      </c>
      <c r="K1061" s="151">
        <v>-206713.62146085655</v>
      </c>
      <c r="L1061" s="151">
        <v>1996034.7300000002</v>
      </c>
      <c r="M1061" s="151"/>
      <c r="N1061" s="149">
        <v>258880.6285391436</v>
      </c>
    </row>
    <row r="1062" spans="1:14" s="152" customFormat="1">
      <c r="A1062" s="145" t="s">
        <v>7256</v>
      </c>
      <c r="B1062" s="146" t="s">
        <v>7257</v>
      </c>
      <c r="C1062" s="146" t="s">
        <v>6724</v>
      </c>
      <c r="D1062" s="146"/>
      <c r="E1062" s="147">
        <v>4</v>
      </c>
      <c r="F1062" s="148" t="s">
        <v>6745</v>
      </c>
      <c r="G1062" s="149">
        <v>-4000000</v>
      </c>
      <c r="H1062" s="149">
        <v>-3740972.0599999996</v>
      </c>
      <c r="I1062" s="146"/>
      <c r="J1062" s="150">
        <v>39808</v>
      </c>
      <c r="K1062" s="151">
        <v>3919611.2724290001</v>
      </c>
      <c r="L1062" s="151">
        <v>0</v>
      </c>
      <c r="M1062" s="151"/>
      <c r="N1062" s="149">
        <v>178639.21242900053</v>
      </c>
    </row>
    <row r="1063" spans="1:14" s="152" customFormat="1">
      <c r="A1063" s="145" t="s">
        <v>7427</v>
      </c>
      <c r="B1063" s="146" t="s">
        <v>7428</v>
      </c>
      <c r="C1063" s="146" t="s">
        <v>6724</v>
      </c>
      <c r="D1063" s="146"/>
      <c r="E1063" s="147">
        <v>1</v>
      </c>
      <c r="F1063" s="148" t="s">
        <v>6745</v>
      </c>
      <c r="G1063" s="149">
        <v>-4000000</v>
      </c>
      <c r="H1063" s="149">
        <v>-3613869.61</v>
      </c>
      <c r="I1063" s="146"/>
      <c r="J1063" s="150">
        <v>39869</v>
      </c>
      <c r="K1063" s="151">
        <v>3961119.3236288889</v>
      </c>
      <c r="L1063" s="151">
        <v>0</v>
      </c>
      <c r="M1063" s="151"/>
      <c r="N1063" s="149">
        <v>347249.71362888906</v>
      </c>
    </row>
    <row r="1064" spans="1:14" s="152" customFormat="1">
      <c r="A1064" s="145" t="s">
        <v>7335</v>
      </c>
      <c r="B1064" s="146" t="s">
        <v>7336</v>
      </c>
      <c r="C1064" s="146" t="s">
        <v>6724</v>
      </c>
      <c r="D1064" s="146"/>
      <c r="E1064" s="147">
        <v>1</v>
      </c>
      <c r="F1064" s="148" t="s">
        <v>6745</v>
      </c>
      <c r="G1064" s="149">
        <v>-3600000</v>
      </c>
      <c r="H1064" s="149">
        <v>-3358334.14</v>
      </c>
      <c r="I1064" s="146"/>
      <c r="J1064" s="150">
        <v>39838</v>
      </c>
      <c r="K1064" s="151">
        <v>3535275.1605555555</v>
      </c>
      <c r="L1064" s="151">
        <v>0</v>
      </c>
      <c r="M1064" s="151"/>
      <c r="N1064" s="149">
        <v>176941.02055555535</v>
      </c>
    </row>
    <row r="1065" spans="1:14" s="152" customFormat="1">
      <c r="A1065" s="145" t="s">
        <v>6913</v>
      </c>
      <c r="B1065" s="146" t="s">
        <v>6914</v>
      </c>
      <c r="C1065" s="146" t="s">
        <v>6724</v>
      </c>
      <c r="D1065" s="146"/>
      <c r="E1065" s="147">
        <v>3</v>
      </c>
      <c r="F1065" s="148" t="s">
        <v>6745</v>
      </c>
      <c r="G1065" s="149">
        <v>-2800000</v>
      </c>
      <c r="H1065" s="149">
        <v>-2604056.5399999996</v>
      </c>
      <c r="I1065" s="146"/>
      <c r="J1065" s="150">
        <v>39684</v>
      </c>
      <c r="K1065" s="151">
        <v>2769633.6093485137</v>
      </c>
      <c r="L1065" s="151">
        <v>-629.93000000016764</v>
      </c>
      <c r="M1065" s="151"/>
      <c r="N1065" s="149">
        <v>164947.13934851391</v>
      </c>
    </row>
    <row r="1066" spans="1:14" s="152" customFormat="1">
      <c r="A1066" s="145" t="s">
        <v>2459</v>
      </c>
      <c r="B1066" s="146" t="s">
        <v>7338</v>
      </c>
      <c r="C1066" s="146" t="s">
        <v>6724</v>
      </c>
      <c r="D1066" s="146"/>
      <c r="E1066" s="147">
        <v>3</v>
      </c>
      <c r="F1066" s="148" t="s">
        <v>6745</v>
      </c>
      <c r="G1066" s="149">
        <v>-4000000</v>
      </c>
      <c r="H1066" s="149">
        <v>-3681110.52</v>
      </c>
      <c r="I1066" s="146"/>
      <c r="J1066" s="150">
        <v>39930</v>
      </c>
      <c r="K1066" s="151">
        <v>-48220.130702444614</v>
      </c>
      <c r="L1066" s="151">
        <v>-6400</v>
      </c>
      <c r="M1066" s="151"/>
      <c r="N1066" s="149">
        <v>-3735730.6507024448</v>
      </c>
    </row>
    <row r="1067" spans="1:14" s="152" customFormat="1">
      <c r="A1067" s="145" t="s">
        <v>7337</v>
      </c>
      <c r="B1067" s="146" t="s">
        <v>7338</v>
      </c>
      <c r="C1067" s="146" t="s">
        <v>6724</v>
      </c>
      <c r="D1067" s="146"/>
      <c r="E1067" s="147">
        <v>29</v>
      </c>
      <c r="F1067" s="148" t="s">
        <v>6745</v>
      </c>
      <c r="G1067" s="149">
        <v>-8000000</v>
      </c>
      <c r="H1067" s="149">
        <v>-7397181.2999999998</v>
      </c>
      <c r="I1067" s="146"/>
      <c r="J1067" s="150">
        <v>39838</v>
      </c>
      <c r="K1067" s="151">
        <v>7853641.6656543352</v>
      </c>
      <c r="L1067" s="151">
        <v>0</v>
      </c>
      <c r="M1067" s="151"/>
      <c r="N1067" s="149">
        <v>456460.36565433536</v>
      </c>
    </row>
    <row r="1068" spans="1:14" s="152" customFormat="1">
      <c r="A1068" s="145" t="s">
        <v>7711</v>
      </c>
      <c r="B1068" s="146" t="s">
        <v>7712</v>
      </c>
      <c r="C1068" s="146" t="s">
        <v>6724</v>
      </c>
      <c r="D1068" s="146"/>
      <c r="E1068" s="147">
        <v>1</v>
      </c>
      <c r="F1068" s="148" t="s">
        <v>6745</v>
      </c>
      <c r="G1068" s="149">
        <v>-2000000</v>
      </c>
      <c r="H1068" s="149">
        <v>-1699943.9</v>
      </c>
      <c r="I1068" s="146"/>
      <c r="J1068" s="150">
        <v>39959</v>
      </c>
      <c r="K1068" s="151">
        <v>1953407.3785894443</v>
      </c>
      <c r="L1068" s="151">
        <v>0</v>
      </c>
      <c r="M1068" s="151"/>
      <c r="N1068" s="149">
        <v>253463.47858944442</v>
      </c>
    </row>
    <row r="1069" spans="1:14" s="152" customFormat="1">
      <c r="A1069" s="145" t="s">
        <v>8129</v>
      </c>
      <c r="B1069" s="146" t="s">
        <v>7259</v>
      </c>
      <c r="C1069" s="146" t="s">
        <v>6724</v>
      </c>
      <c r="D1069" s="146"/>
      <c r="E1069" s="147">
        <v>1</v>
      </c>
      <c r="F1069" s="148" t="s">
        <v>6756</v>
      </c>
      <c r="G1069" s="149">
        <v>2000000</v>
      </c>
      <c r="H1069" s="149">
        <v>1799987.9600000002</v>
      </c>
      <c r="I1069" s="146"/>
      <c r="J1069" s="150">
        <v>40354</v>
      </c>
      <c r="K1069" s="151">
        <v>-1974448.204032667</v>
      </c>
      <c r="L1069" s="151">
        <v>0</v>
      </c>
      <c r="M1069" s="151"/>
      <c r="N1069" s="149">
        <v>-174460.24403266679</v>
      </c>
    </row>
    <row r="1070" spans="1:14" s="152" customFormat="1">
      <c r="A1070" s="145" t="s">
        <v>7258</v>
      </c>
      <c r="B1070" s="146" t="s">
        <v>7259</v>
      </c>
      <c r="C1070" s="146" t="s">
        <v>6724</v>
      </c>
      <c r="D1070" s="146"/>
      <c r="E1070" s="147">
        <v>1</v>
      </c>
      <c r="F1070" s="148" t="s">
        <v>6745</v>
      </c>
      <c r="G1070" s="149">
        <v>-2000000</v>
      </c>
      <c r="H1070" s="149">
        <v>-1812426.77</v>
      </c>
      <c r="I1070" s="146"/>
      <c r="J1070" s="150">
        <v>39808</v>
      </c>
      <c r="K1070" s="151">
        <v>1968104.7557485555</v>
      </c>
      <c r="L1070" s="151">
        <v>0</v>
      </c>
      <c r="M1070" s="151"/>
      <c r="N1070" s="149">
        <v>155677.98574855551</v>
      </c>
    </row>
    <row r="1071" spans="1:14" s="152" customFormat="1">
      <c r="A1071" s="145" t="s">
        <v>7967</v>
      </c>
      <c r="B1071" s="146" t="s">
        <v>7520</v>
      </c>
      <c r="C1071" s="146" t="s">
        <v>6724</v>
      </c>
      <c r="D1071" s="146"/>
      <c r="E1071" s="147">
        <v>1</v>
      </c>
      <c r="F1071" s="148" t="s">
        <v>6745</v>
      </c>
      <c r="G1071" s="149">
        <v>-4000000</v>
      </c>
      <c r="H1071" s="149">
        <v>-3599962.03</v>
      </c>
      <c r="I1071" s="146"/>
      <c r="J1071" s="150">
        <v>40142</v>
      </c>
      <c r="K1071" s="151">
        <v>3858331.8320724443</v>
      </c>
      <c r="L1071" s="151">
        <v>0</v>
      </c>
      <c r="M1071" s="151"/>
      <c r="N1071" s="149">
        <v>258369.80207244447</v>
      </c>
    </row>
    <row r="1072" spans="1:14" s="152" customFormat="1">
      <c r="A1072" s="145" t="s">
        <v>7519</v>
      </c>
      <c r="B1072" s="146" t="s">
        <v>7520</v>
      </c>
      <c r="C1072" s="146" t="s">
        <v>6724</v>
      </c>
      <c r="D1072" s="146"/>
      <c r="E1072" s="147">
        <v>5</v>
      </c>
      <c r="F1072" s="148" t="s">
        <v>6745</v>
      </c>
      <c r="G1072" s="149">
        <v>-6000000</v>
      </c>
      <c r="H1072" s="149">
        <v>-5254987.82</v>
      </c>
      <c r="I1072" s="146"/>
      <c r="J1072" s="150">
        <v>39897</v>
      </c>
      <c r="K1072" s="151">
        <v>-126268.21304822247</v>
      </c>
      <c r="L1072" s="151">
        <v>5860030</v>
      </c>
      <c r="M1072" s="151"/>
      <c r="N1072" s="149">
        <v>478773.96695177723</v>
      </c>
    </row>
    <row r="1073" spans="1:14" s="152" customFormat="1">
      <c r="A1073" s="145" t="s">
        <v>7759</v>
      </c>
      <c r="B1073" s="146" t="s">
        <v>7760</v>
      </c>
      <c r="C1073" s="146" t="s">
        <v>6724</v>
      </c>
      <c r="D1073" s="146"/>
      <c r="E1073" s="147">
        <v>3</v>
      </c>
      <c r="F1073" s="148" t="s">
        <v>6745</v>
      </c>
      <c r="G1073" s="149">
        <v>-2000000</v>
      </c>
      <c r="H1073" s="149">
        <v>-1759797.97</v>
      </c>
      <c r="I1073" s="146"/>
      <c r="J1073" s="150">
        <v>39989</v>
      </c>
      <c r="K1073" s="151">
        <v>1912648.6413145557</v>
      </c>
      <c r="L1073" s="151">
        <v>0</v>
      </c>
      <c r="M1073" s="151"/>
      <c r="N1073" s="149">
        <v>152850.67131455569</v>
      </c>
    </row>
    <row r="1074" spans="1:14" s="152" customFormat="1">
      <c r="A1074" s="145" t="s">
        <v>7840</v>
      </c>
      <c r="B1074" s="146" t="s">
        <v>7841</v>
      </c>
      <c r="C1074" s="146" t="s">
        <v>6724</v>
      </c>
      <c r="D1074" s="146"/>
      <c r="E1074" s="147">
        <v>1</v>
      </c>
      <c r="F1074" s="148" t="s">
        <v>6745</v>
      </c>
      <c r="G1074" s="149">
        <v>-2000000</v>
      </c>
      <c r="H1074" s="149">
        <v>-1618439.39</v>
      </c>
      <c r="I1074" s="146"/>
      <c r="J1074" s="150">
        <v>40021</v>
      </c>
      <c r="K1074" s="151">
        <v>1925136.9038937776</v>
      </c>
      <c r="L1074" s="151">
        <v>0</v>
      </c>
      <c r="M1074" s="151"/>
      <c r="N1074" s="149">
        <v>306697.51389377774</v>
      </c>
    </row>
    <row r="1075" spans="1:14" s="152" customFormat="1">
      <c r="A1075" s="145" t="s">
        <v>7938</v>
      </c>
      <c r="B1075" s="146" t="s">
        <v>7939</v>
      </c>
      <c r="C1075" s="146" t="s">
        <v>6724</v>
      </c>
      <c r="D1075" s="146"/>
      <c r="E1075" s="147">
        <v>1</v>
      </c>
      <c r="F1075" s="148" t="s">
        <v>6745</v>
      </c>
      <c r="G1075" s="149">
        <v>-3864997.94</v>
      </c>
      <c r="H1075" s="149">
        <v>-172270.74</v>
      </c>
      <c r="I1075" s="146"/>
      <c r="J1075" s="150">
        <v>40112</v>
      </c>
      <c r="K1075" s="151">
        <v>-19627.865826249999</v>
      </c>
      <c r="L1075" s="151">
        <v>0</v>
      </c>
      <c r="M1075" s="151"/>
      <c r="N1075" s="149">
        <v>-191898.60582624999</v>
      </c>
    </row>
    <row r="1076" spans="1:14" s="152" customFormat="1">
      <c r="A1076" s="145" t="s">
        <v>1734</v>
      </c>
      <c r="B1076" s="146" t="s">
        <v>8525</v>
      </c>
      <c r="C1076" s="146" t="s">
        <v>6724</v>
      </c>
      <c r="D1076" s="146"/>
      <c r="E1076" s="147">
        <v>1</v>
      </c>
      <c r="F1076" s="148" t="s">
        <v>6756</v>
      </c>
      <c r="G1076" s="149">
        <v>10000000</v>
      </c>
      <c r="H1076" s="149">
        <v>8436073.1399999987</v>
      </c>
      <c r="I1076" s="146"/>
      <c r="J1076" s="150">
        <v>41010</v>
      </c>
      <c r="K1076" s="151">
        <v>452357.28707972221</v>
      </c>
      <c r="L1076" s="151">
        <v>3000</v>
      </c>
      <c r="M1076" s="151"/>
      <c r="N1076" s="149">
        <v>8891430.4270797204</v>
      </c>
    </row>
    <row r="1077" spans="1:14" s="152" customFormat="1">
      <c r="A1077" s="145" t="s">
        <v>8197</v>
      </c>
      <c r="B1077" s="146" t="s">
        <v>8198</v>
      </c>
      <c r="C1077" s="146" t="s">
        <v>6724</v>
      </c>
      <c r="D1077" s="146"/>
      <c r="E1077" s="147">
        <v>1</v>
      </c>
      <c r="F1077" s="148" t="s">
        <v>6745</v>
      </c>
      <c r="G1077" s="149">
        <v>-2000000</v>
      </c>
      <c r="H1077" s="149">
        <v>-1699941.38</v>
      </c>
      <c r="I1077" s="146"/>
      <c r="J1077" s="150">
        <v>40508</v>
      </c>
      <c r="K1077" s="151">
        <v>1798589.0813170001</v>
      </c>
      <c r="L1077" s="151">
        <v>0</v>
      </c>
      <c r="M1077" s="151"/>
      <c r="N1077" s="149">
        <v>98647.701317000203</v>
      </c>
    </row>
    <row r="1078" spans="1:14" s="152" customFormat="1">
      <c r="A1078" s="145" t="s">
        <v>1682</v>
      </c>
      <c r="B1078" s="146" t="s">
        <v>7989</v>
      </c>
      <c r="C1078" s="146" t="s">
        <v>6725</v>
      </c>
      <c r="D1078" s="146"/>
      <c r="E1078" s="147">
        <v>1</v>
      </c>
      <c r="F1078" s="148" t="s">
        <v>6745</v>
      </c>
      <c r="G1078" s="149">
        <v>-6000000</v>
      </c>
      <c r="H1078" s="149">
        <v>-3699398.95</v>
      </c>
      <c r="I1078" s="146"/>
      <c r="J1078" s="150">
        <v>40164</v>
      </c>
      <c r="K1078" s="151">
        <v>-391117.24405381951</v>
      </c>
      <c r="L1078" s="151">
        <v>5683005.7700000005</v>
      </c>
      <c r="M1078" s="151"/>
      <c r="N1078" s="149">
        <v>1592489.5759461806</v>
      </c>
    </row>
    <row r="1079" spans="1:14" s="152" customFormat="1">
      <c r="A1079" s="145" t="s">
        <v>2464</v>
      </c>
      <c r="B1079" s="146" t="s">
        <v>8101</v>
      </c>
      <c r="C1079" s="146" t="s">
        <v>6725</v>
      </c>
      <c r="D1079" s="146"/>
      <c r="E1079" s="147">
        <v>3</v>
      </c>
      <c r="F1079" s="148" t="s">
        <v>6745</v>
      </c>
      <c r="G1079" s="149">
        <v>-2724893.4499999997</v>
      </c>
      <c r="H1079" s="149">
        <v>-2069448.4100000006</v>
      </c>
      <c r="I1079" s="146"/>
      <c r="J1079" s="150">
        <v>40322</v>
      </c>
      <c r="K1079" s="151">
        <v>-40714.45677965392</v>
      </c>
      <c r="L1079" s="151">
        <v>2439792.1700000004</v>
      </c>
      <c r="M1079" s="151"/>
      <c r="N1079" s="149">
        <v>329629.30322034564</v>
      </c>
    </row>
    <row r="1080" spans="1:14" s="152" customFormat="1">
      <c r="A1080" s="145" t="s">
        <v>8161</v>
      </c>
      <c r="B1080" s="146" t="s">
        <v>8162</v>
      </c>
      <c r="C1080" s="146" t="s">
        <v>6724</v>
      </c>
      <c r="D1080" s="146"/>
      <c r="E1080" s="147">
        <v>2</v>
      </c>
      <c r="F1080" s="148" t="s">
        <v>6745</v>
      </c>
      <c r="G1080" s="149">
        <v>-20000000</v>
      </c>
      <c r="H1080" s="149">
        <v>-123525.64000000001</v>
      </c>
      <c r="I1080" s="146"/>
      <c r="J1080" s="150">
        <v>40414</v>
      </c>
      <c r="K1080" s="151">
        <v>-284445.68378784729</v>
      </c>
      <c r="L1080" s="151">
        <v>1481148</v>
      </c>
      <c r="M1080" s="151"/>
      <c r="N1080" s="149">
        <v>1073176.6762121527</v>
      </c>
    </row>
    <row r="1081" spans="1:14" s="152" customFormat="1">
      <c r="A1081" s="145" t="s">
        <v>8554</v>
      </c>
      <c r="B1081" s="146" t="s">
        <v>8555</v>
      </c>
      <c r="C1081" s="146" t="s">
        <v>6724</v>
      </c>
      <c r="D1081" s="146"/>
      <c r="E1081" s="147">
        <v>1</v>
      </c>
      <c r="F1081" s="148" t="s">
        <v>6745</v>
      </c>
      <c r="G1081" s="149">
        <v>-2497574.9900000002</v>
      </c>
      <c r="H1081" s="149">
        <v>-1498555</v>
      </c>
      <c r="I1081" s="146"/>
      <c r="J1081" s="150">
        <v>41054</v>
      </c>
      <c r="K1081" s="151">
        <v>-194478.87667055559</v>
      </c>
      <c r="L1081" s="151">
        <v>0</v>
      </c>
      <c r="M1081" s="151"/>
      <c r="N1081" s="149">
        <v>-1693033.8766705557</v>
      </c>
    </row>
    <row r="1082" spans="1:14" s="152" customFormat="1">
      <c r="A1082" s="145" t="s">
        <v>8687</v>
      </c>
      <c r="B1082" s="146" t="s">
        <v>8688</v>
      </c>
      <c r="C1082" s="146" t="s">
        <v>6724</v>
      </c>
      <c r="D1082" s="146"/>
      <c r="E1082" s="147">
        <v>1</v>
      </c>
      <c r="F1082" s="148" t="s">
        <v>6745</v>
      </c>
      <c r="G1082" s="149">
        <v>-1365187.16</v>
      </c>
      <c r="H1082" s="149">
        <v>-1092149.73</v>
      </c>
      <c r="I1082" s="146"/>
      <c r="J1082" s="150">
        <v>41348</v>
      </c>
      <c r="K1082" s="151">
        <v>-134954.65999999997</v>
      </c>
      <c r="L1082" s="151">
        <v>270263.28999999998</v>
      </c>
      <c r="M1082" s="151"/>
      <c r="N1082" s="149">
        <v>-956841.09999999986</v>
      </c>
    </row>
    <row r="1083" spans="1:14" s="152" customFormat="1">
      <c r="A1083" s="145" t="s">
        <v>9099</v>
      </c>
      <c r="B1083" s="146" t="s">
        <v>9100</v>
      </c>
      <c r="C1083" s="146" t="s">
        <v>6724</v>
      </c>
      <c r="D1083" s="146"/>
      <c r="E1083" s="147">
        <v>1</v>
      </c>
      <c r="F1083" s="148" t="s">
        <v>6745</v>
      </c>
      <c r="G1083" s="149">
        <v>-1971063.11</v>
      </c>
      <c r="H1083" s="149">
        <v>-1376771.8000000003</v>
      </c>
      <c r="I1083" s="146"/>
      <c r="J1083" s="150">
        <v>43040</v>
      </c>
      <c r="K1083" s="151">
        <v>56530.419999999795</v>
      </c>
      <c r="L1083" s="151">
        <v>699622.45</v>
      </c>
      <c r="M1083" s="151"/>
      <c r="N1083" s="149">
        <v>-620618.93000000063</v>
      </c>
    </row>
    <row r="1084" spans="1:14" s="152" customFormat="1">
      <c r="A1084" s="145" t="s">
        <v>1732</v>
      </c>
      <c r="B1084" s="146" t="s">
        <v>8297</v>
      </c>
      <c r="C1084" s="146" t="s">
        <v>6724</v>
      </c>
      <c r="D1084" s="146"/>
      <c r="E1084" s="147">
        <v>1</v>
      </c>
      <c r="F1084" s="148" t="s">
        <v>6756</v>
      </c>
      <c r="G1084" s="149">
        <v>3083373.99</v>
      </c>
      <c r="H1084" s="149">
        <v>2276103.5</v>
      </c>
      <c r="I1084" s="146"/>
      <c r="J1084" s="150">
        <v>40841</v>
      </c>
      <c r="K1084" s="151">
        <v>-1789917.2542135867</v>
      </c>
      <c r="L1084" s="151">
        <v>1322.39</v>
      </c>
      <c r="M1084" s="151"/>
      <c r="N1084" s="149">
        <v>487508.63578641333</v>
      </c>
    </row>
    <row r="1085" spans="1:14" s="152" customFormat="1">
      <c r="A1085" s="145" t="s">
        <v>8296</v>
      </c>
      <c r="B1085" s="146" t="s">
        <v>8297</v>
      </c>
      <c r="C1085" s="146" t="s">
        <v>6724</v>
      </c>
      <c r="D1085" s="146"/>
      <c r="E1085" s="147">
        <v>1</v>
      </c>
      <c r="F1085" s="148" t="s">
        <v>6756</v>
      </c>
      <c r="G1085" s="149">
        <v>1572587.39</v>
      </c>
      <c r="H1085" s="149">
        <v>1225059.74</v>
      </c>
      <c r="I1085" s="146"/>
      <c r="J1085" s="150">
        <v>40688</v>
      </c>
      <c r="K1085" s="151">
        <v>-1394419.5821686112</v>
      </c>
      <c r="L1085" s="151">
        <v>0</v>
      </c>
      <c r="M1085" s="151"/>
      <c r="N1085" s="149">
        <v>-169359.84216861124</v>
      </c>
    </row>
    <row r="1086" spans="1:14" s="152" customFormat="1">
      <c r="A1086" s="145" t="s">
        <v>8784</v>
      </c>
      <c r="B1086" s="146" t="s">
        <v>8785</v>
      </c>
      <c r="C1086" s="146" t="s">
        <v>6724</v>
      </c>
      <c r="D1086" s="146"/>
      <c r="E1086" s="147">
        <v>20</v>
      </c>
      <c r="F1086" s="148" t="s">
        <v>6756</v>
      </c>
      <c r="G1086" s="149">
        <v>7500000</v>
      </c>
      <c r="H1086" s="149">
        <v>-701771.45000000042</v>
      </c>
      <c r="I1086" s="146"/>
      <c r="J1086" s="150">
        <v>41450</v>
      </c>
      <c r="K1086" s="151">
        <v>-1264557.0900000001</v>
      </c>
      <c r="L1086" s="151">
        <v>-1982277.9</v>
      </c>
      <c r="M1086" s="151"/>
      <c r="N1086" s="149">
        <v>-3948606.4400000004</v>
      </c>
    </row>
    <row r="1087" spans="1:14" s="152" customFormat="1">
      <c r="A1087" s="145" t="s">
        <v>2470</v>
      </c>
      <c r="B1087" s="146" t="s">
        <v>7172</v>
      </c>
      <c r="C1087" s="146" t="s">
        <v>6724</v>
      </c>
      <c r="D1087" s="146"/>
      <c r="E1087" s="147">
        <v>1</v>
      </c>
      <c r="F1087" s="148" t="s">
        <v>6756</v>
      </c>
      <c r="G1087" s="149">
        <v>5000000</v>
      </c>
      <c r="H1087" s="149">
        <v>1489075.8099999998</v>
      </c>
      <c r="I1087" s="146"/>
      <c r="J1087" s="150">
        <v>39778</v>
      </c>
      <c r="K1087" s="151">
        <v>61316.088682222224</v>
      </c>
      <c r="L1087" s="151">
        <v>1122.6400000000001</v>
      </c>
      <c r="M1087" s="151"/>
      <c r="N1087" s="149">
        <v>1551514.5386822219</v>
      </c>
    </row>
    <row r="1088" spans="1:14" s="152" customFormat="1">
      <c r="A1088" s="145" t="s">
        <v>9101</v>
      </c>
      <c r="B1088" s="146" t="s">
        <v>8440</v>
      </c>
      <c r="C1088" s="146" t="s">
        <v>6724</v>
      </c>
      <c r="D1088" s="146"/>
      <c r="E1088" s="147">
        <v>2</v>
      </c>
      <c r="F1088" s="148" t="s">
        <v>6745</v>
      </c>
      <c r="G1088" s="149">
        <v>-12500000</v>
      </c>
      <c r="H1088" s="149">
        <v>-6131312.0700000003</v>
      </c>
      <c r="I1088" s="146"/>
      <c r="J1088" s="150">
        <v>43040</v>
      </c>
      <c r="K1088" s="151">
        <v>4290252.2499999991</v>
      </c>
      <c r="L1088" s="151">
        <v>2109586.29</v>
      </c>
      <c r="M1088" s="151"/>
      <c r="N1088" s="149">
        <v>268526.46999999881</v>
      </c>
    </row>
    <row r="1089" spans="1:14" s="152" customFormat="1">
      <c r="A1089" s="145" t="s">
        <v>3178</v>
      </c>
      <c r="B1089" s="146" t="s">
        <v>8440</v>
      </c>
      <c r="C1089" s="146" t="s">
        <v>6724</v>
      </c>
      <c r="D1089" s="146"/>
      <c r="E1089" s="147">
        <v>8</v>
      </c>
      <c r="F1089" s="148" t="s">
        <v>6745</v>
      </c>
      <c r="G1089" s="149">
        <v>27000000</v>
      </c>
      <c r="H1089" s="149">
        <v>-1571496.3300000019</v>
      </c>
      <c r="I1089" s="146"/>
      <c r="J1089" s="150">
        <v>41177</v>
      </c>
      <c r="K1089" s="151">
        <v>16596822.398864092</v>
      </c>
      <c r="L1089" s="151">
        <v>69.370000000111759</v>
      </c>
      <c r="M1089" s="151"/>
      <c r="N1089" s="149">
        <v>15025395.43886409</v>
      </c>
    </row>
    <row r="1090" spans="1:14" s="152" customFormat="1">
      <c r="A1090" s="145" t="s">
        <v>1606</v>
      </c>
      <c r="B1090" s="146" t="s">
        <v>8440</v>
      </c>
      <c r="C1090" s="146" t="s">
        <v>6724</v>
      </c>
      <c r="D1090" s="146"/>
      <c r="E1090" s="147">
        <v>5</v>
      </c>
      <c r="F1090" s="148" t="s">
        <v>6756</v>
      </c>
      <c r="G1090" s="149">
        <v>8000000</v>
      </c>
      <c r="H1090" s="149">
        <v>3983853.1800000006</v>
      </c>
      <c r="I1090" s="146"/>
      <c r="J1090" s="150">
        <v>40932</v>
      </c>
      <c r="K1090" s="151">
        <v>-6256777.3753241673</v>
      </c>
      <c r="L1090" s="151">
        <v>522.22</v>
      </c>
      <c r="M1090" s="151"/>
      <c r="N1090" s="149">
        <v>-2272401.9753241665</v>
      </c>
    </row>
    <row r="1091" spans="1:14" s="152" customFormat="1">
      <c r="A1091" s="145" t="s">
        <v>8506</v>
      </c>
      <c r="B1091" s="146" t="s">
        <v>8351</v>
      </c>
      <c r="C1091" s="146" t="s">
        <v>6724</v>
      </c>
      <c r="D1091" s="146"/>
      <c r="E1091" s="147">
        <v>5</v>
      </c>
      <c r="F1091" s="148" t="s">
        <v>6756</v>
      </c>
      <c r="G1091" s="149">
        <v>2000000</v>
      </c>
      <c r="H1091" s="149">
        <v>1391969.46</v>
      </c>
      <c r="I1091" s="146"/>
      <c r="J1091" s="150">
        <v>40994</v>
      </c>
      <c r="K1091" s="151">
        <v>-7312990.1723688878</v>
      </c>
      <c r="L1091" s="151">
        <v>4532083.33</v>
      </c>
      <c r="M1091" s="151"/>
      <c r="N1091" s="149">
        <v>-1388937.3823688878</v>
      </c>
    </row>
    <row r="1092" spans="1:14" s="152" customFormat="1">
      <c r="A1092" s="145" t="s">
        <v>8350</v>
      </c>
      <c r="B1092" s="146" t="s">
        <v>8351</v>
      </c>
      <c r="C1092" s="146" t="s">
        <v>6724</v>
      </c>
      <c r="D1092" s="146"/>
      <c r="E1092" s="147">
        <v>9</v>
      </c>
      <c r="F1092" s="148" t="s">
        <v>6745</v>
      </c>
      <c r="G1092" s="149">
        <v>-8000000</v>
      </c>
      <c r="H1092" s="149">
        <v>-7759888.9200000018</v>
      </c>
      <c r="I1092" s="146"/>
      <c r="J1092" s="150">
        <v>40749</v>
      </c>
      <c r="K1092" s="151">
        <v>7676186.8377572224</v>
      </c>
      <c r="L1092" s="151">
        <v>0</v>
      </c>
      <c r="M1092" s="151"/>
      <c r="N1092" s="149">
        <v>-83702.082242779434</v>
      </c>
    </row>
    <row r="1093" spans="1:14" s="152" customFormat="1">
      <c r="A1093" s="145" t="s">
        <v>7260</v>
      </c>
      <c r="B1093" s="146" t="s">
        <v>7261</v>
      </c>
      <c r="C1093" s="146" t="s">
        <v>6724</v>
      </c>
      <c r="D1093" s="146"/>
      <c r="E1093" s="147">
        <v>13</v>
      </c>
      <c r="F1093" s="148" t="s">
        <v>6745</v>
      </c>
      <c r="G1093" s="149">
        <v>-11800001</v>
      </c>
      <c r="H1093" s="149">
        <v>-10249078.069999998</v>
      </c>
      <c r="I1093" s="146"/>
      <c r="J1093" s="150">
        <v>39808</v>
      </c>
      <c r="K1093" s="151">
        <v>11525066.566530777</v>
      </c>
      <c r="L1093" s="151">
        <v>0</v>
      </c>
      <c r="M1093" s="151"/>
      <c r="N1093" s="149">
        <v>1275988.4965307787</v>
      </c>
    </row>
    <row r="1094" spans="1:14" s="152" customFormat="1">
      <c r="A1094" s="145" t="s">
        <v>7910</v>
      </c>
      <c r="B1094" s="146" t="s">
        <v>7825</v>
      </c>
      <c r="C1094" s="146" t="s">
        <v>6724</v>
      </c>
      <c r="D1094" s="146"/>
      <c r="E1094" s="147">
        <v>2</v>
      </c>
      <c r="F1094" s="148" t="s">
        <v>6745</v>
      </c>
      <c r="G1094" s="149">
        <v>-2000000</v>
      </c>
      <c r="H1094" s="149">
        <v>-1626787.8399999999</v>
      </c>
      <c r="I1094" s="146"/>
      <c r="J1094" s="150">
        <v>40081</v>
      </c>
      <c r="K1094" s="151">
        <v>1922876.6577728887</v>
      </c>
      <c r="L1094" s="151">
        <v>0</v>
      </c>
      <c r="M1094" s="151"/>
      <c r="N1094" s="149">
        <v>296088.81777288881</v>
      </c>
    </row>
    <row r="1095" spans="1:14" s="152" customFormat="1">
      <c r="A1095" s="145" t="s">
        <v>7824</v>
      </c>
      <c r="B1095" s="146" t="s">
        <v>7825</v>
      </c>
      <c r="C1095" s="146" t="s">
        <v>6724</v>
      </c>
      <c r="D1095" s="146"/>
      <c r="E1095" s="147">
        <v>1</v>
      </c>
      <c r="F1095" s="148" t="s">
        <v>6745</v>
      </c>
      <c r="G1095" s="149">
        <v>-2000000</v>
      </c>
      <c r="H1095" s="149">
        <v>-1759993.87</v>
      </c>
      <c r="I1095" s="146"/>
      <c r="J1095" s="150">
        <v>40021</v>
      </c>
      <c r="K1095" s="151">
        <v>1945311.3601211112</v>
      </c>
      <c r="L1095" s="151">
        <v>0</v>
      </c>
      <c r="M1095" s="151"/>
      <c r="N1095" s="149">
        <v>185317.49012111104</v>
      </c>
    </row>
    <row r="1096" spans="1:14" s="152" customFormat="1">
      <c r="A1096" s="145" t="s">
        <v>7911</v>
      </c>
      <c r="B1096" s="146" t="s">
        <v>7827</v>
      </c>
      <c r="C1096" s="146" t="s">
        <v>6724</v>
      </c>
      <c r="D1096" s="146"/>
      <c r="E1096" s="147">
        <v>4</v>
      </c>
      <c r="F1096" s="148" t="s">
        <v>6745</v>
      </c>
      <c r="G1096" s="149">
        <v>-10000000</v>
      </c>
      <c r="H1096" s="149">
        <v>-8792305.9399999995</v>
      </c>
      <c r="I1096" s="146"/>
      <c r="J1096" s="150">
        <v>40081</v>
      </c>
      <c r="K1096" s="151">
        <v>9748929.6129294448</v>
      </c>
      <c r="L1096" s="151">
        <v>0</v>
      </c>
      <c r="M1096" s="151"/>
      <c r="N1096" s="149">
        <v>956623.67292944528</v>
      </c>
    </row>
    <row r="1097" spans="1:14" s="152" customFormat="1">
      <c r="A1097" s="145" t="s">
        <v>7826</v>
      </c>
      <c r="B1097" s="146" t="s">
        <v>7827</v>
      </c>
      <c r="C1097" s="146" t="s">
        <v>6724</v>
      </c>
      <c r="D1097" s="146"/>
      <c r="E1097" s="147">
        <v>7</v>
      </c>
      <c r="F1097" s="148" t="s">
        <v>6745</v>
      </c>
      <c r="G1097" s="149">
        <v>-6000000</v>
      </c>
      <c r="H1097" s="149">
        <v>-5254981.46</v>
      </c>
      <c r="I1097" s="146"/>
      <c r="J1097" s="150">
        <v>40021</v>
      </c>
      <c r="K1097" s="151">
        <v>5659032.4147977773</v>
      </c>
      <c r="L1097" s="151">
        <v>0</v>
      </c>
      <c r="M1097" s="151"/>
      <c r="N1097" s="149">
        <v>404050.95479777735</v>
      </c>
    </row>
    <row r="1098" spans="1:14" s="152" customFormat="1">
      <c r="A1098" s="145" t="s">
        <v>7842</v>
      </c>
      <c r="B1098" s="146" t="s">
        <v>7551</v>
      </c>
      <c r="C1098" s="146" t="s">
        <v>6724</v>
      </c>
      <c r="D1098" s="146"/>
      <c r="E1098" s="147">
        <v>1</v>
      </c>
      <c r="F1098" s="148" t="s">
        <v>6745</v>
      </c>
      <c r="G1098" s="149">
        <v>-2000000</v>
      </c>
      <c r="H1098" s="149">
        <v>-1804621.69</v>
      </c>
      <c r="I1098" s="146"/>
      <c r="J1098" s="150">
        <v>40021</v>
      </c>
      <c r="K1098" s="151">
        <v>1974142.4616844447</v>
      </c>
      <c r="L1098" s="151">
        <v>0</v>
      </c>
      <c r="M1098" s="151"/>
      <c r="N1098" s="149">
        <v>169520.77168444474</v>
      </c>
    </row>
    <row r="1099" spans="1:14" s="152" customFormat="1">
      <c r="A1099" s="145" t="s">
        <v>7550</v>
      </c>
      <c r="B1099" s="146" t="s">
        <v>7551</v>
      </c>
      <c r="C1099" s="146" t="s">
        <v>6724</v>
      </c>
      <c r="D1099" s="146"/>
      <c r="E1099" s="147">
        <v>2</v>
      </c>
      <c r="F1099" s="148" t="s">
        <v>6745</v>
      </c>
      <c r="G1099" s="149">
        <v>-4000000</v>
      </c>
      <c r="H1099" s="149">
        <v>-3588234.89</v>
      </c>
      <c r="I1099" s="146"/>
      <c r="J1099" s="150">
        <v>39897</v>
      </c>
      <c r="K1099" s="151">
        <v>3921944.9540996663</v>
      </c>
      <c r="L1099" s="151">
        <v>0</v>
      </c>
      <c r="M1099" s="151"/>
      <c r="N1099" s="149">
        <v>333710.0640996662</v>
      </c>
    </row>
    <row r="1100" spans="1:14" s="152" customFormat="1">
      <c r="A1100" s="145" t="s">
        <v>2476</v>
      </c>
      <c r="B1100" s="146" t="s">
        <v>8672</v>
      </c>
      <c r="C1100" s="146" t="s">
        <v>6724</v>
      </c>
      <c r="D1100" s="146"/>
      <c r="E1100" s="147">
        <v>2</v>
      </c>
      <c r="F1100" s="148" t="s">
        <v>6745</v>
      </c>
      <c r="G1100" s="149">
        <v>-20000000</v>
      </c>
      <c r="H1100" s="149">
        <v>-11986135.680000002</v>
      </c>
      <c r="I1100" s="146"/>
      <c r="J1100" s="150">
        <v>41330</v>
      </c>
      <c r="K1100" s="151">
        <v>18885446.079999998</v>
      </c>
      <c r="L1100" s="151">
        <v>8682.7800000000007</v>
      </c>
      <c r="M1100" s="151"/>
      <c r="N1100" s="149">
        <v>6907993.1799999969</v>
      </c>
    </row>
    <row r="1101" spans="1:14" s="152" customFormat="1">
      <c r="A1101" s="145" t="s">
        <v>7956</v>
      </c>
      <c r="B1101" s="146" t="s">
        <v>7957</v>
      </c>
      <c r="C1101" s="146" t="s">
        <v>3157</v>
      </c>
      <c r="D1101" s="146"/>
      <c r="E1101" s="147">
        <v>3</v>
      </c>
      <c r="F1101" s="148" t="s">
        <v>6756</v>
      </c>
      <c r="G1101" s="149">
        <v>2500000</v>
      </c>
      <c r="H1101" s="149">
        <v>3831171.7299999986</v>
      </c>
      <c r="I1101" s="146"/>
      <c r="J1101" s="150">
        <v>40112</v>
      </c>
      <c r="K1101" s="151">
        <v>-2313371.9545486094</v>
      </c>
      <c r="L1101" s="151">
        <v>0</v>
      </c>
      <c r="M1101" s="151"/>
      <c r="N1101" s="149">
        <v>1517799.7754513891</v>
      </c>
    </row>
    <row r="1102" spans="1:14" s="152" customFormat="1">
      <c r="A1102" s="145" t="s">
        <v>7723</v>
      </c>
      <c r="B1102" s="146" t="s">
        <v>7724</v>
      </c>
      <c r="C1102" s="146" t="s">
        <v>3157</v>
      </c>
      <c r="D1102" s="146"/>
      <c r="E1102" s="147">
        <v>3</v>
      </c>
      <c r="F1102" s="148" t="s">
        <v>6756</v>
      </c>
      <c r="G1102" s="149">
        <v>1000000</v>
      </c>
      <c r="H1102" s="149">
        <v>1475133.7600000002</v>
      </c>
      <c r="I1102" s="146"/>
      <c r="J1102" s="150">
        <v>39959</v>
      </c>
      <c r="K1102" s="151">
        <v>-941111.09381944407</v>
      </c>
      <c r="L1102" s="151">
        <v>0</v>
      </c>
      <c r="M1102" s="151"/>
      <c r="N1102" s="149">
        <v>534022.66618055617</v>
      </c>
    </row>
    <row r="1103" spans="1:14" s="152" customFormat="1">
      <c r="A1103" s="145" t="s">
        <v>7800</v>
      </c>
      <c r="B1103" s="146" t="s">
        <v>7801</v>
      </c>
      <c r="C1103" s="146" t="s">
        <v>3157</v>
      </c>
      <c r="D1103" s="146"/>
      <c r="E1103" s="147">
        <v>1</v>
      </c>
      <c r="F1103" s="148" t="s">
        <v>6745</v>
      </c>
      <c r="G1103" s="149">
        <v>-12500000</v>
      </c>
      <c r="H1103" s="149">
        <v>-10571678.189999999</v>
      </c>
      <c r="I1103" s="146"/>
      <c r="J1103" s="150">
        <v>39989</v>
      </c>
      <c r="K1103" s="151">
        <v>10906434.986571997</v>
      </c>
      <c r="L1103" s="151">
        <v>1347118.8137466141</v>
      </c>
      <c r="M1103" s="151"/>
      <c r="N1103" s="149">
        <v>1681875.6103186121</v>
      </c>
    </row>
    <row r="1104" spans="1:14" s="152" customFormat="1">
      <c r="A1104" s="145" t="s">
        <v>7429</v>
      </c>
      <c r="B1104" s="146" t="s">
        <v>7135</v>
      </c>
      <c r="C1104" s="146" t="s">
        <v>6724</v>
      </c>
      <c r="D1104" s="146"/>
      <c r="E1104" s="147">
        <v>4</v>
      </c>
      <c r="F1104" s="148" t="s">
        <v>6756</v>
      </c>
      <c r="G1104" s="149">
        <v>4280000</v>
      </c>
      <c r="H1104" s="149">
        <v>3934990.03</v>
      </c>
      <c r="I1104" s="146"/>
      <c r="J1104" s="150">
        <v>39869</v>
      </c>
      <c r="K1104" s="151">
        <v>-4077885.246237224</v>
      </c>
      <c r="L1104" s="151">
        <v>0</v>
      </c>
      <c r="M1104" s="151"/>
      <c r="N1104" s="149">
        <v>-142895.21623722417</v>
      </c>
    </row>
    <row r="1105" spans="1:14" s="152" customFormat="1">
      <c r="A1105" s="145" t="s">
        <v>7134</v>
      </c>
      <c r="B1105" s="146" t="s">
        <v>7135</v>
      </c>
      <c r="C1105" s="146" t="s">
        <v>6724</v>
      </c>
      <c r="D1105" s="146"/>
      <c r="E1105" s="147">
        <v>1</v>
      </c>
      <c r="F1105" s="148" t="s">
        <v>6745</v>
      </c>
      <c r="G1105" s="149">
        <v>-6000000</v>
      </c>
      <c r="H1105" s="149">
        <v>-5400064.2300000004</v>
      </c>
      <c r="I1105" s="146"/>
      <c r="J1105" s="150">
        <v>39777</v>
      </c>
      <c r="K1105" s="151">
        <v>5946131.5999736665</v>
      </c>
      <c r="L1105" s="151">
        <v>0</v>
      </c>
      <c r="M1105" s="151"/>
      <c r="N1105" s="149">
        <v>546067.36997366603</v>
      </c>
    </row>
    <row r="1106" spans="1:14" s="152" customFormat="1">
      <c r="A1106" s="145" t="s">
        <v>7339</v>
      </c>
      <c r="B1106" s="146" t="s">
        <v>7340</v>
      </c>
      <c r="C1106" s="146" t="s">
        <v>6724</v>
      </c>
      <c r="D1106" s="146"/>
      <c r="E1106" s="147">
        <v>12</v>
      </c>
      <c r="F1106" s="148" t="s">
        <v>6745</v>
      </c>
      <c r="G1106" s="149">
        <v>-10000000</v>
      </c>
      <c r="H1106" s="149">
        <v>-8768878.0399999972</v>
      </c>
      <c r="I1106" s="146"/>
      <c r="J1106" s="150">
        <v>39838</v>
      </c>
      <c r="K1106" s="151">
        <v>9466869.5140063334</v>
      </c>
      <c r="L1106" s="151">
        <v>0</v>
      </c>
      <c r="M1106" s="151"/>
      <c r="N1106" s="149">
        <v>697991.47400633618</v>
      </c>
    </row>
    <row r="1107" spans="1:14" s="152" customFormat="1">
      <c r="A1107" s="145" t="s">
        <v>8989</v>
      </c>
      <c r="B1107" s="146" t="s">
        <v>8224</v>
      </c>
      <c r="C1107" s="146" t="s">
        <v>6759</v>
      </c>
      <c r="D1107" s="146"/>
      <c r="E1107" s="147">
        <v>2</v>
      </c>
      <c r="F1107" s="148" t="s">
        <v>6745</v>
      </c>
      <c r="G1107" s="149">
        <v>-4000000</v>
      </c>
      <c r="H1107" s="149">
        <v>-3040065.48</v>
      </c>
      <c r="I1107" s="146"/>
      <c r="J1107" s="150">
        <v>42272</v>
      </c>
      <c r="K1107" s="151">
        <v>3899621.4399999995</v>
      </c>
      <c r="L1107" s="151">
        <v>0</v>
      </c>
      <c r="M1107" s="151"/>
      <c r="N1107" s="149">
        <v>859555.9599999995</v>
      </c>
    </row>
    <row r="1108" spans="1:14" s="152" customFormat="1">
      <c r="A1108" s="145" t="s">
        <v>8223</v>
      </c>
      <c r="B1108" s="146" t="s">
        <v>8224</v>
      </c>
      <c r="C1108" s="146" t="s">
        <v>6724</v>
      </c>
      <c r="D1108" s="146"/>
      <c r="E1108" s="147">
        <v>1</v>
      </c>
      <c r="F1108" s="148" t="s">
        <v>6745</v>
      </c>
      <c r="G1108" s="149">
        <v>-4000000</v>
      </c>
      <c r="H1108" s="149">
        <v>-3439989.81</v>
      </c>
      <c r="I1108" s="146"/>
      <c r="J1108" s="150">
        <v>40568</v>
      </c>
      <c r="K1108" s="151">
        <v>3858135.979072555</v>
      </c>
      <c r="L1108" s="151">
        <v>0</v>
      </c>
      <c r="M1108" s="151"/>
      <c r="N1108" s="149">
        <v>418146.16907255491</v>
      </c>
    </row>
    <row r="1109" spans="1:14" s="152" customFormat="1">
      <c r="A1109" s="145" t="s">
        <v>8015</v>
      </c>
      <c r="B1109" s="146" t="s">
        <v>8016</v>
      </c>
      <c r="C1109" s="146" t="s">
        <v>6724</v>
      </c>
      <c r="D1109" s="146"/>
      <c r="E1109" s="147">
        <v>2</v>
      </c>
      <c r="F1109" s="148" t="s">
        <v>6745</v>
      </c>
      <c r="G1109" s="149">
        <v>-2000000</v>
      </c>
      <c r="H1109" s="149">
        <v>-1745479.82</v>
      </c>
      <c r="I1109" s="146"/>
      <c r="J1109" s="150">
        <v>40203</v>
      </c>
      <c r="K1109" s="151">
        <v>1927051.3799354443</v>
      </c>
      <c r="L1109" s="151">
        <v>0</v>
      </c>
      <c r="M1109" s="151"/>
      <c r="N1109" s="149">
        <v>181571.55993544427</v>
      </c>
    </row>
    <row r="1110" spans="1:14" s="152" customFormat="1">
      <c r="A1110" s="145" t="s">
        <v>7341</v>
      </c>
      <c r="B1110" s="146" t="s">
        <v>7342</v>
      </c>
      <c r="C1110" s="146" t="s">
        <v>6724</v>
      </c>
      <c r="D1110" s="146"/>
      <c r="E1110" s="147">
        <v>11</v>
      </c>
      <c r="F1110" s="148" t="s">
        <v>6745</v>
      </c>
      <c r="G1110" s="149">
        <v>-8000000</v>
      </c>
      <c r="H1110" s="149">
        <v>-6976353.0200000023</v>
      </c>
      <c r="I1110" s="146"/>
      <c r="J1110" s="150">
        <v>39838</v>
      </c>
      <c r="K1110" s="151">
        <v>7780874.1528912224</v>
      </c>
      <c r="L1110" s="151">
        <v>0</v>
      </c>
      <c r="M1110" s="151"/>
      <c r="N1110" s="149">
        <v>804521.13289122004</v>
      </c>
    </row>
    <row r="1111" spans="1:14" s="152" customFormat="1">
      <c r="A1111" s="145" t="s">
        <v>6797</v>
      </c>
      <c r="B1111" s="146" t="s">
        <v>6798</v>
      </c>
      <c r="C1111" s="146" t="s">
        <v>6725</v>
      </c>
      <c r="D1111" s="146"/>
      <c r="E1111" s="147">
        <v>1</v>
      </c>
      <c r="F1111" s="148" t="s">
        <v>6745</v>
      </c>
      <c r="G1111" s="149">
        <v>-1400000</v>
      </c>
      <c r="H1111" s="149">
        <v>-1285772.8799999999</v>
      </c>
      <c r="I1111" s="146"/>
      <c r="J1111" s="150">
        <v>39524</v>
      </c>
      <c r="K1111" s="151">
        <v>1285883.5025816665</v>
      </c>
      <c r="L1111" s="151">
        <v>1285772.8799999999</v>
      </c>
      <c r="M1111" s="151"/>
      <c r="N1111" s="149">
        <v>1285883.5025816665</v>
      </c>
    </row>
    <row r="1112" spans="1:14" s="152" customFormat="1">
      <c r="A1112" s="145" t="s">
        <v>6774</v>
      </c>
      <c r="B1112" s="146" t="s">
        <v>6775</v>
      </c>
      <c r="C1112" s="146" t="s">
        <v>6725</v>
      </c>
      <c r="D1112" s="146"/>
      <c r="E1112" s="147">
        <v>3</v>
      </c>
      <c r="F1112" s="148" t="s">
        <v>6745</v>
      </c>
      <c r="G1112" s="149">
        <v>-2103994.5699999994</v>
      </c>
      <c r="H1112" s="149">
        <v>-1614540.2000000004</v>
      </c>
      <c r="I1112" s="146"/>
      <c r="J1112" s="150">
        <v>39522</v>
      </c>
      <c r="K1112" s="151">
        <v>26090.526963066543</v>
      </c>
      <c r="L1112" s="151">
        <v>1614540.21</v>
      </c>
      <c r="M1112" s="151"/>
      <c r="N1112" s="149">
        <v>26090.536963066086</v>
      </c>
    </row>
    <row r="1113" spans="1:14" s="152" customFormat="1">
      <c r="A1113" s="145" t="s">
        <v>7862</v>
      </c>
      <c r="B1113" s="146" t="s">
        <v>7401</v>
      </c>
      <c r="C1113" s="146" t="s">
        <v>6725</v>
      </c>
      <c r="D1113" s="146"/>
      <c r="E1113" s="147">
        <v>1</v>
      </c>
      <c r="F1113" s="148" t="s">
        <v>6745</v>
      </c>
      <c r="G1113" s="149">
        <v>-118025036.18000001</v>
      </c>
      <c r="H1113" s="149">
        <v>-101666766.17</v>
      </c>
      <c r="I1113" s="146"/>
      <c r="J1113" s="150">
        <v>40035</v>
      </c>
      <c r="K1113" s="151">
        <v>125369668.03441299</v>
      </c>
      <c r="L1113" s="151">
        <v>0</v>
      </c>
      <c r="M1113" s="151"/>
      <c r="N1113" s="149">
        <v>23702901.864412993</v>
      </c>
    </row>
    <row r="1114" spans="1:14" s="152" customFormat="1">
      <c r="A1114" s="145" t="s">
        <v>7731</v>
      </c>
      <c r="B1114" s="146" t="s">
        <v>7401</v>
      </c>
      <c r="C1114" s="146" t="s">
        <v>6725</v>
      </c>
      <c r="D1114" s="146"/>
      <c r="E1114" s="147">
        <v>1</v>
      </c>
      <c r="F1114" s="148" t="s">
        <v>6745</v>
      </c>
      <c r="G1114" s="149">
        <v>-70829637.180000007</v>
      </c>
      <c r="H1114" s="149">
        <v>-63233725.239999987</v>
      </c>
      <c r="I1114" s="146"/>
      <c r="J1114" s="150">
        <v>39974</v>
      </c>
      <c r="K1114" s="151">
        <v>33627384.940501854</v>
      </c>
      <c r="L1114" s="151">
        <v>39390215.555699378</v>
      </c>
      <c r="M1114" s="151"/>
      <c r="N1114" s="149">
        <v>9783875.2562012449</v>
      </c>
    </row>
    <row r="1115" spans="1:14" s="152" customFormat="1">
      <c r="A1115" s="145" t="s">
        <v>7483</v>
      </c>
      <c r="B1115" s="146" t="s">
        <v>7401</v>
      </c>
      <c r="C1115" s="146" t="s">
        <v>6725</v>
      </c>
      <c r="D1115" s="146"/>
      <c r="E1115" s="147">
        <v>1</v>
      </c>
      <c r="F1115" s="148" t="s">
        <v>6745</v>
      </c>
      <c r="G1115" s="149">
        <v>-42129117.399999999</v>
      </c>
      <c r="H1115" s="149">
        <v>-33644313.159999996</v>
      </c>
      <c r="I1115" s="146"/>
      <c r="J1115" s="150">
        <v>39882</v>
      </c>
      <c r="K1115" s="151">
        <v>39040888.779487975</v>
      </c>
      <c r="L1115" s="151">
        <v>0</v>
      </c>
      <c r="M1115" s="151"/>
      <c r="N1115" s="149">
        <v>5396575.6194879785</v>
      </c>
    </row>
    <row r="1116" spans="1:14" s="152" customFormat="1">
      <c r="A1116" s="145" t="s">
        <v>7400</v>
      </c>
      <c r="B1116" s="146" t="s">
        <v>7401</v>
      </c>
      <c r="C1116" s="146" t="s">
        <v>6725</v>
      </c>
      <c r="D1116" s="146"/>
      <c r="E1116" s="147">
        <v>1</v>
      </c>
      <c r="F1116" s="148" t="s">
        <v>6745</v>
      </c>
      <c r="G1116" s="149">
        <v>-10335590.9</v>
      </c>
      <c r="H1116" s="149">
        <v>-8258540.209999999</v>
      </c>
      <c r="I1116" s="146"/>
      <c r="J1116" s="150">
        <v>39854</v>
      </c>
      <c r="K1116" s="151">
        <v>9384335.9906319249</v>
      </c>
      <c r="L1116" s="151">
        <v>0</v>
      </c>
      <c r="M1116" s="151"/>
      <c r="N1116" s="149">
        <v>1125795.7806319259</v>
      </c>
    </row>
    <row r="1117" spans="1:14" s="152" customFormat="1">
      <c r="A1117" s="145" t="s">
        <v>7435</v>
      </c>
      <c r="B1117" s="146" t="s">
        <v>7436</v>
      </c>
      <c r="C1117" s="146" t="s">
        <v>6725</v>
      </c>
      <c r="D1117" s="146"/>
      <c r="E1117" s="147">
        <v>1</v>
      </c>
      <c r="F1117" s="148" t="s">
        <v>6745</v>
      </c>
      <c r="G1117" s="149">
        <v>-4212458</v>
      </c>
      <c r="H1117" s="149">
        <v>-3370079.07</v>
      </c>
      <c r="I1117" s="146"/>
      <c r="J1117" s="150">
        <v>39869</v>
      </c>
      <c r="K1117" s="151">
        <v>3715931.5243567773</v>
      </c>
      <c r="L1117" s="151">
        <v>0</v>
      </c>
      <c r="M1117" s="151"/>
      <c r="N1117" s="149">
        <v>345852.45435677748</v>
      </c>
    </row>
    <row r="1118" spans="1:14" s="152" customFormat="1">
      <c r="A1118" s="145" t="s">
        <v>2822</v>
      </c>
      <c r="B1118" s="146" t="s">
        <v>7859</v>
      </c>
      <c r="C1118" s="146" t="s">
        <v>6724</v>
      </c>
      <c r="D1118" s="146"/>
      <c r="E1118" s="147">
        <v>1</v>
      </c>
      <c r="F1118" s="148" t="s">
        <v>6745</v>
      </c>
      <c r="G1118" s="149">
        <v>-5000000</v>
      </c>
      <c r="H1118" s="149">
        <v>-2499962.1800000002</v>
      </c>
      <c r="I1118" s="146"/>
      <c r="J1118" s="150">
        <v>40024</v>
      </c>
      <c r="K1118" s="151">
        <v>-82921.914558333345</v>
      </c>
      <c r="L1118" s="151">
        <v>555986.21</v>
      </c>
      <c r="M1118" s="151"/>
      <c r="N1118" s="149">
        <v>-2026897.8845583335</v>
      </c>
    </row>
    <row r="1119" spans="1:14" s="152" customFormat="1">
      <c r="A1119" s="145" t="s">
        <v>2823</v>
      </c>
      <c r="B1119" s="146" t="s">
        <v>7859</v>
      </c>
      <c r="C1119" s="146" t="s">
        <v>9215</v>
      </c>
      <c r="D1119" s="146"/>
      <c r="E1119" s="147">
        <v>3</v>
      </c>
      <c r="F1119" s="148" t="s">
        <v>6745</v>
      </c>
      <c r="G1119" s="149">
        <v>-10000000</v>
      </c>
      <c r="H1119" s="149">
        <v>-7508998.9699999969</v>
      </c>
      <c r="I1119" s="146"/>
      <c r="J1119" s="150">
        <v>42100</v>
      </c>
      <c r="K1119" s="151">
        <v>3735592.4800000004</v>
      </c>
      <c r="L1119" s="151">
        <f>4471466.25+4683622.32</f>
        <v>9155088.5700000003</v>
      </c>
      <c r="M1119" s="151"/>
      <c r="N1119" s="149">
        <v>5381682.0800000038</v>
      </c>
    </row>
    <row r="1120" spans="1:14" s="152" customFormat="1">
      <c r="A1120" s="145" t="s">
        <v>8507</v>
      </c>
      <c r="B1120" s="146" t="s">
        <v>7859</v>
      </c>
      <c r="C1120" s="146" t="s">
        <v>6724</v>
      </c>
      <c r="D1120" s="146"/>
      <c r="E1120" s="147">
        <v>10</v>
      </c>
      <c r="F1120" s="148" t="s">
        <v>6745</v>
      </c>
      <c r="G1120" s="149">
        <v>-1719757.4600000009</v>
      </c>
      <c r="H1120" s="149">
        <v>-1401323.3399999994</v>
      </c>
      <c r="I1120" s="146"/>
      <c r="J1120" s="150">
        <v>40994</v>
      </c>
      <c r="K1120" s="151">
        <v>992195.50837166654</v>
      </c>
      <c r="L1120" s="151">
        <v>1.1641532182693481E-10</v>
      </c>
      <c r="M1120" s="151"/>
      <c r="N1120" s="149">
        <v>-409127.83162833273</v>
      </c>
    </row>
    <row r="1121" spans="1:14" s="152" customFormat="1">
      <c r="A1121" s="145" t="s">
        <v>8361</v>
      </c>
      <c r="B1121" s="146" t="s">
        <v>8079</v>
      </c>
      <c r="C1121" s="146" t="s">
        <v>6724</v>
      </c>
      <c r="D1121" s="146"/>
      <c r="E1121" s="147">
        <v>5</v>
      </c>
      <c r="F1121" s="148" t="s">
        <v>6745</v>
      </c>
      <c r="G1121" s="149">
        <v>-1250000</v>
      </c>
      <c r="H1121" s="149">
        <v>-268678.56000000006</v>
      </c>
      <c r="I1121" s="146"/>
      <c r="J1121" s="150">
        <v>40780</v>
      </c>
      <c r="K1121" s="151">
        <v>497064.14327416662</v>
      </c>
      <c r="L1121" s="151">
        <v>0</v>
      </c>
      <c r="M1121" s="151"/>
      <c r="N1121" s="149">
        <v>228385.58327416657</v>
      </c>
    </row>
    <row r="1122" spans="1:14" s="152" customFormat="1">
      <c r="A1122" s="145" t="s">
        <v>8078</v>
      </c>
      <c r="B1122" s="146" t="s">
        <v>8079</v>
      </c>
      <c r="C1122" s="146" t="s">
        <v>6724</v>
      </c>
      <c r="D1122" s="146"/>
      <c r="E1122" s="147">
        <v>1</v>
      </c>
      <c r="F1122" s="148" t="s">
        <v>6745</v>
      </c>
      <c r="G1122" s="149">
        <v>-1500000</v>
      </c>
      <c r="H1122" s="149">
        <v>-374970.85</v>
      </c>
      <c r="I1122" s="146"/>
      <c r="J1122" s="150">
        <v>40294</v>
      </c>
      <c r="K1122" s="151">
        <v>582292.46442911099</v>
      </c>
      <c r="L1122" s="151">
        <v>0</v>
      </c>
      <c r="M1122" s="151"/>
      <c r="N1122" s="149">
        <v>207321.61442911101</v>
      </c>
    </row>
    <row r="1123" spans="1:14" s="152" customFormat="1">
      <c r="A1123" s="145" t="s">
        <v>8188</v>
      </c>
      <c r="B1123" s="146" t="s">
        <v>8189</v>
      </c>
      <c r="C1123" s="146" t="s">
        <v>6724</v>
      </c>
      <c r="D1123" s="146"/>
      <c r="E1123" s="147">
        <v>1</v>
      </c>
      <c r="F1123" s="148" t="s">
        <v>6756</v>
      </c>
      <c r="G1123" s="149">
        <v>611587.04</v>
      </c>
      <c r="H1123" s="149">
        <v>91733.14999999998</v>
      </c>
      <c r="I1123" s="146"/>
      <c r="J1123" s="150">
        <v>40476</v>
      </c>
      <c r="K1123" s="151">
        <v>15220.695388666667</v>
      </c>
      <c r="L1123" s="151">
        <v>0</v>
      </c>
      <c r="M1123" s="151"/>
      <c r="N1123" s="149">
        <v>106953.84538866664</v>
      </c>
    </row>
    <row r="1124" spans="1:14" s="152" customFormat="1">
      <c r="A1124" s="145" t="s">
        <v>8190</v>
      </c>
      <c r="B1124" s="146" t="s">
        <v>8189</v>
      </c>
      <c r="C1124" s="146" t="s">
        <v>6724</v>
      </c>
      <c r="D1124" s="146"/>
      <c r="E1124" s="147">
        <v>2</v>
      </c>
      <c r="F1124" s="148" t="s">
        <v>6745</v>
      </c>
      <c r="G1124" s="149">
        <v>-763457.4</v>
      </c>
      <c r="H1124" s="149">
        <v>-573003.12</v>
      </c>
      <c r="I1124" s="146"/>
      <c r="J1124" s="150">
        <v>40476</v>
      </c>
      <c r="K1124" s="151">
        <v>-44772.303600666666</v>
      </c>
      <c r="L1124" s="151">
        <v>0</v>
      </c>
      <c r="M1124" s="151"/>
      <c r="N1124" s="149">
        <v>-617775.42360066669</v>
      </c>
    </row>
    <row r="1125" spans="1:14" s="152" customFormat="1">
      <c r="A1125" s="145" t="s">
        <v>3302</v>
      </c>
      <c r="B1125" s="146" t="s">
        <v>9048</v>
      </c>
      <c r="C1125" s="146" t="s">
        <v>6724</v>
      </c>
      <c r="D1125" s="146"/>
      <c r="E1125" s="147">
        <v>2</v>
      </c>
      <c r="F1125" s="148" t="s">
        <v>6745</v>
      </c>
      <c r="G1125" s="149">
        <v>-123285.41000000003</v>
      </c>
      <c r="H1125" s="149">
        <v>-72668.659999999916</v>
      </c>
      <c r="I1125" s="146"/>
      <c r="J1125" s="150">
        <v>42516</v>
      </c>
      <c r="K1125" s="151">
        <v>32706.219999999983</v>
      </c>
      <c r="L1125" s="151">
        <v>85543.649999999965</v>
      </c>
      <c r="M1125" s="151"/>
      <c r="N1125" s="149">
        <v>45581.210000000036</v>
      </c>
    </row>
    <row r="1126" spans="1:14" s="152" customFormat="1">
      <c r="A1126" s="145" t="s">
        <v>8464</v>
      </c>
      <c r="B1126" s="146" t="s">
        <v>8465</v>
      </c>
      <c r="C1126" s="146" t="s">
        <v>6724</v>
      </c>
      <c r="D1126" s="146"/>
      <c r="E1126" s="147">
        <v>3</v>
      </c>
      <c r="F1126" s="148" t="s">
        <v>6745</v>
      </c>
      <c r="G1126" s="149">
        <v>-125673.6799999997</v>
      </c>
      <c r="H1126" s="149">
        <v>-89345.970000000205</v>
      </c>
      <c r="I1126" s="146"/>
      <c r="J1126" s="150">
        <v>40968</v>
      </c>
      <c r="K1126" s="151">
        <v>1242.3520131031401</v>
      </c>
      <c r="L1126" s="151">
        <v>109492.6100000001</v>
      </c>
      <c r="M1126" s="151"/>
      <c r="N1126" s="149">
        <v>21388.992013103038</v>
      </c>
    </row>
    <row r="1127" spans="1:14" s="152" customFormat="1">
      <c r="A1127" s="145" t="s">
        <v>3191</v>
      </c>
      <c r="B1127" s="146" t="s">
        <v>8527</v>
      </c>
      <c r="C1127" s="146" t="s">
        <v>6724</v>
      </c>
      <c r="D1127" s="146"/>
      <c r="E1127" s="147">
        <v>2</v>
      </c>
      <c r="F1127" s="148" t="s">
        <v>6745</v>
      </c>
      <c r="G1127" s="149">
        <v>-8000000</v>
      </c>
      <c r="H1127" s="149">
        <v>-4720030.2699999996</v>
      </c>
      <c r="I1127" s="146"/>
      <c r="J1127" s="150">
        <v>41016</v>
      </c>
      <c r="K1127" s="151">
        <v>-223564.37051472219</v>
      </c>
      <c r="L1127" s="151">
        <v>6535245.7300000004</v>
      </c>
      <c r="M1127" s="151"/>
      <c r="N1127" s="149">
        <v>1591651.0894852784</v>
      </c>
    </row>
    <row r="1128" spans="1:14" s="152" customFormat="1">
      <c r="A1128" s="145" t="s">
        <v>3179</v>
      </c>
      <c r="B1128" s="146" t="s">
        <v>8527</v>
      </c>
      <c r="C1128" s="146" t="s">
        <v>6759</v>
      </c>
      <c r="D1128" s="146"/>
      <c r="E1128" s="147">
        <v>3</v>
      </c>
      <c r="F1128" s="148" t="s">
        <v>6745</v>
      </c>
      <c r="G1128" s="151">
        <v>-5000000</v>
      </c>
      <c r="H1128" s="149">
        <v>-3756110.88</v>
      </c>
      <c r="I1128" s="146"/>
      <c r="J1128" s="150">
        <v>42184</v>
      </c>
      <c r="K1128" s="151">
        <v>1697046.1100000003</v>
      </c>
      <c r="L1128" s="151">
        <v>1412420.19</v>
      </c>
      <c r="M1128" s="151"/>
      <c r="N1128" s="149">
        <v>-646644.57999999961</v>
      </c>
    </row>
    <row r="1129" spans="1:14" s="152" customFormat="1">
      <c r="A1129" s="145" t="s">
        <v>3305</v>
      </c>
      <c r="B1129" s="146" t="s">
        <v>8614</v>
      </c>
      <c r="C1129" s="146" t="s">
        <v>6724</v>
      </c>
      <c r="D1129" s="146"/>
      <c r="E1129" s="147">
        <v>8</v>
      </c>
      <c r="F1129" s="148" t="s">
        <v>6756</v>
      </c>
      <c r="G1129" s="149">
        <v>2500000</v>
      </c>
      <c r="H1129" s="149">
        <v>1747865.3900000006</v>
      </c>
      <c r="I1129" s="146"/>
      <c r="J1129" s="150">
        <v>43040</v>
      </c>
      <c r="K1129" s="151">
        <v>-1849544.9700000004</v>
      </c>
      <c r="L1129" s="151">
        <v>-225859.77000000008</v>
      </c>
      <c r="M1129" s="151"/>
      <c r="N1129" s="149">
        <v>-327539.34999999992</v>
      </c>
    </row>
    <row r="1130" spans="1:14" s="152" customFormat="1">
      <c r="A1130" s="145" t="s">
        <v>3180</v>
      </c>
      <c r="B1130" s="146" t="s">
        <v>8614</v>
      </c>
      <c r="C1130" s="146" t="s">
        <v>6724</v>
      </c>
      <c r="D1130" s="146"/>
      <c r="E1130" s="147">
        <v>4</v>
      </c>
      <c r="F1130" s="148" t="s">
        <v>6745</v>
      </c>
      <c r="G1130" s="149">
        <v>-4000000</v>
      </c>
      <c r="H1130" s="149">
        <v>-3203866.6599999997</v>
      </c>
      <c r="I1130" s="146"/>
      <c r="J1130" s="150">
        <v>41207</v>
      </c>
      <c r="K1130" s="151">
        <v>2707520.4851762205</v>
      </c>
      <c r="L1130" s="151">
        <v>-831.97999999986496</v>
      </c>
      <c r="M1130" s="151"/>
      <c r="N1130" s="149">
        <v>-497178.15482377901</v>
      </c>
    </row>
    <row r="1131" spans="1:14" s="152" customFormat="1">
      <c r="A1131" s="145" t="s">
        <v>8323</v>
      </c>
      <c r="B1131" s="146" t="s">
        <v>8145</v>
      </c>
      <c r="C1131" s="146" t="s">
        <v>6724</v>
      </c>
      <c r="D1131" s="146"/>
      <c r="E1131" s="147">
        <v>1</v>
      </c>
      <c r="F1131" s="148" t="s">
        <v>6745</v>
      </c>
      <c r="G1131" s="149">
        <v>-10000000</v>
      </c>
      <c r="H1131" s="149">
        <v>-7499970.8600000003</v>
      </c>
      <c r="I1131" s="146"/>
      <c r="J1131" s="150">
        <v>40721</v>
      </c>
      <c r="K1131" s="151">
        <v>9270422.9903186113</v>
      </c>
      <c r="L1131" s="151">
        <v>0</v>
      </c>
      <c r="M1131" s="151"/>
      <c r="N1131" s="149">
        <v>1770452.1303186109</v>
      </c>
    </row>
    <row r="1132" spans="1:14" s="152" customFormat="1">
      <c r="A1132" s="145" t="s">
        <v>2466</v>
      </c>
      <c r="B1132" s="146" t="s">
        <v>8145</v>
      </c>
      <c r="C1132" s="146" t="s">
        <v>6724</v>
      </c>
      <c r="D1132" s="146"/>
      <c r="E1132" s="147">
        <v>5</v>
      </c>
      <c r="F1132" s="148" t="s">
        <v>6756</v>
      </c>
      <c r="G1132" s="149">
        <v>3000000</v>
      </c>
      <c r="H1132" s="149">
        <v>2358151.8200000012</v>
      </c>
      <c r="I1132" s="146"/>
      <c r="J1132" s="150">
        <v>40385</v>
      </c>
      <c r="K1132" s="151">
        <v>-4820987.6661927784</v>
      </c>
      <c r="L1132" s="151">
        <v>-1333</v>
      </c>
      <c r="M1132" s="151"/>
      <c r="N1132" s="149">
        <v>-2464168.8461927772</v>
      </c>
    </row>
    <row r="1133" spans="1:14" s="152" customFormat="1">
      <c r="A1133" s="145" t="s">
        <v>1638</v>
      </c>
      <c r="B1133" s="146" t="s">
        <v>7876</v>
      </c>
      <c r="C1133" s="146" t="s">
        <v>6724</v>
      </c>
      <c r="D1133" s="146"/>
      <c r="E1133" s="147">
        <v>5</v>
      </c>
      <c r="F1133" s="148" t="s">
        <v>6745</v>
      </c>
      <c r="G1133" s="149">
        <v>-12000000</v>
      </c>
      <c r="H1133" s="149">
        <v>-10585293.93</v>
      </c>
      <c r="I1133" s="146"/>
      <c r="J1133" s="150">
        <v>40050</v>
      </c>
      <c r="K1133" s="151">
        <v>11583833.777194215</v>
      </c>
      <c r="L1133" s="151">
        <v>-40.050000000000011</v>
      </c>
      <c r="M1133" s="151"/>
      <c r="N1133" s="149">
        <v>998499.79719421524</v>
      </c>
    </row>
    <row r="1134" spans="1:14" s="152" customFormat="1">
      <c r="A1134" s="145" t="s">
        <v>8017</v>
      </c>
      <c r="B1134" s="146" t="s">
        <v>8018</v>
      </c>
      <c r="C1134" s="146" t="s">
        <v>6724</v>
      </c>
      <c r="D1134" s="146"/>
      <c r="E1134" s="147">
        <v>3</v>
      </c>
      <c r="F1134" s="148" t="s">
        <v>6745</v>
      </c>
      <c r="G1134" s="149">
        <v>-4000000</v>
      </c>
      <c r="H1134" s="149">
        <v>-3519256.2500000005</v>
      </c>
      <c r="I1134" s="146"/>
      <c r="J1134" s="150">
        <v>40203</v>
      </c>
      <c r="K1134" s="151">
        <v>3806830.5537828887</v>
      </c>
      <c r="L1134" s="151">
        <v>0</v>
      </c>
      <c r="M1134" s="151"/>
      <c r="N1134" s="149">
        <v>287574.30378288822</v>
      </c>
    </row>
    <row r="1135" spans="1:14" s="152" customFormat="1">
      <c r="A1135" s="145" t="s">
        <v>8342</v>
      </c>
      <c r="B1135" s="146" t="s">
        <v>8343</v>
      </c>
      <c r="C1135" s="146" t="s">
        <v>6725</v>
      </c>
      <c r="D1135" s="146"/>
      <c r="E1135" s="147">
        <v>1</v>
      </c>
      <c r="F1135" s="148" t="s">
        <v>6756</v>
      </c>
      <c r="G1135" s="149">
        <v>5000000</v>
      </c>
      <c r="H1135" s="149">
        <v>1340115.9799999997</v>
      </c>
      <c r="I1135" s="146"/>
      <c r="J1135" s="150">
        <v>40737</v>
      </c>
      <c r="K1135" s="151">
        <v>214359.35334666667</v>
      </c>
      <c r="L1135" s="151">
        <v>0</v>
      </c>
      <c r="M1135" s="151"/>
      <c r="N1135" s="149">
        <v>1554475.3333466663</v>
      </c>
    </row>
    <row r="1136" spans="1:14" s="152" customFormat="1">
      <c r="A1136" s="145" t="s">
        <v>8752</v>
      </c>
      <c r="B1136" s="146" t="s">
        <v>8753</v>
      </c>
      <c r="C1136" s="146" t="s">
        <v>6725</v>
      </c>
      <c r="D1136" s="146"/>
      <c r="E1136" s="147">
        <v>1</v>
      </c>
      <c r="F1136" s="148" t="s">
        <v>6745</v>
      </c>
      <c r="G1136" s="149">
        <v>-2500000</v>
      </c>
      <c r="H1136" s="149">
        <v>-510606.95</v>
      </c>
      <c r="I1136" s="146"/>
      <c r="J1136" s="150">
        <v>41427</v>
      </c>
      <c r="K1136" s="151">
        <v>-239750</v>
      </c>
      <c r="L1136" s="151">
        <v>0</v>
      </c>
      <c r="M1136" s="151"/>
      <c r="N1136" s="149">
        <v>-750356.95</v>
      </c>
    </row>
    <row r="1137" spans="1:14" s="152" customFormat="1">
      <c r="A1137" s="145" t="s">
        <v>7071</v>
      </c>
      <c r="B1137" s="146" t="s">
        <v>7072</v>
      </c>
      <c r="C1137" s="146" t="s">
        <v>6725</v>
      </c>
      <c r="D1137" s="146"/>
      <c r="E1137" s="147">
        <v>2</v>
      </c>
      <c r="F1137" s="148" t="s">
        <v>6745</v>
      </c>
      <c r="G1137" s="149">
        <v>-2000000</v>
      </c>
      <c r="H1137" s="149">
        <v>-1869321.0300000003</v>
      </c>
      <c r="I1137" s="146"/>
      <c r="J1137" s="150">
        <v>39731</v>
      </c>
      <c r="K1137" s="151">
        <v>-1995642.9621377776</v>
      </c>
      <c r="L1137" s="151">
        <v>2018720</v>
      </c>
      <c r="M1137" s="151"/>
      <c r="N1137" s="149">
        <v>-1846243.9921377776</v>
      </c>
    </row>
    <row r="1138" spans="1:14" s="152" customFormat="1">
      <c r="A1138" s="145" t="s">
        <v>9011</v>
      </c>
      <c r="B1138" s="146" t="s">
        <v>8206</v>
      </c>
      <c r="C1138" s="146" t="s">
        <v>6759</v>
      </c>
      <c r="D1138" s="146"/>
      <c r="E1138" s="147">
        <v>1</v>
      </c>
      <c r="F1138" s="148" t="s">
        <v>6745</v>
      </c>
      <c r="G1138" s="149">
        <v>-5000000</v>
      </c>
      <c r="H1138" s="149">
        <v>-1112140.23</v>
      </c>
      <c r="I1138" s="146"/>
      <c r="J1138" s="150">
        <v>42326</v>
      </c>
      <c r="K1138" s="151">
        <v>-766729.15</v>
      </c>
      <c r="L1138" s="151">
        <v>28020.83</v>
      </c>
      <c r="M1138" s="151"/>
      <c r="N1138" s="149">
        <v>-1850848.5499999998</v>
      </c>
    </row>
    <row r="1139" spans="1:14" s="152" customFormat="1">
      <c r="A1139" s="145" t="s">
        <v>1551</v>
      </c>
      <c r="B1139" s="146" t="s">
        <v>8206</v>
      </c>
      <c r="C1139" s="146" t="s">
        <v>6725</v>
      </c>
      <c r="D1139" s="146"/>
      <c r="E1139" s="147">
        <v>3</v>
      </c>
      <c r="F1139" s="148" t="s">
        <v>6756</v>
      </c>
      <c r="G1139" s="149">
        <v>3600000</v>
      </c>
      <c r="H1139" s="149">
        <v>1374159.4800000002</v>
      </c>
      <c r="I1139" s="146"/>
      <c r="J1139" s="150">
        <v>40514</v>
      </c>
      <c r="K1139" s="151">
        <v>387961.71579722222</v>
      </c>
      <c r="L1139" s="151">
        <v>-618187.78</v>
      </c>
      <c r="M1139" s="151"/>
      <c r="N1139" s="149">
        <v>1143933.4157972224</v>
      </c>
    </row>
    <row r="1140" spans="1:14" s="152" customFormat="1">
      <c r="A1140" s="145" t="s">
        <v>9036</v>
      </c>
      <c r="B1140" s="146" t="s">
        <v>9037</v>
      </c>
      <c r="C1140" s="146" t="s">
        <v>3157</v>
      </c>
      <c r="D1140" s="146"/>
      <c r="E1140" s="147">
        <v>1</v>
      </c>
      <c r="F1140" s="148" t="s">
        <v>6745</v>
      </c>
      <c r="G1140" s="149">
        <v>-5000000</v>
      </c>
      <c r="H1140" s="149">
        <v>-775052.96</v>
      </c>
      <c r="I1140" s="146"/>
      <c r="J1140" s="150">
        <v>42326</v>
      </c>
      <c r="K1140" s="151">
        <v>328183.88999999984</v>
      </c>
      <c r="L1140" s="151">
        <v>315512.56</v>
      </c>
      <c r="M1140" s="151"/>
      <c r="N1140" s="149">
        <v>-131356.51000000013</v>
      </c>
    </row>
    <row r="1141" spans="1:14" s="152" customFormat="1">
      <c r="A1141" s="145" t="s">
        <v>7761</v>
      </c>
      <c r="B1141" s="146" t="s">
        <v>7762</v>
      </c>
      <c r="C1141" s="146" t="s">
        <v>6724</v>
      </c>
      <c r="D1141" s="146"/>
      <c r="E1141" s="147">
        <v>1</v>
      </c>
      <c r="F1141" s="148" t="s">
        <v>6745</v>
      </c>
      <c r="G1141" s="149">
        <v>-4000000</v>
      </c>
      <c r="H1141" s="149">
        <v>-3701483.35</v>
      </c>
      <c r="I1141" s="146"/>
      <c r="J1141" s="150">
        <v>39989</v>
      </c>
      <c r="K1141" s="151">
        <v>3939317.5233360003</v>
      </c>
      <c r="L1141" s="151">
        <v>0</v>
      </c>
      <c r="M1141" s="151"/>
      <c r="N1141" s="149">
        <v>237834.17333600018</v>
      </c>
    </row>
    <row r="1142" spans="1:14" s="152" customFormat="1">
      <c r="A1142" s="145" t="s">
        <v>8425</v>
      </c>
      <c r="B1142" s="146" t="s">
        <v>8426</v>
      </c>
      <c r="C1142" s="146" t="s">
        <v>6724</v>
      </c>
      <c r="D1142" s="146"/>
      <c r="E1142" s="147">
        <v>1</v>
      </c>
      <c r="F1142" s="148" t="s">
        <v>6745</v>
      </c>
      <c r="G1142" s="149">
        <v>-772546.56000000006</v>
      </c>
      <c r="H1142" s="149">
        <v>-479153.44999999995</v>
      </c>
      <c r="I1142" s="146"/>
      <c r="J1142" s="150">
        <v>40903</v>
      </c>
      <c r="K1142" s="151">
        <v>-80091.808332222208</v>
      </c>
      <c r="L1142" s="151">
        <v>0</v>
      </c>
      <c r="M1142" s="151"/>
      <c r="N1142" s="149">
        <v>-559245.25833222212</v>
      </c>
    </row>
    <row r="1143" spans="1:14" s="152" customFormat="1">
      <c r="A1143" s="145" t="s">
        <v>7581</v>
      </c>
      <c r="B1143" s="146" t="s">
        <v>7582</v>
      </c>
      <c r="C1143" s="146" t="s">
        <v>6724</v>
      </c>
      <c r="D1143" s="146"/>
      <c r="E1143" s="147">
        <v>1</v>
      </c>
      <c r="F1143" s="148" t="s">
        <v>6745</v>
      </c>
      <c r="G1143" s="149">
        <v>-818734.83</v>
      </c>
      <c r="H1143" s="149">
        <v>-614048.64</v>
      </c>
      <c r="I1143" s="146"/>
      <c r="J1143" s="150">
        <v>39899</v>
      </c>
      <c r="K1143" s="151">
        <v>-19063.471380452229</v>
      </c>
      <c r="L1143" s="151">
        <v>-97.79</v>
      </c>
      <c r="M1143" s="151"/>
      <c r="N1143" s="149">
        <v>-633209.90138045233</v>
      </c>
    </row>
    <row r="1144" spans="1:14" s="152" customFormat="1">
      <c r="A1144" s="145" t="s">
        <v>8704</v>
      </c>
      <c r="B1144" s="146" t="s">
        <v>8705</v>
      </c>
      <c r="C1144" s="146" t="s">
        <v>6724</v>
      </c>
      <c r="D1144" s="146"/>
      <c r="E1144" s="147">
        <v>4</v>
      </c>
      <c r="F1144" s="148" t="s">
        <v>6745</v>
      </c>
      <c r="G1144" s="149">
        <v>-12500000</v>
      </c>
      <c r="H1144" s="149">
        <v>-3720409.2499999995</v>
      </c>
      <c r="I1144" s="146"/>
      <c r="J1144" s="150">
        <v>41372</v>
      </c>
      <c r="K1144" s="151">
        <v>-286747.08999999985</v>
      </c>
      <c r="L1144" s="151">
        <v>1025232.1799999999</v>
      </c>
      <c r="M1144" s="151"/>
      <c r="N1144" s="149">
        <v>-2981924.1599999992</v>
      </c>
    </row>
    <row r="1145" spans="1:14" s="152" customFormat="1">
      <c r="A1145" s="145" t="s">
        <v>7968</v>
      </c>
      <c r="B1145" s="146" t="s">
        <v>7969</v>
      </c>
      <c r="C1145" s="146" t="s">
        <v>6724</v>
      </c>
      <c r="D1145" s="146"/>
      <c r="E1145" s="147">
        <v>4</v>
      </c>
      <c r="F1145" s="148" t="s">
        <v>6745</v>
      </c>
      <c r="G1145" s="149">
        <v>-5000000</v>
      </c>
      <c r="H1145" s="149">
        <v>-4153394.12</v>
      </c>
      <c r="I1145" s="146"/>
      <c r="J1145" s="150">
        <v>40142</v>
      </c>
      <c r="K1145" s="151">
        <v>4842047.2729934445</v>
      </c>
      <c r="L1145" s="151">
        <v>0</v>
      </c>
      <c r="M1145" s="151"/>
      <c r="N1145" s="149">
        <v>688653.15299344435</v>
      </c>
    </row>
    <row r="1146" spans="1:14" s="152" customFormat="1">
      <c r="A1146" s="145" t="s">
        <v>7693</v>
      </c>
      <c r="B1146" s="146" t="s">
        <v>7694</v>
      </c>
      <c r="C1146" s="146" t="s">
        <v>6724</v>
      </c>
      <c r="D1146" s="146"/>
      <c r="E1146" s="147">
        <v>3</v>
      </c>
      <c r="F1146" s="148" t="s">
        <v>6745</v>
      </c>
      <c r="G1146" s="149">
        <v>-2500000</v>
      </c>
      <c r="H1146" s="149">
        <v>-2204667.42</v>
      </c>
      <c r="I1146" s="146"/>
      <c r="J1146" s="150">
        <v>39959</v>
      </c>
      <c r="K1146" s="151">
        <v>2451832.2342358888</v>
      </c>
      <c r="L1146" s="151">
        <v>0</v>
      </c>
      <c r="M1146" s="151"/>
      <c r="N1146" s="149">
        <v>247164.81423588889</v>
      </c>
    </row>
    <row r="1147" spans="1:14" s="152" customFormat="1">
      <c r="A1147" s="145" t="s">
        <v>7940</v>
      </c>
      <c r="B1147" s="146" t="s">
        <v>7941</v>
      </c>
      <c r="C1147" s="146" t="s">
        <v>6724</v>
      </c>
      <c r="D1147" s="146"/>
      <c r="E1147" s="147">
        <v>5</v>
      </c>
      <c r="F1147" s="148" t="s">
        <v>6745</v>
      </c>
      <c r="G1147" s="149">
        <v>-11000000</v>
      </c>
      <c r="H1147" s="149">
        <v>-9085704.9600000009</v>
      </c>
      <c r="I1147" s="146"/>
      <c r="J1147" s="150">
        <v>40112</v>
      </c>
      <c r="K1147" s="151">
        <v>10587332.26607028</v>
      </c>
      <c r="L1147" s="151">
        <v>0</v>
      </c>
      <c r="M1147" s="151"/>
      <c r="N1147" s="149">
        <v>1501627.3060702793</v>
      </c>
    </row>
    <row r="1148" spans="1:14" s="152" customFormat="1">
      <c r="A1148" s="145" t="s">
        <v>7970</v>
      </c>
      <c r="B1148" s="146" t="s">
        <v>7522</v>
      </c>
      <c r="C1148" s="146" t="s">
        <v>6724</v>
      </c>
      <c r="D1148" s="146"/>
      <c r="E1148" s="147">
        <v>1</v>
      </c>
      <c r="F1148" s="148" t="s">
        <v>6745</v>
      </c>
      <c r="G1148" s="149">
        <v>-4000000</v>
      </c>
      <c r="H1148" s="149">
        <v>-3560010.48</v>
      </c>
      <c r="I1148" s="146"/>
      <c r="J1148" s="150">
        <v>40142</v>
      </c>
      <c r="K1148" s="151">
        <v>3874033.251317</v>
      </c>
      <c r="L1148" s="151">
        <v>0</v>
      </c>
      <c r="M1148" s="151"/>
      <c r="N1148" s="149">
        <v>314022.77131700004</v>
      </c>
    </row>
    <row r="1149" spans="1:14" s="152" customFormat="1">
      <c r="A1149" s="145" t="s">
        <v>7521</v>
      </c>
      <c r="B1149" s="146" t="s">
        <v>7522</v>
      </c>
      <c r="C1149" s="146" t="s">
        <v>6724</v>
      </c>
      <c r="D1149" s="146"/>
      <c r="E1149" s="147">
        <v>1</v>
      </c>
      <c r="F1149" s="148" t="s">
        <v>6745</v>
      </c>
      <c r="G1149" s="149">
        <v>-800000</v>
      </c>
      <c r="H1149" s="149">
        <v>-703999.5</v>
      </c>
      <c r="I1149" s="146"/>
      <c r="J1149" s="150">
        <v>39897</v>
      </c>
      <c r="K1149" s="151">
        <v>791115.31231155549</v>
      </c>
      <c r="L1149" s="151">
        <v>0</v>
      </c>
      <c r="M1149" s="151"/>
      <c r="N1149" s="149">
        <v>87115.812311555492</v>
      </c>
    </row>
    <row r="1150" spans="1:14" s="152" customFormat="1">
      <c r="A1150" s="145" t="s">
        <v>1608</v>
      </c>
      <c r="B1150" s="146" t="s">
        <v>7763</v>
      </c>
      <c r="C1150" s="146" t="s">
        <v>6724</v>
      </c>
      <c r="D1150" s="146"/>
      <c r="E1150" s="147">
        <v>4</v>
      </c>
      <c r="F1150" s="148" t="s">
        <v>6745</v>
      </c>
      <c r="G1150" s="149">
        <v>-6000000</v>
      </c>
      <c r="H1150" s="149">
        <v>-5106325.46</v>
      </c>
      <c r="I1150" s="146"/>
      <c r="J1150" s="150">
        <v>39989</v>
      </c>
      <c r="K1150" s="151">
        <v>3158378.0415828335</v>
      </c>
      <c r="L1150" s="151">
        <v>-3860.89</v>
      </c>
      <c r="M1150" s="151"/>
      <c r="N1150" s="149">
        <v>-1951808.3084171664</v>
      </c>
    </row>
    <row r="1151" spans="1:14" s="152" customFormat="1">
      <c r="A1151" s="145" t="s">
        <v>7695</v>
      </c>
      <c r="B1151" s="146" t="s">
        <v>7696</v>
      </c>
      <c r="C1151" s="146" t="s">
        <v>6724</v>
      </c>
      <c r="D1151" s="146"/>
      <c r="E1151" s="147">
        <v>1</v>
      </c>
      <c r="F1151" s="148" t="s">
        <v>6745</v>
      </c>
      <c r="G1151" s="149">
        <v>-2000000</v>
      </c>
      <c r="H1151" s="149">
        <v>-1760002.15</v>
      </c>
      <c r="I1151" s="146"/>
      <c r="J1151" s="150">
        <v>39959</v>
      </c>
      <c r="K1151" s="151">
        <v>1939239.8860933334</v>
      </c>
      <c r="L1151" s="151">
        <v>0</v>
      </c>
      <c r="M1151" s="151"/>
      <c r="N1151" s="149">
        <v>179237.73609333346</v>
      </c>
    </row>
    <row r="1152" spans="1:14" s="152" customFormat="1">
      <c r="A1152" s="145" t="s">
        <v>6885</v>
      </c>
      <c r="B1152" s="146" t="s">
        <v>6886</v>
      </c>
      <c r="C1152" s="146" t="s">
        <v>6724</v>
      </c>
      <c r="D1152" s="146"/>
      <c r="E1152" s="147">
        <v>4</v>
      </c>
      <c r="F1152" s="148" t="s">
        <v>6745</v>
      </c>
      <c r="G1152" s="149">
        <v>-2000000</v>
      </c>
      <c r="H1152" s="149">
        <v>-1698741.2500000009</v>
      </c>
      <c r="I1152" s="146"/>
      <c r="J1152" s="150">
        <v>39653</v>
      </c>
      <c r="K1152" s="151">
        <v>1935330.5815197779</v>
      </c>
      <c r="L1152" s="151">
        <v>0</v>
      </c>
      <c r="M1152" s="151"/>
      <c r="N1152" s="149">
        <v>236589.33151977696</v>
      </c>
    </row>
    <row r="1153" spans="1:14" s="152" customFormat="1">
      <c r="A1153" s="145" t="s">
        <v>6917</v>
      </c>
      <c r="B1153" s="146" t="s">
        <v>6918</v>
      </c>
      <c r="C1153" s="146" t="s">
        <v>6724</v>
      </c>
      <c r="D1153" s="146"/>
      <c r="E1153" s="147">
        <v>1</v>
      </c>
      <c r="F1153" s="148" t="s">
        <v>6745</v>
      </c>
      <c r="G1153" s="149">
        <v>-2800000</v>
      </c>
      <c r="H1153" s="149">
        <v>-2520736.7199999997</v>
      </c>
      <c r="I1153" s="146"/>
      <c r="J1153" s="150">
        <v>39685</v>
      </c>
      <c r="K1153" s="151">
        <v>2806331.9198898892</v>
      </c>
      <c r="L1153" s="151">
        <v>0</v>
      </c>
      <c r="M1153" s="151"/>
      <c r="N1153" s="149">
        <v>285595.19988988945</v>
      </c>
    </row>
    <row r="1154" spans="1:14" s="152" customFormat="1">
      <c r="A1154" s="145" t="s">
        <v>8080</v>
      </c>
      <c r="B1154" s="146" t="s">
        <v>8020</v>
      </c>
      <c r="C1154" s="146" t="s">
        <v>6724</v>
      </c>
      <c r="D1154" s="146"/>
      <c r="E1154" s="147">
        <v>1</v>
      </c>
      <c r="F1154" s="148" t="s">
        <v>6756</v>
      </c>
      <c r="G1154" s="149">
        <v>3120000</v>
      </c>
      <c r="H1154" s="149">
        <v>2344523.02</v>
      </c>
      <c r="I1154" s="146"/>
      <c r="J1154" s="150">
        <v>40294</v>
      </c>
      <c r="K1154" s="151">
        <v>-3006241.4356666668</v>
      </c>
      <c r="L1154" s="151">
        <v>0</v>
      </c>
      <c r="M1154" s="151"/>
      <c r="N1154" s="149">
        <v>-661718.41566666681</v>
      </c>
    </row>
    <row r="1155" spans="1:14" s="152" customFormat="1">
      <c r="A1155" s="145" t="s">
        <v>8019</v>
      </c>
      <c r="B1155" s="146" t="s">
        <v>8020</v>
      </c>
      <c r="C1155" s="146" t="s">
        <v>6724</v>
      </c>
      <c r="D1155" s="146"/>
      <c r="E1155" s="147">
        <v>1</v>
      </c>
      <c r="F1155" s="148" t="s">
        <v>6745</v>
      </c>
      <c r="G1155" s="149">
        <v>-2000000</v>
      </c>
      <c r="H1155" s="149">
        <v>-1732859.51</v>
      </c>
      <c r="I1155" s="146"/>
      <c r="J1155" s="150">
        <v>40203</v>
      </c>
      <c r="K1155" s="151">
        <v>1926918.8336288892</v>
      </c>
      <c r="L1155" s="151">
        <v>0</v>
      </c>
      <c r="M1155" s="151"/>
      <c r="N1155" s="149">
        <v>194059.32362888916</v>
      </c>
    </row>
    <row r="1156" spans="1:14" s="152" customFormat="1">
      <c r="A1156" s="145" t="s">
        <v>8239</v>
      </c>
      <c r="B1156" s="146" t="s">
        <v>8240</v>
      </c>
      <c r="C1156" s="146" t="s">
        <v>6724</v>
      </c>
      <c r="D1156" s="146"/>
      <c r="E1156" s="147">
        <v>1</v>
      </c>
      <c r="F1156" s="148" t="s">
        <v>6745</v>
      </c>
      <c r="G1156" s="149">
        <v>-2000000</v>
      </c>
      <c r="H1156" s="149">
        <v>-1734975.26</v>
      </c>
      <c r="I1156" s="146"/>
      <c r="J1156" s="150">
        <v>40599</v>
      </c>
      <c r="K1156" s="151">
        <v>1886878.413628889</v>
      </c>
      <c r="L1156" s="151">
        <v>0</v>
      </c>
      <c r="M1156" s="151"/>
      <c r="N1156" s="149">
        <v>151903.15362888901</v>
      </c>
    </row>
    <row r="1157" spans="1:14" s="152" customFormat="1">
      <c r="A1157" s="145" t="s">
        <v>7188</v>
      </c>
      <c r="B1157" s="146" t="s">
        <v>7189</v>
      </c>
      <c r="C1157" s="146" t="s">
        <v>6724</v>
      </c>
      <c r="D1157" s="146"/>
      <c r="E1157" s="147">
        <v>1</v>
      </c>
      <c r="F1157" s="148" t="s">
        <v>6745</v>
      </c>
      <c r="G1157" s="149">
        <v>-4000000</v>
      </c>
      <c r="H1157" s="149">
        <v>-3279994.31</v>
      </c>
      <c r="I1157" s="146"/>
      <c r="J1157" s="150">
        <v>39783</v>
      </c>
      <c r="K1157" s="151">
        <v>3835813.2230733335</v>
      </c>
      <c r="L1157" s="151">
        <v>0</v>
      </c>
      <c r="M1157" s="151"/>
      <c r="N1157" s="149">
        <v>555818.91307333345</v>
      </c>
    </row>
    <row r="1158" spans="1:14" s="152" customFormat="1">
      <c r="A1158" s="145" t="s">
        <v>2474</v>
      </c>
      <c r="B1158" s="146" t="s">
        <v>6988</v>
      </c>
      <c r="C1158" s="146" t="s">
        <v>6724</v>
      </c>
      <c r="D1158" s="146"/>
      <c r="E1158" s="147">
        <v>2</v>
      </c>
      <c r="F1158" s="148" t="s">
        <v>6745</v>
      </c>
      <c r="G1158" s="149">
        <v>-10000000</v>
      </c>
      <c r="H1158" s="149">
        <v>-7500413.2599999998</v>
      </c>
      <c r="I1158" s="146"/>
      <c r="J1158" s="150">
        <v>40081</v>
      </c>
      <c r="K1158" s="151">
        <v>8544400.3743626121</v>
      </c>
      <c r="L1158" s="151">
        <v>-63.78</v>
      </c>
      <c r="M1158" s="151"/>
      <c r="N1158" s="149">
        <v>1043923.3343626123</v>
      </c>
    </row>
    <row r="1159" spans="1:14" s="152" customFormat="1">
      <c r="A1159" s="145" t="s">
        <v>6987</v>
      </c>
      <c r="B1159" s="146" t="s">
        <v>6988</v>
      </c>
      <c r="C1159" s="146" t="s">
        <v>6724</v>
      </c>
      <c r="D1159" s="146"/>
      <c r="E1159" s="147">
        <v>9</v>
      </c>
      <c r="F1159" s="148" t="s">
        <v>6745</v>
      </c>
      <c r="G1159" s="149">
        <v>-6000000</v>
      </c>
      <c r="H1159" s="149">
        <v>-5160164.49</v>
      </c>
      <c r="I1159" s="146"/>
      <c r="J1159" s="150">
        <v>39706</v>
      </c>
      <c r="K1159" s="151">
        <v>-33141.616886110569</v>
      </c>
      <c r="L1159" s="151">
        <v>5979211.9900000012</v>
      </c>
      <c r="M1159" s="151"/>
      <c r="N1159" s="149">
        <v>785905.88311388995</v>
      </c>
    </row>
    <row r="1160" spans="1:14" s="152" customFormat="1">
      <c r="A1160" s="145" t="s">
        <v>7585</v>
      </c>
      <c r="B1160" s="146" t="s">
        <v>7191</v>
      </c>
      <c r="C1160" s="146" t="s">
        <v>6724</v>
      </c>
      <c r="D1160" s="146"/>
      <c r="E1160" s="147">
        <v>4</v>
      </c>
      <c r="F1160" s="148" t="s">
        <v>6745</v>
      </c>
      <c r="G1160" s="149">
        <v>-2378000</v>
      </c>
      <c r="H1160" s="149">
        <v>-2106459.2799999998</v>
      </c>
      <c r="I1160" s="146"/>
      <c r="J1160" s="150">
        <v>39903</v>
      </c>
      <c r="K1160" s="151">
        <v>2351423.6953897774</v>
      </c>
      <c r="L1160" s="151">
        <v>0</v>
      </c>
      <c r="M1160" s="151"/>
      <c r="N1160" s="149">
        <v>244964.41538977763</v>
      </c>
    </row>
    <row r="1161" spans="1:14" s="152" customFormat="1">
      <c r="A1161" s="145" t="s">
        <v>7190</v>
      </c>
      <c r="B1161" s="146" t="s">
        <v>7191</v>
      </c>
      <c r="C1161" s="146" t="s">
        <v>6724</v>
      </c>
      <c r="D1161" s="146"/>
      <c r="E1161" s="147">
        <v>9</v>
      </c>
      <c r="F1161" s="148" t="s">
        <v>6745</v>
      </c>
      <c r="G1161" s="149">
        <v>-12000000</v>
      </c>
      <c r="H1161" s="149">
        <v>-11113053.529999999</v>
      </c>
      <c r="I1161" s="146"/>
      <c r="J1161" s="150">
        <v>39783</v>
      </c>
      <c r="K1161" s="151">
        <v>13711978.620995443</v>
      </c>
      <c r="L1161" s="151">
        <v>-1918139</v>
      </c>
      <c r="M1161" s="151"/>
      <c r="N1161" s="149">
        <v>680786.09099544398</v>
      </c>
    </row>
    <row r="1162" spans="1:14" s="152" customFormat="1">
      <c r="A1162" s="145" t="s">
        <v>7301</v>
      </c>
      <c r="B1162" s="146" t="s">
        <v>7302</v>
      </c>
      <c r="C1162" s="146" t="s">
        <v>6724</v>
      </c>
      <c r="D1162" s="146"/>
      <c r="E1162" s="147">
        <v>2</v>
      </c>
      <c r="F1162" s="148" t="s">
        <v>6745</v>
      </c>
      <c r="G1162" s="149">
        <v>-2000000</v>
      </c>
      <c r="H1162" s="149">
        <v>-1853965.9100000001</v>
      </c>
      <c r="I1162" s="146"/>
      <c r="J1162" s="150">
        <v>39814</v>
      </c>
      <c r="K1162" s="151">
        <v>1965059.2134287779</v>
      </c>
      <c r="L1162" s="151">
        <v>0</v>
      </c>
      <c r="M1162" s="151"/>
      <c r="N1162" s="149">
        <v>111093.30342877773</v>
      </c>
    </row>
    <row r="1163" spans="1:14" s="152" customFormat="1">
      <c r="A1163" s="145" t="s">
        <v>7286</v>
      </c>
      <c r="B1163" s="146" t="s">
        <v>7287</v>
      </c>
      <c r="C1163" s="146" t="s">
        <v>6724</v>
      </c>
      <c r="D1163" s="146"/>
      <c r="E1163" s="147">
        <v>1</v>
      </c>
      <c r="F1163" s="148" t="s">
        <v>6745</v>
      </c>
      <c r="G1163" s="149">
        <v>-2000000</v>
      </c>
      <c r="H1163" s="149">
        <v>-1756741.96</v>
      </c>
      <c r="I1163" s="146"/>
      <c r="J1163" s="150">
        <v>39808</v>
      </c>
      <c r="K1163" s="151">
        <v>1970226.3538888886</v>
      </c>
      <c r="L1163" s="151">
        <v>0</v>
      </c>
      <c r="M1163" s="151"/>
      <c r="N1163" s="149">
        <v>213484.39388888865</v>
      </c>
    </row>
    <row r="1164" spans="1:14" s="152" customFormat="1">
      <c r="A1164" s="145" t="s">
        <v>8427</v>
      </c>
      <c r="B1164" s="146" t="s">
        <v>8428</v>
      </c>
      <c r="C1164" s="146" t="s">
        <v>6724</v>
      </c>
      <c r="D1164" s="146"/>
      <c r="E1164" s="147">
        <v>4</v>
      </c>
      <c r="F1164" s="148" t="s">
        <v>6745</v>
      </c>
      <c r="G1164" s="149">
        <v>-45000000</v>
      </c>
      <c r="H1164" s="149">
        <v>436546.73</v>
      </c>
      <c r="I1164" s="146"/>
      <c r="J1164" s="150">
        <v>40903</v>
      </c>
      <c r="K1164" s="151">
        <v>-14581183.85513889</v>
      </c>
      <c r="L1164" s="151">
        <v>37844749.93</v>
      </c>
      <c r="M1164" s="151"/>
      <c r="N1164" s="149">
        <v>23700112.80486111</v>
      </c>
    </row>
    <row r="1165" spans="1:14" s="152" customFormat="1">
      <c r="A1165" s="145" t="s">
        <v>6839</v>
      </c>
      <c r="B1165" s="146" t="s">
        <v>6840</v>
      </c>
      <c r="C1165" s="146" t="s">
        <v>6725</v>
      </c>
      <c r="D1165" s="146"/>
      <c r="E1165" s="147">
        <v>1</v>
      </c>
      <c r="F1165" s="148" t="s">
        <v>6745</v>
      </c>
      <c r="G1165" s="149">
        <v>-4000000</v>
      </c>
      <c r="H1165" s="149">
        <v>-3621988.27</v>
      </c>
      <c r="I1165" s="146"/>
      <c r="J1165" s="150">
        <v>39564</v>
      </c>
      <c r="K1165" s="151">
        <v>3680518.5923030279</v>
      </c>
      <c r="L1165" s="151">
        <v>3621988.27</v>
      </c>
      <c r="M1165" s="151"/>
      <c r="N1165" s="149">
        <v>3680518.5923030279</v>
      </c>
    </row>
    <row r="1166" spans="1:14" s="152" customFormat="1">
      <c r="A1166" s="145" t="s">
        <v>1624</v>
      </c>
      <c r="B1166" s="146" t="s">
        <v>8532</v>
      </c>
      <c r="C1166" s="146" t="s">
        <v>6724</v>
      </c>
      <c r="D1166" s="146"/>
      <c r="E1166" s="147">
        <v>2</v>
      </c>
      <c r="F1166" s="148" t="s">
        <v>6756</v>
      </c>
      <c r="G1166" s="149">
        <v>0</v>
      </c>
      <c r="H1166" s="149">
        <v>1553.7200000002049</v>
      </c>
      <c r="I1166" s="146"/>
      <c r="J1166" s="150">
        <v>41022</v>
      </c>
      <c r="K1166" s="151">
        <v>-2694.0418309233501</v>
      </c>
      <c r="L1166" s="151">
        <v>99</v>
      </c>
      <c r="M1166" s="151"/>
      <c r="N1166" s="149">
        <v>-1041.3218309231452</v>
      </c>
    </row>
    <row r="1167" spans="1:14" s="152" customFormat="1">
      <c r="A1167" s="145" t="s">
        <v>1545</v>
      </c>
      <c r="B1167" s="146" t="s">
        <v>8075</v>
      </c>
      <c r="C1167" s="146" t="s">
        <v>6724</v>
      </c>
      <c r="D1167" s="146"/>
      <c r="E1167" s="147">
        <v>3</v>
      </c>
      <c r="F1167" s="148" t="s">
        <v>6756</v>
      </c>
      <c r="G1167" s="149">
        <v>315653.79999999981</v>
      </c>
      <c r="H1167" s="149">
        <v>245594.13000000035</v>
      </c>
      <c r="I1167" s="146"/>
      <c r="J1167" s="150">
        <v>40289</v>
      </c>
      <c r="K1167" s="151">
        <v>-81309.964763535521</v>
      </c>
      <c r="L1167" s="151">
        <v>-2860.95</v>
      </c>
      <c r="M1167" s="151"/>
      <c r="N1167" s="149">
        <v>161423.21523646481</v>
      </c>
    </row>
    <row r="1168" spans="1:14" s="152" customFormat="1">
      <c r="A1168" s="145" t="s">
        <v>8060</v>
      </c>
      <c r="B1168" s="146" t="s">
        <v>8061</v>
      </c>
      <c r="C1168" s="146" t="s">
        <v>6724</v>
      </c>
      <c r="D1168" s="146"/>
      <c r="E1168" s="147">
        <v>3</v>
      </c>
      <c r="F1168" s="148" t="s">
        <v>6756</v>
      </c>
      <c r="G1168" s="149">
        <v>2368082.35</v>
      </c>
      <c r="H1168" s="149">
        <v>706404.36000000034</v>
      </c>
      <c r="I1168" s="146"/>
      <c r="J1168" s="150">
        <v>40262</v>
      </c>
      <c r="K1168" s="151">
        <v>4643552.7611003937</v>
      </c>
      <c r="L1168" s="151">
        <v>-6599516.96</v>
      </c>
      <c r="M1168" s="151"/>
      <c r="N1168" s="149">
        <v>-1249559.8388996059</v>
      </c>
    </row>
    <row r="1169" spans="1:14" s="152" customFormat="1">
      <c r="A1169" s="145" t="s">
        <v>3192</v>
      </c>
      <c r="B1169" s="146" t="s">
        <v>8334</v>
      </c>
      <c r="C1169" s="146" t="s">
        <v>6724</v>
      </c>
      <c r="D1169" s="146"/>
      <c r="E1169" s="147">
        <v>1</v>
      </c>
      <c r="F1169" s="148" t="s">
        <v>6745</v>
      </c>
      <c r="G1169" s="149">
        <v>-5000000</v>
      </c>
      <c r="H1169" s="149">
        <v>-1750077.16</v>
      </c>
      <c r="I1169" s="146"/>
      <c r="J1169" s="150">
        <v>41184</v>
      </c>
      <c r="K1169" s="151">
        <v>1883994.3276172131</v>
      </c>
      <c r="L1169" s="151">
        <v>2893239.88</v>
      </c>
      <c r="M1169" s="151"/>
      <c r="N1169" s="149">
        <v>3027157.0476172129</v>
      </c>
    </row>
    <row r="1170" spans="1:14" s="152" customFormat="1">
      <c r="A1170" s="145" t="s">
        <v>392</v>
      </c>
      <c r="B1170" s="146" t="s">
        <v>8334</v>
      </c>
      <c r="C1170" s="146" t="s">
        <v>6724</v>
      </c>
      <c r="D1170" s="146"/>
      <c r="E1170" s="147">
        <v>7</v>
      </c>
      <c r="F1170" s="148" t="s">
        <v>6756</v>
      </c>
      <c r="G1170" s="149">
        <v>10000000</v>
      </c>
      <c r="H1170" s="149">
        <v>2235173.23</v>
      </c>
      <c r="I1170" s="146"/>
      <c r="J1170" s="150">
        <v>40721</v>
      </c>
      <c r="K1170" s="151">
        <v>-5186716.3090778356</v>
      </c>
      <c r="L1170" s="151">
        <v>233.62</v>
      </c>
      <c r="M1170" s="151"/>
      <c r="N1170" s="149">
        <v>-2951309.4590778355</v>
      </c>
    </row>
    <row r="1171" spans="1:14" s="152" customFormat="1">
      <c r="A1171" s="145" t="s">
        <v>1250</v>
      </c>
      <c r="B1171" s="146" t="s">
        <v>7914</v>
      </c>
      <c r="C1171" s="146" t="s">
        <v>6724</v>
      </c>
      <c r="D1171" s="146"/>
      <c r="E1171" s="147">
        <v>1</v>
      </c>
      <c r="F1171" s="148" t="s">
        <v>6756</v>
      </c>
      <c r="G1171" s="149">
        <v>7137796.8499999996</v>
      </c>
      <c r="H1171" s="149">
        <v>3151187.4199999995</v>
      </c>
      <c r="I1171" s="146"/>
      <c r="J1171" s="150">
        <v>40081</v>
      </c>
      <c r="K1171" s="151">
        <v>-1846494.309580144</v>
      </c>
      <c r="L1171" s="151">
        <v>4072.2</v>
      </c>
      <c r="M1171" s="151"/>
      <c r="N1171" s="149">
        <v>1308765.3104198554</v>
      </c>
    </row>
    <row r="1172" spans="1:14" s="152" customFormat="1">
      <c r="A1172" s="145" t="s">
        <v>3159</v>
      </c>
      <c r="B1172" s="146" t="s">
        <v>8435</v>
      </c>
      <c r="C1172" s="146" t="s">
        <v>6724</v>
      </c>
      <c r="D1172" s="146"/>
      <c r="E1172" s="147">
        <v>3</v>
      </c>
      <c r="F1172" s="148" t="s">
        <v>6756</v>
      </c>
      <c r="G1172" s="149">
        <v>4000000</v>
      </c>
      <c r="H1172" s="149">
        <v>2896154.3600000003</v>
      </c>
      <c r="I1172" s="146"/>
      <c r="J1172" s="150">
        <v>40903</v>
      </c>
      <c r="K1172" s="151">
        <v>-3905418.8726054328</v>
      </c>
      <c r="L1172" s="151">
        <v>-34.650000000000034</v>
      </c>
      <c r="M1172" s="151"/>
      <c r="N1172" s="149">
        <v>-1009299.1626054324</v>
      </c>
    </row>
    <row r="1173" spans="1:14" s="152" customFormat="1">
      <c r="A1173" s="145" t="s">
        <v>8401</v>
      </c>
      <c r="B1173" s="146" t="s">
        <v>8402</v>
      </c>
      <c r="C1173" s="146" t="s">
        <v>6724</v>
      </c>
      <c r="D1173" s="146"/>
      <c r="E1173" s="147">
        <v>5</v>
      </c>
      <c r="F1173" s="148" t="s">
        <v>6756</v>
      </c>
      <c r="G1173" s="149">
        <v>5000000</v>
      </c>
      <c r="H1173" s="149">
        <v>4786734.5399999991</v>
      </c>
      <c r="I1173" s="146"/>
      <c r="J1173" s="150">
        <v>40841</v>
      </c>
      <c r="K1173" s="151">
        <v>-5231333.6272399994</v>
      </c>
      <c r="L1173" s="151">
        <v>0</v>
      </c>
      <c r="M1173" s="151"/>
      <c r="N1173" s="149">
        <v>-444599.08724000026</v>
      </c>
    </row>
    <row r="1174" spans="1:14" s="152" customFormat="1">
      <c r="A1174" s="145" t="s">
        <v>8386</v>
      </c>
      <c r="B1174" s="146" t="s">
        <v>8254</v>
      </c>
      <c r="C1174" s="146" t="s">
        <v>6724</v>
      </c>
      <c r="D1174" s="146"/>
      <c r="E1174" s="147">
        <v>1</v>
      </c>
      <c r="F1174" s="148" t="s">
        <v>6756</v>
      </c>
      <c r="G1174" s="149">
        <v>10000000</v>
      </c>
      <c r="H1174" s="149">
        <v>8000496.5799999991</v>
      </c>
      <c r="I1174" s="146"/>
      <c r="J1174" s="150">
        <v>40811</v>
      </c>
      <c r="K1174" s="151">
        <v>-9528546.8639333341</v>
      </c>
      <c r="L1174" s="151">
        <v>0</v>
      </c>
      <c r="M1174" s="151"/>
      <c r="N1174" s="149">
        <v>-1528050.283933335</v>
      </c>
    </row>
    <row r="1175" spans="1:14" s="152" customFormat="1">
      <c r="A1175" s="145" t="s">
        <v>8253</v>
      </c>
      <c r="B1175" s="146" t="s">
        <v>8254</v>
      </c>
      <c r="C1175" s="146" t="s">
        <v>6724</v>
      </c>
      <c r="D1175" s="146"/>
      <c r="E1175" s="147">
        <v>1</v>
      </c>
      <c r="F1175" s="148" t="s">
        <v>6745</v>
      </c>
      <c r="G1175" s="149">
        <v>-8437500</v>
      </c>
      <c r="H1175" s="149">
        <v>-6918809</v>
      </c>
      <c r="I1175" s="146"/>
      <c r="J1175" s="150">
        <v>40627</v>
      </c>
      <c r="K1175" s="151">
        <v>7789580.5660999995</v>
      </c>
      <c r="L1175" s="151">
        <v>0</v>
      </c>
      <c r="M1175" s="151"/>
      <c r="N1175" s="149">
        <v>870771.56609999947</v>
      </c>
    </row>
    <row r="1176" spans="1:14" s="152" customFormat="1">
      <c r="A1176" s="145" t="s">
        <v>7381</v>
      </c>
      <c r="B1176" s="146" t="s">
        <v>7382</v>
      </c>
      <c r="C1176" s="146" t="s">
        <v>6724</v>
      </c>
      <c r="D1176" s="146"/>
      <c r="E1176" s="147">
        <v>1</v>
      </c>
      <c r="F1176" s="148" t="s">
        <v>6745</v>
      </c>
      <c r="G1176" s="149">
        <v>-900000</v>
      </c>
      <c r="H1176" s="149">
        <v>-809998.73</v>
      </c>
      <c r="I1176" s="146"/>
      <c r="J1176" s="150">
        <v>39838</v>
      </c>
      <c r="K1176" s="151">
        <v>853155.83381944452</v>
      </c>
      <c r="L1176" s="151">
        <v>0</v>
      </c>
      <c r="M1176" s="151"/>
      <c r="N1176" s="149">
        <v>43157.103819444543</v>
      </c>
    </row>
    <row r="1177" spans="1:14" s="152" customFormat="1">
      <c r="A1177" s="145" t="s">
        <v>8403</v>
      </c>
      <c r="B1177" s="146" t="s">
        <v>8404</v>
      </c>
      <c r="C1177" s="146" t="s">
        <v>6724</v>
      </c>
      <c r="D1177" s="146"/>
      <c r="E1177" s="147">
        <v>2</v>
      </c>
      <c r="F1177" s="148" t="s">
        <v>6756</v>
      </c>
      <c r="G1177" s="149">
        <v>2500000</v>
      </c>
      <c r="H1177" s="149">
        <v>2133588.6799999997</v>
      </c>
      <c r="I1177" s="146"/>
      <c r="J1177" s="150">
        <v>40841</v>
      </c>
      <c r="K1177" s="151">
        <v>-2379104.0987548893</v>
      </c>
      <c r="L1177" s="151">
        <v>0</v>
      </c>
      <c r="M1177" s="151"/>
      <c r="N1177" s="149">
        <v>-245515.41875488963</v>
      </c>
    </row>
    <row r="1178" spans="1:14" s="152" customFormat="1">
      <c r="A1178" s="145" t="s">
        <v>8646</v>
      </c>
      <c r="B1178" s="146" t="s">
        <v>8515</v>
      </c>
      <c r="C1178" s="146" t="s">
        <v>6724</v>
      </c>
      <c r="D1178" s="146"/>
      <c r="E1178" s="147">
        <v>2</v>
      </c>
      <c r="F1178" s="148" t="s">
        <v>6756</v>
      </c>
      <c r="G1178" s="149">
        <v>6000000</v>
      </c>
      <c r="H1178" s="149">
        <v>4800036.28</v>
      </c>
      <c r="I1178" s="146"/>
      <c r="J1178" s="150">
        <v>41238</v>
      </c>
      <c r="K1178" s="151">
        <v>-5597194.8683640007</v>
      </c>
      <c r="L1178" s="151">
        <v>0</v>
      </c>
      <c r="M1178" s="151"/>
      <c r="N1178" s="149">
        <v>-797158.58836400043</v>
      </c>
    </row>
    <row r="1179" spans="1:14" s="152" customFormat="1">
      <c r="A1179" s="145" t="s">
        <v>8514</v>
      </c>
      <c r="B1179" s="146" t="s">
        <v>8515</v>
      </c>
      <c r="C1179" s="146" t="s">
        <v>6724</v>
      </c>
      <c r="D1179" s="146"/>
      <c r="E1179" s="147">
        <v>1</v>
      </c>
      <c r="F1179" s="148" t="s">
        <v>6745</v>
      </c>
      <c r="G1179" s="149">
        <v>-1500000</v>
      </c>
      <c r="H1179" s="149">
        <v>-1245013.97</v>
      </c>
      <c r="I1179" s="146"/>
      <c r="J1179" s="150">
        <v>40994</v>
      </c>
      <c r="K1179" s="151">
        <v>1528859.0838888888</v>
      </c>
      <c r="L1179" s="151">
        <v>0</v>
      </c>
      <c r="M1179" s="151"/>
      <c r="N1179" s="149">
        <v>283845.11388888885</v>
      </c>
    </row>
    <row r="1180" spans="1:14" s="152" customFormat="1">
      <c r="A1180" s="145" t="s">
        <v>7647</v>
      </c>
      <c r="B1180" s="146" t="s">
        <v>7460</v>
      </c>
      <c r="C1180" s="146" t="s">
        <v>6724</v>
      </c>
      <c r="D1180" s="146"/>
      <c r="E1180" s="147">
        <v>1</v>
      </c>
      <c r="F1180" s="148" t="s">
        <v>6745</v>
      </c>
      <c r="G1180" s="149">
        <v>-3000000</v>
      </c>
      <c r="H1180" s="149">
        <v>-2503201.04</v>
      </c>
      <c r="I1180" s="146"/>
      <c r="J1180" s="150">
        <v>39930</v>
      </c>
      <c r="K1180" s="151">
        <v>2960833.9038888887</v>
      </c>
      <c r="L1180" s="151">
        <v>0</v>
      </c>
      <c r="M1180" s="151"/>
      <c r="N1180" s="149">
        <v>457632.86388888862</v>
      </c>
    </row>
    <row r="1181" spans="1:14" s="152" customFormat="1">
      <c r="A1181" s="145" t="s">
        <v>7459</v>
      </c>
      <c r="B1181" s="146" t="s">
        <v>7460</v>
      </c>
      <c r="C1181" s="146" t="s">
        <v>6724</v>
      </c>
      <c r="D1181" s="146"/>
      <c r="E1181" s="147">
        <v>1</v>
      </c>
      <c r="F1181" s="148" t="s">
        <v>6745</v>
      </c>
      <c r="G1181" s="149">
        <v>-1500000</v>
      </c>
      <c r="H1181" s="149">
        <v>-1305029.53</v>
      </c>
      <c r="I1181" s="146"/>
      <c r="J1181" s="150">
        <v>39869</v>
      </c>
      <c r="K1181" s="151">
        <v>1469228.2738888888</v>
      </c>
      <c r="L1181" s="151">
        <v>0</v>
      </c>
      <c r="M1181" s="151"/>
      <c r="N1181" s="149">
        <v>164198.74388888874</v>
      </c>
    </row>
    <row r="1182" spans="1:14" s="152" customFormat="1">
      <c r="A1182" s="145" t="s">
        <v>3230</v>
      </c>
      <c r="B1182" s="146" t="s">
        <v>8984</v>
      </c>
      <c r="C1182" s="146" t="s">
        <v>6759</v>
      </c>
      <c r="D1182" s="146"/>
      <c r="E1182" s="147">
        <v>1</v>
      </c>
      <c r="F1182" s="148" t="s">
        <v>6756</v>
      </c>
      <c r="G1182" s="149">
        <v>10000000</v>
      </c>
      <c r="H1182" s="149">
        <v>2999902.27</v>
      </c>
      <c r="I1182" s="146"/>
      <c r="J1182" s="150">
        <v>42242</v>
      </c>
      <c r="K1182" s="151">
        <v>1139833.7299999997</v>
      </c>
      <c r="L1182" s="151">
        <v>-14999737.5</v>
      </c>
      <c r="M1182" s="151"/>
      <c r="N1182" s="149">
        <v>-10860001.5</v>
      </c>
    </row>
    <row r="1183" spans="1:14" s="152" customFormat="1">
      <c r="A1183" s="145" t="s">
        <v>3294</v>
      </c>
      <c r="B1183" s="146" t="s">
        <v>7844</v>
      </c>
      <c r="C1183" s="146" t="s">
        <v>6724</v>
      </c>
      <c r="D1183" s="146"/>
      <c r="E1183" s="147">
        <v>1</v>
      </c>
      <c r="F1183" s="148" t="s">
        <v>6745</v>
      </c>
      <c r="G1183" s="149">
        <v>-5000000</v>
      </c>
      <c r="H1183" s="149">
        <v>-2250106.7999999998</v>
      </c>
      <c r="I1183" s="146"/>
      <c r="J1183" s="150">
        <v>42677</v>
      </c>
      <c r="K1183" s="151">
        <v>3668797.91</v>
      </c>
      <c r="L1183" s="151">
        <v>1209657.9300000002</v>
      </c>
      <c r="M1183" s="151"/>
      <c r="N1183" s="149">
        <v>2628349.0400000005</v>
      </c>
    </row>
    <row r="1184" spans="1:14" s="152" customFormat="1">
      <c r="A1184" s="145" t="s">
        <v>7843</v>
      </c>
      <c r="B1184" s="146" t="s">
        <v>7844</v>
      </c>
      <c r="C1184" s="146" t="s">
        <v>6724</v>
      </c>
      <c r="D1184" s="146"/>
      <c r="E1184" s="147">
        <v>3</v>
      </c>
      <c r="F1184" s="148" t="s">
        <v>6756</v>
      </c>
      <c r="G1184" s="149">
        <v>14000000</v>
      </c>
      <c r="H1184" s="149">
        <v>7701880.0400000019</v>
      </c>
      <c r="I1184" s="146"/>
      <c r="J1184" s="150">
        <v>40021</v>
      </c>
      <c r="K1184" s="151">
        <v>-7548874.6943614706</v>
      </c>
      <c r="L1184" s="151">
        <v>-2844420.46</v>
      </c>
      <c r="M1184" s="151"/>
      <c r="N1184" s="149">
        <v>-2691415.1143614687</v>
      </c>
    </row>
    <row r="1185" spans="1:14" s="152" customFormat="1">
      <c r="A1185" s="145" t="s">
        <v>7845</v>
      </c>
      <c r="B1185" s="146" t="s">
        <v>7846</v>
      </c>
      <c r="C1185" s="146" t="s">
        <v>6724</v>
      </c>
      <c r="D1185" s="146"/>
      <c r="E1185" s="147">
        <v>5</v>
      </c>
      <c r="F1185" s="148" t="s">
        <v>6756</v>
      </c>
      <c r="G1185" s="149">
        <v>16000000</v>
      </c>
      <c r="H1185" s="149">
        <v>11991724.449999999</v>
      </c>
      <c r="I1185" s="146"/>
      <c r="J1185" s="150">
        <v>40021</v>
      </c>
      <c r="K1185" s="151">
        <v>-15579621.762911668</v>
      </c>
      <c r="L1185" s="151">
        <v>0</v>
      </c>
      <c r="M1185" s="151"/>
      <c r="N1185" s="149">
        <v>-3587897.3129116688</v>
      </c>
    </row>
    <row r="1186" spans="1:14" s="152" customFormat="1">
      <c r="A1186" s="145" t="s">
        <v>8516</v>
      </c>
      <c r="B1186" s="146" t="s">
        <v>7807</v>
      </c>
      <c r="C1186" s="146" t="s">
        <v>6724</v>
      </c>
      <c r="D1186" s="146"/>
      <c r="E1186" s="147">
        <v>1</v>
      </c>
      <c r="F1186" s="148" t="s">
        <v>6745</v>
      </c>
      <c r="G1186" s="149">
        <v>-10000000</v>
      </c>
      <c r="H1186" s="149">
        <v>-3999934.26</v>
      </c>
      <c r="I1186" s="146"/>
      <c r="J1186" s="150">
        <v>40994</v>
      </c>
      <c r="K1186" s="151">
        <v>9825340.9175572209</v>
      </c>
      <c r="L1186" s="151">
        <v>0</v>
      </c>
      <c r="M1186" s="151"/>
      <c r="N1186" s="149">
        <v>5825406.6575572211</v>
      </c>
    </row>
    <row r="1187" spans="1:14" s="152" customFormat="1">
      <c r="A1187" s="145" t="s">
        <v>7806</v>
      </c>
      <c r="B1187" s="146" t="s">
        <v>7807</v>
      </c>
      <c r="C1187" s="146" t="s">
        <v>6724</v>
      </c>
      <c r="D1187" s="146"/>
      <c r="E1187" s="147">
        <v>3</v>
      </c>
      <c r="F1187" s="148" t="s">
        <v>6745</v>
      </c>
      <c r="G1187" s="149">
        <v>-10000000</v>
      </c>
      <c r="H1187" s="149">
        <v>-8439082.379999999</v>
      </c>
      <c r="I1187" s="146"/>
      <c r="J1187" s="150">
        <v>40019</v>
      </c>
      <c r="K1187" s="151">
        <v>9425913.7151925005</v>
      </c>
      <c r="L1187" s="151">
        <v>0</v>
      </c>
      <c r="M1187" s="151"/>
      <c r="N1187" s="149">
        <v>986831.33519250154</v>
      </c>
    </row>
    <row r="1188" spans="1:14" s="152" customFormat="1">
      <c r="A1188" s="145" t="s">
        <v>7915</v>
      </c>
      <c r="B1188" s="146" t="s">
        <v>7553</v>
      </c>
      <c r="C1188" s="146" t="s">
        <v>6724</v>
      </c>
      <c r="D1188" s="146"/>
      <c r="E1188" s="147">
        <v>2</v>
      </c>
      <c r="F1188" s="148" t="s">
        <v>6745</v>
      </c>
      <c r="G1188" s="149">
        <v>-25000000</v>
      </c>
      <c r="H1188" s="149">
        <v>-16749746.82</v>
      </c>
      <c r="I1188" s="146"/>
      <c r="J1188" s="150">
        <v>40081</v>
      </c>
      <c r="K1188" s="151">
        <v>24816998.665233333</v>
      </c>
      <c r="L1188" s="151">
        <v>0</v>
      </c>
      <c r="M1188" s="151"/>
      <c r="N1188" s="149">
        <v>8067251.8452333324</v>
      </c>
    </row>
    <row r="1189" spans="1:14" s="152" customFormat="1">
      <c r="A1189" s="145" t="s">
        <v>7713</v>
      </c>
      <c r="B1189" s="146" t="s">
        <v>7553</v>
      </c>
      <c r="C1189" s="146" t="s">
        <v>6724</v>
      </c>
      <c r="D1189" s="146"/>
      <c r="E1189" s="147">
        <v>9</v>
      </c>
      <c r="F1189" s="148" t="s">
        <v>6745</v>
      </c>
      <c r="G1189" s="149">
        <v>-4600000</v>
      </c>
      <c r="H1189" s="149">
        <v>-3676017.5699999994</v>
      </c>
      <c r="I1189" s="146"/>
      <c r="J1189" s="150">
        <v>39959</v>
      </c>
      <c r="K1189" s="151">
        <v>4382608.3157824464</v>
      </c>
      <c r="L1189" s="151">
        <v>0</v>
      </c>
      <c r="M1189" s="151"/>
      <c r="N1189" s="149">
        <v>706590.74578244705</v>
      </c>
    </row>
    <row r="1190" spans="1:14" s="152" customFormat="1">
      <c r="A1190" s="145" t="s">
        <v>7552</v>
      </c>
      <c r="B1190" s="146" t="s">
        <v>7553</v>
      </c>
      <c r="C1190" s="146" t="s">
        <v>6724</v>
      </c>
      <c r="D1190" s="146"/>
      <c r="E1190" s="147">
        <v>2</v>
      </c>
      <c r="F1190" s="148" t="s">
        <v>6745</v>
      </c>
      <c r="G1190" s="149">
        <v>-4000000</v>
      </c>
      <c r="H1190" s="149">
        <v>-3519985.88</v>
      </c>
      <c r="I1190" s="146"/>
      <c r="J1190" s="150">
        <v>39897</v>
      </c>
      <c r="K1190" s="151">
        <v>3852074.5158155556</v>
      </c>
      <c r="L1190" s="151">
        <v>0</v>
      </c>
      <c r="M1190" s="151"/>
      <c r="N1190" s="149">
        <v>332088.6358155557</v>
      </c>
    </row>
    <row r="1191" spans="1:14" s="152" customFormat="1">
      <c r="A1191" s="145" t="s">
        <v>7160</v>
      </c>
      <c r="B1191" s="146" t="s">
        <v>7161</v>
      </c>
      <c r="C1191" s="146" t="s">
        <v>6724</v>
      </c>
      <c r="D1191" s="146"/>
      <c r="E1191" s="147">
        <v>2</v>
      </c>
      <c r="F1191" s="148" t="s">
        <v>6745</v>
      </c>
      <c r="G1191" s="149">
        <v>-2000000</v>
      </c>
      <c r="H1191" s="149">
        <v>-1851300.55</v>
      </c>
      <c r="I1191" s="146"/>
      <c r="J1191" s="150">
        <v>39777</v>
      </c>
      <c r="K1191" s="151">
        <v>1966454.9062166668</v>
      </c>
      <c r="L1191" s="151">
        <v>0</v>
      </c>
      <c r="M1191" s="151"/>
      <c r="N1191" s="149">
        <v>115154.35621666675</v>
      </c>
    </row>
    <row r="1192" spans="1:14" s="152" customFormat="1">
      <c r="A1192" s="145" t="s">
        <v>6799</v>
      </c>
      <c r="B1192" s="146" t="s">
        <v>6800</v>
      </c>
      <c r="C1192" s="146" t="s">
        <v>6725</v>
      </c>
      <c r="D1192" s="146"/>
      <c r="E1192" s="147">
        <v>1</v>
      </c>
      <c r="F1192" s="148" t="s">
        <v>6745</v>
      </c>
      <c r="G1192" s="149">
        <v>-1000000</v>
      </c>
      <c r="H1192" s="149">
        <v>-952537.11</v>
      </c>
      <c r="I1192" s="146"/>
      <c r="J1192" s="150">
        <v>39524</v>
      </c>
      <c r="K1192" s="151">
        <v>15392.735103958286</v>
      </c>
      <c r="L1192" s="151">
        <v>952537.11</v>
      </c>
      <c r="M1192" s="151"/>
      <c r="N1192" s="149">
        <v>15392.735103958286</v>
      </c>
    </row>
    <row r="1193" spans="1:14" s="152" customFormat="1">
      <c r="A1193" s="145" t="s">
        <v>3181</v>
      </c>
      <c r="B1193" s="146" t="s">
        <v>8594</v>
      </c>
      <c r="C1193" s="146" t="s">
        <v>6725</v>
      </c>
      <c r="D1193" s="146"/>
      <c r="E1193" s="147">
        <v>1</v>
      </c>
      <c r="F1193" s="148" t="s">
        <v>6745</v>
      </c>
      <c r="G1193" s="149">
        <v>-10000000</v>
      </c>
      <c r="H1193" s="149">
        <v>-7077099.5899999999</v>
      </c>
      <c r="I1193" s="146"/>
      <c r="J1193" s="150">
        <v>41151</v>
      </c>
      <c r="K1193" s="151">
        <v>-370209.00559291674</v>
      </c>
      <c r="L1193" s="151">
        <v>9442077.7799999993</v>
      </c>
      <c r="M1193" s="151"/>
      <c r="N1193" s="149">
        <v>1994769.1844070824</v>
      </c>
    </row>
    <row r="1194" spans="1:14" s="152" customFormat="1">
      <c r="A1194" s="145" t="s">
        <v>8284</v>
      </c>
      <c r="B1194" s="146" t="s">
        <v>8285</v>
      </c>
      <c r="C1194" s="146" t="s">
        <v>6724</v>
      </c>
      <c r="D1194" s="146"/>
      <c r="E1194" s="147">
        <v>4</v>
      </c>
      <c r="F1194" s="148" t="s">
        <v>6745</v>
      </c>
      <c r="G1194" s="149">
        <v>-1000000</v>
      </c>
      <c r="H1194" s="149">
        <v>-862669.99999999953</v>
      </c>
      <c r="I1194" s="146"/>
      <c r="J1194" s="150">
        <v>40658</v>
      </c>
      <c r="K1194" s="151">
        <v>938364.72252255608</v>
      </c>
      <c r="L1194" s="151">
        <v>0</v>
      </c>
      <c r="M1194" s="151"/>
      <c r="N1194" s="149">
        <v>75694.722522556549</v>
      </c>
    </row>
    <row r="1195" spans="1:14" s="152" customFormat="1">
      <c r="A1195" s="145" t="s">
        <v>8882</v>
      </c>
      <c r="B1195" s="146" t="s">
        <v>7384</v>
      </c>
      <c r="C1195" s="146" t="s">
        <v>6759</v>
      </c>
      <c r="D1195" s="146"/>
      <c r="E1195" s="147">
        <v>1</v>
      </c>
      <c r="F1195" s="148" t="s">
        <v>6745</v>
      </c>
      <c r="G1195" s="149">
        <v>-9032592.6899999995</v>
      </c>
      <c r="H1195" s="149">
        <v>-2257244.92</v>
      </c>
      <c r="I1195" s="146"/>
      <c r="J1195" s="150">
        <v>41649</v>
      </c>
      <c r="K1195" s="151">
        <v>-495510.8600000001</v>
      </c>
      <c r="L1195" s="151">
        <v>4961254.9000000004</v>
      </c>
      <c r="M1195" s="151"/>
      <c r="N1195" s="149">
        <v>2208499.12</v>
      </c>
    </row>
    <row r="1196" spans="1:14" s="152" customFormat="1">
      <c r="A1196" s="145" t="s">
        <v>8760</v>
      </c>
      <c r="B1196" s="146" t="s">
        <v>7384</v>
      </c>
      <c r="C1196" s="146" t="s">
        <v>6724</v>
      </c>
      <c r="D1196" s="146"/>
      <c r="E1196" s="147">
        <v>1</v>
      </c>
      <c r="F1196" s="148" t="s">
        <v>6745</v>
      </c>
      <c r="G1196" s="149">
        <v>-5000000</v>
      </c>
      <c r="H1196" s="149">
        <v>-1399917.79</v>
      </c>
      <c r="I1196" s="146"/>
      <c r="J1196" s="150">
        <v>41429</v>
      </c>
      <c r="K1196" s="151">
        <v>-354174.56</v>
      </c>
      <c r="L1196" s="151">
        <v>3331448.38</v>
      </c>
      <c r="M1196" s="151"/>
      <c r="N1196" s="149">
        <v>1577356.0299999998</v>
      </c>
    </row>
    <row r="1197" spans="1:14" s="152" customFormat="1">
      <c r="A1197" s="145" t="s">
        <v>7383</v>
      </c>
      <c r="B1197" s="146" t="s">
        <v>7384</v>
      </c>
      <c r="C1197" s="146" t="s">
        <v>6724</v>
      </c>
      <c r="D1197" s="146"/>
      <c r="E1197" s="147">
        <v>4</v>
      </c>
      <c r="F1197" s="148" t="s">
        <v>6745</v>
      </c>
      <c r="G1197" s="149">
        <v>-7671040.4900000012</v>
      </c>
      <c r="H1197" s="149">
        <v>-1951166.4200000002</v>
      </c>
      <c r="I1197" s="146"/>
      <c r="J1197" s="150">
        <v>39838</v>
      </c>
      <c r="K1197" s="151">
        <v>-80271.123685277824</v>
      </c>
      <c r="L1197" s="151">
        <v>0</v>
      </c>
      <c r="M1197" s="151"/>
      <c r="N1197" s="149">
        <v>-2031437.5436852779</v>
      </c>
    </row>
    <row r="1198" spans="1:14" s="152" customFormat="1">
      <c r="A1198" s="145" t="s">
        <v>8890</v>
      </c>
      <c r="B1198" s="146" t="s">
        <v>8891</v>
      </c>
      <c r="C1198" s="146" t="s">
        <v>6759</v>
      </c>
      <c r="D1198" s="146"/>
      <c r="E1198" s="147">
        <v>1</v>
      </c>
      <c r="F1198" s="148" t="s">
        <v>6745</v>
      </c>
      <c r="G1198" s="149">
        <v>-3618971.29</v>
      </c>
      <c r="H1198" s="149">
        <v>-806722.9800000001</v>
      </c>
      <c r="I1198" s="146"/>
      <c r="J1198" s="150">
        <v>41664</v>
      </c>
      <c r="K1198" s="151">
        <v>2662279.8500000006</v>
      </c>
      <c r="L1198" s="151">
        <v>0</v>
      </c>
      <c r="M1198" s="151"/>
      <c r="N1198" s="149">
        <v>1855556.8700000006</v>
      </c>
    </row>
    <row r="1199" spans="1:14" s="152" customFormat="1">
      <c r="A1199" s="145" t="s">
        <v>3243</v>
      </c>
      <c r="B1199" s="146" t="s">
        <v>6836</v>
      </c>
      <c r="C1199" s="146" t="s">
        <v>6759</v>
      </c>
      <c r="D1199" s="146"/>
      <c r="E1199" s="147">
        <v>1</v>
      </c>
      <c r="F1199" s="148" t="s">
        <v>6745</v>
      </c>
      <c r="G1199" s="149">
        <v>-5000000</v>
      </c>
      <c r="H1199" s="149">
        <v>-899856.73</v>
      </c>
      <c r="I1199" s="146"/>
      <c r="J1199" s="150">
        <v>42326</v>
      </c>
      <c r="K1199" s="151">
        <v>-76288.060000000056</v>
      </c>
      <c r="L1199" s="151">
        <v>2677006.11</v>
      </c>
      <c r="M1199" s="151"/>
      <c r="N1199" s="149">
        <v>1700861.3199999998</v>
      </c>
    </row>
    <row r="1200" spans="1:14" s="152" customFormat="1">
      <c r="A1200" s="145" t="s">
        <v>8813</v>
      </c>
      <c r="B1200" s="146" t="s">
        <v>6836</v>
      </c>
      <c r="C1200" s="146" t="s">
        <v>6724</v>
      </c>
      <c r="D1200" s="146"/>
      <c r="E1200" s="147">
        <v>1</v>
      </c>
      <c r="F1200" s="148" t="s">
        <v>6745</v>
      </c>
      <c r="G1200" s="149">
        <v>-7500000</v>
      </c>
      <c r="H1200" s="149">
        <v>-1499831.69</v>
      </c>
      <c r="I1200" s="146"/>
      <c r="J1200" s="150">
        <v>41480</v>
      </c>
      <c r="K1200" s="151">
        <v>4919248.4700000007</v>
      </c>
      <c r="L1200" s="151">
        <v>1960189.04</v>
      </c>
      <c r="M1200" s="151"/>
      <c r="N1200" s="149">
        <v>5379605.8200000003</v>
      </c>
    </row>
    <row r="1201" spans="1:14" s="152" customFormat="1">
      <c r="A1201" s="145" t="s">
        <v>1333</v>
      </c>
      <c r="B1201" s="146" t="s">
        <v>6836</v>
      </c>
      <c r="C1201" s="146" t="s">
        <v>6724</v>
      </c>
      <c r="D1201" s="146"/>
      <c r="E1201" s="147">
        <v>2</v>
      </c>
      <c r="F1201" s="148" t="s">
        <v>6756</v>
      </c>
      <c r="G1201" s="149">
        <v>17500000</v>
      </c>
      <c r="H1201" s="149">
        <v>12222076.25</v>
      </c>
      <c r="I1201" s="146"/>
      <c r="J1201" s="150">
        <v>41085</v>
      </c>
      <c r="K1201" s="151">
        <v>-2311069.0331606483</v>
      </c>
      <c r="L1201" s="151">
        <v>225103.1</v>
      </c>
      <c r="M1201" s="151"/>
      <c r="N1201" s="149">
        <v>10136110.31683935</v>
      </c>
    </row>
    <row r="1202" spans="1:14" s="152" customFormat="1">
      <c r="A1202" s="145" t="s">
        <v>6835</v>
      </c>
      <c r="B1202" s="146" t="s">
        <v>6836</v>
      </c>
      <c r="C1202" s="146" t="s">
        <v>6724</v>
      </c>
      <c r="D1202" s="146"/>
      <c r="E1202" s="147">
        <v>1</v>
      </c>
      <c r="F1202" s="148" t="s">
        <v>6745</v>
      </c>
      <c r="G1202" s="149">
        <v>-3544568.63</v>
      </c>
      <c r="H1202" s="149">
        <v>-303305.19</v>
      </c>
      <c r="I1202" s="146"/>
      <c r="J1202" s="150">
        <v>39562</v>
      </c>
      <c r="K1202" s="151">
        <v>-25298.37432111111</v>
      </c>
      <c r="L1202" s="151">
        <v>0</v>
      </c>
      <c r="M1202" s="151"/>
      <c r="N1202" s="149">
        <v>-328603.56432111113</v>
      </c>
    </row>
    <row r="1203" spans="1:14" s="152" customFormat="1">
      <c r="A1203" s="145" t="s">
        <v>8917</v>
      </c>
      <c r="B1203" s="146" t="s">
        <v>7086</v>
      </c>
      <c r="C1203" s="146" t="s">
        <v>6759</v>
      </c>
      <c r="D1203" s="146"/>
      <c r="E1203" s="147">
        <v>3</v>
      </c>
      <c r="F1203" s="148" t="s">
        <v>6756</v>
      </c>
      <c r="G1203" s="149">
        <v>2500000</v>
      </c>
      <c r="H1203" s="149">
        <v>490426.33999999985</v>
      </c>
      <c r="I1203" s="146"/>
      <c r="J1203" s="150">
        <v>41754</v>
      </c>
      <c r="K1203" s="151">
        <v>-2072887.89</v>
      </c>
      <c r="L1203" s="151">
        <v>-29428.269999999669</v>
      </c>
      <c r="M1203" s="151"/>
      <c r="N1203" s="149">
        <v>-1611889.8199999998</v>
      </c>
    </row>
    <row r="1204" spans="1:14" s="152" customFormat="1">
      <c r="A1204" s="145" t="s">
        <v>7085</v>
      </c>
      <c r="B1204" s="146" t="s">
        <v>7086</v>
      </c>
      <c r="C1204" s="146" t="s">
        <v>6724</v>
      </c>
      <c r="D1204" s="146"/>
      <c r="E1204" s="147">
        <v>1</v>
      </c>
      <c r="F1204" s="148" t="s">
        <v>6745</v>
      </c>
      <c r="G1204" s="149">
        <v>-1211590.72</v>
      </c>
      <c r="H1204" s="149">
        <v>-10515.38</v>
      </c>
      <c r="I1204" s="146"/>
      <c r="J1204" s="150">
        <v>39748</v>
      </c>
      <c r="K1204" s="151">
        <v>-22376.750551333331</v>
      </c>
      <c r="L1204" s="151">
        <v>0</v>
      </c>
      <c r="M1204" s="151"/>
      <c r="N1204" s="149">
        <v>-32892.130551333328</v>
      </c>
    </row>
    <row r="1205" spans="1:14" s="152" customFormat="1">
      <c r="A1205" s="145" t="s">
        <v>3231</v>
      </c>
      <c r="B1205" s="146" t="s">
        <v>8153</v>
      </c>
      <c r="C1205" s="146" t="s">
        <v>6759</v>
      </c>
      <c r="D1205" s="146"/>
      <c r="E1205" s="147">
        <v>1</v>
      </c>
      <c r="F1205" s="148" t="s">
        <v>6745</v>
      </c>
      <c r="G1205" s="149">
        <v>-5000000</v>
      </c>
      <c r="H1205" s="149">
        <v>-999832.35</v>
      </c>
      <c r="I1205" s="146"/>
      <c r="J1205" s="150">
        <v>42326</v>
      </c>
      <c r="K1205" s="151">
        <v>-57629.85000000002</v>
      </c>
      <c r="L1205" s="151">
        <v>3548749.62</v>
      </c>
      <c r="M1205" s="151"/>
      <c r="N1205" s="149">
        <v>2491287.42</v>
      </c>
    </row>
    <row r="1206" spans="1:14" s="152" customFormat="1">
      <c r="A1206" s="145" t="s">
        <v>8606</v>
      </c>
      <c r="B1206" s="146" t="s">
        <v>8153</v>
      </c>
      <c r="C1206" s="146" t="s">
        <v>6724</v>
      </c>
      <c r="D1206" s="146"/>
      <c r="E1206" s="147">
        <v>1</v>
      </c>
      <c r="F1206" s="148" t="s">
        <v>6745</v>
      </c>
      <c r="G1206" s="149">
        <v>-7500000</v>
      </c>
      <c r="H1206" s="149">
        <v>-1500070.25</v>
      </c>
      <c r="I1206" s="146"/>
      <c r="J1206" s="150">
        <v>41177</v>
      </c>
      <c r="K1206" s="151">
        <v>5778136.8354905564</v>
      </c>
      <c r="L1206" s="151">
        <v>0</v>
      </c>
      <c r="M1206" s="151"/>
      <c r="N1206" s="149">
        <v>4278066.5854905564</v>
      </c>
    </row>
    <row r="1207" spans="1:14" s="152" customFormat="1">
      <c r="A1207" s="145" t="s">
        <v>8152</v>
      </c>
      <c r="B1207" s="146" t="s">
        <v>8153</v>
      </c>
      <c r="C1207" s="146" t="s">
        <v>6724</v>
      </c>
      <c r="D1207" s="146"/>
      <c r="E1207" s="147">
        <v>1</v>
      </c>
      <c r="F1207" s="148" t="s">
        <v>6745</v>
      </c>
      <c r="G1207" s="149">
        <v>-2400798</v>
      </c>
      <c r="H1207" s="149">
        <v>-579310.15</v>
      </c>
      <c r="I1207" s="146"/>
      <c r="J1207" s="150">
        <v>40385</v>
      </c>
      <c r="K1207" s="151">
        <v>1046555.2442761111</v>
      </c>
      <c r="L1207" s="151">
        <v>0</v>
      </c>
      <c r="M1207" s="151"/>
      <c r="N1207" s="149">
        <v>467245.09427611111</v>
      </c>
    </row>
    <row r="1208" spans="1:14" s="152" customFormat="1">
      <c r="A1208" s="145" t="s">
        <v>8851</v>
      </c>
      <c r="B1208" s="146" t="s">
        <v>8852</v>
      </c>
      <c r="C1208" s="146" t="s">
        <v>6724</v>
      </c>
      <c r="D1208" s="146"/>
      <c r="E1208" s="147">
        <v>1</v>
      </c>
      <c r="F1208" s="148" t="s">
        <v>6745</v>
      </c>
      <c r="G1208" s="149">
        <v>-1500000</v>
      </c>
      <c r="H1208" s="149">
        <v>-750014.9</v>
      </c>
      <c r="I1208" s="146"/>
      <c r="J1208" s="150">
        <v>41563</v>
      </c>
      <c r="K1208" s="151">
        <v>-423626.52</v>
      </c>
      <c r="L1208" s="151">
        <v>1112833.33</v>
      </c>
      <c r="M1208" s="151"/>
      <c r="N1208" s="149">
        <v>-60808.089999999851</v>
      </c>
    </row>
    <row r="1209" spans="1:14" s="152" customFormat="1">
      <c r="A1209" s="145" t="s">
        <v>8417</v>
      </c>
      <c r="B1209" s="146" t="s">
        <v>8418</v>
      </c>
      <c r="C1209" s="146" t="s">
        <v>6724</v>
      </c>
      <c r="D1209" s="146"/>
      <c r="E1209" s="147">
        <v>2</v>
      </c>
      <c r="F1209" s="148" t="s">
        <v>6756</v>
      </c>
      <c r="G1209" s="149">
        <v>4500000</v>
      </c>
      <c r="H1209" s="149">
        <v>2496705.79</v>
      </c>
      <c r="I1209" s="146"/>
      <c r="J1209" s="150">
        <v>40872</v>
      </c>
      <c r="K1209" s="151">
        <v>-4125732.4252597233</v>
      </c>
      <c r="L1209" s="151">
        <v>0</v>
      </c>
      <c r="M1209" s="151"/>
      <c r="N1209" s="149">
        <v>-1629026.6352597233</v>
      </c>
    </row>
    <row r="1210" spans="1:14" s="152" customFormat="1">
      <c r="A1210" s="145" t="s">
        <v>8087</v>
      </c>
      <c r="B1210" s="146" t="s">
        <v>8088</v>
      </c>
      <c r="C1210" s="146" t="s">
        <v>6724</v>
      </c>
      <c r="D1210" s="146"/>
      <c r="E1210" s="147">
        <v>1</v>
      </c>
      <c r="F1210" s="148" t="s">
        <v>6745</v>
      </c>
      <c r="G1210" s="149">
        <v>-5000000</v>
      </c>
      <c r="H1210" s="149">
        <v>-3750155.53</v>
      </c>
      <c r="I1210" s="146"/>
      <c r="J1210" s="150">
        <v>40294</v>
      </c>
      <c r="K1210" s="151">
        <v>4750766.917748889</v>
      </c>
      <c r="L1210" s="151">
        <v>0</v>
      </c>
      <c r="M1210" s="151"/>
      <c r="N1210" s="149">
        <v>1000611.3877488892</v>
      </c>
    </row>
    <row r="1211" spans="1:14" s="152" customFormat="1">
      <c r="A1211" s="145" t="s">
        <v>7491</v>
      </c>
      <c r="B1211" s="146" t="s">
        <v>9253</v>
      </c>
      <c r="C1211" s="146" t="s">
        <v>7062</v>
      </c>
      <c r="D1211" s="146"/>
      <c r="E1211" s="147">
        <v>1</v>
      </c>
      <c r="F1211" s="148" t="s">
        <v>6756</v>
      </c>
      <c r="G1211" s="149">
        <v>540000</v>
      </c>
      <c r="H1211" s="149">
        <v>398612.32</v>
      </c>
      <c r="I1211" s="146"/>
      <c r="J1211" s="150">
        <v>39890</v>
      </c>
      <c r="K1211" s="151">
        <v>27773.004169066669</v>
      </c>
      <c r="L1211" s="151">
        <v>-209550</v>
      </c>
      <c r="M1211" s="151"/>
      <c r="N1211" s="149">
        <v>216835.32416906668</v>
      </c>
    </row>
    <row r="1212" spans="1:14" s="152" customFormat="1">
      <c r="A1212" s="145" t="s">
        <v>7136</v>
      </c>
      <c r="B1212" s="146" t="s">
        <v>7034</v>
      </c>
      <c r="C1212" s="146" t="s">
        <v>6724</v>
      </c>
      <c r="D1212" s="146"/>
      <c r="E1212" s="147">
        <v>8</v>
      </c>
      <c r="F1212" s="148" t="s">
        <v>6745</v>
      </c>
      <c r="G1212" s="149">
        <v>-2380000</v>
      </c>
      <c r="H1212" s="149">
        <v>-2163498.7600000002</v>
      </c>
      <c r="I1212" s="146"/>
      <c r="J1212" s="150">
        <v>39777</v>
      </c>
      <c r="K1212" s="151">
        <v>1820810.315548704</v>
      </c>
      <c r="L1212" s="151">
        <v>541134.095747296</v>
      </c>
      <c r="M1212" s="151"/>
      <c r="N1212" s="149">
        <v>198445.65129599976</v>
      </c>
    </row>
    <row r="1213" spans="1:14" s="152" customFormat="1">
      <c r="A1213" s="145" t="s">
        <v>7033</v>
      </c>
      <c r="B1213" s="146" t="s">
        <v>7034</v>
      </c>
      <c r="C1213" s="146" t="s">
        <v>6724</v>
      </c>
      <c r="D1213" s="146"/>
      <c r="E1213" s="147">
        <v>7</v>
      </c>
      <c r="F1213" s="148" t="s">
        <v>6745</v>
      </c>
      <c r="G1213" s="149">
        <v>-10000000</v>
      </c>
      <c r="H1213" s="149">
        <v>-9081197.5199999996</v>
      </c>
      <c r="I1213" s="146"/>
      <c r="J1213" s="150">
        <v>39716</v>
      </c>
      <c r="K1213" s="151">
        <v>8029282.2938472219</v>
      </c>
      <c r="L1213" s="151">
        <v>2087365.5959999999</v>
      </c>
      <c r="M1213" s="151"/>
      <c r="N1213" s="149">
        <v>1035450.3698472222</v>
      </c>
    </row>
    <row r="1214" spans="1:14" s="152" customFormat="1">
      <c r="A1214" s="145" t="s">
        <v>7343</v>
      </c>
      <c r="B1214" s="146" t="s">
        <v>7344</v>
      </c>
      <c r="C1214" s="146" t="s">
        <v>6724</v>
      </c>
      <c r="D1214" s="146"/>
      <c r="E1214" s="147">
        <v>2</v>
      </c>
      <c r="F1214" s="148" t="s">
        <v>6745</v>
      </c>
      <c r="G1214" s="149">
        <v>-4000000</v>
      </c>
      <c r="H1214" s="149">
        <v>-3725385</v>
      </c>
      <c r="I1214" s="146"/>
      <c r="J1214" s="150">
        <v>39838</v>
      </c>
      <c r="K1214" s="151">
        <v>3945703.9493725556</v>
      </c>
      <c r="L1214" s="151">
        <v>0</v>
      </c>
      <c r="M1214" s="151"/>
      <c r="N1214" s="149">
        <v>220318.94937255559</v>
      </c>
    </row>
    <row r="1215" spans="1:14" s="152" customFormat="1">
      <c r="A1215" s="145" t="s">
        <v>7262</v>
      </c>
      <c r="B1215" s="146" t="s">
        <v>7263</v>
      </c>
      <c r="C1215" s="146" t="s">
        <v>6724</v>
      </c>
      <c r="D1215" s="146"/>
      <c r="E1215" s="147">
        <v>4</v>
      </c>
      <c r="F1215" s="148" t="s">
        <v>6745</v>
      </c>
      <c r="G1215" s="149">
        <v>-6000000</v>
      </c>
      <c r="H1215" s="149">
        <v>-5441709.75</v>
      </c>
      <c r="I1215" s="146"/>
      <c r="J1215" s="150">
        <v>39808</v>
      </c>
      <c r="K1215" s="151">
        <v>5832584.1348167779</v>
      </c>
      <c r="L1215" s="151">
        <v>0</v>
      </c>
      <c r="M1215" s="151"/>
      <c r="N1215" s="149">
        <v>390874.38481677789</v>
      </c>
    </row>
    <row r="1216" spans="1:14" s="152" customFormat="1">
      <c r="A1216" s="145" t="s">
        <v>1615</v>
      </c>
      <c r="B1216" s="146" t="s">
        <v>7398</v>
      </c>
      <c r="C1216" s="146" t="s">
        <v>6724</v>
      </c>
      <c r="D1216" s="146"/>
      <c r="E1216" s="147">
        <v>2</v>
      </c>
      <c r="F1216" s="148" t="s">
        <v>6745</v>
      </c>
      <c r="G1216" s="149">
        <v>-8000000</v>
      </c>
      <c r="H1216" s="149">
        <v>-7240450.7800000003</v>
      </c>
      <c r="I1216" s="146"/>
      <c r="J1216" s="150">
        <v>39840</v>
      </c>
      <c r="K1216" s="151">
        <v>-348402.14525591553</v>
      </c>
      <c r="L1216" s="151">
        <v>-8266.67</v>
      </c>
      <c r="M1216" s="151"/>
      <c r="N1216" s="149">
        <v>-7597119.595255916</v>
      </c>
    </row>
    <row r="1217" spans="1:14" s="152" customFormat="1">
      <c r="A1217" s="145" t="s">
        <v>8491</v>
      </c>
      <c r="B1217" s="146" t="s">
        <v>8492</v>
      </c>
      <c r="C1217" s="146" t="s">
        <v>6724</v>
      </c>
      <c r="D1217" s="146"/>
      <c r="E1217" s="147">
        <v>1</v>
      </c>
      <c r="F1217" s="148" t="s">
        <v>6745</v>
      </c>
      <c r="G1217" s="149">
        <v>-35000000</v>
      </c>
      <c r="H1217" s="149">
        <v>-10010466.75</v>
      </c>
      <c r="I1217" s="146"/>
      <c r="J1217" s="150">
        <v>40988</v>
      </c>
      <c r="K1217" s="151">
        <v>-1330651.3490711807</v>
      </c>
      <c r="L1217" s="151">
        <v>0</v>
      </c>
      <c r="M1217" s="151"/>
      <c r="N1217" s="149">
        <v>-11341118.09907118</v>
      </c>
    </row>
    <row r="1218" spans="1:14" s="152" customFormat="1">
      <c r="A1218" s="145" t="s">
        <v>8519</v>
      </c>
      <c r="B1218" s="146" t="s">
        <v>8492</v>
      </c>
      <c r="C1218" s="146" t="s">
        <v>6724</v>
      </c>
      <c r="D1218" s="146"/>
      <c r="E1218" s="147">
        <v>2</v>
      </c>
      <c r="F1218" s="148" t="s">
        <v>6756</v>
      </c>
      <c r="G1218" s="149">
        <v>15000000</v>
      </c>
      <c r="H1218" s="149">
        <v>2698086.23</v>
      </c>
      <c r="I1218" s="146"/>
      <c r="J1218" s="150">
        <v>40997</v>
      </c>
      <c r="K1218" s="151">
        <v>2913775.2532899305</v>
      </c>
      <c r="L1218" s="151">
        <v>-1421264.78</v>
      </c>
      <c r="M1218" s="151"/>
      <c r="N1218" s="149">
        <v>4190596.7032899307</v>
      </c>
    </row>
    <row r="1219" spans="1:14" s="152" customFormat="1">
      <c r="A1219" s="145" t="s">
        <v>8520</v>
      </c>
      <c r="B1219" s="146" t="s">
        <v>8492</v>
      </c>
      <c r="C1219" s="146" t="s">
        <v>6724</v>
      </c>
      <c r="D1219" s="146"/>
      <c r="E1219" s="147">
        <v>3</v>
      </c>
      <c r="F1219" s="148" t="s">
        <v>6756</v>
      </c>
      <c r="G1219" s="149">
        <v>10000000</v>
      </c>
      <c r="H1219" s="149">
        <v>-634668.6399999999</v>
      </c>
      <c r="I1219" s="146"/>
      <c r="J1219" s="150">
        <v>40997</v>
      </c>
      <c r="K1219" s="151">
        <v>5574477.0818545148</v>
      </c>
      <c r="L1219" s="151">
        <v>-222098.21999999997</v>
      </c>
      <c r="M1219" s="151"/>
      <c r="N1219" s="149">
        <v>4717710.2218545154</v>
      </c>
    </row>
    <row r="1220" spans="1:14" s="152" customFormat="1">
      <c r="A1220" s="145" t="s">
        <v>7162</v>
      </c>
      <c r="B1220" s="146" t="s">
        <v>7163</v>
      </c>
      <c r="C1220" s="146" t="s">
        <v>6724</v>
      </c>
      <c r="D1220" s="146"/>
      <c r="E1220" s="147">
        <v>1</v>
      </c>
      <c r="F1220" s="148" t="s">
        <v>6745</v>
      </c>
      <c r="G1220" s="149">
        <v>-2000000</v>
      </c>
      <c r="H1220" s="149">
        <v>-1800001.37</v>
      </c>
      <c r="I1220" s="146"/>
      <c r="J1220" s="150">
        <v>39777</v>
      </c>
      <c r="K1220" s="151">
        <v>1723443.9427739554</v>
      </c>
      <c r="L1220" s="151">
        <v>249712.83901382238</v>
      </c>
      <c r="M1220" s="151"/>
      <c r="N1220" s="149">
        <v>173155.41178777767</v>
      </c>
    </row>
    <row r="1221" spans="1:14" s="152" customFormat="1">
      <c r="A1221" s="145" t="s">
        <v>9001</v>
      </c>
      <c r="B1221" s="146" t="s">
        <v>9002</v>
      </c>
      <c r="C1221" s="146" t="s">
        <v>6759</v>
      </c>
      <c r="D1221" s="146"/>
      <c r="E1221" s="147">
        <v>1</v>
      </c>
      <c r="F1221" s="148" t="s">
        <v>6745</v>
      </c>
      <c r="G1221" s="149">
        <v>-6250000</v>
      </c>
      <c r="H1221" s="149">
        <v>-5187492.8600000003</v>
      </c>
      <c r="I1221" s="146"/>
      <c r="J1221" s="150">
        <v>42324</v>
      </c>
      <c r="K1221" s="151">
        <v>3969090.810000001</v>
      </c>
      <c r="L1221" s="151">
        <v>1333489.6499999999</v>
      </c>
      <c r="M1221" s="151"/>
      <c r="N1221" s="149">
        <v>115087.60000000056</v>
      </c>
    </row>
    <row r="1222" spans="1:14" s="152" customFormat="1">
      <c r="A1222" s="145" t="s">
        <v>2458</v>
      </c>
      <c r="B1222" s="146" t="s">
        <v>7764</v>
      </c>
      <c r="C1222" s="146" t="s">
        <v>6724</v>
      </c>
      <c r="D1222" s="146"/>
      <c r="E1222" s="147">
        <v>6</v>
      </c>
      <c r="F1222" s="148" t="s">
        <v>6745</v>
      </c>
      <c r="G1222" s="149">
        <v>-12000000</v>
      </c>
      <c r="H1222" s="149">
        <v>-10856166.68</v>
      </c>
      <c r="I1222" s="146"/>
      <c r="J1222" s="150">
        <v>39989</v>
      </c>
      <c r="K1222" s="151">
        <v>10055829.971132444</v>
      </c>
      <c r="L1222" s="151">
        <v>-2608</v>
      </c>
      <c r="M1222" s="151"/>
      <c r="N1222" s="149">
        <v>-802944.70886755548</v>
      </c>
    </row>
    <row r="1223" spans="1:14" s="152" customFormat="1">
      <c r="A1223" s="145" t="s">
        <v>8652</v>
      </c>
      <c r="B1223" s="146" t="s">
        <v>8653</v>
      </c>
      <c r="C1223" s="146" t="s">
        <v>6724</v>
      </c>
      <c r="D1223" s="146"/>
      <c r="E1223" s="147">
        <v>2</v>
      </c>
      <c r="F1223" s="148" t="s">
        <v>6745</v>
      </c>
      <c r="G1223" s="149">
        <v>-12000000</v>
      </c>
      <c r="H1223" s="149">
        <v>-8400076.2200000007</v>
      </c>
      <c r="I1223" s="146"/>
      <c r="J1223" s="150">
        <v>41269</v>
      </c>
      <c r="K1223" s="151">
        <v>11323413.869444445</v>
      </c>
      <c r="L1223" s="151">
        <v>0</v>
      </c>
      <c r="M1223" s="151"/>
      <c r="N1223" s="149">
        <v>2923337.6494444441</v>
      </c>
    </row>
    <row r="1224" spans="1:14" s="152" customFormat="1">
      <c r="A1224" s="145" t="s">
        <v>1558</v>
      </c>
      <c r="B1224" s="146" t="s">
        <v>8225</v>
      </c>
      <c r="C1224" s="146" t="s">
        <v>6724</v>
      </c>
      <c r="D1224" s="146"/>
      <c r="E1224" s="147">
        <v>5</v>
      </c>
      <c r="F1224" s="148" t="s">
        <v>6745</v>
      </c>
      <c r="G1224" s="149">
        <v>-437500</v>
      </c>
      <c r="H1224" s="149">
        <v>-417048.29000000143</v>
      </c>
      <c r="I1224" s="146"/>
      <c r="J1224" s="150">
        <v>40568</v>
      </c>
      <c r="K1224" s="151">
        <v>680411.81951308809</v>
      </c>
      <c r="L1224" s="151">
        <v>466.78</v>
      </c>
      <c r="M1224" s="151"/>
      <c r="N1224" s="149">
        <v>263830.30951308669</v>
      </c>
    </row>
    <row r="1225" spans="1:14" s="152" customFormat="1">
      <c r="A1225" s="145" t="s">
        <v>8199</v>
      </c>
      <c r="B1225" s="146" t="s">
        <v>7616</v>
      </c>
      <c r="C1225" s="146" t="s">
        <v>6724</v>
      </c>
      <c r="D1225" s="146"/>
      <c r="E1225" s="147">
        <v>2</v>
      </c>
      <c r="F1225" s="148" t="s">
        <v>6745</v>
      </c>
      <c r="G1225" s="149">
        <v>-10000000</v>
      </c>
      <c r="H1225" s="149">
        <v>-7499940.4499999993</v>
      </c>
      <c r="I1225" s="146"/>
      <c r="J1225" s="150">
        <v>40508</v>
      </c>
      <c r="K1225" s="151">
        <v>9901456.4483872242</v>
      </c>
      <c r="L1225" s="151">
        <v>0</v>
      </c>
      <c r="M1225" s="151"/>
      <c r="N1225" s="149">
        <v>2401515.998387225</v>
      </c>
    </row>
    <row r="1226" spans="1:14" s="152" customFormat="1">
      <c r="A1226" s="145" t="s">
        <v>7615</v>
      </c>
      <c r="B1226" s="146" t="s">
        <v>7616</v>
      </c>
      <c r="C1226" s="146" t="s">
        <v>6724</v>
      </c>
      <c r="D1226" s="146"/>
      <c r="E1226" s="147">
        <v>4</v>
      </c>
      <c r="F1226" s="148" t="s">
        <v>6745</v>
      </c>
      <c r="G1226" s="149">
        <v>-3200000</v>
      </c>
      <c r="H1226" s="149">
        <v>-2913927.8600000003</v>
      </c>
      <c r="I1226" s="146"/>
      <c r="J1226" s="150">
        <v>39930</v>
      </c>
      <c r="K1226" s="151">
        <v>3160102.0973650003</v>
      </c>
      <c r="L1226" s="151">
        <v>0</v>
      </c>
      <c r="M1226" s="151"/>
      <c r="N1226" s="149">
        <v>246174.23736499995</v>
      </c>
    </row>
    <row r="1227" spans="1:14" s="152" customFormat="1">
      <c r="A1227" s="145" t="s">
        <v>8044</v>
      </c>
      <c r="B1227" s="146" t="s">
        <v>7848</v>
      </c>
      <c r="C1227" s="146" t="s">
        <v>6724</v>
      </c>
      <c r="D1227" s="146"/>
      <c r="E1227" s="147">
        <v>18</v>
      </c>
      <c r="F1227" s="148" t="s">
        <v>6745</v>
      </c>
      <c r="G1227" s="149">
        <v>-6000000</v>
      </c>
      <c r="H1227" s="149">
        <v>-5220280.8200000012</v>
      </c>
      <c r="I1227" s="146"/>
      <c r="J1227" s="150">
        <v>40234</v>
      </c>
      <c r="K1227" s="151">
        <v>5855022.5897472231</v>
      </c>
      <c r="L1227" s="151">
        <v>0</v>
      </c>
      <c r="M1227" s="151"/>
      <c r="N1227" s="149">
        <v>634741.76974722184</v>
      </c>
    </row>
    <row r="1228" spans="1:14" s="152" customFormat="1">
      <c r="A1228" s="145" t="s">
        <v>7847</v>
      </c>
      <c r="B1228" s="146" t="s">
        <v>7848</v>
      </c>
      <c r="C1228" s="146" t="s">
        <v>6724</v>
      </c>
      <c r="D1228" s="146"/>
      <c r="E1228" s="147">
        <v>1</v>
      </c>
      <c r="F1228" s="148" t="s">
        <v>6745</v>
      </c>
      <c r="G1228" s="149">
        <v>-3000000</v>
      </c>
      <c r="H1228" s="149">
        <v>-2645848.4500000002</v>
      </c>
      <c r="I1228" s="146"/>
      <c r="J1228" s="150">
        <v>40021</v>
      </c>
      <c r="K1228" s="151">
        <v>2887396.5891183331</v>
      </c>
      <c r="L1228" s="151">
        <v>0</v>
      </c>
      <c r="M1228" s="151"/>
      <c r="N1228" s="149">
        <v>241548.13911833288</v>
      </c>
    </row>
    <row r="1229" spans="1:14" s="152" customFormat="1">
      <c r="A1229" s="145" t="s">
        <v>7345</v>
      </c>
      <c r="B1229" s="146" t="s">
        <v>7346</v>
      </c>
      <c r="C1229" s="146" t="s">
        <v>6724</v>
      </c>
      <c r="D1229" s="146"/>
      <c r="E1229" s="147">
        <v>1</v>
      </c>
      <c r="F1229" s="148" t="s">
        <v>6745</v>
      </c>
      <c r="G1229" s="149">
        <v>-4000000</v>
      </c>
      <c r="H1229" s="149">
        <v>-3682106.62</v>
      </c>
      <c r="I1229" s="146"/>
      <c r="J1229" s="150">
        <v>39838</v>
      </c>
      <c r="K1229" s="151">
        <v>3919984.9927316671</v>
      </c>
      <c r="L1229" s="151">
        <v>0</v>
      </c>
      <c r="M1229" s="151"/>
      <c r="N1229" s="149">
        <v>237878.37273166701</v>
      </c>
    </row>
    <row r="1230" spans="1:14" s="152" customFormat="1">
      <c r="A1230" s="145" t="s">
        <v>7264</v>
      </c>
      <c r="B1230" s="146" t="s">
        <v>7265</v>
      </c>
      <c r="C1230" s="146" t="s">
        <v>6724</v>
      </c>
      <c r="D1230" s="146"/>
      <c r="E1230" s="147">
        <v>1</v>
      </c>
      <c r="F1230" s="148" t="s">
        <v>6745</v>
      </c>
      <c r="G1230" s="149">
        <v>-4000000</v>
      </c>
      <c r="H1230" s="149">
        <v>-3653969.48</v>
      </c>
      <c r="I1230" s="146"/>
      <c r="J1230" s="150">
        <v>39808</v>
      </c>
      <c r="K1230" s="151">
        <v>3922805.7094426667</v>
      </c>
      <c r="L1230" s="151">
        <v>0</v>
      </c>
      <c r="M1230" s="151"/>
      <c r="N1230" s="149">
        <v>268836.22944266675</v>
      </c>
    </row>
    <row r="1231" spans="1:14" s="152" customFormat="1">
      <c r="A1231" s="145" t="s">
        <v>7617</v>
      </c>
      <c r="B1231" s="146" t="s">
        <v>7618</v>
      </c>
      <c r="C1231" s="146" t="s">
        <v>6724</v>
      </c>
      <c r="D1231" s="146"/>
      <c r="E1231" s="147">
        <v>1</v>
      </c>
      <c r="F1231" s="148" t="s">
        <v>6745</v>
      </c>
      <c r="G1231" s="149">
        <v>-5300000</v>
      </c>
      <c r="H1231" s="149">
        <v>-4845187.33</v>
      </c>
      <c r="I1231" s="146"/>
      <c r="J1231" s="150">
        <v>39930</v>
      </c>
      <c r="K1231" s="151">
        <v>5127792.0251853336</v>
      </c>
      <c r="L1231" s="151">
        <v>0</v>
      </c>
      <c r="M1231" s="151"/>
      <c r="N1231" s="149">
        <v>282604.69518533349</v>
      </c>
    </row>
    <row r="1232" spans="1:14" s="152" customFormat="1">
      <c r="A1232" s="145" t="s">
        <v>6943</v>
      </c>
      <c r="B1232" s="146" t="s">
        <v>6944</v>
      </c>
      <c r="C1232" s="146" t="s">
        <v>6724</v>
      </c>
      <c r="D1232" s="146"/>
      <c r="E1232" s="147">
        <v>1</v>
      </c>
      <c r="F1232" s="148" t="s">
        <v>6745</v>
      </c>
      <c r="G1232" s="149">
        <v>-3000000</v>
      </c>
      <c r="H1232" s="149">
        <v>-2639967.7599999998</v>
      </c>
      <c r="I1232" s="146"/>
      <c r="J1232" s="150">
        <v>39706</v>
      </c>
      <c r="K1232" s="151">
        <v>-21674.513695889153</v>
      </c>
      <c r="L1232" s="151">
        <v>2903987.5</v>
      </c>
      <c r="M1232" s="151"/>
      <c r="N1232" s="149">
        <v>242345.22630411107</v>
      </c>
    </row>
    <row r="1233" spans="1:14" s="152" customFormat="1">
      <c r="A1233" s="145" t="s">
        <v>7916</v>
      </c>
      <c r="B1233" s="146" t="s">
        <v>7917</v>
      </c>
      <c r="C1233" s="146" t="s">
        <v>6724</v>
      </c>
      <c r="D1233" s="146"/>
      <c r="E1233" s="147">
        <v>1</v>
      </c>
      <c r="F1233" s="148" t="s">
        <v>6756</v>
      </c>
      <c r="G1233" s="149">
        <v>2000000</v>
      </c>
      <c r="H1233" s="149">
        <v>1780024.9899999998</v>
      </c>
      <c r="I1233" s="146"/>
      <c r="J1233" s="150">
        <v>40081</v>
      </c>
      <c r="K1233" s="151">
        <v>-1981038.3933565556</v>
      </c>
      <c r="L1233" s="151">
        <v>0</v>
      </c>
      <c r="M1233" s="151"/>
      <c r="N1233" s="149">
        <v>-201013.40335655585</v>
      </c>
    </row>
    <row r="1234" spans="1:14" s="152" customFormat="1">
      <c r="A1234" s="145" t="s">
        <v>7784</v>
      </c>
      <c r="B1234" s="146" t="s">
        <v>7785</v>
      </c>
      <c r="C1234" s="146" t="s">
        <v>6724</v>
      </c>
      <c r="D1234" s="146"/>
      <c r="E1234" s="147">
        <v>1</v>
      </c>
      <c r="F1234" s="148" t="s">
        <v>6745</v>
      </c>
      <c r="G1234" s="149">
        <v>-5000000</v>
      </c>
      <c r="H1234" s="149">
        <v>-4400007.1399999997</v>
      </c>
      <c r="I1234" s="146"/>
      <c r="J1234" s="150">
        <v>39989</v>
      </c>
      <c r="K1234" s="151">
        <v>4960562.6876556668</v>
      </c>
      <c r="L1234" s="151">
        <v>0</v>
      </c>
      <c r="M1234" s="151"/>
      <c r="N1234" s="149">
        <v>560555.54765566718</v>
      </c>
    </row>
    <row r="1235" spans="1:14" s="152" customFormat="1">
      <c r="A1235" s="145" t="s">
        <v>8288</v>
      </c>
      <c r="B1235" s="146" t="s">
        <v>8289</v>
      </c>
      <c r="C1235" s="146" t="s">
        <v>6724</v>
      </c>
      <c r="D1235" s="146"/>
      <c r="E1235" s="147">
        <v>1</v>
      </c>
      <c r="F1235" s="148" t="s">
        <v>6745</v>
      </c>
      <c r="G1235" s="149">
        <v>-5000000</v>
      </c>
      <c r="H1235" s="149">
        <v>-4250111.72</v>
      </c>
      <c r="I1235" s="146"/>
      <c r="J1235" s="150">
        <v>40664</v>
      </c>
      <c r="K1235" s="151">
        <v>4900136.4874980552</v>
      </c>
      <c r="L1235" s="151">
        <v>0</v>
      </c>
      <c r="M1235" s="151"/>
      <c r="N1235" s="149">
        <v>650024.76749805547</v>
      </c>
    </row>
    <row r="1236" spans="1:14" s="152" customFormat="1">
      <c r="A1236" s="145" t="s">
        <v>1457</v>
      </c>
      <c r="B1236" s="146" t="s">
        <v>7184</v>
      </c>
      <c r="C1236" s="146" t="s">
        <v>3157</v>
      </c>
      <c r="D1236" s="146"/>
      <c r="E1236" s="147">
        <v>1</v>
      </c>
      <c r="F1236" s="148" t="s">
        <v>6745</v>
      </c>
      <c r="G1236" s="149">
        <v>-1958281.62</v>
      </c>
      <c r="H1236" s="149">
        <v>-1077054.8900000001</v>
      </c>
      <c r="I1236" s="146"/>
      <c r="J1236" s="150">
        <v>39778</v>
      </c>
      <c r="K1236" s="151">
        <v>-20678.874373208928</v>
      </c>
      <c r="L1236" s="151">
        <v>-207</v>
      </c>
      <c r="M1236" s="151"/>
      <c r="N1236" s="149">
        <v>-1097940.7643732091</v>
      </c>
    </row>
    <row r="1237" spans="1:14" s="152" customFormat="1">
      <c r="A1237" s="145" t="s">
        <v>8627</v>
      </c>
      <c r="B1237" s="146" t="s">
        <v>8628</v>
      </c>
      <c r="C1237" s="146" t="s">
        <v>6724</v>
      </c>
      <c r="D1237" s="146"/>
      <c r="E1237" s="147">
        <v>1</v>
      </c>
      <c r="F1237" s="148" t="s">
        <v>6745</v>
      </c>
      <c r="G1237" s="149">
        <v>-2579547.17</v>
      </c>
      <c r="H1237" s="149">
        <v>-593553.81000000006</v>
      </c>
      <c r="I1237" s="146"/>
      <c r="J1237" s="150">
        <v>41214</v>
      </c>
      <c r="K1237" s="151">
        <v>-101100.90740027778</v>
      </c>
      <c r="L1237" s="151">
        <v>0</v>
      </c>
      <c r="M1237" s="151"/>
      <c r="N1237" s="149">
        <v>-694654.71740027785</v>
      </c>
    </row>
    <row r="1238" spans="1:14" s="152" customFormat="1">
      <c r="A1238" s="145" t="s">
        <v>8668</v>
      </c>
      <c r="B1238" s="146" t="s">
        <v>8669</v>
      </c>
      <c r="C1238" s="146" t="s">
        <v>6724</v>
      </c>
      <c r="D1238" s="146"/>
      <c r="E1238" s="147">
        <v>1</v>
      </c>
      <c r="F1238" s="148" t="s">
        <v>6745</v>
      </c>
      <c r="G1238" s="149">
        <v>-1500000</v>
      </c>
      <c r="H1238" s="149">
        <v>-1148789</v>
      </c>
      <c r="I1238" s="146"/>
      <c r="J1238" s="150">
        <v>41330</v>
      </c>
      <c r="K1238" s="151">
        <v>1365074.48</v>
      </c>
      <c r="L1238" s="151">
        <v>0</v>
      </c>
      <c r="M1238" s="151"/>
      <c r="N1238" s="149">
        <v>216285.47999999998</v>
      </c>
    </row>
    <row r="1239" spans="1:14" s="152" customFormat="1">
      <c r="A1239" s="145" t="s">
        <v>8944</v>
      </c>
      <c r="B1239" s="146" t="s">
        <v>8945</v>
      </c>
      <c r="C1239" s="146" t="s">
        <v>6759</v>
      </c>
      <c r="D1239" s="146"/>
      <c r="E1239" s="147">
        <v>1</v>
      </c>
      <c r="F1239" s="148" t="s">
        <v>6745</v>
      </c>
      <c r="G1239" s="149">
        <v>-3000000</v>
      </c>
      <c r="H1239" s="149">
        <v>-2249386.5</v>
      </c>
      <c r="I1239" s="146"/>
      <c r="J1239" s="150">
        <v>41960</v>
      </c>
      <c r="K1239" s="151">
        <v>1808939.4600000004</v>
      </c>
      <c r="L1239" s="151">
        <v>871904.57</v>
      </c>
      <c r="M1239" s="151"/>
      <c r="N1239" s="149">
        <v>431457.53000000038</v>
      </c>
    </row>
    <row r="1240" spans="1:14" s="152" customFormat="1">
      <c r="A1240" s="145" t="s">
        <v>7347</v>
      </c>
      <c r="B1240" s="146" t="s">
        <v>7348</v>
      </c>
      <c r="C1240" s="146" t="s">
        <v>6724</v>
      </c>
      <c r="D1240" s="146"/>
      <c r="E1240" s="147">
        <v>3</v>
      </c>
      <c r="F1240" s="148" t="s">
        <v>6745</v>
      </c>
      <c r="G1240" s="149">
        <v>-3100000</v>
      </c>
      <c r="H1240" s="149">
        <v>-2732443.11</v>
      </c>
      <c r="I1240" s="146"/>
      <c r="J1240" s="150">
        <v>39838</v>
      </c>
      <c r="K1240" s="151">
        <v>3024739.5208358886</v>
      </c>
      <c r="L1240" s="151">
        <v>0</v>
      </c>
      <c r="M1240" s="151"/>
      <c r="N1240" s="149">
        <v>292296.4108358887</v>
      </c>
    </row>
    <row r="1241" spans="1:14" s="152" customFormat="1">
      <c r="A1241" s="145" t="s">
        <v>7619</v>
      </c>
      <c r="B1241" s="146" t="s">
        <v>7620</v>
      </c>
      <c r="C1241" s="146" t="s">
        <v>6724</v>
      </c>
      <c r="D1241" s="146"/>
      <c r="E1241" s="147">
        <v>5</v>
      </c>
      <c r="F1241" s="148" t="s">
        <v>6745</v>
      </c>
      <c r="G1241" s="149">
        <v>-4000000</v>
      </c>
      <c r="H1241" s="149">
        <v>-3321764.51</v>
      </c>
      <c r="I1241" s="146"/>
      <c r="J1241" s="150">
        <v>39930</v>
      </c>
      <c r="K1241" s="151">
        <v>3949651.0087863328</v>
      </c>
      <c r="L1241" s="151">
        <v>0</v>
      </c>
      <c r="M1241" s="151"/>
      <c r="N1241" s="149">
        <v>627886.49878633302</v>
      </c>
    </row>
    <row r="1242" spans="1:14" s="152" customFormat="1">
      <c r="A1242" s="145" t="s">
        <v>8180</v>
      </c>
      <c r="B1242" s="146" t="s">
        <v>8022</v>
      </c>
      <c r="C1242" s="146" t="s">
        <v>6724</v>
      </c>
      <c r="D1242" s="146"/>
      <c r="E1242" s="147">
        <v>2</v>
      </c>
      <c r="F1242" s="148" t="s">
        <v>6745</v>
      </c>
      <c r="G1242" s="149">
        <v>-9000000</v>
      </c>
      <c r="H1242" s="149">
        <v>-7094058.6999999993</v>
      </c>
      <c r="I1242" s="146"/>
      <c r="J1242" s="150">
        <v>40448</v>
      </c>
      <c r="K1242" s="151">
        <v>8599758.9134722222</v>
      </c>
      <c r="L1242" s="151">
        <v>0</v>
      </c>
      <c r="M1242" s="151"/>
      <c r="N1242" s="149">
        <v>1505700.2134722229</v>
      </c>
    </row>
    <row r="1243" spans="1:14" s="152" customFormat="1">
      <c r="A1243" s="145" t="s">
        <v>8021</v>
      </c>
      <c r="B1243" s="146" t="s">
        <v>8022</v>
      </c>
      <c r="C1243" s="146" t="s">
        <v>6724</v>
      </c>
      <c r="D1243" s="146"/>
      <c r="E1243" s="147">
        <v>9</v>
      </c>
      <c r="F1243" s="148" t="s">
        <v>6745</v>
      </c>
      <c r="G1243" s="149">
        <v>-2994999</v>
      </c>
      <c r="H1243" s="149">
        <v>-2578035.4499999997</v>
      </c>
      <c r="I1243" s="146"/>
      <c r="J1243" s="150">
        <v>40203</v>
      </c>
      <c r="K1243" s="151">
        <v>2835461.9548797226</v>
      </c>
      <c r="L1243" s="151">
        <v>0</v>
      </c>
      <c r="M1243" s="151"/>
      <c r="N1243" s="149">
        <v>257426.50487972284</v>
      </c>
    </row>
    <row r="1244" spans="1:14" s="152" customFormat="1">
      <c r="A1244" s="145" t="s">
        <v>7266</v>
      </c>
      <c r="B1244" s="146" t="s">
        <v>7267</v>
      </c>
      <c r="C1244" s="146" t="s">
        <v>6724</v>
      </c>
      <c r="D1244" s="146"/>
      <c r="E1244" s="147">
        <v>2</v>
      </c>
      <c r="F1244" s="148" t="s">
        <v>6745</v>
      </c>
      <c r="G1244" s="149">
        <v>-2000000</v>
      </c>
      <c r="H1244" s="149">
        <v>-1759995.46</v>
      </c>
      <c r="I1244" s="146"/>
      <c r="J1244" s="150">
        <v>39808</v>
      </c>
      <c r="K1244" s="151">
        <v>1971967.7489115554</v>
      </c>
      <c r="L1244" s="151">
        <v>0</v>
      </c>
      <c r="M1244" s="151"/>
      <c r="N1244" s="149">
        <v>211972.28891155543</v>
      </c>
    </row>
    <row r="1245" spans="1:14" s="152" customFormat="1">
      <c r="A1245" s="145" t="s">
        <v>9003</v>
      </c>
      <c r="B1245" s="146" t="s">
        <v>7431</v>
      </c>
      <c r="C1245" s="146" t="s">
        <v>6759</v>
      </c>
      <c r="D1245" s="146"/>
      <c r="E1245" s="147">
        <v>1</v>
      </c>
      <c r="F1245" s="148" t="s">
        <v>6745</v>
      </c>
      <c r="G1245" s="149">
        <v>-5000000</v>
      </c>
      <c r="H1245" s="149">
        <v>-2999927.26</v>
      </c>
      <c r="I1245" s="146"/>
      <c r="J1245" s="150">
        <v>42324</v>
      </c>
      <c r="K1245" s="151">
        <v>1375243.4800000004</v>
      </c>
      <c r="L1245" s="151">
        <v>2994040.08</v>
      </c>
      <c r="M1245" s="151"/>
      <c r="N1245" s="149">
        <v>1369356.3000000007</v>
      </c>
    </row>
    <row r="1246" spans="1:14" s="152" customFormat="1">
      <c r="A1246" s="145" t="s">
        <v>8049</v>
      </c>
      <c r="B1246" s="146" t="s">
        <v>7431</v>
      </c>
      <c r="C1246" s="146" t="s">
        <v>6724</v>
      </c>
      <c r="D1246" s="146"/>
      <c r="E1246" s="147">
        <v>9</v>
      </c>
      <c r="F1246" s="148" t="s">
        <v>6745</v>
      </c>
      <c r="G1246" s="149">
        <v>-10000000</v>
      </c>
      <c r="H1246" s="149">
        <v>-8499915.3100000005</v>
      </c>
      <c r="I1246" s="146"/>
      <c r="J1246" s="150">
        <v>40262</v>
      </c>
      <c r="K1246" s="151">
        <v>9895039.9752811119</v>
      </c>
      <c r="L1246" s="151">
        <v>0</v>
      </c>
      <c r="M1246" s="151"/>
      <c r="N1246" s="149">
        <v>1395124.6652811114</v>
      </c>
    </row>
    <row r="1247" spans="1:14" s="152" customFormat="1">
      <c r="A1247" s="145" t="s">
        <v>7765</v>
      </c>
      <c r="B1247" s="146" t="s">
        <v>7431</v>
      </c>
      <c r="C1247" s="146" t="s">
        <v>6724</v>
      </c>
      <c r="D1247" s="146"/>
      <c r="E1247" s="147">
        <v>13</v>
      </c>
      <c r="F1247" s="148" t="s">
        <v>6745</v>
      </c>
      <c r="G1247" s="149">
        <v>-21500000</v>
      </c>
      <c r="H1247" s="149">
        <v>-18713976.469999999</v>
      </c>
      <c r="I1247" s="146"/>
      <c r="J1247" s="150">
        <v>39989</v>
      </c>
      <c r="K1247" s="151">
        <v>21212389.057306942</v>
      </c>
      <c r="L1247" s="151">
        <v>0</v>
      </c>
      <c r="M1247" s="151"/>
      <c r="N1247" s="149">
        <v>2498412.5873069428</v>
      </c>
    </row>
    <row r="1248" spans="1:14" s="152" customFormat="1">
      <c r="A1248" s="145" t="s">
        <v>7430</v>
      </c>
      <c r="B1248" s="146" t="s">
        <v>7431</v>
      </c>
      <c r="C1248" s="146" t="s">
        <v>6724</v>
      </c>
      <c r="D1248" s="146"/>
      <c r="E1248" s="147">
        <v>5</v>
      </c>
      <c r="F1248" s="148" t="s">
        <v>6745</v>
      </c>
      <c r="G1248" s="149">
        <v>-20250000</v>
      </c>
      <c r="H1248" s="149">
        <v>-17842316.130000003</v>
      </c>
      <c r="I1248" s="146"/>
      <c r="J1248" s="150">
        <v>39869</v>
      </c>
      <c r="K1248" s="151">
        <v>19765160.954510555</v>
      </c>
      <c r="L1248" s="151">
        <v>0</v>
      </c>
      <c r="M1248" s="151"/>
      <c r="N1248" s="149">
        <v>1922844.824510552</v>
      </c>
    </row>
    <row r="1249" spans="1:14" s="152" customFormat="1">
      <c r="A1249" s="145" t="s">
        <v>7349</v>
      </c>
      <c r="B1249" s="146" t="s">
        <v>7350</v>
      </c>
      <c r="C1249" s="146" t="s">
        <v>6724</v>
      </c>
      <c r="D1249" s="146"/>
      <c r="E1249" s="147">
        <v>1</v>
      </c>
      <c r="F1249" s="148" t="s">
        <v>6756</v>
      </c>
      <c r="G1249" s="149">
        <v>2226926.63</v>
      </c>
      <c r="H1249" s="149">
        <v>1892883.19</v>
      </c>
      <c r="I1249" s="146"/>
      <c r="J1249" s="150">
        <v>39838</v>
      </c>
      <c r="K1249" s="151">
        <v>-2271126.9830531115</v>
      </c>
      <c r="L1249" s="151">
        <v>0</v>
      </c>
      <c r="M1249" s="151"/>
      <c r="N1249" s="149">
        <v>-378243.79305311153</v>
      </c>
    </row>
    <row r="1250" spans="1:14" s="152" customFormat="1">
      <c r="A1250" s="145" t="s">
        <v>3182</v>
      </c>
      <c r="B1250" s="146" t="s">
        <v>7698</v>
      </c>
      <c r="C1250" s="146" t="s">
        <v>6724</v>
      </c>
      <c r="D1250" s="146"/>
      <c r="E1250" s="147">
        <v>13</v>
      </c>
      <c r="F1250" s="148" t="s">
        <v>6745</v>
      </c>
      <c r="G1250" s="149">
        <v>8000000</v>
      </c>
      <c r="H1250" s="149">
        <v>-1249408.100000002</v>
      </c>
      <c r="I1250" s="146"/>
      <c r="J1250" s="150">
        <v>41024</v>
      </c>
      <c r="K1250" s="151">
        <v>2190549.359107025</v>
      </c>
      <c r="L1250" s="151">
        <v>-25.599999999999998</v>
      </c>
      <c r="M1250" s="151"/>
      <c r="N1250" s="149">
        <v>941115.65910702304</v>
      </c>
    </row>
    <row r="1251" spans="1:14" s="152" customFormat="1">
      <c r="A1251" s="145" t="s">
        <v>7697</v>
      </c>
      <c r="B1251" s="146" t="s">
        <v>7698</v>
      </c>
      <c r="C1251" s="146" t="s">
        <v>6724</v>
      </c>
      <c r="D1251" s="146"/>
      <c r="E1251" s="147">
        <v>1</v>
      </c>
      <c r="F1251" s="148" t="s">
        <v>6756</v>
      </c>
      <c r="G1251" s="149">
        <v>15000000</v>
      </c>
      <c r="H1251" s="149">
        <v>2273955.0799999996</v>
      </c>
      <c r="I1251" s="146"/>
      <c r="J1251" s="150">
        <v>39959</v>
      </c>
      <c r="K1251" s="151">
        <v>-5669123.1990302773</v>
      </c>
      <c r="L1251" s="151">
        <v>0</v>
      </c>
      <c r="M1251" s="151"/>
      <c r="N1251" s="149">
        <v>-3395168.1190302777</v>
      </c>
    </row>
    <row r="1252" spans="1:14" s="152" customFormat="1">
      <c r="A1252" s="145" t="s">
        <v>7877</v>
      </c>
      <c r="B1252" s="146" t="s">
        <v>7878</v>
      </c>
      <c r="C1252" s="146" t="s">
        <v>6724</v>
      </c>
      <c r="D1252" s="146"/>
      <c r="E1252" s="147">
        <v>3</v>
      </c>
      <c r="F1252" s="148" t="s">
        <v>6756</v>
      </c>
      <c r="G1252" s="149">
        <v>5000000</v>
      </c>
      <c r="H1252" s="149">
        <v>1249924.5399999998</v>
      </c>
      <c r="I1252" s="146"/>
      <c r="J1252" s="150">
        <v>40050</v>
      </c>
      <c r="K1252" s="151">
        <v>-2032524.4437658335</v>
      </c>
      <c r="L1252" s="151">
        <v>0</v>
      </c>
      <c r="M1252" s="151"/>
      <c r="N1252" s="149">
        <v>-782599.9037658337</v>
      </c>
    </row>
    <row r="1253" spans="1:14" s="152" customFormat="1">
      <c r="A1253" s="145" t="s">
        <v>6945</v>
      </c>
      <c r="B1253" s="146" t="s">
        <v>6946</v>
      </c>
      <c r="C1253" s="146" t="s">
        <v>6724</v>
      </c>
      <c r="D1253" s="146"/>
      <c r="E1253" s="147">
        <v>1</v>
      </c>
      <c r="F1253" s="148" t="s">
        <v>6756</v>
      </c>
      <c r="G1253" s="149">
        <v>1000000</v>
      </c>
      <c r="H1253" s="149">
        <v>249992.91</v>
      </c>
      <c r="I1253" s="146"/>
      <c r="J1253" s="150">
        <v>39706</v>
      </c>
      <c r="K1253" s="151">
        <v>9387.5648462357931</v>
      </c>
      <c r="L1253" s="151">
        <v>-382946.08</v>
      </c>
      <c r="M1253" s="151"/>
      <c r="N1253" s="149">
        <v>-123565.60515376422</v>
      </c>
    </row>
    <row r="1254" spans="1:14" s="152" customFormat="1">
      <c r="A1254" s="145" t="s">
        <v>9102</v>
      </c>
      <c r="B1254" s="146" t="s">
        <v>9103</v>
      </c>
      <c r="C1254" s="146" t="s">
        <v>6724</v>
      </c>
      <c r="D1254" s="146"/>
      <c r="E1254" s="147">
        <v>2</v>
      </c>
      <c r="F1254" s="148" t="s">
        <v>6756</v>
      </c>
      <c r="G1254" s="149">
        <v>10000000</v>
      </c>
      <c r="H1254" s="149">
        <v>7000144.8000000007</v>
      </c>
      <c r="I1254" s="146"/>
      <c r="J1254" s="150">
        <v>43040</v>
      </c>
      <c r="K1254" s="151">
        <v>-8215775.7799999984</v>
      </c>
      <c r="L1254" s="151">
        <v>-652750.76</v>
      </c>
      <c r="M1254" s="151"/>
      <c r="N1254" s="149">
        <v>-1868381.7399999977</v>
      </c>
    </row>
    <row r="1255" spans="1:14" s="152" customFormat="1">
      <c r="A1255" s="145" t="s">
        <v>8995</v>
      </c>
      <c r="B1255" s="146" t="s">
        <v>8996</v>
      </c>
      <c r="C1255" s="146" t="s">
        <v>6759</v>
      </c>
      <c r="D1255" s="146"/>
      <c r="E1255" s="147">
        <v>1</v>
      </c>
      <c r="F1255" s="148" t="s">
        <v>6745</v>
      </c>
      <c r="G1255" s="149">
        <v>-5000000</v>
      </c>
      <c r="H1255" s="149">
        <v>-3350779.85</v>
      </c>
      <c r="I1255" s="146"/>
      <c r="J1255" s="150">
        <v>42304</v>
      </c>
      <c r="K1255" s="151">
        <v>-745393.86999999988</v>
      </c>
      <c r="L1255" s="151">
        <v>1823933.33</v>
      </c>
      <c r="M1255" s="151"/>
      <c r="N1255" s="149">
        <v>-2272240.3899999997</v>
      </c>
    </row>
    <row r="1256" spans="1:14" s="152" customFormat="1">
      <c r="A1256" s="145" t="s">
        <v>3290</v>
      </c>
      <c r="B1256" s="146" t="s">
        <v>8996</v>
      </c>
      <c r="C1256" s="146" t="s">
        <v>6759</v>
      </c>
      <c r="D1256" s="146"/>
      <c r="E1256" s="147">
        <v>1</v>
      </c>
      <c r="F1256" s="148" t="s">
        <v>6745</v>
      </c>
      <c r="G1256" s="149">
        <v>-3750000</v>
      </c>
      <c r="H1256" s="149">
        <v>-2812484.14</v>
      </c>
      <c r="I1256" s="146"/>
      <c r="J1256" s="150">
        <v>42326</v>
      </c>
      <c r="K1256" s="151">
        <v>1973679.149999999</v>
      </c>
      <c r="L1256" s="151">
        <v>774893.2</v>
      </c>
      <c r="M1256" s="151"/>
      <c r="N1256" s="149">
        <v>-63911.790000001201</v>
      </c>
    </row>
    <row r="1257" spans="1:14" s="152" customFormat="1">
      <c r="A1257" s="145" t="s">
        <v>7714</v>
      </c>
      <c r="B1257" s="146" t="s">
        <v>7715</v>
      </c>
      <c r="C1257" s="146" t="s">
        <v>6724</v>
      </c>
      <c r="D1257" s="146"/>
      <c r="E1257" s="147">
        <v>5</v>
      </c>
      <c r="F1257" s="148" t="s">
        <v>6756</v>
      </c>
      <c r="G1257" s="149">
        <v>10000000</v>
      </c>
      <c r="H1257" s="149">
        <v>9138339.6999999937</v>
      </c>
      <c r="I1257" s="146"/>
      <c r="J1257" s="150">
        <v>39959</v>
      </c>
      <c r="K1257" s="151">
        <v>-9714201.1177030541</v>
      </c>
      <c r="L1257" s="151">
        <v>0</v>
      </c>
      <c r="M1257" s="151"/>
      <c r="N1257" s="149">
        <v>-575861.41770306043</v>
      </c>
    </row>
    <row r="1258" spans="1:14" s="152" customFormat="1">
      <c r="A1258" s="145" t="s">
        <v>7786</v>
      </c>
      <c r="B1258" s="146" t="s">
        <v>7787</v>
      </c>
      <c r="C1258" s="146" t="s">
        <v>6724</v>
      </c>
      <c r="D1258" s="146"/>
      <c r="E1258" s="147">
        <v>1</v>
      </c>
      <c r="F1258" s="148" t="s">
        <v>6756</v>
      </c>
      <c r="G1258" s="149">
        <v>2000000</v>
      </c>
      <c r="H1258" s="149">
        <v>1839777.41</v>
      </c>
      <c r="I1258" s="146"/>
      <c r="J1258" s="150">
        <v>39989</v>
      </c>
      <c r="K1258" s="151">
        <v>-1968245.6437178885</v>
      </c>
      <c r="L1258" s="151">
        <v>0</v>
      </c>
      <c r="M1258" s="151"/>
      <c r="N1258" s="149">
        <v>-128468.23371788859</v>
      </c>
    </row>
    <row r="1259" spans="1:14" s="152" customFormat="1">
      <c r="A1259" s="145" t="s">
        <v>7788</v>
      </c>
      <c r="B1259" s="146" t="s">
        <v>7648</v>
      </c>
      <c r="C1259" s="146" t="s">
        <v>6724</v>
      </c>
      <c r="D1259" s="146"/>
      <c r="E1259" s="147">
        <v>6</v>
      </c>
      <c r="F1259" s="148" t="s">
        <v>6756</v>
      </c>
      <c r="G1259" s="149">
        <v>26000000</v>
      </c>
      <c r="H1259" s="149">
        <v>23684180.539999999</v>
      </c>
      <c r="I1259" s="146"/>
      <c r="J1259" s="150">
        <v>39989</v>
      </c>
      <c r="K1259" s="151">
        <v>-25092065.33765189</v>
      </c>
      <c r="L1259" s="151">
        <v>0</v>
      </c>
      <c r="M1259" s="151"/>
      <c r="N1259" s="149">
        <v>-1407884.7976518907</v>
      </c>
    </row>
    <row r="1260" spans="1:14" s="152" customFormat="1">
      <c r="A1260" s="145" t="s">
        <v>1604</v>
      </c>
      <c r="B1260" s="146" t="s">
        <v>7648</v>
      </c>
      <c r="C1260" s="146" t="s">
        <v>6724</v>
      </c>
      <c r="D1260" s="146"/>
      <c r="E1260" s="147">
        <v>33</v>
      </c>
      <c r="F1260" s="148" t="s">
        <v>6756</v>
      </c>
      <c r="G1260" s="149">
        <v>112000000</v>
      </c>
      <c r="H1260" s="149">
        <v>106462523.53999999</v>
      </c>
      <c r="I1260" s="146"/>
      <c r="J1260" s="150">
        <v>39930</v>
      </c>
      <c r="K1260" s="151">
        <v>-93190951.448683351</v>
      </c>
      <c r="L1260" s="151">
        <v>-11018192.870000001</v>
      </c>
      <c r="M1260" s="151"/>
      <c r="N1260" s="149">
        <v>2253379.2213166393</v>
      </c>
    </row>
    <row r="1261" spans="1:14" s="152" customFormat="1">
      <c r="A1261" s="145" t="s">
        <v>8035</v>
      </c>
      <c r="B1261" s="146" t="s">
        <v>8036</v>
      </c>
      <c r="C1261" s="146" t="s">
        <v>6724</v>
      </c>
      <c r="D1261" s="146"/>
      <c r="E1261" s="147">
        <v>11</v>
      </c>
      <c r="F1261" s="148" t="s">
        <v>6745</v>
      </c>
      <c r="G1261" s="149">
        <v>-45000001</v>
      </c>
      <c r="H1261" s="149">
        <v>-37348464.500000007</v>
      </c>
      <c r="I1261" s="146"/>
      <c r="J1261" s="150">
        <v>40234</v>
      </c>
      <c r="K1261" s="151">
        <v>33387899.125721946</v>
      </c>
      <c r="L1261" s="151">
        <v>9606850</v>
      </c>
      <c r="M1261" s="151"/>
      <c r="N1261" s="149">
        <v>5646284.6257219389</v>
      </c>
    </row>
    <row r="1262" spans="1:14" s="152" customFormat="1">
      <c r="A1262" s="145" t="s">
        <v>8338</v>
      </c>
      <c r="B1262" s="146" t="s">
        <v>8339</v>
      </c>
      <c r="C1262" s="146" t="s">
        <v>6724</v>
      </c>
      <c r="D1262" s="146"/>
      <c r="E1262" s="147">
        <v>1</v>
      </c>
      <c r="F1262" s="148" t="s">
        <v>6745</v>
      </c>
      <c r="G1262" s="149">
        <v>-3750000</v>
      </c>
      <c r="H1262" s="149">
        <v>-562176.81999999995</v>
      </c>
      <c r="I1262" s="146"/>
      <c r="J1262" s="150">
        <v>40725</v>
      </c>
      <c r="K1262" s="151">
        <v>3501986.1930555552</v>
      </c>
      <c r="L1262" s="151">
        <v>0</v>
      </c>
      <c r="M1262" s="151"/>
      <c r="N1262" s="149">
        <v>2939809.3730555554</v>
      </c>
    </row>
    <row r="1263" spans="1:14" s="152" customFormat="1">
      <c r="A1263" s="145" t="s">
        <v>8230</v>
      </c>
      <c r="B1263" s="146" t="s">
        <v>7919</v>
      </c>
      <c r="C1263" s="146" t="s">
        <v>6724</v>
      </c>
      <c r="D1263" s="146"/>
      <c r="E1263" s="147">
        <v>1</v>
      </c>
      <c r="F1263" s="148" t="s">
        <v>6745</v>
      </c>
      <c r="G1263" s="149">
        <v>-10000000</v>
      </c>
      <c r="H1263" s="149">
        <v>-8299944.8499999996</v>
      </c>
      <c r="I1263" s="146"/>
      <c r="J1263" s="150">
        <v>40568</v>
      </c>
      <c r="K1263" s="151">
        <v>9513982.8863391671</v>
      </c>
      <c r="L1263" s="151">
        <v>0</v>
      </c>
      <c r="M1263" s="151"/>
      <c r="N1263" s="149">
        <v>1214038.0363391675</v>
      </c>
    </row>
    <row r="1264" spans="1:14" s="152" customFormat="1">
      <c r="A1264" s="145" t="s">
        <v>7918</v>
      </c>
      <c r="B1264" s="146" t="s">
        <v>7919</v>
      </c>
      <c r="C1264" s="146" t="s">
        <v>6724</v>
      </c>
      <c r="D1264" s="146"/>
      <c r="E1264" s="147">
        <v>5</v>
      </c>
      <c r="F1264" s="148" t="s">
        <v>6745</v>
      </c>
      <c r="G1264" s="149">
        <v>-14700000</v>
      </c>
      <c r="H1264" s="149">
        <v>-12470625.847355001</v>
      </c>
      <c r="I1264" s="146"/>
      <c r="J1264" s="150">
        <v>40081</v>
      </c>
      <c r="K1264" s="151">
        <v>4399127.5919322241</v>
      </c>
      <c r="L1264" s="151">
        <v>9730750</v>
      </c>
      <c r="M1264" s="151"/>
      <c r="N1264" s="149">
        <v>1659251.7445772234</v>
      </c>
    </row>
    <row r="1265" spans="1:14" s="152" customFormat="1">
      <c r="A1265" s="145" t="s">
        <v>7920</v>
      </c>
      <c r="B1265" s="146" t="s">
        <v>7921</v>
      </c>
      <c r="C1265" s="146" t="s">
        <v>6724</v>
      </c>
      <c r="D1265" s="146"/>
      <c r="E1265" s="147">
        <v>10</v>
      </c>
      <c r="F1265" s="148" t="s">
        <v>6756</v>
      </c>
      <c r="G1265" s="149">
        <v>10000000</v>
      </c>
      <c r="H1265" s="149">
        <v>7366354.9900000021</v>
      </c>
      <c r="I1265" s="146"/>
      <c r="J1265" s="150">
        <v>40081</v>
      </c>
      <c r="K1265" s="151">
        <v>-5199877.0362749994</v>
      </c>
      <c r="L1265" s="151">
        <v>0</v>
      </c>
      <c r="M1265" s="151"/>
      <c r="N1265" s="149">
        <v>2166477.9537250027</v>
      </c>
    </row>
    <row r="1266" spans="1:14" s="152" customFormat="1">
      <c r="A1266" s="145" t="s">
        <v>7554</v>
      </c>
      <c r="B1266" s="146" t="s">
        <v>7555</v>
      </c>
      <c r="C1266" s="146" t="s">
        <v>6724</v>
      </c>
      <c r="D1266" s="146"/>
      <c r="E1266" s="147">
        <v>4</v>
      </c>
      <c r="F1266" s="148" t="s">
        <v>6745</v>
      </c>
      <c r="G1266" s="149">
        <v>-30000000</v>
      </c>
      <c r="H1266" s="149">
        <v>-25534676.66</v>
      </c>
      <c r="I1266" s="146"/>
      <c r="J1266" s="150">
        <v>39897</v>
      </c>
      <c r="K1266" s="151">
        <v>28932948.63073222</v>
      </c>
      <c r="L1266" s="151">
        <v>0</v>
      </c>
      <c r="M1266" s="151"/>
      <c r="N1266" s="149">
        <v>3398271.9707322195</v>
      </c>
    </row>
    <row r="1267" spans="1:14" s="152" customFormat="1">
      <c r="A1267" s="145" t="s">
        <v>7218</v>
      </c>
      <c r="B1267" s="146" t="s">
        <v>7219</v>
      </c>
      <c r="C1267" s="146" t="s">
        <v>6724</v>
      </c>
      <c r="D1267" s="146"/>
      <c r="E1267" s="147">
        <v>1</v>
      </c>
      <c r="F1267" s="148" t="s">
        <v>6745</v>
      </c>
      <c r="G1267" s="149">
        <v>-1600000</v>
      </c>
      <c r="H1267" s="149">
        <v>-1456002.45</v>
      </c>
      <c r="I1267" s="146"/>
      <c r="J1267" s="150">
        <v>39807</v>
      </c>
      <c r="K1267" s="151">
        <v>1377839.6026891109</v>
      </c>
      <c r="L1267" s="151">
        <v>0</v>
      </c>
      <c r="M1267" s="151"/>
      <c r="N1267" s="149">
        <v>-78162.847310889047</v>
      </c>
    </row>
    <row r="1268" spans="1:14" s="152" customFormat="1">
      <c r="A1268" s="145" t="s">
        <v>3199</v>
      </c>
      <c r="B1268" s="146" t="s">
        <v>8638</v>
      </c>
      <c r="C1268" s="146" t="s">
        <v>6724</v>
      </c>
      <c r="D1268" s="146"/>
      <c r="E1268" s="147">
        <v>1</v>
      </c>
      <c r="F1268" s="148" t="s">
        <v>6745</v>
      </c>
      <c r="G1268" s="149">
        <v>-1600000</v>
      </c>
      <c r="H1268" s="149">
        <v>-480064.31</v>
      </c>
      <c r="I1268" s="146"/>
      <c r="J1268" s="150">
        <v>41232</v>
      </c>
      <c r="K1268" s="151">
        <v>-253664.25803055818</v>
      </c>
      <c r="L1268" s="151">
        <v>245488.00000000012</v>
      </c>
      <c r="M1268" s="151"/>
      <c r="N1268" s="149">
        <v>-488240.56803055806</v>
      </c>
    </row>
    <row r="1269" spans="1:14" s="152" customFormat="1">
      <c r="A1269" s="145" t="s">
        <v>7849</v>
      </c>
      <c r="B1269" s="146" t="s">
        <v>7850</v>
      </c>
      <c r="C1269" s="146" t="s">
        <v>6724</v>
      </c>
      <c r="D1269" s="146"/>
      <c r="E1269" s="147">
        <v>1</v>
      </c>
      <c r="F1269" s="148" t="s">
        <v>6756</v>
      </c>
      <c r="G1269" s="149">
        <v>10000000</v>
      </c>
      <c r="H1269" s="149">
        <v>6090835.1499999994</v>
      </c>
      <c r="I1269" s="146"/>
      <c r="J1269" s="150">
        <v>40021</v>
      </c>
      <c r="K1269" s="151">
        <v>-9752622.0782658346</v>
      </c>
      <c r="L1269" s="151">
        <v>0</v>
      </c>
      <c r="M1269" s="151"/>
      <c r="N1269" s="149">
        <v>-3661786.9282658352</v>
      </c>
    </row>
    <row r="1270" spans="1:14" s="152" customFormat="1">
      <c r="A1270" s="145" t="s">
        <v>9025</v>
      </c>
      <c r="B1270" s="146" t="s">
        <v>9026</v>
      </c>
      <c r="C1270" s="146" t="s">
        <v>6759</v>
      </c>
      <c r="D1270" s="146"/>
      <c r="E1270" s="147">
        <v>1</v>
      </c>
      <c r="F1270" s="148" t="s">
        <v>6745</v>
      </c>
      <c r="G1270" s="149">
        <v>-5000000</v>
      </c>
      <c r="H1270" s="149">
        <v>-2500088.2000000002</v>
      </c>
      <c r="I1270" s="146"/>
      <c r="J1270" s="150">
        <v>42326</v>
      </c>
      <c r="K1270" s="151">
        <v>-213506.41000000003</v>
      </c>
      <c r="L1270" s="151">
        <v>597861.11</v>
      </c>
      <c r="M1270" s="151"/>
      <c r="N1270" s="149">
        <v>-2115733.5000000005</v>
      </c>
    </row>
    <row r="1271" spans="1:14" s="152" customFormat="1">
      <c r="A1271" s="145" t="s">
        <v>7891</v>
      </c>
      <c r="B1271" s="146" t="s">
        <v>7386</v>
      </c>
      <c r="C1271" s="146" t="s">
        <v>6724</v>
      </c>
      <c r="D1271" s="146"/>
      <c r="E1271" s="147">
        <v>7</v>
      </c>
      <c r="F1271" s="148" t="s">
        <v>6745</v>
      </c>
      <c r="G1271" s="149">
        <v>-10000000</v>
      </c>
      <c r="H1271" s="149">
        <v>-8599805.4999999981</v>
      </c>
      <c r="I1271" s="146"/>
      <c r="J1271" s="150">
        <v>40050</v>
      </c>
      <c r="K1271" s="151">
        <v>9934596.3251913898</v>
      </c>
      <c r="L1271" s="151">
        <v>0</v>
      </c>
      <c r="M1271" s="151"/>
      <c r="N1271" s="149">
        <v>1334790.8251913916</v>
      </c>
    </row>
    <row r="1272" spans="1:14" s="152" customFormat="1">
      <c r="A1272" s="145" t="s">
        <v>7385</v>
      </c>
      <c r="B1272" s="146" t="s">
        <v>7386</v>
      </c>
      <c r="C1272" s="146" t="s">
        <v>6724</v>
      </c>
      <c r="D1272" s="146"/>
      <c r="E1272" s="147">
        <v>4</v>
      </c>
      <c r="F1272" s="148" t="s">
        <v>6745</v>
      </c>
      <c r="G1272" s="149">
        <v>-7500000</v>
      </c>
      <c r="H1272" s="149">
        <v>-6674792.5300000003</v>
      </c>
      <c r="I1272" s="146"/>
      <c r="J1272" s="150">
        <v>39838</v>
      </c>
      <c r="K1272" s="151">
        <v>7419231.3558886126</v>
      </c>
      <c r="L1272" s="151">
        <v>0</v>
      </c>
      <c r="M1272" s="151"/>
      <c r="N1272" s="149">
        <v>744438.82588861231</v>
      </c>
    </row>
    <row r="1273" spans="1:14" s="152" customFormat="1">
      <c r="A1273" s="145" t="s">
        <v>8181</v>
      </c>
      <c r="B1273" s="146" t="s">
        <v>8182</v>
      </c>
      <c r="C1273" s="146" t="s">
        <v>6724</v>
      </c>
      <c r="D1273" s="146"/>
      <c r="E1273" s="147">
        <v>3</v>
      </c>
      <c r="F1273" s="148" t="s">
        <v>6745</v>
      </c>
      <c r="G1273" s="149">
        <v>-10000000</v>
      </c>
      <c r="H1273" s="149">
        <v>-7520927.5199999996</v>
      </c>
      <c r="I1273" s="146"/>
      <c r="J1273" s="150">
        <v>40448</v>
      </c>
      <c r="K1273" s="151">
        <v>-83422.129540277645</v>
      </c>
      <c r="L1273" s="151">
        <v>9536208.3300000001</v>
      </c>
      <c r="M1273" s="151"/>
      <c r="N1273" s="149">
        <v>1931858.6804597229</v>
      </c>
    </row>
    <row r="1274" spans="1:14" s="152" customFormat="1">
      <c r="A1274" s="145" t="s">
        <v>7649</v>
      </c>
      <c r="B1274" s="146" t="s">
        <v>7388</v>
      </c>
      <c r="C1274" s="146" t="s">
        <v>6724</v>
      </c>
      <c r="D1274" s="146"/>
      <c r="E1274" s="147">
        <v>3</v>
      </c>
      <c r="F1274" s="148" t="s">
        <v>6745</v>
      </c>
      <c r="G1274" s="149">
        <v>-6000000</v>
      </c>
      <c r="H1274" s="149">
        <v>-5415954.8899999997</v>
      </c>
      <c r="I1274" s="146"/>
      <c r="J1274" s="150">
        <v>39930</v>
      </c>
      <c r="K1274" s="151">
        <v>5874500.1916702222</v>
      </c>
      <c r="L1274" s="151">
        <v>0</v>
      </c>
      <c r="M1274" s="151"/>
      <c r="N1274" s="149">
        <v>458545.30167022254</v>
      </c>
    </row>
    <row r="1275" spans="1:14" s="152" customFormat="1">
      <c r="A1275" s="145" t="s">
        <v>7387</v>
      </c>
      <c r="B1275" s="146" t="s">
        <v>7388</v>
      </c>
      <c r="C1275" s="146" t="s">
        <v>6724</v>
      </c>
      <c r="D1275" s="146"/>
      <c r="E1275" s="147">
        <v>4</v>
      </c>
      <c r="F1275" s="148" t="s">
        <v>6745</v>
      </c>
      <c r="G1275" s="149">
        <v>-8000000</v>
      </c>
      <c r="H1275" s="149">
        <v>-6961639.1499999985</v>
      </c>
      <c r="I1275" s="146"/>
      <c r="J1275" s="150">
        <v>39838</v>
      </c>
      <c r="K1275" s="151">
        <v>7767371.4727631118</v>
      </c>
      <c r="L1275" s="151">
        <v>0</v>
      </c>
      <c r="M1275" s="151"/>
      <c r="N1275" s="149">
        <v>805732.3227631133</v>
      </c>
    </row>
    <row r="1276" spans="1:14" s="152" customFormat="1">
      <c r="A1276" s="145" t="s">
        <v>8006</v>
      </c>
      <c r="B1276" s="146" t="s">
        <v>7715</v>
      </c>
      <c r="C1276" s="146" t="s">
        <v>6724</v>
      </c>
      <c r="D1276" s="146"/>
      <c r="E1276" s="147">
        <v>1</v>
      </c>
      <c r="F1276" s="148" t="s">
        <v>6745</v>
      </c>
      <c r="G1276" s="149">
        <v>-5000000</v>
      </c>
      <c r="H1276" s="149">
        <v>-4077873.22</v>
      </c>
      <c r="I1276" s="146"/>
      <c r="J1276" s="150">
        <v>40175</v>
      </c>
      <c r="K1276" s="151">
        <v>4765561.2366016665</v>
      </c>
      <c r="L1276" s="151">
        <v>0</v>
      </c>
      <c r="M1276" s="151"/>
      <c r="N1276" s="149">
        <v>687688.01660166634</v>
      </c>
    </row>
    <row r="1277" spans="1:14" s="152" customFormat="1">
      <c r="A1277" s="145" t="s">
        <v>8641</v>
      </c>
      <c r="B1277" s="146" t="s">
        <v>8642</v>
      </c>
      <c r="C1277" s="146" t="s">
        <v>6724</v>
      </c>
      <c r="D1277" s="146"/>
      <c r="E1277" s="147">
        <v>3</v>
      </c>
      <c r="F1277" s="148" t="s">
        <v>6745</v>
      </c>
      <c r="G1277" s="149">
        <v>-5000000</v>
      </c>
      <c r="H1277" s="149">
        <v>-3692345.0999999996</v>
      </c>
      <c r="I1277" s="146"/>
      <c r="J1277" s="150">
        <v>41238</v>
      </c>
      <c r="K1277" s="151">
        <v>-4935687.4761133343</v>
      </c>
      <c r="L1277" s="151">
        <v>9468916.6699999999</v>
      </c>
      <c r="M1277" s="151"/>
      <c r="N1277" s="149">
        <v>840884.093886666</v>
      </c>
    </row>
    <row r="1278" spans="1:14" s="152" customFormat="1">
      <c r="A1278" s="145" t="s">
        <v>7716</v>
      </c>
      <c r="B1278" s="146" t="s">
        <v>7717</v>
      </c>
      <c r="C1278" s="146" t="s">
        <v>6724</v>
      </c>
      <c r="D1278" s="146"/>
      <c r="E1278" s="147">
        <v>4</v>
      </c>
      <c r="F1278" s="148" t="s">
        <v>6745</v>
      </c>
      <c r="G1278" s="149">
        <v>-5000000</v>
      </c>
      <c r="H1278" s="149">
        <v>-4352354.9000000004</v>
      </c>
      <c r="I1278" s="146"/>
      <c r="J1278" s="150">
        <v>39959</v>
      </c>
      <c r="K1278" s="151">
        <v>7875452.5685505569</v>
      </c>
      <c r="L1278" s="151">
        <v>-2832780</v>
      </c>
      <c r="M1278" s="151"/>
      <c r="N1278" s="149">
        <v>690317.66855055653</v>
      </c>
    </row>
    <row r="1279" spans="1:14" s="152" customFormat="1">
      <c r="A1279" s="145" t="s">
        <v>7461</v>
      </c>
      <c r="B1279" s="146" t="s">
        <v>7462</v>
      </c>
      <c r="C1279" s="146" t="s">
        <v>6724</v>
      </c>
      <c r="D1279" s="146"/>
      <c r="E1279" s="147">
        <v>2</v>
      </c>
      <c r="F1279" s="148" t="s">
        <v>6745</v>
      </c>
      <c r="G1279" s="149">
        <v>-6000000</v>
      </c>
      <c r="H1279" s="149">
        <v>-5219152.5199999996</v>
      </c>
      <c r="I1279" s="146"/>
      <c r="J1279" s="150">
        <v>39869</v>
      </c>
      <c r="K1279" s="151">
        <v>5834771.0863424446</v>
      </c>
      <c r="L1279" s="151">
        <v>0</v>
      </c>
      <c r="M1279" s="151"/>
      <c r="N1279" s="149">
        <v>615618.56634244509</v>
      </c>
    </row>
    <row r="1280" spans="1:14" s="152" customFormat="1">
      <c r="A1280" s="145" t="s">
        <v>7556</v>
      </c>
      <c r="B1280" s="146" t="s">
        <v>7557</v>
      </c>
      <c r="C1280" s="146" t="s">
        <v>6724</v>
      </c>
      <c r="D1280" s="146"/>
      <c r="E1280" s="147">
        <v>1</v>
      </c>
      <c r="F1280" s="148" t="s">
        <v>6745</v>
      </c>
      <c r="G1280" s="149">
        <v>-4000000</v>
      </c>
      <c r="H1280" s="149">
        <v>-3555006.4</v>
      </c>
      <c r="I1280" s="146"/>
      <c r="J1280" s="150">
        <v>39897</v>
      </c>
      <c r="K1280" s="151">
        <v>3894140.5627876665</v>
      </c>
      <c r="L1280" s="151">
        <v>0</v>
      </c>
      <c r="M1280" s="151"/>
      <c r="N1280" s="149">
        <v>339134.16278766654</v>
      </c>
    </row>
    <row r="1281" spans="1:14" s="152" customFormat="1">
      <c r="A1281" s="145" t="s">
        <v>7389</v>
      </c>
      <c r="B1281" s="146" t="s">
        <v>7390</v>
      </c>
      <c r="C1281" s="146" t="s">
        <v>6724</v>
      </c>
      <c r="D1281" s="146"/>
      <c r="E1281" s="147">
        <v>1</v>
      </c>
      <c r="F1281" s="148" t="s">
        <v>6745</v>
      </c>
      <c r="G1281" s="149">
        <v>-6000000</v>
      </c>
      <c r="H1281" s="149">
        <v>-5599471.4100000001</v>
      </c>
      <c r="I1281" s="146"/>
      <c r="J1281" s="150">
        <v>39838</v>
      </c>
      <c r="K1281" s="151">
        <v>5839458.2729386669</v>
      </c>
      <c r="L1281" s="151">
        <v>0</v>
      </c>
      <c r="M1281" s="151"/>
      <c r="N1281" s="149">
        <v>239986.86293866672</v>
      </c>
    </row>
    <row r="1282" spans="1:14" s="152" customFormat="1">
      <c r="A1282" s="145" t="s">
        <v>8369</v>
      </c>
      <c r="B1282" s="146" t="s">
        <v>8370</v>
      </c>
      <c r="C1282" s="146" t="s">
        <v>6725</v>
      </c>
      <c r="D1282" s="146"/>
      <c r="E1282" s="147">
        <v>2</v>
      </c>
      <c r="F1282" s="148" t="s">
        <v>6745</v>
      </c>
      <c r="G1282" s="149">
        <v>-6000000</v>
      </c>
      <c r="H1282" s="149">
        <v>-4423282.82</v>
      </c>
      <c r="I1282" s="146"/>
      <c r="J1282" s="150">
        <v>40801</v>
      </c>
      <c r="K1282" s="151">
        <v>3952621.999743944</v>
      </c>
      <c r="L1282" s="151">
        <v>1923000</v>
      </c>
      <c r="M1282" s="151"/>
      <c r="N1282" s="149">
        <v>1452339.1797439437</v>
      </c>
    </row>
    <row r="1283" spans="1:14" s="152" customFormat="1">
      <c r="A1283" s="145" t="s">
        <v>8499</v>
      </c>
      <c r="B1283" s="146" t="s">
        <v>8500</v>
      </c>
      <c r="C1283" s="146" t="s">
        <v>6725</v>
      </c>
      <c r="D1283" s="146"/>
      <c r="E1283" s="147">
        <v>3</v>
      </c>
      <c r="F1283" s="148" t="s">
        <v>6745</v>
      </c>
      <c r="G1283" s="149">
        <v>-3120957.99</v>
      </c>
      <c r="H1283" s="149">
        <v>-3183980.2799999993</v>
      </c>
      <c r="I1283" s="146"/>
      <c r="J1283" s="150">
        <v>40991</v>
      </c>
      <c r="K1283" s="151">
        <v>-54330.039345036494</v>
      </c>
      <c r="L1283" s="151">
        <v>3284141.0300000003</v>
      </c>
      <c r="M1283" s="151"/>
      <c r="N1283" s="149">
        <v>45830.710654964671</v>
      </c>
    </row>
    <row r="1284" spans="1:14" s="152" customFormat="1">
      <c r="A1284" s="145" t="s">
        <v>1623</v>
      </c>
      <c r="B1284" s="146" t="s">
        <v>7665</v>
      </c>
      <c r="C1284" s="146" t="s">
        <v>6725</v>
      </c>
      <c r="D1284" s="146"/>
      <c r="E1284" s="147">
        <v>2</v>
      </c>
      <c r="F1284" s="148" t="s">
        <v>6745</v>
      </c>
      <c r="G1284" s="149">
        <v>-2800000</v>
      </c>
      <c r="H1284" s="149">
        <v>-2577708.9899999998</v>
      </c>
      <c r="I1284" s="146"/>
      <c r="J1284" s="150">
        <v>39934</v>
      </c>
      <c r="K1284" s="151">
        <v>2847.3040015833299</v>
      </c>
      <c r="L1284" s="151">
        <f>2687835.38+111406.28</f>
        <v>2799241.6599999997</v>
      </c>
      <c r="M1284" s="151"/>
      <c r="N1284" s="149">
        <v>224379.97400158318</v>
      </c>
    </row>
    <row r="1285" spans="1:14" s="152" customFormat="1">
      <c r="A1285" s="145" t="s">
        <v>6889</v>
      </c>
      <c r="B1285" s="146" t="s">
        <v>6890</v>
      </c>
      <c r="C1285" s="146" t="s">
        <v>6724</v>
      </c>
      <c r="D1285" s="146"/>
      <c r="E1285" s="147">
        <v>4</v>
      </c>
      <c r="F1285" s="148" t="s">
        <v>6745</v>
      </c>
      <c r="G1285" s="149">
        <v>-10000000</v>
      </c>
      <c r="H1285" s="149">
        <v>-8931797.5699999984</v>
      </c>
      <c r="I1285" s="146"/>
      <c r="J1285" s="150">
        <v>39653</v>
      </c>
      <c r="K1285" s="151">
        <v>9877465.0506225564</v>
      </c>
      <c r="L1285" s="151">
        <v>0</v>
      </c>
      <c r="M1285" s="151"/>
      <c r="N1285" s="149">
        <v>945667.48062255792</v>
      </c>
    </row>
    <row r="1286" spans="1:14" s="152" customFormat="1">
      <c r="A1286" s="145" t="s">
        <v>3162</v>
      </c>
      <c r="B1286" s="146" t="s">
        <v>8388</v>
      </c>
      <c r="C1286" s="146" t="s">
        <v>6724</v>
      </c>
      <c r="D1286" s="146"/>
      <c r="E1286" s="147">
        <v>2</v>
      </c>
      <c r="F1286" s="148" t="s">
        <v>6756</v>
      </c>
      <c r="G1286" s="149">
        <v>15000000</v>
      </c>
      <c r="H1286" s="149">
        <v>11753076.769999996</v>
      </c>
      <c r="I1286" s="146"/>
      <c r="J1286" s="150">
        <v>40903</v>
      </c>
      <c r="K1286" s="151">
        <v>-11487798.753800236</v>
      </c>
      <c r="L1286" s="151">
        <v>3807.68</v>
      </c>
      <c r="M1286" s="151"/>
      <c r="N1286" s="149">
        <v>269085.69619976013</v>
      </c>
    </row>
    <row r="1287" spans="1:14" s="152" customFormat="1">
      <c r="A1287" s="145" t="s">
        <v>8387</v>
      </c>
      <c r="B1287" s="146" t="s">
        <v>8388</v>
      </c>
      <c r="C1287" s="146" t="s">
        <v>6724</v>
      </c>
      <c r="D1287" s="146"/>
      <c r="E1287" s="147">
        <v>5</v>
      </c>
      <c r="F1287" s="148" t="s">
        <v>6756</v>
      </c>
      <c r="G1287" s="149">
        <v>10000000</v>
      </c>
      <c r="H1287" s="149">
        <v>6983209.540000001</v>
      </c>
      <c r="I1287" s="146"/>
      <c r="J1287" s="150">
        <v>40811</v>
      </c>
      <c r="K1287" s="151">
        <v>-8750761.4125866666</v>
      </c>
      <c r="L1287" s="151">
        <v>0</v>
      </c>
      <c r="M1287" s="151"/>
      <c r="N1287" s="149">
        <v>-1767551.8725866657</v>
      </c>
    </row>
    <row r="1288" spans="1:14" s="152" customFormat="1">
      <c r="A1288" s="145" t="s">
        <v>1303</v>
      </c>
      <c r="B1288" s="146" t="s">
        <v>8952</v>
      </c>
      <c r="C1288" s="146" t="s">
        <v>6759</v>
      </c>
      <c r="D1288" s="146"/>
      <c r="E1288" s="147">
        <v>1</v>
      </c>
      <c r="F1288" s="148" t="s">
        <v>6745</v>
      </c>
      <c r="G1288" s="149">
        <v>-5000000</v>
      </c>
      <c r="H1288" s="149">
        <v>-3249956.82</v>
      </c>
      <c r="I1288" s="146"/>
      <c r="J1288" s="150">
        <v>42114</v>
      </c>
      <c r="K1288" s="151">
        <v>1683814.1100000006</v>
      </c>
      <c r="L1288" s="151">
        <v>1631903.1600000001</v>
      </c>
      <c r="M1288" s="151"/>
      <c r="N1288" s="149">
        <v>65760.450000000885</v>
      </c>
    </row>
    <row r="1289" spans="1:14" s="152" customFormat="1">
      <c r="A1289" s="145" t="s">
        <v>6860</v>
      </c>
      <c r="B1289" s="146" t="s">
        <v>6861</v>
      </c>
      <c r="C1289" s="146" t="s">
        <v>6724</v>
      </c>
      <c r="D1289" s="146"/>
      <c r="E1289" s="147">
        <v>1</v>
      </c>
      <c r="F1289" s="148" t="s">
        <v>6745</v>
      </c>
      <c r="G1289" s="149">
        <v>-1500000</v>
      </c>
      <c r="H1289" s="149">
        <v>-1040894.12</v>
      </c>
      <c r="I1289" s="146"/>
      <c r="J1289" s="150">
        <v>39595</v>
      </c>
      <c r="K1289" s="151">
        <v>1514172.6708466664</v>
      </c>
      <c r="L1289" s="151">
        <v>0</v>
      </c>
      <c r="M1289" s="151"/>
      <c r="N1289" s="149">
        <v>473278.55084666645</v>
      </c>
    </row>
    <row r="1290" spans="1:14" s="152" customFormat="1">
      <c r="A1290" s="145" t="s">
        <v>7437</v>
      </c>
      <c r="B1290" s="146" t="s">
        <v>7438</v>
      </c>
      <c r="C1290" s="146" t="s">
        <v>6725</v>
      </c>
      <c r="D1290" s="146"/>
      <c r="E1290" s="147">
        <v>1</v>
      </c>
      <c r="F1290" s="148" t="s">
        <v>6745</v>
      </c>
      <c r="G1290" s="149">
        <v>-39999.99</v>
      </c>
      <c r="H1290" s="149">
        <v>-38075.110000000015</v>
      </c>
      <c r="I1290" s="146"/>
      <c r="J1290" s="150">
        <v>39869</v>
      </c>
      <c r="K1290" s="151">
        <v>40706.181562555554</v>
      </c>
      <c r="L1290" s="151">
        <v>0</v>
      </c>
      <c r="M1290" s="151"/>
      <c r="N1290" s="149">
        <v>2631.0715625555385</v>
      </c>
    </row>
    <row r="1291" spans="1:14" s="152" customFormat="1">
      <c r="A1291" s="145" t="s">
        <v>3220</v>
      </c>
      <c r="B1291" s="146" t="s">
        <v>8817</v>
      </c>
      <c r="C1291" s="146" t="s">
        <v>6725</v>
      </c>
      <c r="D1291" s="146"/>
      <c r="E1291" s="147">
        <v>1</v>
      </c>
      <c r="F1291" s="148" t="s">
        <v>6745</v>
      </c>
      <c r="G1291" s="149">
        <v>-4506398.1399999997</v>
      </c>
      <c r="H1291" s="149">
        <v>-3485269.04</v>
      </c>
      <c r="I1291" s="146"/>
      <c r="J1291" s="150">
        <v>41509</v>
      </c>
      <c r="K1291" s="151">
        <v>-591944.16</v>
      </c>
      <c r="L1291" s="151">
        <v>1433980.5199999996</v>
      </c>
      <c r="M1291" s="151"/>
      <c r="N1291" s="149">
        <v>-2643232.6800000006</v>
      </c>
    </row>
    <row r="1292" spans="1:14" s="152" customFormat="1">
      <c r="A1292" s="145" t="s">
        <v>8469</v>
      </c>
      <c r="B1292" s="146" t="s">
        <v>8470</v>
      </c>
      <c r="C1292" s="146" t="s">
        <v>6725</v>
      </c>
      <c r="D1292" s="146"/>
      <c r="E1292" s="147">
        <v>3</v>
      </c>
      <c r="F1292" s="148" t="s">
        <v>6756</v>
      </c>
      <c r="G1292" s="149">
        <v>1000000</v>
      </c>
      <c r="H1292" s="149">
        <v>811764.89999999991</v>
      </c>
      <c r="I1292" s="146"/>
      <c r="J1292" s="150">
        <v>40974</v>
      </c>
      <c r="K1292" s="151">
        <v>-1063300.3836842356</v>
      </c>
      <c r="L1292" s="151">
        <v>0</v>
      </c>
      <c r="M1292" s="151"/>
      <c r="N1292" s="149">
        <v>-251535.48368423572</v>
      </c>
    </row>
    <row r="1293" spans="1:14" s="152" customFormat="1">
      <c r="A1293" s="145" t="s">
        <v>9141</v>
      </c>
      <c r="B1293" s="146" t="s">
        <v>9142</v>
      </c>
      <c r="C1293" s="146" t="s">
        <v>6724</v>
      </c>
      <c r="D1293" s="146"/>
      <c r="E1293" s="147">
        <v>1</v>
      </c>
      <c r="F1293" s="148" t="s">
        <v>6745</v>
      </c>
      <c r="G1293" s="149">
        <v>-1523058.46</v>
      </c>
      <c r="H1293" s="149">
        <v>-375770.52</v>
      </c>
      <c r="I1293" s="146"/>
      <c r="J1293" s="150">
        <v>43227</v>
      </c>
      <c r="K1293" s="151">
        <v>-209263.63999999996</v>
      </c>
      <c r="L1293" s="151">
        <v>75329.209999999992</v>
      </c>
      <c r="M1293" s="151"/>
      <c r="N1293" s="149">
        <v>-509704.94999999995</v>
      </c>
    </row>
    <row r="1294" spans="1:14" s="152" customFormat="1">
      <c r="A1294" s="145" t="s">
        <v>7485</v>
      </c>
      <c r="B1294" s="146" t="s">
        <v>7486</v>
      </c>
      <c r="C1294" s="146" t="s">
        <v>6724</v>
      </c>
      <c r="D1294" s="146"/>
      <c r="E1294" s="147">
        <v>1</v>
      </c>
      <c r="F1294" s="148" t="s">
        <v>6745</v>
      </c>
      <c r="G1294" s="149">
        <v>-879149.63</v>
      </c>
      <c r="H1294" s="149">
        <v>-166862.58999999997</v>
      </c>
      <c r="I1294" s="146"/>
      <c r="J1294" s="150">
        <v>39885</v>
      </c>
      <c r="K1294" s="151">
        <v>-8852.7177075813506</v>
      </c>
      <c r="L1294" s="151">
        <v>-371.46</v>
      </c>
      <c r="M1294" s="151"/>
      <c r="N1294" s="149">
        <v>-176086.76770758131</v>
      </c>
    </row>
    <row r="1295" spans="1:14" s="152" customFormat="1">
      <c r="A1295" s="145" t="s">
        <v>7487</v>
      </c>
      <c r="B1295" s="146" t="s">
        <v>6754</v>
      </c>
      <c r="C1295" s="146" t="s">
        <v>6724</v>
      </c>
      <c r="D1295" s="146"/>
      <c r="E1295" s="147">
        <v>1</v>
      </c>
      <c r="F1295" s="148" t="s">
        <v>6745</v>
      </c>
      <c r="G1295" s="149">
        <v>-3346731.01</v>
      </c>
      <c r="H1295" s="149">
        <v>-2128802.0599999996</v>
      </c>
      <c r="I1295" s="146"/>
      <c r="J1295" s="150">
        <v>39885</v>
      </c>
      <c r="K1295" s="151">
        <v>-33666.32424940027</v>
      </c>
      <c r="L1295" s="151">
        <v>-1327.84</v>
      </c>
      <c r="M1295" s="151"/>
      <c r="N1295" s="149">
        <v>-2163796.2242493997</v>
      </c>
    </row>
    <row r="1296" spans="1:14" s="152" customFormat="1">
      <c r="A1296" s="145" t="s">
        <v>6753</v>
      </c>
      <c r="B1296" s="146" t="s">
        <v>6754</v>
      </c>
      <c r="C1296" s="146" t="s">
        <v>6724</v>
      </c>
      <c r="D1296" s="146"/>
      <c r="E1296" s="147">
        <v>1</v>
      </c>
      <c r="F1296" s="148" t="s">
        <v>6745</v>
      </c>
      <c r="G1296" s="149">
        <v>-4183413.76</v>
      </c>
      <c r="H1296" s="149">
        <v>-3070349.5999999996</v>
      </c>
      <c r="I1296" s="146"/>
      <c r="J1296" s="150">
        <v>39521</v>
      </c>
      <c r="K1296" s="151">
        <v>-552030.12000000011</v>
      </c>
      <c r="L1296" s="151">
        <v>0</v>
      </c>
      <c r="M1296" s="151"/>
      <c r="N1296" s="149">
        <v>-3622379.7199999997</v>
      </c>
    </row>
    <row r="1297" spans="1:14" s="152" customFormat="1">
      <c r="A1297" s="145" t="s">
        <v>6755</v>
      </c>
      <c r="B1297" s="146" t="s">
        <v>6754</v>
      </c>
      <c r="C1297" s="146" t="s">
        <v>6724</v>
      </c>
      <c r="D1297" s="146"/>
      <c r="E1297" s="147">
        <v>1</v>
      </c>
      <c r="F1297" s="148" t="s">
        <v>6756</v>
      </c>
      <c r="G1297" s="149">
        <v>3494500.35</v>
      </c>
      <c r="H1297" s="149">
        <v>2345176.66</v>
      </c>
      <c r="I1297" s="146"/>
      <c r="J1297" s="150">
        <v>39521</v>
      </c>
      <c r="K1297" s="151">
        <v>687969.6999999996</v>
      </c>
      <c r="L1297" s="151">
        <v>0</v>
      </c>
      <c r="M1297" s="151"/>
      <c r="N1297" s="149">
        <v>3033146.36</v>
      </c>
    </row>
    <row r="1298" spans="1:14" s="152" customFormat="1">
      <c r="A1298" s="145" t="s">
        <v>8877</v>
      </c>
      <c r="B1298" s="146" t="s">
        <v>8256</v>
      </c>
      <c r="C1298" s="146" t="s">
        <v>6759</v>
      </c>
      <c r="D1298" s="146"/>
      <c r="E1298" s="147">
        <v>1</v>
      </c>
      <c r="F1298" s="148" t="s">
        <v>6745</v>
      </c>
      <c r="G1298" s="149">
        <v>-7500000</v>
      </c>
      <c r="H1298" s="149">
        <v>-2399896.46</v>
      </c>
      <c r="I1298" s="146"/>
      <c r="J1298" s="150">
        <v>41633</v>
      </c>
      <c r="K1298" s="151">
        <v>2293556.6199999996</v>
      </c>
      <c r="L1298" s="151">
        <v>0</v>
      </c>
      <c r="M1298" s="151"/>
      <c r="N1298" s="149">
        <v>-106339.84000000032</v>
      </c>
    </row>
    <row r="1299" spans="1:14" s="152" customFormat="1">
      <c r="A1299" s="145" t="s">
        <v>8255</v>
      </c>
      <c r="B1299" s="146" t="s">
        <v>8256</v>
      </c>
      <c r="C1299" s="146" t="s">
        <v>6724</v>
      </c>
      <c r="D1299" s="146"/>
      <c r="E1299" s="147">
        <v>4</v>
      </c>
      <c r="F1299" s="148" t="s">
        <v>6756</v>
      </c>
      <c r="G1299" s="149">
        <v>3286734.3299999996</v>
      </c>
      <c r="H1299" s="149">
        <v>643390.71999999997</v>
      </c>
      <c r="I1299" s="146"/>
      <c r="J1299" s="150">
        <v>40627</v>
      </c>
      <c r="K1299" s="151">
        <v>-1759446.1586383341</v>
      </c>
      <c r="L1299" s="151">
        <v>0</v>
      </c>
      <c r="M1299" s="151"/>
      <c r="N1299" s="149">
        <v>-1116055.4386383342</v>
      </c>
    </row>
    <row r="1300" spans="1:14" s="152" customFormat="1">
      <c r="A1300" s="145" t="s">
        <v>7934</v>
      </c>
      <c r="B1300" s="146" t="s">
        <v>7935</v>
      </c>
      <c r="C1300" s="146" t="s">
        <v>6724</v>
      </c>
      <c r="D1300" s="146"/>
      <c r="E1300" s="147">
        <v>6</v>
      </c>
      <c r="F1300" s="148" t="s">
        <v>6756</v>
      </c>
      <c r="G1300" s="149">
        <v>1000000</v>
      </c>
      <c r="H1300" s="149">
        <v>504422.66999999993</v>
      </c>
      <c r="I1300" s="146"/>
      <c r="J1300" s="150">
        <v>40111</v>
      </c>
      <c r="K1300" s="151">
        <v>1902116.9718894742</v>
      </c>
      <c r="L1300" s="151">
        <v>-1795211.24</v>
      </c>
      <c r="M1300" s="151"/>
      <c r="N1300" s="149">
        <v>611328.40188947436</v>
      </c>
    </row>
    <row r="1301" spans="1:14" s="152" customFormat="1">
      <c r="A1301" s="145" t="s">
        <v>3193</v>
      </c>
      <c r="B1301" s="146" t="s">
        <v>8115</v>
      </c>
      <c r="C1301" s="146" t="s">
        <v>6724</v>
      </c>
      <c r="D1301" s="146"/>
      <c r="E1301" s="147">
        <v>1</v>
      </c>
      <c r="F1301" s="148" t="s">
        <v>6745</v>
      </c>
      <c r="G1301" s="149">
        <v>-10000000</v>
      </c>
      <c r="H1301" s="149">
        <v>-2500582.87</v>
      </c>
      <c r="I1301" s="146"/>
      <c r="J1301" s="150">
        <v>41402</v>
      </c>
      <c r="K1301" s="151">
        <v>-83909.940000000017</v>
      </c>
      <c r="L1301" s="151">
        <v>5990991.8300000001</v>
      </c>
      <c r="M1301" s="151"/>
      <c r="N1301" s="149">
        <v>3406499.02</v>
      </c>
    </row>
    <row r="1302" spans="1:14" s="152" customFormat="1">
      <c r="A1302" s="145" t="s">
        <v>8114</v>
      </c>
      <c r="B1302" s="146" t="s">
        <v>8115</v>
      </c>
      <c r="C1302" s="146" t="s">
        <v>6724</v>
      </c>
      <c r="D1302" s="146"/>
      <c r="E1302" s="147">
        <v>5</v>
      </c>
      <c r="F1302" s="148" t="s">
        <v>6745</v>
      </c>
      <c r="G1302" s="149">
        <v>-10000000</v>
      </c>
      <c r="H1302" s="149">
        <v>-8600009.0499999989</v>
      </c>
      <c r="I1302" s="146"/>
      <c r="J1302" s="150">
        <v>40323</v>
      </c>
      <c r="K1302" s="151">
        <v>9538635.3821777776</v>
      </c>
      <c r="L1302" s="151">
        <v>0</v>
      </c>
      <c r="M1302" s="151"/>
      <c r="N1302" s="149">
        <v>938626.33217777871</v>
      </c>
    </row>
    <row r="1303" spans="1:14" s="152" customFormat="1">
      <c r="A1303" s="145" t="s">
        <v>7718</v>
      </c>
      <c r="B1303" s="146" t="s">
        <v>7559</v>
      </c>
      <c r="C1303" s="146" t="s">
        <v>6724</v>
      </c>
      <c r="D1303" s="146"/>
      <c r="E1303" s="147">
        <v>1</v>
      </c>
      <c r="F1303" s="148" t="s">
        <v>6745</v>
      </c>
      <c r="G1303" s="149">
        <v>-2000000</v>
      </c>
      <c r="H1303" s="149">
        <v>-1809012.44</v>
      </c>
      <c r="I1303" s="146"/>
      <c r="J1303" s="150">
        <v>39959</v>
      </c>
      <c r="K1303" s="151">
        <v>1939774.1860933334</v>
      </c>
      <c r="L1303" s="151">
        <v>0</v>
      </c>
      <c r="M1303" s="151"/>
      <c r="N1303" s="149">
        <v>130761.74609333347</v>
      </c>
    </row>
    <row r="1304" spans="1:14" s="152" customFormat="1">
      <c r="A1304" s="145" t="s">
        <v>7558</v>
      </c>
      <c r="B1304" s="146" t="s">
        <v>7559</v>
      </c>
      <c r="C1304" s="146" t="s">
        <v>6724</v>
      </c>
      <c r="D1304" s="146"/>
      <c r="E1304" s="147">
        <v>4</v>
      </c>
      <c r="F1304" s="148" t="s">
        <v>6745</v>
      </c>
      <c r="G1304" s="149">
        <v>-6000000</v>
      </c>
      <c r="H1304" s="149">
        <v>-5162027.1500000004</v>
      </c>
      <c r="I1304" s="146"/>
      <c r="J1304" s="150">
        <v>39897</v>
      </c>
      <c r="K1304" s="151">
        <v>5840607.4557436667</v>
      </c>
      <c r="L1304" s="151">
        <v>0</v>
      </c>
      <c r="M1304" s="151"/>
      <c r="N1304" s="149">
        <v>678580.30574366637</v>
      </c>
    </row>
    <row r="1305" spans="1:14" s="152" customFormat="1">
      <c r="A1305" s="145" t="s">
        <v>7981</v>
      </c>
      <c r="B1305" s="146" t="s">
        <v>7982</v>
      </c>
      <c r="C1305" s="146" t="s">
        <v>6724</v>
      </c>
      <c r="D1305" s="146"/>
      <c r="E1305" s="147">
        <v>1</v>
      </c>
      <c r="F1305" s="148" t="s">
        <v>6745</v>
      </c>
      <c r="G1305" s="149">
        <v>-2000000</v>
      </c>
      <c r="H1305" s="149">
        <v>-1760008.53</v>
      </c>
      <c r="I1305" s="146"/>
      <c r="J1305" s="150">
        <v>40142</v>
      </c>
      <c r="K1305" s="151">
        <v>1925701.4565045557</v>
      </c>
      <c r="L1305" s="151">
        <v>0</v>
      </c>
      <c r="M1305" s="151"/>
      <c r="N1305" s="149">
        <v>165692.92650455562</v>
      </c>
    </row>
    <row r="1306" spans="1:14" s="152" customFormat="1">
      <c r="A1306" s="145" t="s">
        <v>8405</v>
      </c>
      <c r="B1306" s="146" t="s">
        <v>7984</v>
      </c>
      <c r="C1306" s="146" t="s">
        <v>6724</v>
      </c>
      <c r="D1306" s="146"/>
      <c r="E1306" s="147">
        <v>1</v>
      </c>
      <c r="F1306" s="148" t="s">
        <v>6745</v>
      </c>
      <c r="G1306" s="149">
        <v>-4000000</v>
      </c>
      <c r="H1306" s="149">
        <v>-3545373.14</v>
      </c>
      <c r="I1306" s="146"/>
      <c r="J1306" s="150">
        <v>40841</v>
      </c>
      <c r="K1306" s="151">
        <v>3761870.0564655554</v>
      </c>
      <c r="L1306" s="151">
        <v>0</v>
      </c>
      <c r="M1306" s="151"/>
      <c r="N1306" s="149">
        <v>216496.91646555532</v>
      </c>
    </row>
    <row r="1307" spans="1:14" s="152" customFormat="1">
      <c r="A1307" s="145" t="s">
        <v>7983</v>
      </c>
      <c r="B1307" s="146" t="s">
        <v>7984</v>
      </c>
      <c r="C1307" s="146" t="s">
        <v>6724</v>
      </c>
      <c r="D1307" s="146"/>
      <c r="E1307" s="147">
        <v>4</v>
      </c>
      <c r="F1307" s="148" t="s">
        <v>6745</v>
      </c>
      <c r="G1307" s="149">
        <v>-8000000</v>
      </c>
      <c r="H1307" s="149">
        <v>-6936461.0199999996</v>
      </c>
      <c r="I1307" s="146"/>
      <c r="J1307" s="150">
        <v>40142</v>
      </c>
      <c r="K1307" s="151">
        <v>7684911.5929456651</v>
      </c>
      <c r="L1307" s="151">
        <v>0</v>
      </c>
      <c r="M1307" s="151"/>
      <c r="N1307" s="149">
        <v>748450.57294566557</v>
      </c>
    </row>
    <row r="1308" spans="1:14" s="152" customFormat="1">
      <c r="A1308" s="145" t="s">
        <v>7922</v>
      </c>
      <c r="B1308" s="146" t="s">
        <v>7923</v>
      </c>
      <c r="C1308" s="146" t="s">
        <v>6724</v>
      </c>
      <c r="D1308" s="146"/>
      <c r="E1308" s="147">
        <v>1</v>
      </c>
      <c r="F1308" s="148" t="s">
        <v>6745</v>
      </c>
      <c r="G1308" s="149">
        <v>-2000000</v>
      </c>
      <c r="H1308" s="149">
        <v>-1730616.97</v>
      </c>
      <c r="I1308" s="146"/>
      <c r="J1308" s="150">
        <v>40081</v>
      </c>
      <c r="K1308" s="151">
        <v>1932691.2634511113</v>
      </c>
      <c r="L1308" s="151">
        <v>0</v>
      </c>
      <c r="M1308" s="151"/>
      <c r="N1308" s="149">
        <v>202074.2934511113</v>
      </c>
    </row>
    <row r="1309" spans="1:14" s="152" customFormat="1">
      <c r="A1309" s="145" t="s">
        <v>7560</v>
      </c>
      <c r="B1309" s="146" t="s">
        <v>7561</v>
      </c>
      <c r="C1309" s="146" t="s">
        <v>6724</v>
      </c>
      <c r="D1309" s="146"/>
      <c r="E1309" s="147">
        <v>2</v>
      </c>
      <c r="F1309" s="148" t="s">
        <v>6756</v>
      </c>
      <c r="G1309" s="149">
        <v>4000000</v>
      </c>
      <c r="H1309" s="149">
        <v>3679907.1700000009</v>
      </c>
      <c r="I1309" s="146"/>
      <c r="J1309" s="150">
        <v>39897</v>
      </c>
      <c r="K1309" s="151">
        <v>-3936554.0361781111</v>
      </c>
      <c r="L1309" s="151">
        <v>0</v>
      </c>
      <c r="M1309" s="151"/>
      <c r="N1309" s="149">
        <v>-256646.86617811024</v>
      </c>
    </row>
    <row r="1310" spans="1:14" s="152" customFormat="1">
      <c r="A1310" s="145" t="s">
        <v>7562</v>
      </c>
      <c r="B1310" s="146" t="s">
        <v>7561</v>
      </c>
      <c r="C1310" s="146" t="s">
        <v>6724</v>
      </c>
      <c r="D1310" s="146"/>
      <c r="E1310" s="147">
        <v>1</v>
      </c>
      <c r="F1310" s="148" t="s">
        <v>6745</v>
      </c>
      <c r="G1310" s="149">
        <v>-4000000</v>
      </c>
      <c r="H1310" s="149">
        <v>-3674653.11</v>
      </c>
      <c r="I1310" s="146"/>
      <c r="J1310" s="150">
        <v>39897</v>
      </c>
      <c r="K1310" s="151">
        <v>3893615.8508333331</v>
      </c>
      <c r="L1310" s="151">
        <v>0</v>
      </c>
      <c r="M1310" s="151"/>
      <c r="N1310" s="149">
        <v>218962.74083333323</v>
      </c>
    </row>
    <row r="1311" spans="1:14" s="152" customFormat="1">
      <c r="A1311" s="145" t="s">
        <v>8911</v>
      </c>
      <c r="B1311" s="146" t="s">
        <v>8912</v>
      </c>
      <c r="C1311" s="146" t="s">
        <v>6759</v>
      </c>
      <c r="D1311" s="146"/>
      <c r="E1311" s="147">
        <v>3</v>
      </c>
      <c r="F1311" s="148" t="s">
        <v>6745</v>
      </c>
      <c r="G1311" s="149">
        <v>-702905.64999999991</v>
      </c>
      <c r="H1311" s="149">
        <v>-481795.67000000016</v>
      </c>
      <c r="I1311" s="146"/>
      <c r="J1311" s="150">
        <v>41754</v>
      </c>
      <c r="K1311" s="151">
        <v>39904.44999999999</v>
      </c>
      <c r="L1311" s="151">
        <v>-322.77999999999997</v>
      </c>
      <c r="M1311" s="151"/>
      <c r="N1311" s="149">
        <v>-442214.00000000017</v>
      </c>
    </row>
    <row r="1312" spans="1:14" s="152" customFormat="1">
      <c r="A1312" s="145" t="s">
        <v>8913</v>
      </c>
      <c r="B1312" s="146" t="s">
        <v>8914</v>
      </c>
      <c r="C1312" s="146" t="s">
        <v>6759</v>
      </c>
      <c r="D1312" s="146"/>
      <c r="E1312" s="147">
        <v>1</v>
      </c>
      <c r="F1312" s="148" t="s">
        <v>6745</v>
      </c>
      <c r="G1312" s="149">
        <v>-689720.55</v>
      </c>
      <c r="H1312" s="149">
        <v>-542966.65</v>
      </c>
      <c r="I1312" s="146"/>
      <c r="J1312" s="150">
        <v>41754</v>
      </c>
      <c r="K1312" s="151">
        <v>509306.29000000004</v>
      </c>
      <c r="L1312" s="151">
        <v>0</v>
      </c>
      <c r="M1312" s="151"/>
      <c r="N1312" s="149">
        <v>-33660.359999999986</v>
      </c>
    </row>
    <row r="1313" spans="1:14" s="152" customFormat="1">
      <c r="A1313" s="145" t="s">
        <v>7288</v>
      </c>
      <c r="B1313" s="146" t="s">
        <v>7289</v>
      </c>
      <c r="C1313" s="146" t="s">
        <v>6724</v>
      </c>
      <c r="D1313" s="146"/>
      <c r="E1313" s="147">
        <v>1</v>
      </c>
      <c r="F1313" s="148" t="s">
        <v>6745</v>
      </c>
      <c r="G1313" s="149">
        <v>-287486.02</v>
      </c>
      <c r="H1313" s="149">
        <v>-230002.65</v>
      </c>
      <c r="I1313" s="146"/>
      <c r="J1313" s="150">
        <v>39808</v>
      </c>
      <c r="K1313" s="151">
        <v>278057.23139477777</v>
      </c>
      <c r="L1313" s="151">
        <v>0</v>
      </c>
      <c r="M1313" s="151"/>
      <c r="N1313" s="149">
        <v>48054.581394777779</v>
      </c>
    </row>
    <row r="1314" spans="1:14" s="152" customFormat="1">
      <c r="A1314" s="145" t="s">
        <v>8257</v>
      </c>
      <c r="B1314" s="146" t="s">
        <v>8258</v>
      </c>
      <c r="C1314" s="146" t="s">
        <v>6724</v>
      </c>
      <c r="D1314" s="146"/>
      <c r="E1314" s="147">
        <v>3</v>
      </c>
      <c r="F1314" s="148" t="s">
        <v>6745</v>
      </c>
      <c r="G1314" s="149">
        <v>-461155.57999999996</v>
      </c>
      <c r="H1314" s="149">
        <v>-391935.97</v>
      </c>
      <c r="I1314" s="146"/>
      <c r="J1314" s="150">
        <v>40627</v>
      </c>
      <c r="K1314" s="151">
        <v>460202.39977681154</v>
      </c>
      <c r="L1314" s="151">
        <v>-27181.35</v>
      </c>
      <c r="M1314" s="151"/>
      <c r="N1314" s="149">
        <v>41085.079776811566</v>
      </c>
    </row>
    <row r="1315" spans="1:14" s="152" customFormat="1">
      <c r="A1315" s="145" t="s">
        <v>8699</v>
      </c>
      <c r="B1315" s="146" t="s">
        <v>7651</v>
      </c>
      <c r="C1315" s="146" t="s">
        <v>6724</v>
      </c>
      <c r="D1315" s="146"/>
      <c r="E1315" s="147">
        <v>1</v>
      </c>
      <c r="F1315" s="148" t="s">
        <v>6745</v>
      </c>
      <c r="G1315" s="149">
        <v>-1009821.94</v>
      </c>
      <c r="H1315" s="149">
        <v>-858638.47</v>
      </c>
      <c r="I1315" s="146"/>
      <c r="J1315" s="150">
        <v>41358</v>
      </c>
      <c r="K1315" s="151">
        <v>957725.72999999986</v>
      </c>
      <c r="L1315" s="151">
        <v>0</v>
      </c>
      <c r="M1315" s="151"/>
      <c r="N1315" s="149">
        <v>99087.259999999893</v>
      </c>
    </row>
    <row r="1316" spans="1:14" s="152" customFormat="1">
      <c r="A1316" s="145" t="s">
        <v>8007</v>
      </c>
      <c r="B1316" s="146" t="s">
        <v>7651</v>
      </c>
      <c r="C1316" s="146" t="s">
        <v>6724</v>
      </c>
      <c r="D1316" s="146"/>
      <c r="E1316" s="147">
        <v>2</v>
      </c>
      <c r="F1316" s="148" t="s">
        <v>6745</v>
      </c>
      <c r="G1316" s="149">
        <v>-673187.10000000009</v>
      </c>
      <c r="H1316" s="149">
        <v>-572209.97</v>
      </c>
      <c r="I1316" s="146"/>
      <c r="J1316" s="150">
        <v>40175</v>
      </c>
      <c r="K1316" s="151">
        <v>653450.76723333332</v>
      </c>
      <c r="L1316" s="151">
        <v>0</v>
      </c>
      <c r="M1316" s="151"/>
      <c r="N1316" s="149">
        <v>81240.797233333346</v>
      </c>
    </row>
    <row r="1317" spans="1:14" s="152" customFormat="1">
      <c r="A1317" s="145" t="s">
        <v>7650</v>
      </c>
      <c r="B1317" s="146" t="s">
        <v>7651</v>
      </c>
      <c r="C1317" s="146" t="s">
        <v>6724</v>
      </c>
      <c r="D1317" s="146"/>
      <c r="E1317" s="147">
        <v>7</v>
      </c>
      <c r="F1317" s="148" t="s">
        <v>6745</v>
      </c>
      <c r="G1317" s="149">
        <v>-2154316.16</v>
      </c>
      <c r="H1317" s="149">
        <v>-1830950.68</v>
      </c>
      <c r="I1317" s="146"/>
      <c r="J1317" s="150">
        <v>39930</v>
      </c>
      <c r="K1317" s="151">
        <v>2095062.5515207774</v>
      </c>
      <c r="L1317" s="151">
        <v>0</v>
      </c>
      <c r="M1317" s="151"/>
      <c r="N1317" s="149">
        <v>264111.87152077747</v>
      </c>
    </row>
    <row r="1318" spans="1:14" s="152" customFormat="1">
      <c r="A1318" s="145" t="s">
        <v>8443</v>
      </c>
      <c r="B1318" s="146" t="s">
        <v>8444</v>
      </c>
      <c r="C1318" s="146" t="s">
        <v>6724</v>
      </c>
      <c r="D1318" s="146"/>
      <c r="E1318" s="147">
        <v>5</v>
      </c>
      <c r="F1318" s="148" t="s">
        <v>6756</v>
      </c>
      <c r="G1318" s="149">
        <v>4000000</v>
      </c>
      <c r="H1318" s="149">
        <v>3473755.1800000011</v>
      </c>
      <c r="I1318" s="146"/>
      <c r="J1318" s="150">
        <v>40932</v>
      </c>
      <c r="K1318" s="151">
        <v>-4089373.6583383335</v>
      </c>
      <c r="L1318" s="151">
        <v>0</v>
      </c>
      <c r="M1318" s="151"/>
      <c r="N1318" s="149">
        <v>-615618.47833833238</v>
      </c>
    </row>
    <row r="1319" spans="1:14" s="152" customFormat="1">
      <c r="A1319" s="145" t="s">
        <v>8607</v>
      </c>
      <c r="B1319" s="146" t="s">
        <v>8216</v>
      </c>
      <c r="C1319" s="146" t="s">
        <v>6724</v>
      </c>
      <c r="D1319" s="146"/>
      <c r="E1319" s="147">
        <v>1</v>
      </c>
      <c r="F1319" s="148" t="s">
        <v>6745</v>
      </c>
      <c r="G1319" s="149">
        <v>-2000000</v>
      </c>
      <c r="H1319" s="149">
        <v>-1500049.6</v>
      </c>
      <c r="I1319" s="146"/>
      <c r="J1319" s="150">
        <v>41177</v>
      </c>
      <c r="K1319" s="151">
        <v>1907997.9882800002</v>
      </c>
      <c r="L1319" s="151">
        <v>0</v>
      </c>
      <c r="M1319" s="151"/>
      <c r="N1319" s="149">
        <v>407948.38828000007</v>
      </c>
    </row>
    <row r="1320" spans="1:14" s="152" customFormat="1">
      <c r="A1320" s="145" t="s">
        <v>351</v>
      </c>
      <c r="B1320" s="146" t="s">
        <v>8216</v>
      </c>
      <c r="C1320" s="146" t="s">
        <v>6724</v>
      </c>
      <c r="D1320" s="146"/>
      <c r="E1320" s="147">
        <v>5</v>
      </c>
      <c r="F1320" s="148" t="s">
        <v>6756</v>
      </c>
      <c r="G1320" s="149">
        <v>5800000</v>
      </c>
      <c r="H1320" s="149">
        <v>4757942.13</v>
      </c>
      <c r="I1320" s="146"/>
      <c r="J1320" s="150">
        <v>40721</v>
      </c>
      <c r="K1320" s="151">
        <v>-5819730.723071889</v>
      </c>
      <c r="L1320" s="151">
        <v>1159680</v>
      </c>
      <c r="M1320" s="151"/>
      <c r="N1320" s="149">
        <v>97891.406928110868</v>
      </c>
    </row>
    <row r="1321" spans="1:14" s="152" customFormat="1">
      <c r="A1321" s="145" t="s">
        <v>8215</v>
      </c>
      <c r="B1321" s="146" t="s">
        <v>8216</v>
      </c>
      <c r="C1321" s="146" t="s">
        <v>6724</v>
      </c>
      <c r="D1321" s="146"/>
      <c r="E1321" s="147">
        <v>4</v>
      </c>
      <c r="F1321" s="148" t="s">
        <v>6745</v>
      </c>
      <c r="G1321" s="149">
        <v>-7600000</v>
      </c>
      <c r="H1321" s="149">
        <v>-6777420.6699999999</v>
      </c>
      <c r="I1321" s="146"/>
      <c r="J1321" s="150">
        <v>40539</v>
      </c>
      <c r="K1321" s="151">
        <v>5131485.3873392222</v>
      </c>
      <c r="L1321" s="151">
        <v>1922165</v>
      </c>
      <c r="M1321" s="151"/>
      <c r="N1321" s="149">
        <v>276229.71733922232</v>
      </c>
    </row>
    <row r="1322" spans="1:14" s="152" customFormat="1">
      <c r="A1322" s="145" t="s">
        <v>7789</v>
      </c>
      <c r="B1322" s="146" t="s">
        <v>7790</v>
      </c>
      <c r="C1322" s="146" t="s">
        <v>6724</v>
      </c>
      <c r="D1322" s="146"/>
      <c r="E1322" s="147">
        <v>1</v>
      </c>
      <c r="F1322" s="148" t="s">
        <v>6745</v>
      </c>
      <c r="G1322" s="149">
        <v>-5000000</v>
      </c>
      <c r="H1322" s="149">
        <v>-3750035.24</v>
      </c>
      <c r="I1322" s="146"/>
      <c r="J1322" s="150">
        <v>39989</v>
      </c>
      <c r="K1322" s="151">
        <v>4946422.039861111</v>
      </c>
      <c r="L1322" s="151">
        <v>0</v>
      </c>
      <c r="M1322" s="151"/>
      <c r="N1322" s="149">
        <v>1196386.7998611107</v>
      </c>
    </row>
    <row r="1323" spans="1:14" s="152" customFormat="1">
      <c r="A1323" s="145" t="s">
        <v>7652</v>
      </c>
      <c r="B1323" s="146" t="s">
        <v>7653</v>
      </c>
      <c r="C1323" s="146" t="s">
        <v>6724</v>
      </c>
      <c r="D1323" s="146"/>
      <c r="E1323" s="147">
        <v>23</v>
      </c>
      <c r="F1323" s="148" t="s">
        <v>6745</v>
      </c>
      <c r="G1323" s="149">
        <v>-7200000</v>
      </c>
      <c r="H1323" s="149">
        <v>-6024832.1199999982</v>
      </c>
      <c r="I1323" s="146"/>
      <c r="J1323" s="150">
        <v>39930</v>
      </c>
      <c r="K1323" s="151">
        <v>13014601.846362328</v>
      </c>
      <c r="L1323" s="151">
        <v>-5816815</v>
      </c>
      <c r="M1323" s="151"/>
      <c r="N1323" s="149">
        <v>1172954.7263623299</v>
      </c>
    </row>
    <row r="1324" spans="1:14" s="152" customFormat="1">
      <c r="A1324" s="145" t="s">
        <v>7463</v>
      </c>
      <c r="B1324" s="146" t="s">
        <v>7464</v>
      </c>
      <c r="C1324" s="146" t="s">
        <v>6724</v>
      </c>
      <c r="D1324" s="146"/>
      <c r="E1324" s="147">
        <v>1</v>
      </c>
      <c r="F1324" s="148" t="s">
        <v>6745</v>
      </c>
      <c r="G1324" s="149">
        <v>-4000000</v>
      </c>
      <c r="H1324" s="149">
        <v>-3559977.24</v>
      </c>
      <c r="I1324" s="146"/>
      <c r="J1324" s="150">
        <v>39869</v>
      </c>
      <c r="K1324" s="151">
        <v>3911635.7531798892</v>
      </c>
      <c r="L1324" s="151">
        <v>0</v>
      </c>
      <c r="M1324" s="151"/>
      <c r="N1324" s="149">
        <v>351658.51317988895</v>
      </c>
    </row>
    <row r="1325" spans="1:14" s="152" customFormat="1">
      <c r="A1325" s="145" t="s">
        <v>7654</v>
      </c>
      <c r="B1325" s="146" t="s">
        <v>7655</v>
      </c>
      <c r="C1325" s="146" t="s">
        <v>6724</v>
      </c>
      <c r="D1325" s="146"/>
      <c r="E1325" s="147">
        <v>9</v>
      </c>
      <c r="F1325" s="148" t="s">
        <v>6745</v>
      </c>
      <c r="G1325" s="149">
        <v>-4000000</v>
      </c>
      <c r="H1325" s="149">
        <v>-3472410.91</v>
      </c>
      <c r="I1325" s="146"/>
      <c r="J1325" s="150">
        <v>39930</v>
      </c>
      <c r="K1325" s="151">
        <v>3960778.4030267778</v>
      </c>
      <c r="L1325" s="151">
        <v>0</v>
      </c>
      <c r="M1325" s="151"/>
      <c r="N1325" s="149">
        <v>488367.49302677764</v>
      </c>
    </row>
    <row r="1326" spans="1:14" s="152" customFormat="1">
      <c r="A1326" s="145" t="s">
        <v>2456</v>
      </c>
      <c r="B1326" s="146" t="s">
        <v>6989</v>
      </c>
      <c r="C1326" s="146" t="s">
        <v>6724</v>
      </c>
      <c r="D1326" s="146"/>
      <c r="E1326" s="147">
        <v>2</v>
      </c>
      <c r="F1326" s="148" t="s">
        <v>6745</v>
      </c>
      <c r="G1326" s="149">
        <v>-6000000</v>
      </c>
      <c r="H1326" s="149">
        <v>-4788469.03</v>
      </c>
      <c r="I1326" s="146"/>
      <c r="J1326" s="150">
        <v>39706</v>
      </c>
      <c r="K1326" s="151">
        <v>-42738.095617665909</v>
      </c>
      <c r="L1326" s="151">
        <v>3714866.66</v>
      </c>
      <c r="M1326" s="151"/>
      <c r="N1326" s="149">
        <v>-1116340.465617666</v>
      </c>
    </row>
    <row r="1327" spans="1:14" s="152" customFormat="1">
      <c r="A1327" s="145" t="s">
        <v>7164</v>
      </c>
      <c r="B1327" s="146" t="s">
        <v>7165</v>
      </c>
      <c r="C1327" s="146" t="s">
        <v>6724</v>
      </c>
      <c r="D1327" s="146"/>
      <c r="E1327" s="147">
        <v>4</v>
      </c>
      <c r="F1327" s="148" t="s">
        <v>6745</v>
      </c>
      <c r="G1327" s="149">
        <v>-4000000</v>
      </c>
      <c r="H1327" s="149">
        <v>-3484441.49</v>
      </c>
      <c r="I1327" s="146"/>
      <c r="J1327" s="150">
        <v>39777</v>
      </c>
      <c r="K1327" s="151">
        <v>3934881.2266844432</v>
      </c>
      <c r="L1327" s="151">
        <v>0</v>
      </c>
      <c r="M1327" s="151"/>
      <c r="N1327" s="149">
        <v>450439.73668444296</v>
      </c>
    </row>
    <row r="1328" spans="1:14" s="152" customFormat="1">
      <c r="A1328" s="145" t="s">
        <v>7097</v>
      </c>
      <c r="B1328" s="146" t="s">
        <v>7098</v>
      </c>
      <c r="C1328" s="146" t="s">
        <v>6724</v>
      </c>
      <c r="D1328" s="146"/>
      <c r="E1328" s="147">
        <v>1</v>
      </c>
      <c r="F1328" s="148" t="s">
        <v>6745</v>
      </c>
      <c r="G1328" s="149">
        <v>-2000000</v>
      </c>
      <c r="H1328" s="149">
        <v>-1806285.83</v>
      </c>
      <c r="I1328" s="146"/>
      <c r="J1328" s="150">
        <v>39752</v>
      </c>
      <c r="K1328" s="151">
        <v>1431024.6142284139</v>
      </c>
      <c r="L1328" s="151">
        <v>529372.41266236384</v>
      </c>
      <c r="M1328" s="151"/>
      <c r="N1328" s="149">
        <v>154111.19689077768</v>
      </c>
    </row>
    <row r="1329" spans="1:14" s="152" customFormat="1">
      <c r="A1329" s="145" t="s">
        <v>7391</v>
      </c>
      <c r="B1329" s="146" t="s">
        <v>7392</v>
      </c>
      <c r="C1329" s="146" t="s">
        <v>6724</v>
      </c>
      <c r="D1329" s="146"/>
      <c r="E1329" s="147">
        <v>2</v>
      </c>
      <c r="F1329" s="148" t="s">
        <v>6745</v>
      </c>
      <c r="G1329" s="149">
        <v>-2000000</v>
      </c>
      <c r="H1329" s="149">
        <v>-1810102.52</v>
      </c>
      <c r="I1329" s="146"/>
      <c r="J1329" s="150">
        <v>39838</v>
      </c>
      <c r="K1329" s="151">
        <v>1961894.0585172223</v>
      </c>
      <c r="L1329" s="151">
        <v>0</v>
      </c>
      <c r="M1329" s="151"/>
      <c r="N1329" s="149">
        <v>151791.53851722227</v>
      </c>
    </row>
    <row r="1330" spans="1:14" s="152" customFormat="1">
      <c r="A1330" s="145" t="s">
        <v>7099</v>
      </c>
      <c r="B1330" s="146" t="s">
        <v>7100</v>
      </c>
      <c r="C1330" s="146" t="s">
        <v>6724</v>
      </c>
      <c r="D1330" s="146"/>
      <c r="E1330" s="147">
        <v>1</v>
      </c>
      <c r="F1330" s="148" t="s">
        <v>6745</v>
      </c>
      <c r="G1330" s="149">
        <v>-2000000</v>
      </c>
      <c r="H1330" s="149">
        <v>-1823348.97</v>
      </c>
      <c r="I1330" s="146"/>
      <c r="J1330" s="150">
        <v>39752</v>
      </c>
      <c r="K1330" s="151">
        <v>411660.54289717571</v>
      </c>
      <c r="L1330" s="151">
        <v>1551449.5016013801</v>
      </c>
      <c r="M1330" s="151"/>
      <c r="N1330" s="149">
        <v>139761.07449855586</v>
      </c>
    </row>
    <row r="1331" spans="1:14" s="152" customFormat="1">
      <c r="A1331" s="145" t="s">
        <v>7985</v>
      </c>
      <c r="B1331" s="146" t="s">
        <v>7304</v>
      </c>
      <c r="C1331" s="146" t="s">
        <v>6724</v>
      </c>
      <c r="D1331" s="146"/>
      <c r="E1331" s="147">
        <v>1</v>
      </c>
      <c r="F1331" s="148" t="s">
        <v>6745</v>
      </c>
      <c r="G1331" s="149">
        <v>-3600000</v>
      </c>
      <c r="H1331" s="149">
        <v>-3168002.6900000004</v>
      </c>
      <c r="I1331" s="146"/>
      <c r="J1331" s="150">
        <v>40142</v>
      </c>
      <c r="K1331" s="151">
        <v>3572088.4801711109</v>
      </c>
      <c r="L1331" s="151">
        <v>0</v>
      </c>
      <c r="M1331" s="151"/>
      <c r="N1331" s="149">
        <v>404085.79017111054</v>
      </c>
    </row>
    <row r="1332" spans="1:14" s="152" customFormat="1">
      <c r="A1332" s="145" t="s">
        <v>7303</v>
      </c>
      <c r="B1332" s="146" t="s">
        <v>7304</v>
      </c>
      <c r="C1332" s="146" t="s">
        <v>6724</v>
      </c>
      <c r="D1332" s="146"/>
      <c r="E1332" s="147">
        <v>4</v>
      </c>
      <c r="F1332" s="148" t="s">
        <v>6745</v>
      </c>
      <c r="G1332" s="149">
        <v>-2000000</v>
      </c>
      <c r="H1332" s="149">
        <v>-1765718.4100000008</v>
      </c>
      <c r="I1332" s="146"/>
      <c r="J1332" s="150">
        <v>39814</v>
      </c>
      <c r="K1332" s="151">
        <v>1957753.295241555</v>
      </c>
      <c r="L1332" s="151">
        <v>0</v>
      </c>
      <c r="M1332" s="151"/>
      <c r="N1332" s="149">
        <v>192034.88524155412</v>
      </c>
    </row>
    <row r="1333" spans="1:14" s="152" customFormat="1">
      <c r="A1333" s="145" t="s">
        <v>7101</v>
      </c>
      <c r="B1333" s="146" t="s">
        <v>6916</v>
      </c>
      <c r="C1333" s="146" t="s">
        <v>6724</v>
      </c>
      <c r="D1333" s="146"/>
      <c r="E1333" s="147">
        <v>2</v>
      </c>
      <c r="F1333" s="148" t="s">
        <v>6745</v>
      </c>
      <c r="G1333" s="149">
        <v>-4000000</v>
      </c>
      <c r="H1333" s="149">
        <v>-3617765.53</v>
      </c>
      <c r="I1333" s="146"/>
      <c r="J1333" s="150">
        <v>39752</v>
      </c>
      <c r="K1333" s="151">
        <v>1919631.1855958584</v>
      </c>
      <c r="L1333" s="151">
        <v>2021405.0079255863</v>
      </c>
      <c r="M1333" s="151"/>
      <c r="N1333" s="149">
        <v>323270.66352144489</v>
      </c>
    </row>
    <row r="1334" spans="1:14" s="152" customFormat="1">
      <c r="A1334" s="145" t="s">
        <v>6915</v>
      </c>
      <c r="B1334" s="146" t="s">
        <v>6916</v>
      </c>
      <c r="C1334" s="146" t="s">
        <v>6724</v>
      </c>
      <c r="D1334" s="146"/>
      <c r="E1334" s="147">
        <v>1</v>
      </c>
      <c r="F1334" s="148" t="s">
        <v>6745</v>
      </c>
      <c r="G1334" s="149">
        <v>-2000000</v>
      </c>
      <c r="H1334" s="149">
        <v>-1800421.21</v>
      </c>
      <c r="I1334" s="146"/>
      <c r="J1334" s="150">
        <v>39684</v>
      </c>
      <c r="K1334" s="151">
        <v>1978630.9425541111</v>
      </c>
      <c r="L1334" s="151">
        <v>0</v>
      </c>
      <c r="M1334" s="151"/>
      <c r="N1334" s="149">
        <v>178209.73255411116</v>
      </c>
    </row>
    <row r="1335" spans="1:14" s="152" customFormat="1">
      <c r="A1335" s="145" t="s">
        <v>7220</v>
      </c>
      <c r="B1335" s="146" t="s">
        <v>7221</v>
      </c>
      <c r="C1335" s="146" t="s">
        <v>6724</v>
      </c>
      <c r="D1335" s="146"/>
      <c r="E1335" s="147">
        <v>1</v>
      </c>
      <c r="F1335" s="148" t="s">
        <v>6756</v>
      </c>
      <c r="G1335" s="149">
        <v>4000000</v>
      </c>
      <c r="H1335" s="149">
        <v>3508735.27</v>
      </c>
      <c r="I1335" s="146"/>
      <c r="J1335" s="150">
        <v>39807</v>
      </c>
      <c r="K1335" s="151">
        <v>-2812245.8210758283</v>
      </c>
      <c r="L1335" s="151">
        <v>-939625.30781306012</v>
      </c>
      <c r="M1335" s="151"/>
      <c r="N1335" s="149">
        <v>-243135.85888888838</v>
      </c>
    </row>
    <row r="1336" spans="1:14" s="152" customFormat="1">
      <c r="A1336" s="145" t="s">
        <v>8008</v>
      </c>
      <c r="B1336" s="146" t="s">
        <v>8009</v>
      </c>
      <c r="C1336" s="146" t="s">
        <v>6724</v>
      </c>
      <c r="D1336" s="146"/>
      <c r="E1336" s="147">
        <v>1</v>
      </c>
      <c r="F1336" s="148" t="s">
        <v>6756</v>
      </c>
      <c r="G1336" s="149">
        <v>2520000</v>
      </c>
      <c r="H1336" s="149">
        <v>2091602.51</v>
      </c>
      <c r="I1336" s="146"/>
      <c r="J1336" s="150">
        <v>40175</v>
      </c>
      <c r="K1336" s="151">
        <v>-2439270.5347361113</v>
      </c>
      <c r="L1336" s="151">
        <v>0</v>
      </c>
      <c r="M1336" s="151"/>
      <c r="N1336" s="149">
        <v>-347668.02473611129</v>
      </c>
    </row>
    <row r="1337" spans="1:14" s="152" customFormat="1">
      <c r="A1337" s="145" t="s">
        <v>7055</v>
      </c>
      <c r="B1337" s="146" t="s">
        <v>7056</v>
      </c>
      <c r="C1337" s="146" t="s">
        <v>6724</v>
      </c>
      <c r="D1337" s="146"/>
      <c r="E1337" s="147">
        <v>1</v>
      </c>
      <c r="F1337" s="148" t="s">
        <v>6745</v>
      </c>
      <c r="G1337" s="149">
        <v>-2000000</v>
      </c>
      <c r="H1337" s="149">
        <v>-1829301.34</v>
      </c>
      <c r="I1337" s="146"/>
      <c r="J1337" s="150">
        <v>39716</v>
      </c>
      <c r="K1337" s="151">
        <v>687242.74716811115</v>
      </c>
      <c r="L1337" s="151">
        <v>1285678.3999999999</v>
      </c>
      <c r="M1337" s="151"/>
      <c r="N1337" s="149">
        <v>143619.80716811097</v>
      </c>
    </row>
    <row r="1338" spans="1:14" s="152" customFormat="1">
      <c r="A1338" s="145" t="s">
        <v>8459</v>
      </c>
      <c r="B1338" s="146" t="s">
        <v>8460</v>
      </c>
      <c r="C1338" s="146" t="s">
        <v>6725</v>
      </c>
      <c r="D1338" s="146"/>
      <c r="E1338" s="147">
        <v>2</v>
      </c>
      <c r="F1338" s="148" t="s">
        <v>6745</v>
      </c>
      <c r="G1338" s="149">
        <v>-5000000</v>
      </c>
      <c r="H1338" s="149">
        <v>-3681529.45</v>
      </c>
      <c r="I1338" s="146"/>
      <c r="J1338" s="150">
        <v>40963</v>
      </c>
      <c r="K1338" s="151">
        <v>14407.17269394442</v>
      </c>
      <c r="L1338" s="151">
        <v>4850000</v>
      </c>
      <c r="M1338" s="151"/>
      <c r="N1338" s="149">
        <v>1182877.7226939443</v>
      </c>
    </row>
    <row r="1339" spans="1:14" s="152" customFormat="1">
      <c r="A1339" s="145" t="s">
        <v>1555</v>
      </c>
      <c r="B1339" s="146" t="s">
        <v>8156</v>
      </c>
      <c r="C1339" s="146" t="s">
        <v>6725</v>
      </c>
      <c r="D1339" s="146"/>
      <c r="E1339" s="147">
        <v>1</v>
      </c>
      <c r="F1339" s="148" t="s">
        <v>6745</v>
      </c>
      <c r="G1339" s="149">
        <v>-2993002.56</v>
      </c>
      <c r="H1339" s="149">
        <v>-2116510.7400000002</v>
      </c>
      <c r="I1339" s="146"/>
      <c r="J1339" s="150">
        <v>40399</v>
      </c>
      <c r="K1339" s="151">
        <v>-151347.70600963174</v>
      </c>
      <c r="L1339" s="151">
        <v>2726043.36</v>
      </c>
      <c r="M1339" s="151"/>
      <c r="N1339" s="149">
        <v>458184.91399036767</v>
      </c>
    </row>
    <row r="1340" spans="1:14" s="152" customFormat="1">
      <c r="A1340" s="145" t="s">
        <v>2480</v>
      </c>
      <c r="B1340" s="146" t="s">
        <v>8156</v>
      </c>
      <c r="C1340" s="146" t="s">
        <v>6725</v>
      </c>
      <c r="D1340" s="146"/>
      <c r="E1340" s="147">
        <v>1</v>
      </c>
      <c r="F1340" s="148" t="s">
        <v>6745</v>
      </c>
      <c r="G1340" s="149">
        <v>-4738847.83</v>
      </c>
      <c r="H1340" s="149">
        <v>-3721649.4099999997</v>
      </c>
      <c r="I1340" s="146"/>
      <c r="J1340" s="150">
        <v>40994</v>
      </c>
      <c r="K1340" s="151">
        <v>125448.25678999415</v>
      </c>
      <c r="L1340" s="151">
        <v>2628612.5699999998</v>
      </c>
      <c r="M1340" s="151"/>
      <c r="N1340" s="149">
        <v>-967588.58321000589</v>
      </c>
    </row>
    <row r="1341" spans="1:14" s="152" customFormat="1">
      <c r="A1341" s="145" t="s">
        <v>8073</v>
      </c>
      <c r="B1341" s="146" t="s">
        <v>8074</v>
      </c>
      <c r="C1341" s="146" t="s">
        <v>6725</v>
      </c>
      <c r="D1341" s="146"/>
      <c r="E1341" s="147">
        <v>1</v>
      </c>
      <c r="F1341" s="148" t="s">
        <v>6745</v>
      </c>
      <c r="G1341" s="149">
        <v>-300000</v>
      </c>
      <c r="H1341" s="149">
        <v>-255936.98</v>
      </c>
      <c r="I1341" s="146"/>
      <c r="J1341" s="150">
        <v>40288</v>
      </c>
      <c r="K1341" s="151">
        <v>281362.29584650003</v>
      </c>
      <c r="L1341" s="151">
        <v>0</v>
      </c>
      <c r="M1341" s="151"/>
      <c r="N1341" s="149">
        <v>25425.315846500016</v>
      </c>
    </row>
    <row r="1342" spans="1:14" s="152" customFormat="1">
      <c r="A1342" s="145" t="s">
        <v>3200</v>
      </c>
      <c r="B1342" s="146" t="s">
        <v>8948</v>
      </c>
      <c r="C1342" s="146" t="s">
        <v>6759</v>
      </c>
      <c r="D1342" s="146"/>
      <c r="E1342" s="147">
        <v>1</v>
      </c>
      <c r="F1342" s="148" t="s">
        <v>6745</v>
      </c>
      <c r="G1342" s="149">
        <v>-1300000</v>
      </c>
      <c r="H1342" s="149">
        <v>-1065997.1200000001</v>
      </c>
      <c r="I1342" s="146"/>
      <c r="J1342" s="150">
        <v>42029</v>
      </c>
      <c r="K1342" s="151">
        <v>-154269.42999999979</v>
      </c>
      <c r="L1342" s="151">
        <v>0</v>
      </c>
      <c r="M1342" s="151"/>
      <c r="N1342" s="149">
        <v>-1220266.5499999998</v>
      </c>
    </row>
    <row r="1343" spans="1:14" s="152" customFormat="1">
      <c r="A1343" s="145" t="s">
        <v>7621</v>
      </c>
      <c r="B1343" s="146" t="s">
        <v>7622</v>
      </c>
      <c r="C1343" s="146" t="s">
        <v>6724</v>
      </c>
      <c r="D1343" s="146"/>
      <c r="E1343" s="147">
        <v>1</v>
      </c>
      <c r="F1343" s="148" t="s">
        <v>6745</v>
      </c>
      <c r="G1343" s="149">
        <v>-5000000</v>
      </c>
      <c r="H1343" s="149">
        <v>-4150066.21</v>
      </c>
      <c r="I1343" s="146"/>
      <c r="J1343" s="150">
        <v>39930</v>
      </c>
      <c r="K1343" s="151">
        <v>4904663.5035294443</v>
      </c>
      <c r="L1343" s="151">
        <v>0</v>
      </c>
      <c r="M1343" s="151"/>
      <c r="N1343" s="149">
        <v>754597.29352944437</v>
      </c>
    </row>
    <row r="1344" spans="1:14" s="152" customFormat="1">
      <c r="A1344" s="145" t="s">
        <v>7851</v>
      </c>
      <c r="B1344" s="146" t="s">
        <v>7852</v>
      </c>
      <c r="C1344" s="146" t="s">
        <v>6724</v>
      </c>
      <c r="D1344" s="146"/>
      <c r="E1344" s="147">
        <v>1</v>
      </c>
      <c r="F1344" s="148" t="s">
        <v>6745</v>
      </c>
      <c r="G1344" s="149">
        <v>-1600000</v>
      </c>
      <c r="H1344" s="149">
        <v>-1359992.77</v>
      </c>
      <c r="I1344" s="146"/>
      <c r="J1344" s="150">
        <v>40021</v>
      </c>
      <c r="K1344" s="151">
        <v>1532134.6194444443</v>
      </c>
      <c r="L1344" s="151">
        <v>0</v>
      </c>
      <c r="M1344" s="151"/>
      <c r="N1344" s="149">
        <v>172141.84944444429</v>
      </c>
    </row>
    <row r="1345" spans="1:14" s="152" customFormat="1">
      <c r="A1345" s="145" t="s">
        <v>8200</v>
      </c>
      <c r="B1345" s="146" t="s">
        <v>7943</v>
      </c>
      <c r="C1345" s="146" t="s">
        <v>6724</v>
      </c>
      <c r="D1345" s="146"/>
      <c r="E1345" s="147">
        <v>6</v>
      </c>
      <c r="F1345" s="148" t="s">
        <v>6745</v>
      </c>
      <c r="G1345" s="149">
        <v>-18000001</v>
      </c>
      <c r="H1345" s="149">
        <v>-14753036.300000001</v>
      </c>
      <c r="I1345" s="146"/>
      <c r="J1345" s="150">
        <v>40508</v>
      </c>
      <c r="K1345" s="151">
        <v>17543974.69967417</v>
      </c>
      <c r="L1345" s="151">
        <v>0</v>
      </c>
      <c r="M1345" s="151"/>
      <c r="N1345" s="149">
        <v>2790938.3996741697</v>
      </c>
    </row>
    <row r="1346" spans="1:14" s="152" customFormat="1">
      <c r="A1346" s="145" t="s">
        <v>7942</v>
      </c>
      <c r="B1346" s="146" t="s">
        <v>7943</v>
      </c>
      <c r="C1346" s="146" t="s">
        <v>6724</v>
      </c>
      <c r="D1346" s="146"/>
      <c r="E1346" s="147">
        <v>4</v>
      </c>
      <c r="F1346" s="148" t="s">
        <v>6745</v>
      </c>
      <c r="G1346" s="149">
        <v>-36000000</v>
      </c>
      <c r="H1346" s="149">
        <v>-30766414.619999997</v>
      </c>
      <c r="I1346" s="146"/>
      <c r="J1346" s="150">
        <v>40112</v>
      </c>
      <c r="K1346" s="151">
        <v>34661686.572205283</v>
      </c>
      <c r="L1346" s="151">
        <v>0</v>
      </c>
      <c r="M1346" s="151"/>
      <c r="N1346" s="149">
        <v>3895271.9522052854</v>
      </c>
    </row>
    <row r="1347" spans="1:14" s="152" customFormat="1">
      <c r="A1347" s="145" t="s">
        <v>7879</v>
      </c>
      <c r="B1347" s="146" t="s">
        <v>7880</v>
      </c>
      <c r="C1347" s="146" t="s">
        <v>6724</v>
      </c>
      <c r="D1347" s="146"/>
      <c r="E1347" s="147">
        <v>4</v>
      </c>
      <c r="F1347" s="148" t="s">
        <v>6745</v>
      </c>
      <c r="G1347" s="149">
        <v>-8040000</v>
      </c>
      <c r="H1347" s="149">
        <v>-6828784.4199999999</v>
      </c>
      <c r="I1347" s="146"/>
      <c r="J1347" s="150">
        <v>40050</v>
      </c>
      <c r="K1347" s="151">
        <v>7906159.0880021118</v>
      </c>
      <c r="L1347" s="151">
        <v>0</v>
      </c>
      <c r="M1347" s="151"/>
      <c r="N1347" s="149">
        <v>1077374.6680021118</v>
      </c>
    </row>
    <row r="1348" spans="1:14" s="152" customFormat="1">
      <c r="A1348" s="145" t="s">
        <v>7881</v>
      </c>
      <c r="B1348" s="146" t="s">
        <v>7624</v>
      </c>
      <c r="C1348" s="146" t="s">
        <v>6724</v>
      </c>
      <c r="D1348" s="146"/>
      <c r="E1348" s="147">
        <v>7</v>
      </c>
      <c r="F1348" s="148" t="s">
        <v>6745</v>
      </c>
      <c r="G1348" s="149">
        <v>-6000000</v>
      </c>
      <c r="H1348" s="149">
        <v>-5162166.9000000004</v>
      </c>
      <c r="I1348" s="146"/>
      <c r="J1348" s="150">
        <v>40050</v>
      </c>
      <c r="K1348" s="151">
        <v>5731159.3186259996</v>
      </c>
      <c r="L1348" s="151">
        <v>0</v>
      </c>
      <c r="M1348" s="151"/>
      <c r="N1348" s="149">
        <v>568992.41862599924</v>
      </c>
    </row>
    <row r="1349" spans="1:14" s="152" customFormat="1">
      <c r="A1349" s="145" t="s">
        <v>7623</v>
      </c>
      <c r="B1349" s="146" t="s">
        <v>7624</v>
      </c>
      <c r="C1349" s="146" t="s">
        <v>6724</v>
      </c>
      <c r="D1349" s="146"/>
      <c r="E1349" s="147">
        <v>9</v>
      </c>
      <c r="F1349" s="148" t="s">
        <v>6745</v>
      </c>
      <c r="G1349" s="149">
        <v>-15400000</v>
      </c>
      <c r="H1349" s="149">
        <v>-13860625.15</v>
      </c>
      <c r="I1349" s="146"/>
      <c r="J1349" s="150">
        <v>39930</v>
      </c>
      <c r="K1349" s="151">
        <v>15009103.966208778</v>
      </c>
      <c r="L1349" s="151">
        <v>0</v>
      </c>
      <c r="M1349" s="151"/>
      <c r="N1349" s="149">
        <v>1148478.8162087779</v>
      </c>
    </row>
    <row r="1350" spans="1:14" s="152" customFormat="1">
      <c r="A1350" s="145" t="s">
        <v>7766</v>
      </c>
      <c r="B1350" s="146" t="s">
        <v>7138</v>
      </c>
      <c r="C1350" s="146" t="s">
        <v>6724</v>
      </c>
      <c r="D1350" s="146"/>
      <c r="E1350" s="147">
        <v>6</v>
      </c>
      <c r="F1350" s="148" t="s">
        <v>6745</v>
      </c>
      <c r="G1350" s="149">
        <v>-4000000</v>
      </c>
      <c r="H1350" s="149">
        <v>-3608198.7800000026</v>
      </c>
      <c r="I1350" s="146"/>
      <c r="J1350" s="150">
        <v>39989</v>
      </c>
      <c r="K1350" s="151">
        <v>4869343.0171940019</v>
      </c>
      <c r="L1350" s="151">
        <v>-845994.5</v>
      </c>
      <c r="M1350" s="151"/>
      <c r="N1350" s="149">
        <v>415149.73719399935</v>
      </c>
    </row>
    <row r="1351" spans="1:14" s="152" customFormat="1">
      <c r="A1351" s="145" t="s">
        <v>7625</v>
      </c>
      <c r="B1351" s="146" t="s">
        <v>7626</v>
      </c>
      <c r="C1351" s="146" t="s">
        <v>6724</v>
      </c>
      <c r="D1351" s="146"/>
      <c r="E1351" s="147">
        <v>3</v>
      </c>
      <c r="F1351" s="148" t="s">
        <v>6745</v>
      </c>
      <c r="G1351" s="149">
        <v>-4000000</v>
      </c>
      <c r="H1351" s="149">
        <v>-3502830.74</v>
      </c>
      <c r="I1351" s="146"/>
      <c r="J1351" s="150">
        <v>39930</v>
      </c>
      <c r="K1351" s="151">
        <v>3895283.1622319999</v>
      </c>
      <c r="L1351" s="151">
        <v>0</v>
      </c>
      <c r="M1351" s="151"/>
      <c r="N1351" s="149">
        <v>392452.42223199969</v>
      </c>
    </row>
    <row r="1352" spans="1:14" s="152" customFormat="1">
      <c r="A1352" s="145" t="s">
        <v>7137</v>
      </c>
      <c r="B1352" s="146" t="s">
        <v>7138</v>
      </c>
      <c r="C1352" s="146" t="s">
        <v>6724</v>
      </c>
      <c r="D1352" s="146"/>
      <c r="E1352" s="147">
        <v>1</v>
      </c>
      <c r="F1352" s="148" t="s">
        <v>6745</v>
      </c>
      <c r="G1352" s="149">
        <v>-600000</v>
      </c>
      <c r="H1352" s="149">
        <v>-554024.18000000005</v>
      </c>
      <c r="I1352" s="146"/>
      <c r="J1352" s="150">
        <v>39777</v>
      </c>
      <c r="K1352" s="151">
        <v>425973.85102110665</v>
      </c>
      <c r="L1352" s="151">
        <v>168699.30083856001</v>
      </c>
      <c r="M1352" s="151"/>
      <c r="N1352" s="149">
        <v>40648.971859666606</v>
      </c>
    </row>
    <row r="1353" spans="1:14" s="152" customFormat="1">
      <c r="A1353" s="145" t="s">
        <v>1619</v>
      </c>
      <c r="B1353" s="146" t="s">
        <v>7768</v>
      </c>
      <c r="C1353" s="146" t="s">
        <v>6724</v>
      </c>
      <c r="D1353" s="146"/>
      <c r="E1353" s="147">
        <v>9</v>
      </c>
      <c r="F1353" s="148" t="s">
        <v>6745</v>
      </c>
      <c r="G1353" s="149">
        <v>-6000000</v>
      </c>
      <c r="H1353" s="149">
        <v>-5220136.75</v>
      </c>
      <c r="I1353" s="146"/>
      <c r="J1353" s="150">
        <v>40262</v>
      </c>
      <c r="K1353" s="151">
        <v>2943168.7043884126</v>
      </c>
      <c r="L1353" s="151">
        <v>-906.66000000000008</v>
      </c>
      <c r="M1353" s="151"/>
      <c r="N1353" s="149">
        <v>-2277874.7056115875</v>
      </c>
    </row>
    <row r="1354" spans="1:14" s="152" customFormat="1">
      <c r="A1354" s="145" t="s">
        <v>2457</v>
      </c>
      <c r="B1354" s="146" t="s">
        <v>7204</v>
      </c>
      <c r="C1354" s="146" t="s">
        <v>6724</v>
      </c>
      <c r="D1354" s="146"/>
      <c r="E1354" s="147">
        <v>24</v>
      </c>
      <c r="F1354" s="148" t="s">
        <v>6745</v>
      </c>
      <c r="G1354" s="149">
        <v>-18000000</v>
      </c>
      <c r="H1354" s="149">
        <v>-15696612.820000002</v>
      </c>
      <c r="I1354" s="146"/>
      <c r="J1354" s="150">
        <v>40081</v>
      </c>
      <c r="K1354" s="151">
        <v>12877190.310275335</v>
      </c>
      <c r="L1354" s="151">
        <v>-13006.67</v>
      </c>
      <c r="M1354" s="151"/>
      <c r="N1354" s="149">
        <v>-2832429.1797246672</v>
      </c>
    </row>
    <row r="1355" spans="1:14" s="152" customFormat="1">
      <c r="A1355" s="145" t="s">
        <v>7767</v>
      </c>
      <c r="B1355" s="146" t="s">
        <v>7768</v>
      </c>
      <c r="C1355" s="146" t="s">
        <v>6724</v>
      </c>
      <c r="D1355" s="146"/>
      <c r="E1355" s="147">
        <v>22</v>
      </c>
      <c r="F1355" s="148" t="s">
        <v>6745</v>
      </c>
      <c r="G1355" s="149">
        <v>-8000000</v>
      </c>
      <c r="H1355" s="149">
        <v>-7256045.0599999996</v>
      </c>
      <c r="I1355" s="146"/>
      <c r="J1355" s="150">
        <v>39989</v>
      </c>
      <c r="K1355" s="151">
        <v>5839618.2559438888</v>
      </c>
      <c r="L1355" s="151">
        <v>1940043.33</v>
      </c>
      <c r="M1355" s="151"/>
      <c r="N1355" s="149">
        <v>523616.52594388928</v>
      </c>
    </row>
    <row r="1356" spans="1:14" s="152" customFormat="1">
      <c r="A1356" s="145" t="s">
        <v>7203</v>
      </c>
      <c r="B1356" s="146" t="s">
        <v>7204</v>
      </c>
      <c r="C1356" s="146" t="s">
        <v>6724</v>
      </c>
      <c r="D1356" s="146"/>
      <c r="E1356" s="147">
        <v>1</v>
      </c>
      <c r="F1356" s="148" t="s">
        <v>6745</v>
      </c>
      <c r="G1356" s="149">
        <v>-1600000</v>
      </c>
      <c r="H1356" s="149">
        <v>-1484031.38</v>
      </c>
      <c r="I1356" s="146"/>
      <c r="J1356" s="150">
        <v>39807</v>
      </c>
      <c r="K1356" s="151">
        <v>1546910.7441384848</v>
      </c>
      <c r="L1356" s="151">
        <v>37329.693433403998</v>
      </c>
      <c r="M1356" s="151"/>
      <c r="N1356" s="149">
        <v>100209.05757188893</v>
      </c>
    </row>
    <row r="1357" spans="1:14" s="152" customFormat="1">
      <c r="A1357" s="145" t="s">
        <v>7971</v>
      </c>
      <c r="B1357" s="146" t="s">
        <v>7972</v>
      </c>
      <c r="C1357" s="146" t="s">
        <v>6724</v>
      </c>
      <c r="D1357" s="146"/>
      <c r="E1357" s="147">
        <v>10</v>
      </c>
      <c r="F1357" s="148" t="s">
        <v>6745</v>
      </c>
      <c r="G1357" s="149">
        <v>-2000000</v>
      </c>
      <c r="H1357" s="149">
        <v>-1602527.030000001</v>
      </c>
      <c r="I1357" s="146"/>
      <c r="J1357" s="150">
        <v>40142</v>
      </c>
      <c r="K1357" s="151">
        <v>1941380.3190389995</v>
      </c>
      <c r="L1357" s="151">
        <v>0</v>
      </c>
      <c r="M1357" s="151"/>
      <c r="N1357" s="149">
        <v>338853.28903899854</v>
      </c>
    </row>
    <row r="1358" spans="1:14" s="152" customFormat="1">
      <c r="A1358" s="145" t="s">
        <v>7596</v>
      </c>
      <c r="B1358" s="146" t="s">
        <v>7597</v>
      </c>
      <c r="C1358" s="146" t="s">
        <v>6724</v>
      </c>
      <c r="D1358" s="146"/>
      <c r="E1358" s="147">
        <v>3</v>
      </c>
      <c r="F1358" s="148" t="s">
        <v>6745</v>
      </c>
      <c r="G1358" s="149">
        <v>-6400000</v>
      </c>
      <c r="H1358" s="149">
        <v>-5791769.5800000001</v>
      </c>
      <c r="I1358" s="146"/>
      <c r="J1358" s="150">
        <v>39928</v>
      </c>
      <c r="K1358" s="151">
        <v>3895349.2780260001</v>
      </c>
      <c r="L1358" s="151">
        <v>2336055.5</v>
      </c>
      <c r="M1358" s="151"/>
      <c r="N1358" s="149">
        <v>439635.19802600006</v>
      </c>
    </row>
    <row r="1359" spans="1:14" s="152" customFormat="1">
      <c r="A1359" s="145" t="s">
        <v>7205</v>
      </c>
      <c r="B1359" s="146" t="s">
        <v>7036</v>
      </c>
      <c r="C1359" s="146" t="s">
        <v>6724</v>
      </c>
      <c r="D1359" s="146"/>
      <c r="E1359" s="147">
        <v>4</v>
      </c>
      <c r="F1359" s="148" t="s">
        <v>6745</v>
      </c>
      <c r="G1359" s="149">
        <v>-4000000</v>
      </c>
      <c r="H1359" s="149">
        <v>-3648566.05</v>
      </c>
      <c r="I1359" s="146"/>
      <c r="J1359" s="150">
        <v>39807</v>
      </c>
      <c r="K1359" s="151">
        <v>2701865.6228137356</v>
      </c>
      <c r="L1359" s="151">
        <v>1261893.2048024861</v>
      </c>
      <c r="M1359" s="151"/>
      <c r="N1359" s="149">
        <v>315192.77761622192</v>
      </c>
    </row>
    <row r="1360" spans="1:14" s="152" customFormat="1">
      <c r="A1360" s="145" t="s">
        <v>7035</v>
      </c>
      <c r="B1360" s="146" t="s">
        <v>7036</v>
      </c>
      <c r="C1360" s="146" t="s">
        <v>6724</v>
      </c>
      <c r="D1360" s="146"/>
      <c r="E1360" s="147">
        <v>1</v>
      </c>
      <c r="F1360" s="148" t="s">
        <v>6745</v>
      </c>
      <c r="G1360" s="149">
        <v>-4000000</v>
      </c>
      <c r="H1360" s="149">
        <v>-3719500.87</v>
      </c>
      <c r="I1360" s="146"/>
      <c r="J1360" s="150">
        <v>39716</v>
      </c>
      <c r="K1360" s="151">
        <v>3292487.2949458887</v>
      </c>
      <c r="L1360" s="151">
        <v>646219.52000000002</v>
      </c>
      <c r="M1360" s="151"/>
      <c r="N1360" s="149">
        <v>219205.94494588859</v>
      </c>
    </row>
    <row r="1361" spans="1:14" s="152" customFormat="1">
      <c r="A1361" s="145" t="s">
        <v>2469</v>
      </c>
      <c r="B1361" s="146" t="s">
        <v>7038</v>
      </c>
      <c r="C1361" s="146" t="s">
        <v>6724</v>
      </c>
      <c r="D1361" s="146"/>
      <c r="E1361" s="147">
        <v>12</v>
      </c>
      <c r="F1361" s="148" t="s">
        <v>6745</v>
      </c>
      <c r="G1361" s="149">
        <v>-8000000</v>
      </c>
      <c r="H1361" s="149">
        <v>-7123086.9400000013</v>
      </c>
      <c r="I1361" s="146"/>
      <c r="J1361" s="150">
        <v>39959</v>
      </c>
      <c r="K1361" s="151">
        <v>7744164.2988828672</v>
      </c>
      <c r="L1361" s="151">
        <v>228</v>
      </c>
      <c r="M1361" s="151"/>
      <c r="N1361" s="149">
        <v>621305.35888286587</v>
      </c>
    </row>
    <row r="1362" spans="1:14" s="152" customFormat="1">
      <c r="A1362" s="145" t="s">
        <v>7432</v>
      </c>
      <c r="B1362" s="146" t="s">
        <v>7038</v>
      </c>
      <c r="C1362" s="146" t="s">
        <v>6724</v>
      </c>
      <c r="D1362" s="146"/>
      <c r="E1362" s="147">
        <v>3</v>
      </c>
      <c r="F1362" s="148" t="s">
        <v>6745</v>
      </c>
      <c r="G1362" s="149">
        <v>-2000000</v>
      </c>
      <c r="H1362" s="149">
        <v>-1704555.2699999996</v>
      </c>
      <c r="I1362" s="146"/>
      <c r="J1362" s="150">
        <v>39869</v>
      </c>
      <c r="K1362" s="151">
        <v>3904577.7768104444</v>
      </c>
      <c r="L1362" s="151">
        <v>-1880405.33</v>
      </c>
      <c r="M1362" s="151"/>
      <c r="N1362" s="149">
        <v>319617.1768104448</v>
      </c>
    </row>
    <row r="1363" spans="1:14" s="152" customFormat="1">
      <c r="A1363" s="145" t="s">
        <v>7037</v>
      </c>
      <c r="B1363" s="146" t="s">
        <v>7038</v>
      </c>
      <c r="C1363" s="146" t="s">
        <v>6724</v>
      </c>
      <c r="D1363" s="146"/>
      <c r="E1363" s="147">
        <v>1</v>
      </c>
      <c r="F1363" s="148" t="s">
        <v>6745</v>
      </c>
      <c r="G1363" s="149">
        <v>-2000000</v>
      </c>
      <c r="H1363" s="149">
        <v>-1838838.4</v>
      </c>
      <c r="I1363" s="146"/>
      <c r="J1363" s="150">
        <v>39716</v>
      </c>
      <c r="K1363" s="151">
        <v>1009078.2236691386</v>
      </c>
      <c r="L1363" s="151">
        <v>975692.80181452795</v>
      </c>
      <c r="M1363" s="151"/>
      <c r="N1363" s="149">
        <v>145932.62548366666</v>
      </c>
    </row>
    <row r="1364" spans="1:14" s="152" customFormat="1">
      <c r="A1364" s="145" t="s">
        <v>7139</v>
      </c>
      <c r="B1364" s="146" t="s">
        <v>7140</v>
      </c>
      <c r="C1364" s="146" t="s">
        <v>6724</v>
      </c>
      <c r="D1364" s="146"/>
      <c r="E1364" s="147">
        <v>2</v>
      </c>
      <c r="F1364" s="148" t="s">
        <v>6745</v>
      </c>
      <c r="G1364" s="149">
        <v>-2000000</v>
      </c>
      <c r="H1364" s="149">
        <v>-1774860.3599999999</v>
      </c>
      <c r="I1364" s="146"/>
      <c r="J1364" s="150">
        <v>39777</v>
      </c>
      <c r="K1364" s="151">
        <v>1533435.5661511628</v>
      </c>
      <c r="L1364" s="151">
        <v>418523.80678372597</v>
      </c>
      <c r="M1364" s="151"/>
      <c r="N1364" s="149">
        <v>177099.01293488895</v>
      </c>
    </row>
    <row r="1365" spans="1:14" s="152" customFormat="1">
      <c r="A1365" s="145" t="s">
        <v>8170</v>
      </c>
      <c r="B1365" s="146" t="s">
        <v>7828</v>
      </c>
      <c r="C1365" s="146" t="s">
        <v>6724</v>
      </c>
      <c r="D1365" s="146"/>
      <c r="E1365" s="147">
        <v>1</v>
      </c>
      <c r="F1365" s="148" t="s">
        <v>6745</v>
      </c>
      <c r="G1365" s="149">
        <v>-6500000</v>
      </c>
      <c r="H1365" s="149">
        <v>-5177895.5</v>
      </c>
      <c r="I1365" s="146"/>
      <c r="J1365" s="150">
        <v>40415</v>
      </c>
      <c r="K1365" s="151">
        <v>6427584.9742805557</v>
      </c>
      <c r="L1365" s="151">
        <v>0</v>
      </c>
      <c r="M1365" s="151"/>
      <c r="N1365" s="149">
        <v>1249689.4742805557</v>
      </c>
    </row>
    <row r="1366" spans="1:14" s="152" customFormat="1">
      <c r="A1366" s="145" t="s">
        <v>1396</v>
      </c>
      <c r="B1366" s="146" t="s">
        <v>7828</v>
      </c>
      <c r="C1366" s="146" t="s">
        <v>6724</v>
      </c>
      <c r="D1366" s="146"/>
      <c r="E1366" s="147">
        <v>18</v>
      </c>
      <c r="F1366" s="148" t="s">
        <v>6745</v>
      </c>
      <c r="G1366" s="149">
        <v>-22000000</v>
      </c>
      <c r="H1366" s="149">
        <v>-19415324.960000001</v>
      </c>
      <c r="I1366" s="146"/>
      <c r="J1366" s="150">
        <v>40021</v>
      </c>
      <c r="K1366" s="151">
        <v>24236444.266914003</v>
      </c>
      <c r="L1366" s="151">
        <v>-1870386.67</v>
      </c>
      <c r="M1366" s="151"/>
      <c r="N1366" s="149">
        <v>2950732.6369140018</v>
      </c>
    </row>
    <row r="1367" spans="1:14" s="152" customFormat="1">
      <c r="A1367" s="145" t="s">
        <v>8389</v>
      </c>
      <c r="B1367" s="146" t="s">
        <v>8390</v>
      </c>
      <c r="C1367" s="146" t="s">
        <v>6724</v>
      </c>
      <c r="D1367" s="146"/>
      <c r="E1367" s="147">
        <v>1</v>
      </c>
      <c r="F1367" s="148" t="s">
        <v>6745</v>
      </c>
      <c r="G1367" s="149">
        <v>-3600000</v>
      </c>
      <c r="H1367" s="149">
        <v>-3059991.01</v>
      </c>
      <c r="I1367" s="146"/>
      <c r="J1367" s="150">
        <v>40811</v>
      </c>
      <c r="K1367" s="151">
        <v>3525622.2915277774</v>
      </c>
      <c r="L1367" s="151">
        <v>0</v>
      </c>
      <c r="M1367" s="151"/>
      <c r="N1367" s="149">
        <v>465631.28152777767</v>
      </c>
    </row>
    <row r="1368" spans="1:14" s="152" customFormat="1">
      <c r="A1368" s="145" t="s">
        <v>8146</v>
      </c>
      <c r="B1368" s="146" t="s">
        <v>8147</v>
      </c>
      <c r="C1368" s="146" t="s">
        <v>6724</v>
      </c>
      <c r="D1368" s="146"/>
      <c r="E1368" s="147">
        <v>1</v>
      </c>
      <c r="F1368" s="148" t="s">
        <v>6745</v>
      </c>
      <c r="G1368" s="149">
        <v>-3000000</v>
      </c>
      <c r="H1368" s="149">
        <v>-2650953.44</v>
      </c>
      <c r="I1368" s="146"/>
      <c r="J1368" s="150">
        <v>40385</v>
      </c>
      <c r="K1368" s="151">
        <v>2782197.7070771107</v>
      </c>
      <c r="L1368" s="151">
        <v>0</v>
      </c>
      <c r="M1368" s="151"/>
      <c r="N1368" s="149">
        <v>131244.26707711071</v>
      </c>
    </row>
    <row r="1369" spans="1:14" s="152" customFormat="1">
      <c r="A1369" s="145" t="s">
        <v>6919</v>
      </c>
      <c r="B1369" s="146" t="s">
        <v>6920</v>
      </c>
      <c r="C1369" s="146" t="s">
        <v>6724</v>
      </c>
      <c r="D1369" s="146"/>
      <c r="E1369" s="147">
        <v>1</v>
      </c>
      <c r="F1369" s="148" t="s">
        <v>6745</v>
      </c>
      <c r="G1369" s="149">
        <v>-2000000</v>
      </c>
      <c r="H1369" s="149">
        <v>-1739580.99</v>
      </c>
      <c r="I1369" s="146"/>
      <c r="J1369" s="150">
        <v>39703</v>
      </c>
      <c r="K1369" s="151">
        <v>-40702.868682999862</v>
      </c>
      <c r="L1369" s="151">
        <v>1894888.89</v>
      </c>
      <c r="M1369" s="151"/>
      <c r="N1369" s="149">
        <v>114605.03131700004</v>
      </c>
    </row>
    <row r="1370" spans="1:14" s="152" customFormat="1">
      <c r="A1370" s="145" t="s">
        <v>2917</v>
      </c>
      <c r="B1370" s="146" t="s">
        <v>7173</v>
      </c>
      <c r="C1370" s="146" t="s">
        <v>6724</v>
      </c>
      <c r="D1370" s="146"/>
      <c r="E1370" s="147">
        <v>1</v>
      </c>
      <c r="F1370" s="148" t="s">
        <v>6745</v>
      </c>
      <c r="G1370" s="149">
        <v>-2850000</v>
      </c>
      <c r="H1370" s="149">
        <v>-2280067.79</v>
      </c>
      <c r="I1370" s="146"/>
      <c r="J1370" s="150">
        <v>39778</v>
      </c>
      <c r="K1370" s="151">
        <v>-6099.4477912777775</v>
      </c>
      <c r="L1370" s="151">
        <v>-200</v>
      </c>
      <c r="M1370" s="151"/>
      <c r="N1370" s="149">
        <v>-2286367.2377912779</v>
      </c>
    </row>
    <row r="1371" spans="1:14" s="152" customFormat="1">
      <c r="A1371" s="145" t="s">
        <v>8096</v>
      </c>
      <c r="B1371" s="146" t="s">
        <v>7771</v>
      </c>
      <c r="C1371" s="146" t="s">
        <v>6725</v>
      </c>
      <c r="D1371" s="146"/>
      <c r="E1371" s="147">
        <v>1</v>
      </c>
      <c r="F1371" s="148" t="s">
        <v>6745</v>
      </c>
      <c r="G1371" s="149">
        <v>-9508380.1300000008</v>
      </c>
      <c r="H1371" s="149">
        <v>-7683303.6199999992</v>
      </c>
      <c r="I1371" s="146"/>
      <c r="J1371" s="150">
        <v>40319</v>
      </c>
      <c r="K1371" s="151">
        <v>-316795.12160500139</v>
      </c>
      <c r="L1371" s="151">
        <v>8937877.3200000003</v>
      </c>
      <c r="M1371" s="151"/>
      <c r="N1371" s="149">
        <v>937778.57839499973</v>
      </c>
    </row>
    <row r="1372" spans="1:14" s="152" customFormat="1">
      <c r="A1372" s="145" t="s">
        <v>7770</v>
      </c>
      <c r="B1372" s="146" t="s">
        <v>7771</v>
      </c>
      <c r="C1372" s="146" t="s">
        <v>6725</v>
      </c>
      <c r="D1372" s="146"/>
      <c r="E1372" s="147">
        <v>2</v>
      </c>
      <c r="F1372" s="148" t="s">
        <v>6745</v>
      </c>
      <c r="G1372" s="149">
        <v>-5622965.4100000001</v>
      </c>
      <c r="H1372" s="149">
        <v>-5168500.4499999993</v>
      </c>
      <c r="I1372" s="146"/>
      <c r="J1372" s="150">
        <v>39989</v>
      </c>
      <c r="K1372" s="151">
        <v>52962.041651044507</v>
      </c>
      <c r="L1372" s="151">
        <v>1844630</v>
      </c>
      <c r="M1372" s="151"/>
      <c r="N1372" s="149">
        <v>-3270908.4083489552</v>
      </c>
    </row>
    <row r="1373" spans="1:14" s="152" customFormat="1">
      <c r="A1373" s="145" t="s">
        <v>1556</v>
      </c>
      <c r="B1373" s="146" t="s">
        <v>8490</v>
      </c>
      <c r="C1373" s="146" t="s">
        <v>6725</v>
      </c>
      <c r="D1373" s="146"/>
      <c r="E1373" s="147">
        <v>2</v>
      </c>
      <c r="F1373" s="148" t="s">
        <v>6745</v>
      </c>
      <c r="G1373" s="149">
        <v>-51339.930000000168</v>
      </c>
      <c r="H1373" s="149">
        <v>-40599.379999999888</v>
      </c>
      <c r="I1373" s="146"/>
      <c r="J1373" s="150">
        <v>40983</v>
      </c>
      <c r="K1373" s="151">
        <v>32783.690544184574</v>
      </c>
      <c r="L1373" s="151">
        <v>138270.53999999957</v>
      </c>
      <c r="M1373" s="151"/>
      <c r="N1373" s="149">
        <v>130454.85054418426</v>
      </c>
    </row>
    <row r="1374" spans="1:14" s="152" customFormat="1">
      <c r="A1374" s="145" t="s">
        <v>2467</v>
      </c>
      <c r="B1374" s="146" t="s">
        <v>8490</v>
      </c>
      <c r="C1374" s="146" t="s">
        <v>6725</v>
      </c>
      <c r="D1374" s="146"/>
      <c r="E1374" s="147">
        <v>1</v>
      </c>
      <c r="F1374" s="148" t="s">
        <v>6745</v>
      </c>
      <c r="G1374" s="149">
        <v>-1716933.08</v>
      </c>
      <c r="H1374" s="149">
        <v>-1398287.4699999997</v>
      </c>
      <c r="I1374" s="146"/>
      <c r="J1374" s="150">
        <v>40994</v>
      </c>
      <c r="K1374" s="151">
        <v>90.960402550316758</v>
      </c>
      <c r="L1374" s="151">
        <v>-1319.21</v>
      </c>
      <c r="M1374" s="151"/>
      <c r="N1374" s="149">
        <v>-1399515.7195974493</v>
      </c>
    </row>
    <row r="1375" spans="1:14" s="152" customFormat="1">
      <c r="A1375" s="145" t="s">
        <v>8292</v>
      </c>
      <c r="B1375" s="146" t="s">
        <v>8293</v>
      </c>
      <c r="C1375" s="146" t="s">
        <v>6725</v>
      </c>
      <c r="D1375" s="146"/>
      <c r="E1375" s="147">
        <v>2</v>
      </c>
      <c r="F1375" s="148" t="s">
        <v>6745</v>
      </c>
      <c r="G1375" s="149">
        <v>-10000000</v>
      </c>
      <c r="H1375" s="149">
        <v>-3825851.9600000004</v>
      </c>
      <c r="I1375" s="146"/>
      <c r="J1375" s="150">
        <v>40676</v>
      </c>
      <c r="K1375" s="151">
        <v>9937776.6602083333</v>
      </c>
      <c r="L1375" s="151">
        <v>0</v>
      </c>
      <c r="M1375" s="151"/>
      <c r="N1375" s="149">
        <v>6111924.7002083324</v>
      </c>
    </row>
    <row r="1376" spans="1:14" s="152" customFormat="1">
      <c r="A1376" s="145" t="s">
        <v>1423</v>
      </c>
      <c r="B1376" s="146" t="s">
        <v>8095</v>
      </c>
      <c r="C1376" s="146" t="s">
        <v>6725</v>
      </c>
      <c r="D1376" s="146"/>
      <c r="E1376" s="147">
        <v>3</v>
      </c>
      <c r="F1376" s="148" t="s">
        <v>6745</v>
      </c>
      <c r="G1376" s="149">
        <v>-29214994</v>
      </c>
      <c r="H1376" s="149">
        <v>-21025843.110000007</v>
      </c>
      <c r="I1376" s="146"/>
      <c r="J1376" s="150">
        <v>40317</v>
      </c>
      <c r="K1376" s="151">
        <v>16585950.017064778</v>
      </c>
      <c r="L1376" s="151">
        <v>10386129.320000002</v>
      </c>
      <c r="M1376" s="151"/>
      <c r="N1376" s="149">
        <v>5946236.2270647734</v>
      </c>
    </row>
    <row r="1377" spans="1:14" s="152" customFormat="1">
      <c r="A1377" s="145" t="s">
        <v>9013</v>
      </c>
      <c r="B1377" s="146" t="s">
        <v>9014</v>
      </c>
      <c r="C1377" s="146" t="s">
        <v>6759</v>
      </c>
      <c r="D1377" s="146"/>
      <c r="E1377" s="147">
        <v>1</v>
      </c>
      <c r="F1377" s="148" t="s">
        <v>6745</v>
      </c>
      <c r="G1377" s="149">
        <v>-2500000</v>
      </c>
      <c r="H1377" s="149">
        <v>-728837.49</v>
      </c>
      <c r="I1377" s="146"/>
      <c r="J1377" s="150">
        <v>42326</v>
      </c>
      <c r="K1377" s="151">
        <v>-344840.2899999998</v>
      </c>
      <c r="L1377" s="151">
        <v>3770.83</v>
      </c>
      <c r="M1377" s="151"/>
      <c r="N1377" s="149">
        <v>-1069906.9499999997</v>
      </c>
    </row>
    <row r="1378" spans="1:14" s="152" customFormat="1">
      <c r="A1378" s="145" t="s">
        <v>9125</v>
      </c>
      <c r="B1378" s="146" t="s">
        <v>9126</v>
      </c>
      <c r="C1378" s="146" t="s">
        <v>6724</v>
      </c>
      <c r="D1378" s="146"/>
      <c r="E1378" s="147">
        <v>2</v>
      </c>
      <c r="F1378" s="148" t="s">
        <v>6745</v>
      </c>
      <c r="G1378" s="149">
        <v>-8349846.2800000003</v>
      </c>
      <c r="H1378" s="149">
        <v>-2149730.5499999998</v>
      </c>
      <c r="I1378" s="146"/>
      <c r="J1378" s="150">
        <v>43178</v>
      </c>
      <c r="K1378" s="151">
        <v>-766455.75</v>
      </c>
      <c r="L1378" s="151">
        <v>1500.9600000000064</v>
      </c>
      <c r="M1378" s="151"/>
      <c r="N1378" s="149">
        <v>-2914685.34</v>
      </c>
    </row>
    <row r="1379" spans="1:14" s="152" customFormat="1">
      <c r="A1379" s="145" t="s">
        <v>1643</v>
      </c>
      <c r="B1379" s="146" t="s">
        <v>7564</v>
      </c>
      <c r="C1379" s="146" t="s">
        <v>6724</v>
      </c>
      <c r="D1379" s="146"/>
      <c r="E1379" s="147">
        <v>36</v>
      </c>
      <c r="F1379" s="148" t="s">
        <v>6745</v>
      </c>
      <c r="G1379" s="149">
        <v>-25000000</v>
      </c>
      <c r="H1379" s="149">
        <v>-20013511.499999993</v>
      </c>
      <c r="I1379" s="146"/>
      <c r="J1379" s="150">
        <v>40203</v>
      </c>
      <c r="K1379" s="151">
        <v>20801773.795828968</v>
      </c>
      <c r="L1379" s="151">
        <v>3897256.5000000005</v>
      </c>
      <c r="M1379" s="151"/>
      <c r="N1379" s="149">
        <v>4685518.7958289757</v>
      </c>
    </row>
    <row r="1380" spans="1:14" s="152" customFormat="1">
      <c r="A1380" s="145" t="s">
        <v>7563</v>
      </c>
      <c r="B1380" s="146" t="s">
        <v>7564</v>
      </c>
      <c r="C1380" s="146" t="s">
        <v>6724</v>
      </c>
      <c r="D1380" s="146"/>
      <c r="E1380" s="147">
        <v>29</v>
      </c>
      <c r="F1380" s="148" t="s">
        <v>6745</v>
      </c>
      <c r="G1380" s="149">
        <v>-4000000</v>
      </c>
      <c r="H1380" s="149">
        <v>-3562660.7299999995</v>
      </c>
      <c r="I1380" s="146"/>
      <c r="J1380" s="150">
        <v>39897</v>
      </c>
      <c r="K1380" s="151">
        <v>3917956.3491798886</v>
      </c>
      <c r="L1380" s="151">
        <v>0</v>
      </c>
      <c r="M1380" s="151"/>
      <c r="N1380" s="149">
        <v>355295.61917988909</v>
      </c>
    </row>
    <row r="1381" spans="1:14" s="152" customFormat="1">
      <c r="A1381" s="145" t="s">
        <v>7565</v>
      </c>
      <c r="B1381" s="146" t="s">
        <v>7566</v>
      </c>
      <c r="C1381" s="146" t="s">
        <v>6724</v>
      </c>
      <c r="D1381" s="146"/>
      <c r="E1381" s="147">
        <v>18</v>
      </c>
      <c r="F1381" s="148" t="s">
        <v>6745</v>
      </c>
      <c r="G1381" s="149">
        <v>-10000000</v>
      </c>
      <c r="H1381" s="149">
        <v>-9070006.8599999994</v>
      </c>
      <c r="I1381" s="146"/>
      <c r="J1381" s="150">
        <v>39897</v>
      </c>
      <c r="K1381" s="151">
        <v>9901237.5981114451</v>
      </c>
      <c r="L1381" s="151">
        <v>0</v>
      </c>
      <c r="M1381" s="151"/>
      <c r="N1381" s="149">
        <v>831230.73811144568</v>
      </c>
    </row>
    <row r="1382" spans="1:14" s="152" customFormat="1">
      <c r="A1382" s="145" t="s">
        <v>7791</v>
      </c>
      <c r="B1382" s="146" t="s">
        <v>7792</v>
      </c>
      <c r="C1382" s="146" t="s">
        <v>6724</v>
      </c>
      <c r="D1382" s="146"/>
      <c r="E1382" s="147">
        <v>1</v>
      </c>
      <c r="F1382" s="148" t="s">
        <v>6745</v>
      </c>
      <c r="G1382" s="149">
        <v>-2400000</v>
      </c>
      <c r="H1382" s="149">
        <v>-2111944.5</v>
      </c>
      <c r="I1382" s="146"/>
      <c r="J1382" s="150">
        <v>39989</v>
      </c>
      <c r="K1382" s="151">
        <v>2334234.9416652219</v>
      </c>
      <c r="L1382" s="151">
        <v>0</v>
      </c>
      <c r="M1382" s="151"/>
      <c r="N1382" s="149">
        <v>222290.44166522194</v>
      </c>
    </row>
    <row r="1383" spans="1:14" s="152" customFormat="1">
      <c r="A1383" s="145" t="s">
        <v>3194</v>
      </c>
      <c r="B1383" s="146" t="s">
        <v>8610</v>
      </c>
      <c r="C1383" s="146" t="s">
        <v>6725</v>
      </c>
      <c r="D1383" s="146"/>
      <c r="E1383" s="147">
        <v>1</v>
      </c>
      <c r="F1383" s="148" t="s">
        <v>6745</v>
      </c>
      <c r="G1383" s="149">
        <v>-5000000</v>
      </c>
      <c r="H1383" s="149">
        <v>-2662078.71</v>
      </c>
      <c r="I1383" s="146"/>
      <c r="J1383" s="150">
        <v>41192</v>
      </c>
      <c r="K1383" s="151">
        <v>-243567.96201125</v>
      </c>
      <c r="L1383" s="151">
        <v>4520550</v>
      </c>
      <c r="M1383" s="151"/>
      <c r="N1383" s="149">
        <v>1614903.3279887498</v>
      </c>
    </row>
    <row r="1384" spans="1:14" s="152" customFormat="1">
      <c r="A1384" s="145" t="s">
        <v>6826</v>
      </c>
      <c r="B1384" s="146" t="s">
        <v>6827</v>
      </c>
      <c r="C1384" s="146" t="s">
        <v>6725</v>
      </c>
      <c r="D1384" s="146"/>
      <c r="E1384" s="147">
        <v>1</v>
      </c>
      <c r="F1384" s="148" t="s">
        <v>6745</v>
      </c>
      <c r="G1384" s="149">
        <v>-2664904</v>
      </c>
      <c r="H1384" s="149">
        <v>-2517425.5500000017</v>
      </c>
      <c r="I1384" s="146"/>
      <c r="J1384" s="150">
        <v>39548</v>
      </c>
      <c r="K1384" s="151">
        <v>2662597.8704058891</v>
      </c>
      <c r="L1384" s="151">
        <v>0</v>
      </c>
      <c r="M1384" s="151"/>
      <c r="N1384" s="149">
        <v>145172.32040588744</v>
      </c>
    </row>
    <row r="1385" spans="1:14" s="152" customFormat="1">
      <c r="A1385" s="145" t="s">
        <v>1625</v>
      </c>
      <c r="B1385" s="146" t="s">
        <v>7586</v>
      </c>
      <c r="C1385" s="146" t="s">
        <v>6725</v>
      </c>
      <c r="D1385" s="146"/>
      <c r="E1385" s="147">
        <v>1</v>
      </c>
      <c r="F1385" s="148" t="s">
        <v>6745</v>
      </c>
      <c r="G1385" s="149">
        <v>-320000</v>
      </c>
      <c r="H1385" s="149">
        <v>-272531.07</v>
      </c>
      <c r="I1385" s="146"/>
      <c r="J1385" s="150">
        <v>39910</v>
      </c>
      <c r="K1385" s="151">
        <v>-9925.6938386666679</v>
      </c>
      <c r="L1385" s="151">
        <v>-84.44</v>
      </c>
      <c r="M1385" s="151"/>
      <c r="N1385" s="149">
        <v>-282541.20383866667</v>
      </c>
    </row>
    <row r="1386" spans="1:14" s="152" customFormat="1">
      <c r="A1386" s="145" t="s">
        <v>1626</v>
      </c>
      <c r="B1386" s="146" t="s">
        <v>7772</v>
      </c>
      <c r="C1386" s="146" t="s">
        <v>6725</v>
      </c>
      <c r="D1386" s="146"/>
      <c r="E1386" s="147">
        <v>3</v>
      </c>
      <c r="F1386" s="148" t="s">
        <v>6745</v>
      </c>
      <c r="G1386" s="149">
        <v>-5330114.75</v>
      </c>
      <c r="H1386" s="149">
        <v>-4978831.080000001</v>
      </c>
      <c r="I1386" s="146"/>
      <c r="J1386" s="150">
        <v>39989</v>
      </c>
      <c r="K1386" s="151">
        <v>1647606.1177699754</v>
      </c>
      <c r="L1386" s="151">
        <v>3630052.37</v>
      </c>
      <c r="M1386" s="151"/>
      <c r="N1386" s="149">
        <v>298827.40776997432</v>
      </c>
    </row>
    <row r="1387" spans="1:14" s="152" customFormat="1">
      <c r="A1387" s="145" t="s">
        <v>8871</v>
      </c>
      <c r="B1387" s="146" t="s">
        <v>8872</v>
      </c>
      <c r="C1387" s="146" t="s">
        <v>6759</v>
      </c>
      <c r="D1387" s="146"/>
      <c r="E1387" s="147">
        <v>3</v>
      </c>
      <c r="F1387" s="148" t="s">
        <v>6745</v>
      </c>
      <c r="G1387" s="149">
        <v>-11500000</v>
      </c>
      <c r="H1387" s="149">
        <v>-14117144.34</v>
      </c>
      <c r="I1387" s="146"/>
      <c r="J1387" s="150">
        <v>41605</v>
      </c>
      <c r="K1387" s="151">
        <v>-3476604.9699999997</v>
      </c>
      <c r="L1387" s="151">
        <v>26083333.32</v>
      </c>
      <c r="M1387" s="151"/>
      <c r="N1387" s="149">
        <v>8489584.0100000016</v>
      </c>
    </row>
    <row r="1388" spans="1:14" s="152" customFormat="1">
      <c r="A1388" s="145" t="s">
        <v>1644</v>
      </c>
      <c r="B1388" s="146" t="s">
        <v>8624</v>
      </c>
      <c r="C1388" s="146" t="s">
        <v>6759</v>
      </c>
      <c r="D1388" s="146"/>
      <c r="E1388" s="147">
        <v>1</v>
      </c>
      <c r="F1388" s="148" t="s">
        <v>6745</v>
      </c>
      <c r="G1388" s="149">
        <v>-4000000</v>
      </c>
      <c r="H1388" s="149">
        <v>-3559925.55</v>
      </c>
      <c r="I1388" s="146"/>
      <c r="J1388" s="150">
        <v>41649</v>
      </c>
      <c r="K1388" s="151">
        <v>1835122.0100000002</v>
      </c>
      <c r="L1388" s="151">
        <v>1938657.8900000001</v>
      </c>
      <c r="M1388" s="151"/>
      <c r="N1388" s="149">
        <v>213854.35000000056</v>
      </c>
    </row>
    <row r="1389" spans="1:14" s="152" customFormat="1">
      <c r="A1389" s="145" t="s">
        <v>8623</v>
      </c>
      <c r="B1389" s="146" t="s">
        <v>8624</v>
      </c>
      <c r="C1389" s="146" t="s">
        <v>6724</v>
      </c>
      <c r="D1389" s="146"/>
      <c r="E1389" s="147">
        <v>4</v>
      </c>
      <c r="F1389" s="148" t="s">
        <v>6745</v>
      </c>
      <c r="G1389" s="149">
        <v>-5600000</v>
      </c>
      <c r="H1389" s="149">
        <v>-4773007.55</v>
      </c>
      <c r="I1389" s="146"/>
      <c r="J1389" s="150">
        <v>41207</v>
      </c>
      <c r="K1389" s="151">
        <v>657980.80179422139</v>
      </c>
      <c r="L1389" s="151">
        <v>3915816.67</v>
      </c>
      <c r="M1389" s="151"/>
      <c r="N1389" s="149">
        <v>-199210.07820577826</v>
      </c>
    </row>
    <row r="1390" spans="1:14" s="152" customFormat="1">
      <c r="A1390" s="145" t="s">
        <v>8366</v>
      </c>
      <c r="B1390" s="146" t="s">
        <v>8367</v>
      </c>
      <c r="C1390" s="146" t="s">
        <v>3157</v>
      </c>
      <c r="D1390" s="146"/>
      <c r="E1390" s="147">
        <v>1</v>
      </c>
      <c r="F1390" s="148" t="s">
        <v>6745</v>
      </c>
      <c r="G1390" s="149">
        <v>-1979366.67</v>
      </c>
      <c r="H1390" s="149">
        <v>-272054.06</v>
      </c>
      <c r="I1390" s="146"/>
      <c r="J1390" s="150">
        <v>40780</v>
      </c>
      <c r="K1390" s="151">
        <v>1386896.1843819444</v>
      </c>
      <c r="L1390" s="151">
        <v>0</v>
      </c>
      <c r="M1390" s="151"/>
      <c r="N1390" s="149">
        <v>1114842.1243819443</v>
      </c>
    </row>
    <row r="1391" spans="1:14" s="152" customFormat="1">
      <c r="A1391" s="145" t="s">
        <v>8093</v>
      </c>
      <c r="B1391" s="146" t="s">
        <v>8094</v>
      </c>
      <c r="C1391" s="146" t="s">
        <v>3157</v>
      </c>
      <c r="D1391" s="146"/>
      <c r="E1391" s="147">
        <v>1</v>
      </c>
      <c r="F1391" s="148" t="s">
        <v>6745</v>
      </c>
      <c r="G1391" s="149">
        <v>-4667610.3</v>
      </c>
      <c r="H1391" s="149">
        <v>-1288055.0800000003</v>
      </c>
      <c r="I1391" s="146"/>
      <c r="J1391" s="150">
        <v>40294</v>
      </c>
      <c r="K1391" s="151">
        <v>4189294.154497222</v>
      </c>
      <c r="L1391" s="151">
        <v>0</v>
      </c>
      <c r="M1391" s="151"/>
      <c r="N1391" s="149">
        <v>2901239.074497222</v>
      </c>
    </row>
    <row r="1392" spans="1:14" s="152" customFormat="1">
      <c r="A1392" s="145" t="s">
        <v>7857</v>
      </c>
      <c r="B1392" s="146" t="s">
        <v>7858</v>
      </c>
      <c r="C1392" s="146" t="s">
        <v>3157</v>
      </c>
      <c r="D1392" s="146"/>
      <c r="E1392" s="147">
        <v>1</v>
      </c>
      <c r="F1392" s="148" t="s">
        <v>6745</v>
      </c>
      <c r="G1392" s="149">
        <v>-1500000</v>
      </c>
      <c r="H1392" s="149">
        <v>-177257.18</v>
      </c>
      <c r="I1392" s="146"/>
      <c r="J1392" s="150">
        <v>40021</v>
      </c>
      <c r="K1392" s="151">
        <v>1457634.3438888888</v>
      </c>
      <c r="L1392" s="151">
        <v>0</v>
      </c>
      <c r="M1392" s="151"/>
      <c r="N1392" s="149">
        <v>1280377.1638888889</v>
      </c>
    </row>
    <row r="1393" spans="1:14" s="152" customFormat="1">
      <c r="A1393" s="145" t="s">
        <v>7057</v>
      </c>
      <c r="B1393" s="146" t="s">
        <v>7058</v>
      </c>
      <c r="C1393" s="146" t="s">
        <v>6724</v>
      </c>
      <c r="D1393" s="146"/>
      <c r="E1393" s="147">
        <v>1</v>
      </c>
      <c r="F1393" s="148" t="s">
        <v>6745</v>
      </c>
      <c r="G1393" s="149">
        <v>-3000000</v>
      </c>
      <c r="H1393" s="149">
        <v>-2726897.19</v>
      </c>
      <c r="I1393" s="146"/>
      <c r="J1393" s="150">
        <v>39716</v>
      </c>
      <c r="K1393" s="151">
        <v>-18163.688626444899</v>
      </c>
      <c r="L1393" s="151">
        <v>2971535.5</v>
      </c>
      <c r="M1393" s="151"/>
      <c r="N1393" s="149">
        <v>226474.62137355516</v>
      </c>
    </row>
    <row r="1394" spans="1:14" s="152" customFormat="1">
      <c r="A1394" s="145" t="s">
        <v>8742</v>
      </c>
      <c r="B1394" s="146" t="s">
        <v>8743</v>
      </c>
      <c r="C1394" s="146" t="s">
        <v>6724</v>
      </c>
      <c r="D1394" s="146"/>
      <c r="E1394" s="147">
        <v>1</v>
      </c>
      <c r="F1394" s="148" t="s">
        <v>6745</v>
      </c>
      <c r="G1394" s="149">
        <v>-28339.439999999999</v>
      </c>
      <c r="H1394" s="149">
        <v>-24088.609999999997</v>
      </c>
      <c r="I1394" s="146"/>
      <c r="J1394" s="150">
        <v>41411</v>
      </c>
      <c r="K1394" s="151">
        <v>-8939.5000000000073</v>
      </c>
      <c r="L1394" s="151">
        <v>16020.64</v>
      </c>
      <c r="M1394" s="151"/>
      <c r="N1394" s="149">
        <v>-17007.47</v>
      </c>
    </row>
    <row r="1395" spans="1:14" s="152" customFormat="1">
      <c r="A1395" s="145" t="s">
        <v>8744</v>
      </c>
      <c r="B1395" s="146" t="s">
        <v>8745</v>
      </c>
      <c r="C1395" s="146" t="s">
        <v>6724</v>
      </c>
      <c r="D1395" s="146"/>
      <c r="E1395" s="147">
        <v>1</v>
      </c>
      <c r="F1395" s="148" t="s">
        <v>6745</v>
      </c>
      <c r="G1395" s="149">
        <v>-66372.3</v>
      </c>
      <c r="H1395" s="149">
        <v>-56417.01</v>
      </c>
      <c r="I1395" s="146"/>
      <c r="J1395" s="150">
        <v>41411</v>
      </c>
      <c r="K1395" s="151">
        <v>-17301.640000000014</v>
      </c>
      <c r="L1395" s="151">
        <v>37573.360000000001</v>
      </c>
      <c r="M1395" s="151"/>
      <c r="N1395" s="149">
        <v>-36145.290000000023</v>
      </c>
    </row>
    <row r="1396" spans="1:14" s="152" customFormat="1">
      <c r="A1396" s="145" t="s">
        <v>8231</v>
      </c>
      <c r="B1396" s="146" t="s">
        <v>8232</v>
      </c>
      <c r="C1396" s="146" t="s">
        <v>6724</v>
      </c>
      <c r="D1396" s="146"/>
      <c r="E1396" s="147">
        <v>1</v>
      </c>
      <c r="F1396" s="148" t="s">
        <v>6745</v>
      </c>
      <c r="G1396" s="149">
        <v>-52876.160000000003</v>
      </c>
      <c r="H1396" s="149">
        <v>-39657.33</v>
      </c>
      <c r="I1396" s="146"/>
      <c r="J1396" s="150">
        <v>40568</v>
      </c>
      <c r="K1396" s="151">
        <v>-21601.622254777776</v>
      </c>
      <c r="L1396" s="151">
        <v>0</v>
      </c>
      <c r="M1396" s="151"/>
      <c r="N1396" s="149">
        <v>-61258.952254777774</v>
      </c>
    </row>
    <row r="1397" spans="1:14" s="152" customFormat="1">
      <c r="A1397" s="145" t="s">
        <v>9092</v>
      </c>
      <c r="B1397" s="146" t="s">
        <v>9093</v>
      </c>
      <c r="C1397" s="146" t="s">
        <v>6724</v>
      </c>
      <c r="D1397" s="146"/>
      <c r="E1397" s="147">
        <v>1</v>
      </c>
      <c r="F1397" s="148" t="s">
        <v>6745</v>
      </c>
      <c r="G1397" s="149">
        <v>-422638.57</v>
      </c>
      <c r="H1397" s="149">
        <v>-254263.58000000002</v>
      </c>
      <c r="I1397" s="146"/>
      <c r="J1397" s="150">
        <v>43027</v>
      </c>
      <c r="K1397" s="151">
        <v>-72419.02</v>
      </c>
      <c r="L1397" s="151">
        <v>-62524.25</v>
      </c>
      <c r="M1397" s="151"/>
      <c r="N1397" s="149">
        <v>-389206.85000000003</v>
      </c>
    </row>
    <row r="1398" spans="1:14" s="152" customFormat="1">
      <c r="A1398" s="145" t="s">
        <v>3235</v>
      </c>
      <c r="B1398" s="146" t="s">
        <v>8665</v>
      </c>
      <c r="C1398" s="146" t="s">
        <v>6724</v>
      </c>
      <c r="D1398" s="146"/>
      <c r="E1398" s="147">
        <v>1</v>
      </c>
      <c r="F1398" s="148" t="s">
        <v>6745</v>
      </c>
      <c r="G1398" s="149">
        <v>-481082.2</v>
      </c>
      <c r="H1398" s="149">
        <v>-360820.32</v>
      </c>
      <c r="I1398" s="146"/>
      <c r="J1398" s="150">
        <v>41305</v>
      </c>
      <c r="K1398" s="151">
        <v>-56154.67</v>
      </c>
      <c r="L1398" s="151">
        <v>37943.590000000011</v>
      </c>
      <c r="M1398" s="151"/>
      <c r="N1398" s="149">
        <v>-379031.39999999997</v>
      </c>
    </row>
    <row r="1399" spans="1:14" s="152" customFormat="1">
      <c r="A1399" s="145" t="s">
        <v>3239</v>
      </c>
      <c r="B1399" s="146" t="s">
        <v>9027</v>
      </c>
      <c r="C1399" s="146" t="s">
        <v>6759</v>
      </c>
      <c r="D1399" s="146"/>
      <c r="E1399" s="147">
        <v>1</v>
      </c>
      <c r="F1399" s="148" t="s">
        <v>6745</v>
      </c>
      <c r="G1399" s="149">
        <v>-2939420.88</v>
      </c>
      <c r="H1399" s="149">
        <v>-1112647.23</v>
      </c>
      <c r="I1399" s="146"/>
      <c r="J1399" s="150">
        <v>42326</v>
      </c>
      <c r="K1399" s="151">
        <v>-117981.52000000005</v>
      </c>
      <c r="L1399" s="151">
        <v>59681.310000000005</v>
      </c>
      <c r="M1399" s="151"/>
      <c r="N1399" s="149">
        <v>-1170947.44</v>
      </c>
    </row>
    <row r="1400" spans="1:14" s="152" customFormat="1">
      <c r="A1400" s="145" t="s">
        <v>7308</v>
      </c>
      <c r="B1400" s="146" t="s">
        <v>7309</v>
      </c>
      <c r="C1400" s="146" t="s">
        <v>6724</v>
      </c>
      <c r="D1400" s="146"/>
      <c r="E1400" s="147">
        <v>2</v>
      </c>
      <c r="F1400" s="148" t="s">
        <v>6756</v>
      </c>
      <c r="G1400" s="149">
        <v>1509195.89</v>
      </c>
      <c r="H1400" s="149">
        <v>757723.48</v>
      </c>
      <c r="I1400" s="146"/>
      <c r="J1400" s="150">
        <v>39837</v>
      </c>
      <c r="K1400" s="151">
        <v>-1136737.3167714444</v>
      </c>
      <c r="L1400" s="151">
        <v>0</v>
      </c>
      <c r="M1400" s="151"/>
      <c r="N1400" s="149">
        <v>-379013.83677144442</v>
      </c>
    </row>
    <row r="1401" spans="1:14" s="152" customFormat="1">
      <c r="A1401" s="145" t="s">
        <v>7166</v>
      </c>
      <c r="B1401" s="146" t="s">
        <v>7167</v>
      </c>
      <c r="C1401" s="146" t="s">
        <v>6724</v>
      </c>
      <c r="D1401" s="146"/>
      <c r="E1401" s="147">
        <v>1</v>
      </c>
      <c r="F1401" s="148" t="s">
        <v>6756</v>
      </c>
      <c r="G1401" s="149">
        <v>3662409.69</v>
      </c>
      <c r="H1401" s="149">
        <v>2713600.2</v>
      </c>
      <c r="I1401" s="146"/>
      <c r="J1401" s="150">
        <v>39777</v>
      </c>
      <c r="K1401" s="151">
        <v>-1825606.2907503978</v>
      </c>
      <c r="L1401" s="151">
        <v>-774309.63225615758</v>
      </c>
      <c r="M1401" s="151"/>
      <c r="N1401" s="149">
        <v>113684.27699344477</v>
      </c>
    </row>
    <row r="1402" spans="1:14" s="152" customFormat="1">
      <c r="A1402" s="145" t="s">
        <v>7222</v>
      </c>
      <c r="B1402" s="146" t="s">
        <v>7223</v>
      </c>
      <c r="C1402" s="146" t="s">
        <v>6724</v>
      </c>
      <c r="D1402" s="146"/>
      <c r="E1402" s="147">
        <v>3</v>
      </c>
      <c r="F1402" s="148" t="s">
        <v>6756</v>
      </c>
      <c r="G1402" s="149">
        <v>4000000</v>
      </c>
      <c r="H1402" s="149">
        <v>1379767.96</v>
      </c>
      <c r="I1402" s="146"/>
      <c r="J1402" s="150">
        <v>39807</v>
      </c>
      <c r="K1402" s="151">
        <v>-783415.14317367435</v>
      </c>
      <c r="L1402" s="151">
        <v>-261248.99993421457</v>
      </c>
      <c r="M1402" s="151"/>
      <c r="N1402" s="149">
        <v>335103.81689211103</v>
      </c>
    </row>
    <row r="1403" spans="1:14" s="152" customFormat="1">
      <c r="A1403" s="145" t="s">
        <v>7567</v>
      </c>
      <c r="B1403" s="146" t="s">
        <v>7568</v>
      </c>
      <c r="C1403" s="146" t="s">
        <v>6724</v>
      </c>
      <c r="D1403" s="146"/>
      <c r="E1403" s="147">
        <v>2</v>
      </c>
      <c r="F1403" s="148" t="s">
        <v>6745</v>
      </c>
      <c r="G1403" s="149">
        <v>-2000000</v>
      </c>
      <c r="H1403" s="149">
        <v>-1739964.2</v>
      </c>
      <c r="I1403" s="146"/>
      <c r="J1403" s="150">
        <v>39897</v>
      </c>
      <c r="K1403" s="151">
        <v>1012549.0414558889</v>
      </c>
      <c r="L1403" s="151">
        <v>0</v>
      </c>
      <c r="M1403" s="151"/>
      <c r="N1403" s="149">
        <v>-727415.15854411107</v>
      </c>
    </row>
    <row r="1404" spans="1:14" s="152" customFormat="1">
      <c r="A1404" s="145" t="s">
        <v>7924</v>
      </c>
      <c r="B1404" s="146" t="s">
        <v>7720</v>
      </c>
      <c r="C1404" s="146" t="s">
        <v>6724</v>
      </c>
      <c r="D1404" s="146"/>
      <c r="E1404" s="147">
        <v>3</v>
      </c>
      <c r="F1404" s="148" t="s">
        <v>6756</v>
      </c>
      <c r="G1404" s="149">
        <v>4000000</v>
      </c>
      <c r="H1404" s="149">
        <v>3479033.73</v>
      </c>
      <c r="I1404" s="146"/>
      <c r="J1404" s="150">
        <v>40081</v>
      </c>
      <c r="K1404" s="151">
        <v>-3911916.2793725552</v>
      </c>
      <c r="L1404" s="151">
        <v>0</v>
      </c>
      <c r="M1404" s="151"/>
      <c r="N1404" s="149">
        <v>-432882.54937255522</v>
      </c>
    </row>
    <row r="1405" spans="1:14" s="152" customFormat="1">
      <c r="A1405" s="145" t="s">
        <v>7719</v>
      </c>
      <c r="B1405" s="146" t="s">
        <v>7720</v>
      </c>
      <c r="C1405" s="146" t="s">
        <v>6724</v>
      </c>
      <c r="D1405" s="146"/>
      <c r="E1405" s="147">
        <v>2</v>
      </c>
      <c r="F1405" s="148" t="s">
        <v>6745</v>
      </c>
      <c r="G1405" s="149">
        <v>-4000000</v>
      </c>
      <c r="H1405" s="149">
        <v>-3679997.96</v>
      </c>
      <c r="I1405" s="146"/>
      <c r="J1405" s="150">
        <v>39959</v>
      </c>
      <c r="K1405" s="151">
        <v>3908759.0061730002</v>
      </c>
      <c r="L1405" s="151">
        <v>0</v>
      </c>
      <c r="M1405" s="151"/>
      <c r="N1405" s="149">
        <v>228761.04617300024</v>
      </c>
    </row>
    <row r="1406" spans="1:14" s="152" customFormat="1">
      <c r="A1406" s="145" t="s">
        <v>7465</v>
      </c>
      <c r="B1406" s="146" t="s">
        <v>7466</v>
      </c>
      <c r="C1406" s="146" t="s">
        <v>6724</v>
      </c>
      <c r="D1406" s="146"/>
      <c r="E1406" s="147">
        <v>2</v>
      </c>
      <c r="F1406" s="148" t="s">
        <v>6756</v>
      </c>
      <c r="G1406" s="149">
        <v>2000000</v>
      </c>
      <c r="H1406" s="149">
        <v>1799911.44</v>
      </c>
      <c r="I1406" s="146"/>
      <c r="J1406" s="150">
        <v>39869</v>
      </c>
      <c r="K1406" s="151">
        <v>-1966313.3401211109</v>
      </c>
      <c r="L1406" s="151">
        <v>0</v>
      </c>
      <c r="M1406" s="151"/>
      <c r="N1406" s="149">
        <v>-166401.90012111096</v>
      </c>
    </row>
    <row r="1407" spans="1:14" s="152" customFormat="1">
      <c r="A1407" s="145" t="s">
        <v>7393</v>
      </c>
      <c r="B1407" s="146" t="s">
        <v>7394</v>
      </c>
      <c r="C1407" s="146" t="s">
        <v>6724</v>
      </c>
      <c r="D1407" s="146"/>
      <c r="E1407" s="147">
        <v>3</v>
      </c>
      <c r="F1407" s="148" t="s">
        <v>6745</v>
      </c>
      <c r="G1407" s="149">
        <v>-1700000</v>
      </c>
      <c r="H1407" s="149">
        <v>-1571380.4</v>
      </c>
      <c r="I1407" s="146"/>
      <c r="J1407" s="150">
        <v>39838</v>
      </c>
      <c r="K1407" s="151">
        <v>1659762.1772322222</v>
      </c>
      <c r="L1407" s="151">
        <v>0</v>
      </c>
      <c r="M1407" s="151"/>
      <c r="N1407" s="149">
        <v>88381.777232222259</v>
      </c>
    </row>
    <row r="1408" spans="1:14" s="152" customFormat="1">
      <c r="A1408" s="145" t="s">
        <v>7656</v>
      </c>
      <c r="B1408" s="146" t="s">
        <v>7468</v>
      </c>
      <c r="C1408" s="146" t="s">
        <v>6724</v>
      </c>
      <c r="D1408" s="146"/>
      <c r="E1408" s="147">
        <v>1</v>
      </c>
      <c r="F1408" s="148" t="s">
        <v>6756</v>
      </c>
      <c r="G1408" s="149">
        <v>4000000</v>
      </c>
      <c r="H1408" s="149">
        <v>3399983.2</v>
      </c>
      <c r="I1408" s="146"/>
      <c r="J1408" s="150">
        <v>39930</v>
      </c>
      <c r="K1408" s="151">
        <v>-3905927.4510570001</v>
      </c>
      <c r="L1408" s="151">
        <v>0</v>
      </c>
      <c r="M1408" s="151"/>
      <c r="N1408" s="149">
        <v>-505944.2510569999</v>
      </c>
    </row>
    <row r="1409" spans="1:14" s="152" customFormat="1">
      <c r="A1409" s="145" t="s">
        <v>7467</v>
      </c>
      <c r="B1409" s="146" t="s">
        <v>7468</v>
      </c>
      <c r="C1409" s="146" t="s">
        <v>6724</v>
      </c>
      <c r="D1409" s="146"/>
      <c r="E1409" s="147">
        <v>2</v>
      </c>
      <c r="F1409" s="148" t="s">
        <v>6745</v>
      </c>
      <c r="G1409" s="149">
        <v>-8000000</v>
      </c>
      <c r="H1409" s="149">
        <v>-7120168.6299999999</v>
      </c>
      <c r="I1409" s="146"/>
      <c r="J1409" s="150">
        <v>39869</v>
      </c>
      <c r="K1409" s="151">
        <v>3822823.6351260003</v>
      </c>
      <c r="L1409" s="151">
        <v>3941880</v>
      </c>
      <c r="M1409" s="151"/>
      <c r="N1409" s="149">
        <v>644535.00512600038</v>
      </c>
    </row>
    <row r="1410" spans="1:14" s="152" customFormat="1">
      <c r="A1410" s="145" t="s">
        <v>7853</v>
      </c>
      <c r="B1410" s="146" t="s">
        <v>7854</v>
      </c>
      <c r="C1410" s="146" t="s">
        <v>6724</v>
      </c>
      <c r="D1410" s="146"/>
      <c r="E1410" s="147">
        <v>2</v>
      </c>
      <c r="F1410" s="148" t="s">
        <v>6745</v>
      </c>
      <c r="G1410" s="149">
        <v>-2000000</v>
      </c>
      <c r="H1410" s="149">
        <v>-1739998.9</v>
      </c>
      <c r="I1410" s="146"/>
      <c r="J1410" s="150">
        <v>40021</v>
      </c>
      <c r="K1410" s="151">
        <v>1973637.2442207779</v>
      </c>
      <c r="L1410" s="151">
        <v>0</v>
      </c>
      <c r="M1410" s="151"/>
      <c r="N1410" s="149">
        <v>233638.34422077797</v>
      </c>
    </row>
    <row r="1411" spans="1:14" s="152" customFormat="1">
      <c r="A1411" s="145" t="s">
        <v>3297</v>
      </c>
      <c r="B1411" s="146" t="s">
        <v>9051</v>
      </c>
      <c r="C1411" s="146" t="s">
        <v>6724</v>
      </c>
      <c r="D1411" s="146"/>
      <c r="E1411" s="147">
        <v>5</v>
      </c>
      <c r="F1411" s="148" t="s">
        <v>6745</v>
      </c>
      <c r="G1411" s="149">
        <v>-812222.15999999992</v>
      </c>
      <c r="H1411" s="149">
        <v>-670389.22</v>
      </c>
      <c r="I1411" s="146"/>
      <c r="J1411" s="150">
        <v>42577</v>
      </c>
      <c r="K1411" s="151">
        <v>-311721.60999999952</v>
      </c>
      <c r="L1411" s="151">
        <v>-43914.490000000063</v>
      </c>
      <c r="M1411" s="151"/>
      <c r="N1411" s="149">
        <v>-1026025.3199999996</v>
      </c>
    </row>
    <row r="1412" spans="1:14" s="152" customFormat="1">
      <c r="A1412" s="145" t="s">
        <v>7039</v>
      </c>
      <c r="B1412" s="146" t="s">
        <v>7040</v>
      </c>
      <c r="C1412" s="146" t="s">
        <v>6724</v>
      </c>
      <c r="D1412" s="146"/>
      <c r="E1412" s="147">
        <v>1</v>
      </c>
      <c r="F1412" s="148" t="s">
        <v>6745</v>
      </c>
      <c r="G1412" s="149">
        <v>-976219.6</v>
      </c>
      <c r="H1412" s="149">
        <v>-937583.76000000013</v>
      </c>
      <c r="I1412" s="146"/>
      <c r="J1412" s="150">
        <v>39716</v>
      </c>
      <c r="K1412" s="151">
        <v>282842.36205293739</v>
      </c>
      <c r="L1412" s="151">
        <v>685876.76931839588</v>
      </c>
      <c r="M1412" s="151"/>
      <c r="N1412" s="149">
        <v>31135.371371333138</v>
      </c>
    </row>
    <row r="1413" spans="1:14" s="152" customFormat="1">
      <c r="A1413" s="145" t="s">
        <v>7577</v>
      </c>
      <c r="B1413" s="146" t="s">
        <v>7578</v>
      </c>
      <c r="C1413" s="146" t="s">
        <v>3157</v>
      </c>
      <c r="D1413" s="146"/>
      <c r="E1413" s="147">
        <v>1</v>
      </c>
      <c r="F1413" s="148" t="s">
        <v>6745</v>
      </c>
      <c r="G1413" s="149">
        <v>-670380.49</v>
      </c>
      <c r="H1413" s="149">
        <v>-335209.71000000002</v>
      </c>
      <c r="I1413" s="146"/>
      <c r="J1413" s="150">
        <v>39897</v>
      </c>
      <c r="K1413" s="151">
        <v>85955.017297666665</v>
      </c>
      <c r="L1413" s="151">
        <v>232450.4</v>
      </c>
      <c r="M1413" s="151"/>
      <c r="N1413" s="149">
        <v>-16804.292702333361</v>
      </c>
    </row>
    <row r="1414" spans="1:14" s="152" customFormat="1">
      <c r="A1414" s="145" t="s">
        <v>8883</v>
      </c>
      <c r="B1414" s="146" t="s">
        <v>8884</v>
      </c>
      <c r="C1414" s="146" t="s">
        <v>6759</v>
      </c>
      <c r="D1414" s="146"/>
      <c r="E1414" s="147">
        <v>1</v>
      </c>
      <c r="F1414" s="148" t="s">
        <v>6745</v>
      </c>
      <c r="G1414" s="149">
        <v>-1600000</v>
      </c>
      <c r="H1414" s="149">
        <v>-511482.09</v>
      </c>
      <c r="I1414" s="146"/>
      <c r="J1414" s="150">
        <v>41649</v>
      </c>
      <c r="K1414" s="151">
        <v>261246.18000000005</v>
      </c>
      <c r="L1414" s="151">
        <v>74150.28</v>
      </c>
      <c r="M1414" s="151"/>
      <c r="N1414" s="149">
        <v>-176085.62999999998</v>
      </c>
    </row>
    <row r="1415" spans="1:14" s="152" customFormat="1">
      <c r="A1415" s="145" t="s">
        <v>9094</v>
      </c>
      <c r="B1415" s="146" t="s">
        <v>9095</v>
      </c>
      <c r="C1415" s="146" t="s">
        <v>6724</v>
      </c>
      <c r="D1415" s="146"/>
      <c r="E1415" s="147">
        <v>1</v>
      </c>
      <c r="F1415" s="148" t="s">
        <v>6756</v>
      </c>
      <c r="G1415" s="149">
        <v>10000000</v>
      </c>
      <c r="H1415" s="149">
        <v>2499921.3900000006</v>
      </c>
      <c r="I1415" s="146"/>
      <c r="J1415" s="150">
        <v>43028</v>
      </c>
      <c r="K1415" s="151">
        <v>1148885.82</v>
      </c>
      <c r="L1415" s="151">
        <v>-2761758.87</v>
      </c>
      <c r="M1415" s="151"/>
      <c r="N1415" s="149">
        <v>887048.34000000078</v>
      </c>
    </row>
    <row r="1416" spans="1:14" s="152" customFormat="1">
      <c r="A1416" s="145" t="s">
        <v>8286</v>
      </c>
      <c r="B1416" s="146" t="s">
        <v>8287</v>
      </c>
      <c r="C1416" s="146" t="s">
        <v>6724</v>
      </c>
      <c r="D1416" s="146"/>
      <c r="E1416" s="147">
        <v>2</v>
      </c>
      <c r="F1416" s="148" t="s">
        <v>6745</v>
      </c>
      <c r="G1416" s="149">
        <v>-10000000</v>
      </c>
      <c r="H1416" s="149">
        <v>-7000031.6600000001</v>
      </c>
      <c r="I1416" s="146"/>
      <c r="J1416" s="150">
        <v>40658</v>
      </c>
      <c r="K1416" s="151">
        <v>8595862.8001925014</v>
      </c>
      <c r="L1416" s="151">
        <v>0</v>
      </c>
      <c r="M1416" s="151"/>
      <c r="N1416" s="149">
        <v>1595831.1401925012</v>
      </c>
    </row>
    <row r="1417" spans="1:14" s="152" customFormat="1">
      <c r="A1417" s="145" t="s">
        <v>3244</v>
      </c>
      <c r="B1417" s="146" t="s">
        <v>8946</v>
      </c>
      <c r="C1417" s="146" t="s">
        <v>6759</v>
      </c>
      <c r="D1417" s="146"/>
      <c r="E1417" s="147">
        <v>1</v>
      </c>
      <c r="F1417" s="148" t="s">
        <v>6745</v>
      </c>
      <c r="G1417" s="149">
        <v>-10000000</v>
      </c>
      <c r="H1417" s="149">
        <v>-7000079.79</v>
      </c>
      <c r="I1417" s="146"/>
      <c r="J1417" s="150">
        <v>41967</v>
      </c>
      <c r="K1417" s="151">
        <v>-497811.88000000041</v>
      </c>
      <c r="L1417" s="151">
        <v>96900.27</v>
      </c>
      <c r="M1417" s="151"/>
      <c r="N1417" s="149">
        <v>-7400991.4000000013</v>
      </c>
    </row>
    <row r="1418" spans="1:14" s="152" customFormat="1">
      <c r="A1418" s="145" t="s">
        <v>6862</v>
      </c>
      <c r="B1418" s="146" t="s">
        <v>6863</v>
      </c>
      <c r="C1418" s="146" t="s">
        <v>6724</v>
      </c>
      <c r="D1418" s="146"/>
      <c r="E1418" s="147">
        <v>4</v>
      </c>
      <c r="F1418" s="148" t="s">
        <v>6745</v>
      </c>
      <c r="G1418" s="149">
        <v>-2000000</v>
      </c>
      <c r="H1418" s="149">
        <v>-1828104.5000000002</v>
      </c>
      <c r="I1418" s="146"/>
      <c r="J1418" s="150">
        <v>39600</v>
      </c>
      <c r="K1418" s="151">
        <v>2005221.6381350004</v>
      </c>
      <c r="L1418" s="151">
        <v>0</v>
      </c>
      <c r="M1418" s="151"/>
      <c r="N1418" s="149">
        <v>177117.13813500013</v>
      </c>
    </row>
    <row r="1419" spans="1:14" s="152" customFormat="1">
      <c r="A1419" s="145" t="s">
        <v>6947</v>
      </c>
      <c r="B1419" s="146" t="s">
        <v>6948</v>
      </c>
      <c r="C1419" s="146" t="s">
        <v>6724</v>
      </c>
      <c r="D1419" s="146"/>
      <c r="E1419" s="147">
        <v>6</v>
      </c>
      <c r="F1419" s="148" t="s">
        <v>6745</v>
      </c>
      <c r="G1419" s="149">
        <v>-5000000</v>
      </c>
      <c r="H1419" s="149">
        <v>-4596783.6899999995</v>
      </c>
      <c r="I1419" s="146"/>
      <c r="J1419" s="150">
        <v>39706</v>
      </c>
      <c r="K1419" s="151">
        <v>5743896.879264445</v>
      </c>
      <c r="L1419" s="151">
        <v>0</v>
      </c>
      <c r="M1419" s="151"/>
      <c r="N1419" s="149">
        <v>1147113.1892644456</v>
      </c>
    </row>
    <row r="1420" spans="1:14" s="152" customFormat="1">
      <c r="A1420" s="145" t="s">
        <v>7224</v>
      </c>
      <c r="B1420" s="146" t="s">
        <v>7225</v>
      </c>
      <c r="C1420" s="146" t="s">
        <v>6724</v>
      </c>
      <c r="D1420" s="146"/>
      <c r="E1420" s="147">
        <v>2</v>
      </c>
      <c r="F1420" s="148" t="s">
        <v>6745</v>
      </c>
      <c r="G1420" s="149">
        <v>-2000000</v>
      </c>
      <c r="H1420" s="149">
        <v>-1789869.56</v>
      </c>
      <c r="I1420" s="146"/>
      <c r="J1420" s="150">
        <v>39807</v>
      </c>
      <c r="K1420" s="151">
        <v>1733555.8824727326</v>
      </c>
      <c r="L1420" s="151">
        <v>222273.73176582289</v>
      </c>
      <c r="M1420" s="151"/>
      <c r="N1420" s="149">
        <v>165960.0542385554</v>
      </c>
    </row>
    <row r="1421" spans="1:14" s="152" customFormat="1">
      <c r="A1421" s="145" t="s">
        <v>7793</v>
      </c>
      <c r="B1421" s="146" t="s">
        <v>7291</v>
      </c>
      <c r="C1421" s="146" t="s">
        <v>6724</v>
      </c>
      <c r="D1421" s="146"/>
      <c r="E1421" s="147">
        <v>1</v>
      </c>
      <c r="F1421" s="148" t="s">
        <v>6745</v>
      </c>
      <c r="G1421" s="149">
        <v>-2000000</v>
      </c>
      <c r="H1421" s="149">
        <v>-1785319.46</v>
      </c>
      <c r="I1421" s="146"/>
      <c r="J1421" s="150">
        <v>39989</v>
      </c>
      <c r="K1421" s="151">
        <v>1953188.9254117778</v>
      </c>
      <c r="L1421" s="151">
        <v>0</v>
      </c>
      <c r="M1421" s="151"/>
      <c r="N1421" s="149">
        <v>167869.46541177784</v>
      </c>
    </row>
    <row r="1422" spans="1:14" s="152" customFormat="1">
      <c r="A1422" s="145" t="s">
        <v>7290</v>
      </c>
      <c r="B1422" s="146" t="s">
        <v>7291</v>
      </c>
      <c r="C1422" s="146" t="s">
        <v>6724</v>
      </c>
      <c r="D1422" s="146"/>
      <c r="E1422" s="147">
        <v>1</v>
      </c>
      <c r="F1422" s="148" t="s">
        <v>6756</v>
      </c>
      <c r="G1422" s="149">
        <v>2000000</v>
      </c>
      <c r="H1422" s="149">
        <v>1839866.5399999998</v>
      </c>
      <c r="I1422" s="146"/>
      <c r="J1422" s="150">
        <v>39808</v>
      </c>
      <c r="K1422" s="151">
        <v>-1967528.1093596667</v>
      </c>
      <c r="L1422" s="151">
        <v>0</v>
      </c>
      <c r="M1422" s="151"/>
      <c r="N1422" s="149">
        <v>-127661.5693596669</v>
      </c>
    </row>
    <row r="1423" spans="1:14" s="152" customFormat="1">
      <c r="A1423" s="145" t="s">
        <v>8572</v>
      </c>
      <c r="B1423" s="146" t="s">
        <v>7953</v>
      </c>
      <c r="C1423" s="146" t="s">
        <v>6724</v>
      </c>
      <c r="D1423" s="146"/>
      <c r="E1423" s="147">
        <v>2</v>
      </c>
      <c r="F1423" s="148" t="s">
        <v>6745</v>
      </c>
      <c r="G1423" s="149">
        <v>-10000000</v>
      </c>
      <c r="H1423" s="149">
        <v>-7799862.1799999997</v>
      </c>
      <c r="I1423" s="146"/>
      <c r="J1423" s="150">
        <v>41085</v>
      </c>
      <c r="K1423" s="151">
        <v>10551209.806053888</v>
      </c>
      <c r="L1423" s="151">
        <v>0</v>
      </c>
      <c r="M1423" s="151"/>
      <c r="N1423" s="149">
        <v>2751347.6260538884</v>
      </c>
    </row>
    <row r="1424" spans="1:14" s="152" customFormat="1">
      <c r="A1424" s="145" t="s">
        <v>7952</v>
      </c>
      <c r="B1424" s="146" t="s">
        <v>7953</v>
      </c>
      <c r="C1424" s="146" t="s">
        <v>6724</v>
      </c>
      <c r="D1424" s="146"/>
      <c r="E1424" s="147">
        <v>8</v>
      </c>
      <c r="F1424" s="148" t="s">
        <v>6745</v>
      </c>
      <c r="G1424" s="149">
        <v>-11400000</v>
      </c>
      <c r="H1424" s="149">
        <v>-9907240.4399999995</v>
      </c>
      <c r="I1424" s="146"/>
      <c r="J1424" s="150">
        <v>40112</v>
      </c>
      <c r="K1424" s="151">
        <v>6730049.0900443345</v>
      </c>
      <c r="L1424" s="151">
        <v>4215582.67</v>
      </c>
      <c r="M1424" s="151"/>
      <c r="N1424" s="149">
        <v>1038391.320044335</v>
      </c>
    </row>
    <row r="1425" spans="1:14" s="152" customFormat="1">
      <c r="A1425" s="145" t="s">
        <v>7794</v>
      </c>
      <c r="B1425" s="146" t="s">
        <v>7795</v>
      </c>
      <c r="C1425" s="146" t="s">
        <v>6724</v>
      </c>
      <c r="D1425" s="146"/>
      <c r="E1425" s="147">
        <v>6</v>
      </c>
      <c r="F1425" s="148" t="s">
        <v>6745</v>
      </c>
      <c r="G1425" s="149">
        <v>-6000000</v>
      </c>
      <c r="H1425" s="149">
        <v>-5415324.5300000012</v>
      </c>
      <c r="I1425" s="146"/>
      <c r="J1425" s="150">
        <v>39989</v>
      </c>
      <c r="K1425" s="151">
        <v>5900295.9111088887</v>
      </c>
      <c r="L1425" s="151">
        <v>0</v>
      </c>
      <c r="M1425" s="151"/>
      <c r="N1425" s="149">
        <v>484971.38110888749</v>
      </c>
    </row>
    <row r="1426" spans="1:14" s="152" customFormat="1">
      <c r="A1426" s="145" t="s">
        <v>7657</v>
      </c>
      <c r="B1426" s="146" t="s">
        <v>7658</v>
      </c>
      <c r="C1426" s="146" t="s">
        <v>6724</v>
      </c>
      <c r="D1426" s="146"/>
      <c r="E1426" s="147">
        <v>1</v>
      </c>
      <c r="F1426" s="148" t="s">
        <v>6745</v>
      </c>
      <c r="G1426" s="149">
        <v>-4000000</v>
      </c>
      <c r="H1426" s="149">
        <v>-3519974.84</v>
      </c>
      <c r="I1426" s="146"/>
      <c r="J1426" s="150">
        <v>39930</v>
      </c>
      <c r="K1426" s="151">
        <v>3742825.2204117775</v>
      </c>
      <c r="L1426" s="151">
        <v>0</v>
      </c>
      <c r="M1426" s="151"/>
      <c r="N1426" s="149">
        <v>222850.38041177765</v>
      </c>
    </row>
    <row r="1427" spans="1:14" s="152" customFormat="1">
      <c r="A1427" s="145" t="s">
        <v>7120</v>
      </c>
      <c r="B1427" s="146" t="s">
        <v>7121</v>
      </c>
      <c r="C1427" s="146" t="s">
        <v>6724</v>
      </c>
      <c r="D1427" s="146"/>
      <c r="E1427" s="147">
        <v>1</v>
      </c>
      <c r="F1427" s="148" t="s">
        <v>6745</v>
      </c>
      <c r="G1427" s="149">
        <v>-4000000</v>
      </c>
      <c r="H1427" s="149">
        <v>-3550680.93</v>
      </c>
      <c r="I1427" s="146"/>
      <c r="J1427" s="150">
        <v>39776</v>
      </c>
      <c r="K1427" s="151">
        <v>3925742.4781274442</v>
      </c>
      <c r="L1427" s="151">
        <v>0</v>
      </c>
      <c r="M1427" s="151"/>
      <c r="N1427" s="149">
        <v>375061.548127444</v>
      </c>
    </row>
    <row r="1428" spans="1:14" s="152" customFormat="1">
      <c r="A1428" s="145" t="s">
        <v>3091</v>
      </c>
      <c r="B1428" s="146" t="s">
        <v>7180</v>
      </c>
      <c r="C1428" s="146" t="s">
        <v>3157</v>
      </c>
      <c r="D1428" s="146"/>
      <c r="E1428" s="147">
        <v>1</v>
      </c>
      <c r="F1428" s="148" t="s">
        <v>6745</v>
      </c>
      <c r="G1428" s="149">
        <v>-6939000</v>
      </c>
      <c r="H1428" s="149">
        <v>-839023.42</v>
      </c>
      <c r="I1428" s="146"/>
      <c r="J1428" s="150">
        <v>39778</v>
      </c>
      <c r="K1428" s="151">
        <v>-30231.515594362219</v>
      </c>
      <c r="L1428" s="151">
        <v>-989</v>
      </c>
      <c r="M1428" s="151"/>
      <c r="N1428" s="149">
        <v>-870243.93559436221</v>
      </c>
    </row>
    <row r="1429" spans="1:14" s="152" customFormat="1">
      <c r="A1429" s="145" t="s">
        <v>3092</v>
      </c>
      <c r="B1429" s="146" t="s">
        <v>7181</v>
      </c>
      <c r="C1429" s="146" t="s">
        <v>3157</v>
      </c>
      <c r="D1429" s="146"/>
      <c r="E1429" s="147">
        <v>1</v>
      </c>
      <c r="F1429" s="148" t="s">
        <v>6745</v>
      </c>
      <c r="G1429" s="149">
        <v>-5687000</v>
      </c>
      <c r="H1429" s="149">
        <v>-860431.05</v>
      </c>
      <c r="I1429" s="146"/>
      <c r="J1429" s="150">
        <v>39778</v>
      </c>
      <c r="K1429" s="151">
        <v>-23907.508408781112</v>
      </c>
      <c r="L1429" s="151">
        <v>-782</v>
      </c>
      <c r="M1429" s="151"/>
      <c r="N1429" s="149">
        <v>-885120.55840878119</v>
      </c>
    </row>
    <row r="1430" spans="1:14" s="152" customFormat="1">
      <c r="A1430" s="145" t="s">
        <v>8501</v>
      </c>
      <c r="B1430" s="146" t="s">
        <v>8502</v>
      </c>
      <c r="C1430" s="146" t="s">
        <v>6725</v>
      </c>
      <c r="D1430" s="146"/>
      <c r="E1430" s="147">
        <v>1</v>
      </c>
      <c r="F1430" s="148" t="s">
        <v>6745</v>
      </c>
      <c r="G1430" s="149">
        <v>-2000000</v>
      </c>
      <c r="H1430" s="149">
        <v>-1787476.77</v>
      </c>
      <c r="I1430" s="146"/>
      <c r="J1430" s="150">
        <v>40991</v>
      </c>
      <c r="K1430" s="151">
        <v>-101326.19570649997</v>
      </c>
      <c r="L1430" s="151">
        <v>1860000</v>
      </c>
      <c r="M1430" s="151"/>
      <c r="N1430" s="149">
        <v>-28802.965706499992</v>
      </c>
    </row>
    <row r="1431" spans="1:14" s="152" customFormat="1">
      <c r="A1431" s="145" t="s">
        <v>1612</v>
      </c>
      <c r="B1431" s="146" t="s">
        <v>7307</v>
      </c>
      <c r="C1431" s="146" t="s">
        <v>6725</v>
      </c>
      <c r="D1431" s="146"/>
      <c r="E1431" s="147">
        <v>2</v>
      </c>
      <c r="F1431" s="148" t="s">
        <v>6745</v>
      </c>
      <c r="G1431" s="149">
        <v>-6400000</v>
      </c>
      <c r="H1431" s="149">
        <v>-5530804.2199999997</v>
      </c>
      <c r="I1431" s="146"/>
      <c r="J1431" s="150">
        <v>40323</v>
      </c>
      <c r="K1431" s="151">
        <v>99722.878383388888</v>
      </c>
      <c r="L1431" s="151">
        <v>-7000</v>
      </c>
      <c r="M1431" s="151"/>
      <c r="N1431" s="149">
        <v>-5438081.341616611</v>
      </c>
    </row>
    <row r="1432" spans="1:14" s="152" customFormat="1">
      <c r="A1432" s="145" t="s">
        <v>1610</v>
      </c>
      <c r="B1432" s="146" t="s">
        <v>7307</v>
      </c>
      <c r="C1432" s="146" t="s">
        <v>6725</v>
      </c>
      <c r="D1432" s="146"/>
      <c r="E1432" s="147">
        <v>1</v>
      </c>
      <c r="F1432" s="148" t="s">
        <v>6745</v>
      </c>
      <c r="G1432" s="149">
        <v>-3200000</v>
      </c>
      <c r="H1432" s="149">
        <v>-2828890.34</v>
      </c>
      <c r="I1432" s="146"/>
      <c r="J1432" s="150">
        <v>39833</v>
      </c>
      <c r="K1432" s="151">
        <v>85947.452171361103</v>
      </c>
      <c r="L1432" s="151">
        <v>-4573.33</v>
      </c>
      <c r="M1432" s="151"/>
      <c r="N1432" s="149">
        <v>-2747516.2178286389</v>
      </c>
    </row>
    <row r="1433" spans="1:14" s="152" customFormat="1">
      <c r="A1433" s="145" t="s">
        <v>1740</v>
      </c>
      <c r="B1433" s="146" t="s">
        <v>8298</v>
      </c>
      <c r="C1433" s="146" t="s">
        <v>6725</v>
      </c>
      <c r="D1433" s="146"/>
      <c r="E1433" s="147">
        <v>1</v>
      </c>
      <c r="F1433" s="148" t="s">
        <v>6756</v>
      </c>
      <c r="G1433" s="149">
        <v>1800000</v>
      </c>
      <c r="H1433" s="149">
        <v>6921.0500000000029</v>
      </c>
      <c r="I1433" s="146"/>
      <c r="J1433" s="150">
        <v>40688</v>
      </c>
      <c r="K1433" s="151">
        <v>578951.31666437152</v>
      </c>
      <c r="L1433" s="151">
        <v>480.98</v>
      </c>
      <c r="M1433" s="151"/>
      <c r="N1433" s="149">
        <v>586353.34666437155</v>
      </c>
    </row>
    <row r="1434" spans="1:14" s="152" customFormat="1">
      <c r="A1434" s="145" t="s">
        <v>1628</v>
      </c>
      <c r="B1434" s="146" t="s">
        <v>7103</v>
      </c>
      <c r="C1434" s="146" t="s">
        <v>6725</v>
      </c>
      <c r="D1434" s="146"/>
      <c r="E1434" s="147">
        <v>2</v>
      </c>
      <c r="F1434" s="148" t="s">
        <v>6745</v>
      </c>
      <c r="G1434" s="149">
        <v>-2000000</v>
      </c>
      <c r="H1434" s="149">
        <v>-1775332.3199999998</v>
      </c>
      <c r="I1434" s="146"/>
      <c r="J1434" s="150">
        <v>40087</v>
      </c>
      <c r="K1434" s="151">
        <v>2878.6837500000038</v>
      </c>
      <c r="L1434" s="151">
        <v>1899940</v>
      </c>
      <c r="M1434" s="151"/>
      <c r="N1434" s="149">
        <v>127486.36375000025</v>
      </c>
    </row>
    <row r="1435" spans="1:14" s="152" customFormat="1">
      <c r="A1435" s="145" t="s">
        <v>7102</v>
      </c>
      <c r="B1435" s="146" t="s">
        <v>7103</v>
      </c>
      <c r="C1435" s="146" t="s">
        <v>6725</v>
      </c>
      <c r="D1435" s="146"/>
      <c r="E1435" s="147">
        <v>2</v>
      </c>
      <c r="F1435" s="148" t="s">
        <v>6745</v>
      </c>
      <c r="G1435" s="149">
        <v>-2000000</v>
      </c>
      <c r="H1435" s="149">
        <v>-1794594.1600000001</v>
      </c>
      <c r="I1435" s="146"/>
      <c r="J1435" s="150">
        <v>39756</v>
      </c>
      <c r="K1435" s="151">
        <v>-23050.878912166721</v>
      </c>
      <c r="L1435" s="151">
        <v>1899333.33</v>
      </c>
      <c r="M1435" s="151"/>
      <c r="N1435" s="149">
        <v>81688.291087833233</v>
      </c>
    </row>
    <row r="1436" spans="1:14" s="152" customFormat="1">
      <c r="A1436" s="145" t="s">
        <v>7087</v>
      </c>
      <c r="B1436" s="146" t="s">
        <v>7088</v>
      </c>
      <c r="C1436" s="146" t="s">
        <v>6725</v>
      </c>
      <c r="D1436" s="146"/>
      <c r="E1436" s="147">
        <v>1</v>
      </c>
      <c r="F1436" s="148" t="s">
        <v>6745</v>
      </c>
      <c r="G1436" s="149">
        <v>-452710.63</v>
      </c>
      <c r="H1436" s="149">
        <v>-432785.91999999998</v>
      </c>
      <c r="I1436" s="146"/>
      <c r="J1436" s="150">
        <v>39751</v>
      </c>
      <c r="K1436" s="151">
        <v>-14231.632692000014</v>
      </c>
      <c r="L1436" s="151">
        <v>0</v>
      </c>
      <c r="M1436" s="151"/>
      <c r="N1436" s="149">
        <v>-447017.552692</v>
      </c>
    </row>
    <row r="1437" spans="1:14" s="152" customFormat="1">
      <c r="A1437" s="145" t="s">
        <v>8175</v>
      </c>
      <c r="B1437" s="146" t="s">
        <v>8176</v>
      </c>
      <c r="C1437" s="146" t="s">
        <v>6724</v>
      </c>
      <c r="D1437" s="146"/>
      <c r="E1437" s="147">
        <v>1</v>
      </c>
      <c r="F1437" s="148" t="s">
        <v>6745</v>
      </c>
      <c r="G1437" s="149">
        <v>-799031.71</v>
      </c>
      <c r="H1437" s="149">
        <v>-679178.55</v>
      </c>
      <c r="I1437" s="146"/>
      <c r="J1437" s="150">
        <v>40422</v>
      </c>
      <c r="K1437" s="151">
        <v>762823.37342877779</v>
      </c>
      <c r="L1437" s="151">
        <v>0</v>
      </c>
      <c r="M1437" s="151"/>
      <c r="N1437" s="149">
        <v>83644.823428777745</v>
      </c>
    </row>
    <row r="1438" spans="1:14" s="152" customFormat="1">
      <c r="A1438" s="145" t="s">
        <v>6959</v>
      </c>
      <c r="B1438" s="146" t="s">
        <v>6960</v>
      </c>
      <c r="C1438" s="146" t="s">
        <v>6725</v>
      </c>
      <c r="D1438" s="146"/>
      <c r="E1438" s="147">
        <v>1</v>
      </c>
      <c r="F1438" s="148" t="s">
        <v>6756</v>
      </c>
      <c r="G1438" s="149">
        <v>10000000</v>
      </c>
      <c r="H1438" s="149">
        <v>8362702.7199999997</v>
      </c>
      <c r="I1438" s="146"/>
      <c r="J1438" s="150">
        <v>39706</v>
      </c>
      <c r="K1438" s="151">
        <v>-9965386.8277008329</v>
      </c>
      <c r="L1438" s="151">
        <v>-10000000</v>
      </c>
      <c r="M1438" s="151"/>
      <c r="N1438" s="149">
        <v>-11602684.107700832</v>
      </c>
    </row>
    <row r="1439" spans="1:14" s="152" customFormat="1">
      <c r="A1439" s="145" t="s">
        <v>7929</v>
      </c>
      <c r="B1439" s="146" t="s">
        <v>7930</v>
      </c>
      <c r="C1439" s="146" t="s">
        <v>6725</v>
      </c>
      <c r="D1439" s="146"/>
      <c r="E1439" s="147">
        <v>2</v>
      </c>
      <c r="F1439" s="148" t="s">
        <v>6745</v>
      </c>
      <c r="G1439" s="149">
        <v>-7000000</v>
      </c>
      <c r="H1439" s="149">
        <v>-5810569.8899999997</v>
      </c>
      <c r="I1439" s="146"/>
      <c r="J1439" s="150">
        <v>40099</v>
      </c>
      <c r="K1439" s="151">
        <v>-1197986.8144369447</v>
      </c>
      <c r="L1439" s="151">
        <v>8083822.2400000002</v>
      </c>
      <c r="M1439" s="151"/>
      <c r="N1439" s="149">
        <v>1075265.5355630554</v>
      </c>
    </row>
    <row r="1440" spans="1:14" s="152" customFormat="1">
      <c r="A1440" s="145" t="s">
        <v>7931</v>
      </c>
      <c r="B1440" s="146" t="s">
        <v>7930</v>
      </c>
      <c r="C1440" s="146" t="s">
        <v>6725</v>
      </c>
      <c r="D1440" s="146"/>
      <c r="E1440" s="147">
        <v>2</v>
      </c>
      <c r="F1440" s="148" t="s">
        <v>6745</v>
      </c>
      <c r="G1440" s="149">
        <v>-5764870.2199999997</v>
      </c>
      <c r="H1440" s="149">
        <v>-4642663.3</v>
      </c>
      <c r="I1440" s="146"/>
      <c r="J1440" s="150">
        <v>40099</v>
      </c>
      <c r="K1440" s="151">
        <v>5859633.6649458883</v>
      </c>
      <c r="L1440" s="151">
        <v>0</v>
      </c>
      <c r="M1440" s="151"/>
      <c r="N1440" s="149">
        <v>1216970.3649458885</v>
      </c>
    </row>
    <row r="1441" spans="1:14" s="152" customFormat="1">
      <c r="A1441" s="145" t="s">
        <v>7104</v>
      </c>
      <c r="B1441" s="146" t="s">
        <v>7105</v>
      </c>
      <c r="C1441" s="146" t="s">
        <v>6725</v>
      </c>
      <c r="D1441" s="146"/>
      <c r="E1441" s="147">
        <v>2</v>
      </c>
      <c r="F1441" s="148" t="s">
        <v>6745</v>
      </c>
      <c r="G1441" s="149">
        <v>-2000000</v>
      </c>
      <c r="H1441" s="149">
        <v>-1623722.97</v>
      </c>
      <c r="I1441" s="146"/>
      <c r="J1441" s="150">
        <v>39756</v>
      </c>
      <c r="K1441" s="151">
        <v>-48635.505433138518</v>
      </c>
      <c r="L1441" s="151">
        <v>1827322.23</v>
      </c>
      <c r="M1441" s="151"/>
      <c r="N1441" s="149">
        <v>154963.75456686155</v>
      </c>
    </row>
    <row r="1442" spans="1:14" s="152" customFormat="1">
      <c r="A1442" s="145" t="s">
        <v>6849</v>
      </c>
      <c r="B1442" s="146" t="s">
        <v>6850</v>
      </c>
      <c r="C1442" s="146" t="s">
        <v>6725</v>
      </c>
      <c r="D1442" s="146"/>
      <c r="E1442" s="147">
        <v>4</v>
      </c>
      <c r="F1442" s="148" t="s">
        <v>6745</v>
      </c>
      <c r="G1442" s="149">
        <v>-5000000</v>
      </c>
      <c r="H1442" s="149">
        <v>-4244611</v>
      </c>
      <c r="I1442" s="146"/>
      <c r="J1442" s="150">
        <v>39580</v>
      </c>
      <c r="K1442" s="151">
        <v>5055491.822916666</v>
      </c>
      <c r="L1442" s="151">
        <v>0</v>
      </c>
      <c r="M1442" s="151"/>
      <c r="N1442" s="149">
        <v>810880.82291666605</v>
      </c>
    </row>
    <row r="1443" spans="1:14" s="152" customFormat="1">
      <c r="A1443" s="145" t="s">
        <v>7082</v>
      </c>
      <c r="B1443" s="146" t="s">
        <v>7083</v>
      </c>
      <c r="C1443" s="146" t="s">
        <v>6725</v>
      </c>
      <c r="D1443" s="146"/>
      <c r="E1443" s="147">
        <v>1</v>
      </c>
      <c r="F1443" s="148" t="s">
        <v>6745</v>
      </c>
      <c r="G1443" s="149">
        <v>-5000000</v>
      </c>
      <c r="H1443" s="149">
        <v>-4041783.07</v>
      </c>
      <c r="I1443" s="146"/>
      <c r="J1443" s="150">
        <v>39748</v>
      </c>
      <c r="K1443" s="151">
        <v>5040821.6163106253</v>
      </c>
      <c r="L1443" s="151">
        <v>0</v>
      </c>
      <c r="M1443" s="151"/>
      <c r="N1443" s="149">
        <v>999038.5463106255</v>
      </c>
    </row>
    <row r="1444" spans="1:14" s="152" customFormat="1">
      <c r="A1444" s="145" t="s">
        <v>8235</v>
      </c>
      <c r="B1444" s="146" t="s">
        <v>8236</v>
      </c>
      <c r="C1444" s="146" t="s">
        <v>6725</v>
      </c>
      <c r="D1444" s="146"/>
      <c r="E1444" s="147">
        <v>1</v>
      </c>
      <c r="F1444" s="148" t="s">
        <v>6745</v>
      </c>
      <c r="G1444" s="149">
        <v>-14752195.800000001</v>
      </c>
      <c r="H1444" s="149">
        <v>-6980945.580000001</v>
      </c>
      <c r="I1444" s="146"/>
      <c r="J1444" s="150">
        <v>40570</v>
      </c>
      <c r="K1444" s="151">
        <v>12798294.102045206</v>
      </c>
      <c r="L1444" s="151">
        <v>0</v>
      </c>
      <c r="M1444" s="151"/>
      <c r="N1444" s="149">
        <v>5817348.5220452053</v>
      </c>
    </row>
    <row r="1445" spans="1:14" s="152" customFormat="1">
      <c r="A1445" s="145" t="s">
        <v>7075</v>
      </c>
      <c r="B1445" s="146" t="s">
        <v>7076</v>
      </c>
      <c r="C1445" s="146" t="s">
        <v>6724</v>
      </c>
      <c r="D1445" s="146"/>
      <c r="E1445" s="147">
        <v>2</v>
      </c>
      <c r="F1445" s="148" t="s">
        <v>6745</v>
      </c>
      <c r="G1445" s="149">
        <v>-250000000</v>
      </c>
      <c r="H1445" s="149">
        <v>-1320849.9999999998</v>
      </c>
      <c r="I1445" s="146"/>
      <c r="J1445" s="150">
        <v>39738</v>
      </c>
      <c r="K1445" s="151">
        <v>-1842819.7800000003</v>
      </c>
      <c r="L1445" s="151">
        <v>6690940.3399999999</v>
      </c>
      <c r="M1445" s="151"/>
      <c r="N1445" s="149">
        <v>3527270.5599999996</v>
      </c>
    </row>
    <row r="1446" spans="1:14" s="152" customFormat="1">
      <c r="A1446" s="145" t="s">
        <v>6965</v>
      </c>
      <c r="B1446" s="146" t="s">
        <v>6966</v>
      </c>
      <c r="C1446" s="146" t="s">
        <v>6725</v>
      </c>
      <c r="D1446" s="146"/>
      <c r="E1446" s="147">
        <v>1</v>
      </c>
      <c r="F1446" s="148" t="s">
        <v>6745</v>
      </c>
      <c r="G1446" s="149">
        <v>-10000000</v>
      </c>
      <c r="H1446" s="149">
        <v>-1557436.51</v>
      </c>
      <c r="I1446" s="146"/>
      <c r="J1446" s="150">
        <v>39706</v>
      </c>
      <c r="K1446" s="151">
        <v>-108416.93275375012</v>
      </c>
      <c r="L1446" s="151">
        <v>5810950</v>
      </c>
      <c r="M1446" s="151"/>
      <c r="N1446" s="149">
        <v>4145096.5572462501</v>
      </c>
    </row>
    <row r="1447" spans="1:14" s="152" customFormat="1">
      <c r="A1447" s="145" t="s">
        <v>2465</v>
      </c>
      <c r="B1447" s="146" t="s">
        <v>8033</v>
      </c>
      <c r="C1447" s="146" t="s">
        <v>6725</v>
      </c>
      <c r="D1447" s="146"/>
      <c r="E1447" s="147">
        <v>8</v>
      </c>
      <c r="F1447" s="148" t="s">
        <v>6756</v>
      </c>
      <c r="G1447" s="149">
        <v>4000000</v>
      </c>
      <c r="H1447" s="149">
        <v>4915327.2800000012</v>
      </c>
      <c r="I1447" s="146"/>
      <c r="J1447" s="150">
        <v>40994</v>
      </c>
      <c r="K1447" s="151">
        <v>4569337.0815328332</v>
      </c>
      <c r="L1447" s="151">
        <v>-1930959.67</v>
      </c>
      <c r="M1447" s="151"/>
      <c r="N1447" s="149">
        <v>7553704.6915328335</v>
      </c>
    </row>
    <row r="1448" spans="1:14" s="152" customFormat="1">
      <c r="A1448" s="145" t="s">
        <v>1592</v>
      </c>
      <c r="B1448" s="146" t="s">
        <v>8033</v>
      </c>
      <c r="C1448" s="146" t="s">
        <v>6725</v>
      </c>
      <c r="D1448" s="146"/>
      <c r="E1448" s="147">
        <v>3</v>
      </c>
      <c r="F1448" s="148" t="s">
        <v>6745</v>
      </c>
      <c r="G1448" s="149">
        <v>-8399999.7000000011</v>
      </c>
      <c r="H1448" s="149">
        <v>-7467928.9299999988</v>
      </c>
      <c r="I1448" s="146"/>
      <c r="J1448" s="150">
        <v>40219</v>
      </c>
      <c r="K1448" s="151">
        <v>19060.239873992177</v>
      </c>
      <c r="L1448" s="151">
        <v>4068754.4099999997</v>
      </c>
      <c r="M1448" s="151"/>
      <c r="N1448" s="149">
        <v>-3380114.2801260068</v>
      </c>
    </row>
    <row r="1449" spans="1:14" s="152" customFormat="1">
      <c r="A1449" s="145" t="s">
        <v>1557</v>
      </c>
      <c r="B1449" s="146" t="s">
        <v>8195</v>
      </c>
      <c r="C1449" s="146" t="s">
        <v>6725</v>
      </c>
      <c r="D1449" s="146"/>
      <c r="E1449" s="147">
        <v>3</v>
      </c>
      <c r="F1449" s="148" t="s">
        <v>6745</v>
      </c>
      <c r="G1449" s="149">
        <v>-2500000</v>
      </c>
      <c r="H1449" s="149">
        <v>-1895333.8799999994</v>
      </c>
      <c r="I1449" s="146"/>
      <c r="J1449" s="150">
        <v>40483</v>
      </c>
      <c r="K1449" s="151">
        <v>52480.026569708309</v>
      </c>
      <c r="L1449" s="151">
        <v>2431638.89</v>
      </c>
      <c r="M1449" s="151"/>
      <c r="N1449" s="149">
        <v>588785.03656970896</v>
      </c>
    </row>
    <row r="1450" spans="1:14" s="152" customFormat="1">
      <c r="A1450" s="145" t="s">
        <v>7297</v>
      </c>
      <c r="B1450" s="146" t="s">
        <v>7298</v>
      </c>
      <c r="C1450" s="146" t="s">
        <v>6725</v>
      </c>
      <c r="D1450" s="146"/>
      <c r="E1450" s="147">
        <v>2</v>
      </c>
      <c r="F1450" s="148" t="s">
        <v>6745</v>
      </c>
      <c r="G1450" s="149">
        <v>-2000000</v>
      </c>
      <c r="H1450" s="149">
        <v>-1804472.1</v>
      </c>
      <c r="I1450" s="146"/>
      <c r="J1450" s="150">
        <v>39813</v>
      </c>
      <c r="K1450" s="151">
        <v>1992143.3721956667</v>
      </c>
      <c r="L1450" s="151">
        <v>0</v>
      </c>
      <c r="M1450" s="151"/>
      <c r="N1450" s="149">
        <v>187671.27219566656</v>
      </c>
    </row>
    <row r="1451" spans="1:14" s="152" customFormat="1">
      <c r="A1451" s="145" t="s">
        <v>6801</v>
      </c>
      <c r="B1451" s="146" t="s">
        <v>6802</v>
      </c>
      <c r="C1451" s="146" t="s">
        <v>6725</v>
      </c>
      <c r="D1451" s="146"/>
      <c r="E1451" s="147">
        <v>1</v>
      </c>
      <c r="F1451" s="148" t="s">
        <v>6745</v>
      </c>
      <c r="G1451" s="149">
        <v>-1400000</v>
      </c>
      <c r="H1451" s="149">
        <v>-1349613.66</v>
      </c>
      <c r="I1451" s="146"/>
      <c r="J1451" s="150">
        <v>39524</v>
      </c>
      <c r="K1451" s="151">
        <v>14996.04785291641</v>
      </c>
      <c r="L1451" s="151">
        <v>1349613.66</v>
      </c>
      <c r="M1451" s="151"/>
      <c r="N1451" s="149">
        <v>14996.04785291641</v>
      </c>
    </row>
    <row r="1452" spans="1:14" s="152" customFormat="1">
      <c r="A1452" s="145" t="s">
        <v>7480</v>
      </c>
      <c r="B1452" s="146" t="s">
        <v>7481</v>
      </c>
      <c r="C1452" s="146" t="s">
        <v>6724</v>
      </c>
      <c r="D1452" s="146"/>
      <c r="E1452" s="147">
        <v>2</v>
      </c>
      <c r="F1452" s="148" t="s">
        <v>6745</v>
      </c>
      <c r="G1452" s="149">
        <v>-5000000</v>
      </c>
      <c r="H1452" s="149">
        <v>-662122.86999999988</v>
      </c>
      <c r="I1452" s="146"/>
      <c r="J1452" s="150">
        <v>39876</v>
      </c>
      <c r="K1452" s="151">
        <v>-29573.09736097222</v>
      </c>
      <c r="L1452" s="151">
        <v>0</v>
      </c>
      <c r="M1452" s="151"/>
      <c r="N1452" s="149">
        <v>-691695.96736097208</v>
      </c>
    </row>
    <row r="1453" spans="1:14" s="152" customFormat="1">
      <c r="A1453" s="145" t="s">
        <v>7482</v>
      </c>
      <c r="B1453" s="146" t="s">
        <v>7481</v>
      </c>
      <c r="C1453" s="146" t="s">
        <v>6724</v>
      </c>
      <c r="D1453" s="146"/>
      <c r="E1453" s="147">
        <v>2</v>
      </c>
      <c r="F1453" s="148" t="s">
        <v>6756</v>
      </c>
      <c r="G1453" s="149">
        <v>5000000</v>
      </c>
      <c r="H1453" s="149">
        <v>662122.87000000011</v>
      </c>
      <c r="I1453" s="146"/>
      <c r="J1453" s="150">
        <v>39876</v>
      </c>
      <c r="K1453" s="151">
        <v>29573.09736097222</v>
      </c>
      <c r="L1453" s="151">
        <v>0</v>
      </c>
      <c r="M1453" s="151"/>
      <c r="N1453" s="149">
        <v>691695.96736097231</v>
      </c>
    </row>
    <row r="1454" spans="1:14" s="152" customFormat="1">
      <c r="A1454" s="145" t="s">
        <v>8885</v>
      </c>
      <c r="B1454" s="146" t="s">
        <v>8886</v>
      </c>
      <c r="C1454" s="146" t="s">
        <v>6759</v>
      </c>
      <c r="D1454" s="146"/>
      <c r="E1454" s="147">
        <v>2</v>
      </c>
      <c r="F1454" s="148" t="s">
        <v>6756</v>
      </c>
      <c r="G1454" s="149">
        <v>1056343.7199999997</v>
      </c>
      <c r="H1454" s="149">
        <v>1994562.2199999997</v>
      </c>
      <c r="I1454" s="146"/>
      <c r="J1454" s="150">
        <v>41649</v>
      </c>
      <c r="K1454" s="151">
        <v>2903342.28</v>
      </c>
      <c r="L1454" s="151">
        <v>-4058808.3100000005</v>
      </c>
      <c r="M1454" s="151"/>
      <c r="N1454" s="149">
        <v>839096.18999999948</v>
      </c>
    </row>
    <row r="1455" spans="1:14" s="152" customFormat="1">
      <c r="A1455" s="145" t="s">
        <v>8778</v>
      </c>
      <c r="B1455" s="146" t="s">
        <v>8779</v>
      </c>
      <c r="C1455" s="146" t="s">
        <v>3157</v>
      </c>
      <c r="D1455" s="146"/>
      <c r="E1455" s="147">
        <v>1</v>
      </c>
      <c r="F1455" s="148" t="s">
        <v>6745</v>
      </c>
      <c r="G1455" s="149">
        <v>-6716512.4900000002</v>
      </c>
      <c r="H1455" s="149">
        <v>-1264047.68</v>
      </c>
      <c r="I1455" s="146"/>
      <c r="J1455" s="150">
        <v>41442</v>
      </c>
      <c r="K1455" s="151">
        <v>329346.11999999988</v>
      </c>
      <c r="L1455" s="151">
        <v>3961466.48</v>
      </c>
      <c r="M1455" s="151"/>
      <c r="N1455" s="149">
        <v>3026764.92</v>
      </c>
    </row>
    <row r="1456" spans="1:14" s="152" customFormat="1">
      <c r="A1456" s="145" t="s">
        <v>8865</v>
      </c>
      <c r="B1456" s="146" t="s">
        <v>8866</v>
      </c>
      <c r="C1456" s="146" t="s">
        <v>6759</v>
      </c>
      <c r="D1456" s="146"/>
      <c r="E1456" s="147">
        <v>2</v>
      </c>
      <c r="F1456" s="148" t="s">
        <v>6756</v>
      </c>
      <c r="G1456" s="149">
        <v>1396804.1100000003</v>
      </c>
      <c r="H1456" s="149">
        <v>2552973.8899999997</v>
      </c>
      <c r="I1456" s="146"/>
      <c r="J1456" s="150">
        <v>41603</v>
      </c>
      <c r="K1456" s="151">
        <v>-841387.06</v>
      </c>
      <c r="L1456" s="151">
        <v>2468.589999999851</v>
      </c>
      <c r="M1456" s="151"/>
      <c r="N1456" s="149">
        <v>1714055.4199999995</v>
      </c>
    </row>
    <row r="1457" spans="1:14" s="152" customFormat="1">
      <c r="A1457" s="145" t="s">
        <v>8663</v>
      </c>
      <c r="B1457" s="146" t="s">
        <v>8664</v>
      </c>
      <c r="C1457" s="146" t="s">
        <v>3157</v>
      </c>
      <c r="D1457" s="146"/>
      <c r="E1457" s="147">
        <v>2</v>
      </c>
      <c r="F1457" s="148" t="s">
        <v>6745</v>
      </c>
      <c r="G1457" s="149">
        <v>-4495076.75</v>
      </c>
      <c r="H1457" s="149">
        <v>-857597.08000000031</v>
      </c>
      <c r="I1457" s="146"/>
      <c r="J1457" s="150">
        <v>41299</v>
      </c>
      <c r="K1457" s="151">
        <v>3258920.55</v>
      </c>
      <c r="L1457" s="151">
        <v>-78.580000000074506</v>
      </c>
      <c r="M1457" s="151"/>
      <c r="N1457" s="149">
        <v>2401244.8899999997</v>
      </c>
    </row>
    <row r="1458" spans="1:14" s="152" customFormat="1">
      <c r="A1458" s="145" t="s">
        <v>8625</v>
      </c>
      <c r="B1458" s="146" t="s">
        <v>8626</v>
      </c>
      <c r="C1458" s="146" t="s">
        <v>3157</v>
      </c>
      <c r="D1458" s="146"/>
      <c r="E1458" s="147">
        <v>1</v>
      </c>
      <c r="F1458" s="148" t="s">
        <v>6756</v>
      </c>
      <c r="G1458" s="149">
        <v>3160688.94</v>
      </c>
      <c r="H1458" s="149">
        <v>769336.9800000001</v>
      </c>
      <c r="I1458" s="146"/>
      <c r="J1458" s="150">
        <v>41207</v>
      </c>
      <c r="K1458" s="151">
        <v>-2506451.3245791667</v>
      </c>
      <c r="L1458" s="151">
        <v>0</v>
      </c>
      <c r="M1458" s="151"/>
      <c r="N1458" s="149">
        <v>-1737114.3445791667</v>
      </c>
    </row>
    <row r="1459" spans="1:14" s="152" customFormat="1">
      <c r="A1459" s="145" t="s">
        <v>7569</v>
      </c>
      <c r="B1459" s="146" t="s">
        <v>7570</v>
      </c>
      <c r="C1459" s="146" t="s">
        <v>6724</v>
      </c>
      <c r="D1459" s="146"/>
      <c r="E1459" s="147">
        <v>7</v>
      </c>
      <c r="F1459" s="148" t="s">
        <v>6745</v>
      </c>
      <c r="G1459" s="149">
        <v>-5000000</v>
      </c>
      <c r="H1459" s="149">
        <v>-4519340.5</v>
      </c>
      <c r="I1459" s="146"/>
      <c r="J1459" s="150">
        <v>39897</v>
      </c>
      <c r="K1459" s="151">
        <v>4869790.6757487785</v>
      </c>
      <c r="L1459" s="151">
        <v>0</v>
      </c>
      <c r="M1459" s="151"/>
      <c r="N1459" s="149">
        <v>350450.17574877851</v>
      </c>
    </row>
    <row r="1460" spans="1:14" s="152" customFormat="1">
      <c r="A1460" s="145" t="s">
        <v>7433</v>
      </c>
      <c r="B1460" s="146" t="s">
        <v>7434</v>
      </c>
      <c r="C1460" s="146" t="s">
        <v>6724</v>
      </c>
      <c r="D1460" s="146"/>
      <c r="E1460" s="147">
        <v>1</v>
      </c>
      <c r="F1460" s="148" t="s">
        <v>6745</v>
      </c>
      <c r="G1460" s="149">
        <v>-2000000</v>
      </c>
      <c r="H1460" s="149">
        <v>-1739999.37</v>
      </c>
      <c r="I1460" s="146"/>
      <c r="J1460" s="150">
        <v>39869</v>
      </c>
      <c r="K1460" s="151">
        <v>1918426.6961829998</v>
      </c>
      <c r="L1460" s="151">
        <v>0</v>
      </c>
      <c r="M1460" s="151"/>
      <c r="N1460" s="149">
        <v>178427.32618299965</v>
      </c>
    </row>
    <row r="1461" spans="1:14" s="152" customFormat="1">
      <c r="A1461" s="145" t="s">
        <v>9114</v>
      </c>
      <c r="B1461" s="146" t="s">
        <v>7066</v>
      </c>
      <c r="C1461" s="146" t="s">
        <v>6759</v>
      </c>
      <c r="D1461" s="146"/>
      <c r="E1461" s="147">
        <v>2</v>
      </c>
      <c r="F1461" s="148" t="s">
        <v>6745</v>
      </c>
      <c r="G1461" s="149">
        <v>-15000000</v>
      </c>
      <c r="H1461" s="149">
        <v>-5334088.3099999996</v>
      </c>
      <c r="I1461" s="146"/>
      <c r="J1461" s="150">
        <v>43054</v>
      </c>
      <c r="K1461" s="151">
        <v>-716026.57999999938</v>
      </c>
      <c r="L1461" s="151">
        <v>2765669.83</v>
      </c>
      <c r="M1461" s="151"/>
      <c r="N1461" s="149">
        <v>-3284445.0599999987</v>
      </c>
    </row>
    <row r="1462" spans="1:14" s="152" customFormat="1">
      <c r="A1462" s="145" t="s">
        <v>8960</v>
      </c>
      <c r="B1462" s="146" t="s">
        <v>7066</v>
      </c>
      <c r="C1462" s="146" t="s">
        <v>6759</v>
      </c>
      <c r="D1462" s="146"/>
      <c r="E1462" s="147">
        <v>5</v>
      </c>
      <c r="F1462" s="148" t="s">
        <v>6745</v>
      </c>
      <c r="G1462" s="149">
        <v>-10000000</v>
      </c>
      <c r="H1462" s="149">
        <v>-4067085.1100000003</v>
      </c>
      <c r="I1462" s="146"/>
      <c r="J1462" s="150">
        <v>42119</v>
      </c>
      <c r="K1462" s="151">
        <v>7481537.1499999966</v>
      </c>
      <c r="L1462" s="151">
        <v>2133905.85</v>
      </c>
      <c r="M1462" s="151"/>
      <c r="N1462" s="149">
        <v>5548357.8899999969</v>
      </c>
    </row>
    <row r="1463" spans="1:14" s="152" customFormat="1">
      <c r="A1463" s="145" t="s">
        <v>7065</v>
      </c>
      <c r="B1463" s="146" t="s">
        <v>7066</v>
      </c>
      <c r="C1463" s="146" t="s">
        <v>6759</v>
      </c>
      <c r="D1463" s="146"/>
      <c r="E1463" s="147">
        <v>1</v>
      </c>
      <c r="F1463" s="148" t="s">
        <v>6756</v>
      </c>
      <c r="G1463" s="149">
        <v>4000000</v>
      </c>
      <c r="H1463" s="149">
        <v>2380385</v>
      </c>
      <c r="I1463" s="146"/>
      <c r="J1463" s="150">
        <v>39721</v>
      </c>
      <c r="K1463" s="151">
        <v>44276.566980805714</v>
      </c>
      <c r="L1463" s="151">
        <v>-2875291</v>
      </c>
      <c r="M1463" s="151"/>
      <c r="N1463" s="149">
        <v>-450629.43301919429</v>
      </c>
    </row>
    <row r="1464" spans="1:14" s="152" customFormat="1">
      <c r="A1464" s="145" t="s">
        <v>8786</v>
      </c>
      <c r="B1464" s="146" t="s">
        <v>8787</v>
      </c>
      <c r="C1464" s="146" t="s">
        <v>6759</v>
      </c>
      <c r="D1464" s="146"/>
      <c r="E1464" s="147">
        <v>1</v>
      </c>
      <c r="F1464" s="148" t="s">
        <v>6745</v>
      </c>
      <c r="G1464" s="149">
        <v>-20000000</v>
      </c>
      <c r="H1464" s="149">
        <v>-7501744.2800000003</v>
      </c>
      <c r="I1464" s="146"/>
      <c r="J1464" s="150">
        <v>41457</v>
      </c>
      <c r="K1464" s="151">
        <v>-1189527.5099999993</v>
      </c>
      <c r="L1464" s="151">
        <v>8714305.5500000007</v>
      </c>
      <c r="M1464" s="151"/>
      <c r="N1464" s="149">
        <v>23033.760000001639</v>
      </c>
    </row>
    <row r="1465" spans="1:14" s="152" customFormat="1">
      <c r="A1465" s="145" t="s">
        <v>8769</v>
      </c>
      <c r="B1465" s="146" t="s">
        <v>8273</v>
      </c>
      <c r="C1465" s="146" t="s">
        <v>6759</v>
      </c>
      <c r="D1465" s="146"/>
      <c r="E1465" s="147">
        <v>1</v>
      </c>
      <c r="F1465" s="148" t="s">
        <v>6745</v>
      </c>
      <c r="G1465" s="149">
        <v>-10000000</v>
      </c>
      <c r="H1465" s="149">
        <v>-1435481.12</v>
      </c>
      <c r="I1465" s="146"/>
      <c r="J1465" s="150">
        <v>41437</v>
      </c>
      <c r="K1465" s="151">
        <v>-194544.11999999991</v>
      </c>
      <c r="L1465" s="151">
        <v>579732.67000000004</v>
      </c>
      <c r="M1465" s="151"/>
      <c r="N1465" s="149">
        <v>-1050292.5699999998</v>
      </c>
    </row>
    <row r="1466" spans="1:14" s="152" customFormat="1">
      <c r="A1466" s="145" t="s">
        <v>8272</v>
      </c>
      <c r="B1466" s="146" t="s">
        <v>8273</v>
      </c>
      <c r="C1466" s="146" t="s">
        <v>6759</v>
      </c>
      <c r="D1466" s="146"/>
      <c r="E1466" s="147">
        <v>2</v>
      </c>
      <c r="F1466" s="148" t="s">
        <v>6745</v>
      </c>
      <c r="G1466" s="149">
        <v>-10000000</v>
      </c>
      <c r="H1466" s="149">
        <v>-3053836</v>
      </c>
      <c r="I1466" s="146"/>
      <c r="J1466" s="150">
        <v>40632</v>
      </c>
      <c r="K1466" s="151">
        <v>-2118828.5891491668</v>
      </c>
      <c r="L1466" s="151">
        <v>3562203</v>
      </c>
      <c r="M1466" s="151"/>
      <c r="N1466" s="149">
        <v>-1610461.5891491668</v>
      </c>
    </row>
    <row r="1467" spans="1:14" s="152" customFormat="1">
      <c r="A1467" s="145" t="s">
        <v>8274</v>
      </c>
      <c r="B1467" s="146" t="s">
        <v>8275</v>
      </c>
      <c r="C1467" s="146" t="s">
        <v>6759</v>
      </c>
      <c r="D1467" s="146"/>
      <c r="E1467" s="147">
        <v>2</v>
      </c>
      <c r="F1467" s="148" t="s">
        <v>6745</v>
      </c>
      <c r="G1467" s="149">
        <v>-10000000</v>
      </c>
      <c r="H1467" s="149">
        <v>-2770386.1</v>
      </c>
      <c r="I1467" s="146"/>
      <c r="J1467" s="150">
        <v>40632</v>
      </c>
      <c r="K1467" s="151">
        <v>-359543.6433184722</v>
      </c>
      <c r="L1467" s="151">
        <v>4316940</v>
      </c>
      <c r="M1467" s="151"/>
      <c r="N1467" s="149">
        <v>1187010.2566815279</v>
      </c>
    </row>
    <row r="1468" spans="1:14" s="152" customFormat="1">
      <c r="A1468" s="145" t="s">
        <v>8797</v>
      </c>
      <c r="B1468" s="146" t="s">
        <v>8798</v>
      </c>
      <c r="C1468" s="146" t="s">
        <v>6759</v>
      </c>
      <c r="D1468" s="146"/>
      <c r="E1468" s="147">
        <v>3</v>
      </c>
      <c r="F1468" s="148" t="s">
        <v>6745</v>
      </c>
      <c r="G1468" s="149">
        <v>-20000000</v>
      </c>
      <c r="H1468" s="149">
        <v>-4557520.4000000004</v>
      </c>
      <c r="I1468" s="146"/>
      <c r="J1468" s="150">
        <v>41467</v>
      </c>
      <c r="K1468" s="151">
        <v>-759639.08</v>
      </c>
      <c r="L1468" s="151">
        <v>3340050</v>
      </c>
      <c r="M1468" s="151"/>
      <c r="N1468" s="149">
        <v>-1977109.4800000004</v>
      </c>
    </row>
    <row r="1469" spans="1:14" s="152" customFormat="1">
      <c r="A1469" s="145" t="s">
        <v>8987</v>
      </c>
      <c r="B1469" s="146" t="s">
        <v>8988</v>
      </c>
      <c r="C1469" s="146" t="s">
        <v>6759</v>
      </c>
      <c r="D1469" s="146"/>
      <c r="E1469" s="147">
        <v>2</v>
      </c>
      <c r="F1469" s="148" t="s">
        <v>6756</v>
      </c>
      <c r="G1469" s="149">
        <v>10000000</v>
      </c>
      <c r="H1469" s="149">
        <v>3241893.6500000004</v>
      </c>
      <c r="I1469" s="146"/>
      <c r="J1469" s="150">
        <v>42248</v>
      </c>
      <c r="K1469" s="151">
        <v>767543.96</v>
      </c>
      <c r="L1469" s="151">
        <v>998854.17</v>
      </c>
      <c r="M1469" s="151"/>
      <c r="N1469" s="149">
        <v>5008291.78</v>
      </c>
    </row>
    <row r="1470" spans="1:14" s="152" customFormat="1">
      <c r="A1470" s="145" t="s">
        <v>9029</v>
      </c>
      <c r="B1470" s="146" t="s">
        <v>8800</v>
      </c>
      <c r="C1470" s="146" t="s">
        <v>6759</v>
      </c>
      <c r="D1470" s="146"/>
      <c r="E1470" s="147">
        <v>1</v>
      </c>
      <c r="F1470" s="148" t="s">
        <v>6745</v>
      </c>
      <c r="G1470" s="149">
        <v>-5000000</v>
      </c>
      <c r="H1470" s="149">
        <v>-1518968.94</v>
      </c>
      <c r="I1470" s="146"/>
      <c r="J1470" s="150">
        <v>42326</v>
      </c>
      <c r="K1470" s="151">
        <v>-267953.9300000004</v>
      </c>
      <c r="L1470" s="151">
        <v>67430.03</v>
      </c>
      <c r="M1470" s="151"/>
      <c r="N1470" s="149">
        <v>-1719492.8400000003</v>
      </c>
    </row>
    <row r="1471" spans="1:14" s="152" customFormat="1">
      <c r="A1471" s="145" t="s">
        <v>9058</v>
      </c>
      <c r="B1471" s="146" t="s">
        <v>8800</v>
      </c>
      <c r="C1471" s="146" t="s">
        <v>6759</v>
      </c>
      <c r="D1471" s="146"/>
      <c r="E1471" s="147">
        <v>7</v>
      </c>
      <c r="F1471" s="148" t="s">
        <v>6745</v>
      </c>
      <c r="G1471" s="149">
        <v>-5000000</v>
      </c>
      <c r="H1471" s="149">
        <v>-2101664.3800000013</v>
      </c>
      <c r="I1471" s="146"/>
      <c r="J1471" s="150">
        <v>42752</v>
      </c>
      <c r="K1471" s="151">
        <v>766522.49999999919</v>
      </c>
      <c r="L1471" s="151">
        <v>2867445.67</v>
      </c>
      <c r="M1471" s="151"/>
      <c r="N1471" s="149">
        <v>1532303.7899999977</v>
      </c>
    </row>
    <row r="1472" spans="1:14" s="152" customFormat="1">
      <c r="A1472" s="145" t="s">
        <v>8799</v>
      </c>
      <c r="B1472" s="146" t="s">
        <v>8800</v>
      </c>
      <c r="C1472" s="146" t="s">
        <v>6759</v>
      </c>
      <c r="D1472" s="146"/>
      <c r="E1472" s="147">
        <v>1</v>
      </c>
      <c r="F1472" s="148" t="s">
        <v>6745</v>
      </c>
      <c r="G1472" s="149">
        <v>-2000000</v>
      </c>
      <c r="H1472" s="149">
        <v>-962719.86</v>
      </c>
      <c r="I1472" s="146"/>
      <c r="J1472" s="150">
        <v>41467</v>
      </c>
      <c r="K1472" s="151">
        <v>-297305.45999999973</v>
      </c>
      <c r="L1472" s="151">
        <v>700000</v>
      </c>
      <c r="M1472" s="151"/>
      <c r="N1472" s="149">
        <v>-560025.31999999983</v>
      </c>
    </row>
    <row r="1473" spans="1:14" s="152" customFormat="1">
      <c r="A1473" s="145" t="s">
        <v>8770</v>
      </c>
      <c r="B1473" s="146" t="s">
        <v>8771</v>
      </c>
      <c r="C1473" s="146" t="s">
        <v>6759</v>
      </c>
      <c r="D1473" s="146"/>
      <c r="E1473" s="147">
        <v>1</v>
      </c>
      <c r="F1473" s="148" t="s">
        <v>6745</v>
      </c>
      <c r="G1473" s="149">
        <v>-10000000</v>
      </c>
      <c r="H1473" s="149">
        <v>-3701319.49</v>
      </c>
      <c r="I1473" s="146"/>
      <c r="J1473" s="150">
        <v>41437</v>
      </c>
      <c r="K1473" s="151">
        <v>-540833.23999999987</v>
      </c>
      <c r="L1473" s="151">
        <v>2170555.56</v>
      </c>
      <c r="M1473" s="151"/>
      <c r="N1473" s="149">
        <v>-2071597.1700000004</v>
      </c>
    </row>
    <row r="1474" spans="1:14" s="152" customFormat="1">
      <c r="A1474" s="145" t="s">
        <v>7571</v>
      </c>
      <c r="B1474" s="146" t="s">
        <v>7572</v>
      </c>
      <c r="C1474" s="146" t="s">
        <v>6724</v>
      </c>
      <c r="D1474" s="146"/>
      <c r="E1474" s="147">
        <v>1</v>
      </c>
      <c r="F1474" s="148" t="s">
        <v>6745</v>
      </c>
      <c r="G1474" s="149">
        <v>-1000000</v>
      </c>
      <c r="H1474" s="149">
        <v>-794532.88</v>
      </c>
      <c r="I1474" s="146"/>
      <c r="J1474" s="150">
        <v>39897</v>
      </c>
      <c r="K1474" s="151">
        <v>985693.1295161111</v>
      </c>
      <c r="L1474" s="151">
        <v>0</v>
      </c>
      <c r="M1474" s="151"/>
      <c r="N1474" s="149">
        <v>191160.2495161111</v>
      </c>
    </row>
    <row r="1475" spans="1:14" s="152" customFormat="1">
      <c r="A1475" s="145" t="s">
        <v>7672</v>
      </c>
      <c r="B1475" s="146" t="s">
        <v>7673</v>
      </c>
      <c r="C1475" s="146" t="s">
        <v>6759</v>
      </c>
      <c r="D1475" s="146"/>
      <c r="E1475" s="147">
        <v>2</v>
      </c>
      <c r="F1475" s="148" t="s">
        <v>6745</v>
      </c>
      <c r="G1475" s="149">
        <v>-10000000</v>
      </c>
      <c r="H1475" s="149">
        <v>-6342727.1799999997</v>
      </c>
      <c r="I1475" s="146"/>
      <c r="J1475" s="150">
        <v>39948</v>
      </c>
      <c r="K1475" s="151">
        <v>-95098.37224666588</v>
      </c>
      <c r="L1475" s="151">
        <v>8996042</v>
      </c>
      <c r="M1475" s="151"/>
      <c r="N1475" s="149">
        <v>2558216.4477533344</v>
      </c>
    </row>
    <row r="1476" spans="1:14" s="152" customFormat="1">
      <c r="A1476" s="145" t="s">
        <v>8801</v>
      </c>
      <c r="B1476" s="146" t="s">
        <v>8802</v>
      </c>
      <c r="C1476" s="146" t="s">
        <v>6759</v>
      </c>
      <c r="D1476" s="146"/>
      <c r="E1476" s="147">
        <v>1</v>
      </c>
      <c r="F1476" s="148" t="s">
        <v>6745</v>
      </c>
      <c r="G1476" s="149">
        <v>-5000000</v>
      </c>
      <c r="H1476" s="149">
        <v>-3191645.27</v>
      </c>
      <c r="I1476" s="146"/>
      <c r="J1476" s="150">
        <v>41467</v>
      </c>
      <c r="K1476" s="151">
        <v>-93424.960000000006</v>
      </c>
      <c r="L1476" s="151">
        <v>4962500</v>
      </c>
      <c r="M1476" s="151"/>
      <c r="N1476" s="149">
        <v>1677429.77</v>
      </c>
    </row>
    <row r="1477" spans="1:14" s="152" customFormat="1">
      <c r="A1477" s="145" t="s">
        <v>6992</v>
      </c>
      <c r="B1477" s="146" t="s">
        <v>6993</v>
      </c>
      <c r="C1477" s="146" t="s">
        <v>6759</v>
      </c>
      <c r="D1477" s="146"/>
      <c r="E1477" s="147">
        <v>1</v>
      </c>
      <c r="F1477" s="148" t="s">
        <v>6756</v>
      </c>
      <c r="G1477" s="149">
        <v>5000000</v>
      </c>
      <c r="H1477" s="149">
        <v>3416059.32</v>
      </c>
      <c r="I1477" s="146"/>
      <c r="J1477" s="150">
        <v>39706</v>
      </c>
      <c r="K1477" s="151">
        <v>44473.301476037595</v>
      </c>
      <c r="L1477" s="151">
        <v>-3745845.56</v>
      </c>
      <c r="M1477" s="151"/>
      <c r="N1477" s="149">
        <v>-285312.93852396263</v>
      </c>
    </row>
    <row r="1478" spans="1:14" s="152" customFormat="1">
      <c r="A1478" s="145" t="s">
        <v>6949</v>
      </c>
      <c r="B1478" s="146" t="s">
        <v>6950</v>
      </c>
      <c r="C1478" s="146" t="s">
        <v>6724</v>
      </c>
      <c r="D1478" s="146"/>
      <c r="E1478" s="147">
        <v>1</v>
      </c>
      <c r="F1478" s="148" t="s">
        <v>6745</v>
      </c>
      <c r="G1478" s="149">
        <v>-2000000</v>
      </c>
      <c r="H1478" s="149">
        <v>-1759982.82</v>
      </c>
      <c r="I1478" s="146"/>
      <c r="J1478" s="150">
        <v>39706</v>
      </c>
      <c r="K1478" s="151">
        <v>-24828.818745110882</v>
      </c>
      <c r="L1478" s="151">
        <v>1955613.33</v>
      </c>
      <c r="M1478" s="151"/>
      <c r="N1478" s="149">
        <v>170801.69125488913</v>
      </c>
    </row>
    <row r="1479" spans="1:14" s="152" customFormat="1">
      <c r="A1479" s="145" t="s">
        <v>7268</v>
      </c>
      <c r="B1479" s="146" t="s">
        <v>7269</v>
      </c>
      <c r="C1479" s="146" t="s">
        <v>6724</v>
      </c>
      <c r="D1479" s="146"/>
      <c r="E1479" s="147">
        <v>6</v>
      </c>
      <c r="F1479" s="148" t="s">
        <v>6745</v>
      </c>
      <c r="G1479" s="149">
        <v>-7000000</v>
      </c>
      <c r="H1479" s="149">
        <v>-6085940.5300000003</v>
      </c>
      <c r="I1479" s="146"/>
      <c r="J1479" s="150">
        <v>39808</v>
      </c>
      <c r="K1479" s="151">
        <v>-102982.25497655623</v>
      </c>
      <c r="L1479" s="151">
        <v>6843370</v>
      </c>
      <c r="M1479" s="151"/>
      <c r="N1479" s="149">
        <v>654447.2150234431</v>
      </c>
    </row>
    <row r="1480" spans="1:14" s="152" customFormat="1">
      <c r="A1480" s="145" t="s">
        <v>7117</v>
      </c>
      <c r="B1480" s="146" t="s">
        <v>6950</v>
      </c>
      <c r="C1480" s="146" t="s">
        <v>6724</v>
      </c>
      <c r="D1480" s="146"/>
      <c r="E1480" s="147">
        <v>3</v>
      </c>
      <c r="F1480" s="148" t="s">
        <v>6745</v>
      </c>
      <c r="G1480" s="149">
        <v>-6000000</v>
      </c>
      <c r="H1480" s="149">
        <v>-5268790.3</v>
      </c>
      <c r="I1480" s="146"/>
      <c r="J1480" s="150">
        <v>39776</v>
      </c>
      <c r="K1480" s="151">
        <v>1096038.4237677783</v>
      </c>
      <c r="L1480" s="151">
        <v>3969766.66</v>
      </c>
      <c r="M1480" s="151"/>
      <c r="N1480" s="149">
        <v>-202985.21623222157</v>
      </c>
    </row>
    <row r="1481" spans="1:14" s="152" customFormat="1">
      <c r="A1481" s="145" t="s">
        <v>7661</v>
      </c>
      <c r="B1481" s="146" t="s">
        <v>7662</v>
      </c>
      <c r="C1481" s="146" t="s">
        <v>3157</v>
      </c>
      <c r="D1481" s="146"/>
      <c r="E1481" s="147">
        <v>1</v>
      </c>
      <c r="F1481" s="148" t="s">
        <v>6745</v>
      </c>
      <c r="G1481" s="149">
        <v>-1980062.19</v>
      </c>
      <c r="H1481" s="149">
        <v>-1665767.4500000002</v>
      </c>
      <c r="I1481" s="146"/>
      <c r="J1481" s="150">
        <v>39930</v>
      </c>
      <c r="K1481" s="151">
        <v>1936922.5739093334</v>
      </c>
      <c r="L1481" s="151">
        <v>0</v>
      </c>
      <c r="M1481" s="151"/>
      <c r="N1481" s="149">
        <v>271155.12390933326</v>
      </c>
    </row>
    <row r="1482" spans="1:14" s="152" customFormat="1">
      <c r="A1482" s="145" t="s">
        <v>7892</v>
      </c>
      <c r="B1482" s="146" t="s">
        <v>7893</v>
      </c>
      <c r="C1482" s="146" t="s">
        <v>3157</v>
      </c>
      <c r="D1482" s="146"/>
      <c r="E1482" s="147">
        <v>2</v>
      </c>
      <c r="F1482" s="148" t="s">
        <v>6745</v>
      </c>
      <c r="G1482" s="149">
        <v>-8932413.1699999999</v>
      </c>
      <c r="H1482" s="149">
        <v>-6252814.2699999996</v>
      </c>
      <c r="I1482" s="146"/>
      <c r="J1482" s="150">
        <v>40050</v>
      </c>
      <c r="K1482" s="151">
        <v>8826574.8162486125</v>
      </c>
      <c r="L1482" s="151">
        <v>0</v>
      </c>
      <c r="M1482" s="151"/>
      <c r="N1482" s="149">
        <v>2573760.5462486129</v>
      </c>
    </row>
    <row r="1483" spans="1:14" s="152" customFormat="1">
      <c r="A1483" s="145" t="s">
        <v>7122</v>
      </c>
      <c r="B1483" s="146" t="s">
        <v>7060</v>
      </c>
      <c r="C1483" s="146" t="s">
        <v>6724</v>
      </c>
      <c r="D1483" s="146"/>
      <c r="E1483" s="147">
        <v>1</v>
      </c>
      <c r="F1483" s="148" t="s">
        <v>6745</v>
      </c>
      <c r="G1483" s="149">
        <v>-4000000</v>
      </c>
      <c r="H1483" s="149">
        <v>-3625164.87</v>
      </c>
      <c r="I1483" s="146"/>
      <c r="J1483" s="150">
        <v>39776</v>
      </c>
      <c r="K1483" s="151">
        <v>3952290.4516488891</v>
      </c>
      <c r="L1483" s="151">
        <v>0</v>
      </c>
      <c r="M1483" s="151"/>
      <c r="N1483" s="149">
        <v>327125.581648889</v>
      </c>
    </row>
    <row r="1484" spans="1:14" s="152" customFormat="1">
      <c r="A1484" s="145" t="s">
        <v>7059</v>
      </c>
      <c r="B1484" s="146" t="s">
        <v>7060</v>
      </c>
      <c r="C1484" s="146" t="s">
        <v>6724</v>
      </c>
      <c r="D1484" s="146"/>
      <c r="E1484" s="147">
        <v>10</v>
      </c>
      <c r="F1484" s="148" t="s">
        <v>6745</v>
      </c>
      <c r="G1484" s="149">
        <v>-10880000</v>
      </c>
      <c r="H1484" s="149">
        <v>-9694073.3100000005</v>
      </c>
      <c r="I1484" s="146"/>
      <c r="J1484" s="150">
        <v>39716</v>
      </c>
      <c r="K1484" s="151">
        <v>8982824.2089863345</v>
      </c>
      <c r="L1484" s="151">
        <v>1737236.5049836675</v>
      </c>
      <c r="M1484" s="151"/>
      <c r="N1484" s="149">
        <v>1025987.4039700015</v>
      </c>
    </row>
    <row r="1485" spans="1:14" s="152" customFormat="1">
      <c r="A1485" s="145" t="s">
        <v>7469</v>
      </c>
      <c r="B1485" s="146" t="s">
        <v>7470</v>
      </c>
      <c r="C1485" s="146" t="s">
        <v>6724</v>
      </c>
      <c r="D1485" s="146"/>
      <c r="E1485" s="147">
        <v>6</v>
      </c>
      <c r="F1485" s="148" t="s">
        <v>6745</v>
      </c>
      <c r="G1485" s="149">
        <v>-4000000</v>
      </c>
      <c r="H1485" s="149">
        <v>-3519431.0500000003</v>
      </c>
      <c r="I1485" s="146"/>
      <c r="J1485" s="150">
        <v>39869</v>
      </c>
      <c r="K1485" s="151">
        <v>3778858.5890226667</v>
      </c>
      <c r="L1485" s="151">
        <v>0</v>
      </c>
      <c r="M1485" s="151"/>
      <c r="N1485" s="149">
        <v>259427.5390226664</v>
      </c>
    </row>
    <row r="1486" spans="1:14" s="152" customFormat="1">
      <c r="A1486" s="145" t="s">
        <v>7796</v>
      </c>
      <c r="B1486" s="146" t="s">
        <v>7797</v>
      </c>
      <c r="C1486" s="146" t="s">
        <v>6724</v>
      </c>
      <c r="D1486" s="146"/>
      <c r="E1486" s="147">
        <v>1</v>
      </c>
      <c r="F1486" s="148" t="s">
        <v>6745</v>
      </c>
      <c r="G1486" s="149">
        <v>-4000000</v>
      </c>
      <c r="H1486" s="149">
        <v>-3519997.03</v>
      </c>
      <c r="I1486" s="146"/>
      <c r="J1486" s="150">
        <v>39989</v>
      </c>
      <c r="K1486" s="151">
        <v>3848391.3549458887</v>
      </c>
      <c r="L1486" s="151">
        <v>0</v>
      </c>
      <c r="M1486" s="151"/>
      <c r="N1486" s="149">
        <v>328394.32494588895</v>
      </c>
    </row>
    <row r="1487" spans="1:14" s="152" customFormat="1">
      <c r="A1487" s="145" t="s">
        <v>7292</v>
      </c>
      <c r="B1487" s="146" t="s">
        <v>7293</v>
      </c>
      <c r="C1487" s="146" t="s">
        <v>6724</v>
      </c>
      <c r="D1487" s="146"/>
      <c r="E1487" s="147">
        <v>1</v>
      </c>
      <c r="F1487" s="148" t="s">
        <v>6745</v>
      </c>
      <c r="G1487" s="149">
        <v>-4000000</v>
      </c>
      <c r="H1487" s="149">
        <v>-3584469.41</v>
      </c>
      <c r="I1487" s="146"/>
      <c r="J1487" s="150">
        <v>39808</v>
      </c>
      <c r="K1487" s="151">
        <v>3854855.858109667</v>
      </c>
      <c r="L1487" s="151">
        <v>0</v>
      </c>
      <c r="M1487" s="151"/>
      <c r="N1487" s="149">
        <v>270386.44810966682</v>
      </c>
    </row>
    <row r="1488" spans="1:14" s="152" customFormat="1">
      <c r="A1488" s="145" t="s">
        <v>6961</v>
      </c>
      <c r="B1488" s="146" t="s">
        <v>6962</v>
      </c>
      <c r="C1488" s="146" t="s">
        <v>6725</v>
      </c>
      <c r="D1488" s="146"/>
      <c r="E1488" s="147">
        <v>1</v>
      </c>
      <c r="F1488" s="148" t="s">
        <v>6745</v>
      </c>
      <c r="G1488" s="149">
        <v>-640000</v>
      </c>
      <c r="H1488" s="149">
        <v>-606165.71</v>
      </c>
      <c r="I1488" s="146"/>
      <c r="J1488" s="150">
        <v>39706</v>
      </c>
      <c r="K1488" s="151">
        <v>-17148.439999999999</v>
      </c>
      <c r="L1488" s="151">
        <v>0</v>
      </c>
      <c r="M1488" s="151"/>
      <c r="N1488" s="149">
        <v>-623314.14999999991</v>
      </c>
    </row>
    <row r="1489" spans="1:14" s="152" customFormat="1">
      <c r="A1489" s="145" t="s">
        <v>8259</v>
      </c>
      <c r="B1489" s="146" t="s">
        <v>7926</v>
      </c>
      <c r="C1489" s="146" t="s">
        <v>6724</v>
      </c>
      <c r="D1489" s="146"/>
      <c r="E1489" s="147">
        <v>2</v>
      </c>
      <c r="F1489" s="148" t="s">
        <v>6745</v>
      </c>
      <c r="G1489" s="149">
        <v>-3400000</v>
      </c>
      <c r="H1489" s="149">
        <v>-3054233.96</v>
      </c>
      <c r="I1489" s="146"/>
      <c r="J1489" s="150">
        <v>40627</v>
      </c>
      <c r="K1489" s="151">
        <v>2933923.4182475554</v>
      </c>
      <c r="L1489" s="151">
        <v>387737.93</v>
      </c>
      <c r="M1489" s="151"/>
      <c r="N1489" s="149">
        <v>267427.38824755541</v>
      </c>
    </row>
    <row r="1490" spans="1:14" s="152" customFormat="1">
      <c r="A1490" s="145" t="s">
        <v>8045</v>
      </c>
      <c r="B1490" s="146" t="s">
        <v>7926</v>
      </c>
      <c r="C1490" s="146" t="s">
        <v>6724</v>
      </c>
      <c r="D1490" s="146"/>
      <c r="E1490" s="147">
        <v>3</v>
      </c>
      <c r="F1490" s="148" t="s">
        <v>6745</v>
      </c>
      <c r="G1490" s="149">
        <v>-4000000</v>
      </c>
      <c r="H1490" s="149">
        <v>-3628309.7499999995</v>
      </c>
      <c r="I1490" s="146"/>
      <c r="J1490" s="150">
        <v>40234</v>
      </c>
      <c r="K1490" s="151">
        <v>-3947415.0240769996</v>
      </c>
      <c r="L1490" s="151">
        <v>7825454.6699999999</v>
      </c>
      <c r="M1490" s="151"/>
      <c r="N1490" s="149">
        <v>249729.89592300076</v>
      </c>
    </row>
    <row r="1491" spans="1:14" s="152" customFormat="1">
      <c r="A1491" s="145" t="s">
        <v>7925</v>
      </c>
      <c r="B1491" s="146" t="s">
        <v>7926</v>
      </c>
      <c r="C1491" s="146" t="s">
        <v>6724</v>
      </c>
      <c r="D1491" s="146"/>
      <c r="E1491" s="147">
        <v>3</v>
      </c>
      <c r="F1491" s="148" t="s">
        <v>6745</v>
      </c>
      <c r="G1491" s="149">
        <v>-2000000</v>
      </c>
      <c r="H1491" s="149">
        <v>-1748865.9200000002</v>
      </c>
      <c r="I1491" s="146"/>
      <c r="J1491" s="150">
        <v>40081</v>
      </c>
      <c r="K1491" s="151">
        <v>1922091.7121907773</v>
      </c>
      <c r="L1491" s="151">
        <v>0</v>
      </c>
      <c r="M1491" s="151"/>
      <c r="N1491" s="149">
        <v>173225.79219077714</v>
      </c>
    </row>
    <row r="1492" spans="1:14" s="152" customFormat="1">
      <c r="A1492" s="145" t="s">
        <v>1561</v>
      </c>
      <c r="B1492" s="146" t="s">
        <v>9038</v>
      </c>
      <c r="C1492" s="146" t="s">
        <v>6724</v>
      </c>
      <c r="D1492" s="146"/>
      <c r="E1492" s="147">
        <v>5</v>
      </c>
      <c r="F1492" s="148" t="s">
        <v>6745</v>
      </c>
      <c r="G1492" s="149">
        <v>-7750000</v>
      </c>
      <c r="H1492" s="149">
        <v>-5076433.24</v>
      </c>
      <c r="I1492" s="146"/>
      <c r="J1492" s="150">
        <v>42333</v>
      </c>
      <c r="K1492" s="151">
        <v>-396260.69000000024</v>
      </c>
      <c r="L1492" s="151">
        <v>818197.81999999972</v>
      </c>
      <c r="M1492" s="151"/>
      <c r="N1492" s="149">
        <v>-4654496.1100000013</v>
      </c>
    </row>
    <row r="1493" spans="1:14" s="152" customFormat="1">
      <c r="A1493" s="145" t="s">
        <v>8335</v>
      </c>
      <c r="B1493" s="146" t="s">
        <v>8090</v>
      </c>
      <c r="C1493" s="146" t="s">
        <v>6724</v>
      </c>
      <c r="D1493" s="146"/>
      <c r="E1493" s="147">
        <v>3</v>
      </c>
      <c r="F1493" s="148" t="s">
        <v>6745</v>
      </c>
      <c r="G1493" s="149">
        <v>-4000000</v>
      </c>
      <c r="H1493" s="149">
        <v>-3701584.66</v>
      </c>
      <c r="I1493" s="146"/>
      <c r="J1493" s="150">
        <v>40721</v>
      </c>
      <c r="K1493" s="151">
        <v>-18956.294709332054</v>
      </c>
      <c r="L1493" s="151">
        <v>3877507.33</v>
      </c>
      <c r="M1493" s="151"/>
      <c r="N1493" s="149">
        <v>156966.37529066764</v>
      </c>
    </row>
    <row r="1494" spans="1:14" s="152" customFormat="1">
      <c r="A1494" s="145" t="s">
        <v>8089</v>
      </c>
      <c r="B1494" s="146" t="s">
        <v>8090</v>
      </c>
      <c r="C1494" s="146" t="s">
        <v>6724</v>
      </c>
      <c r="D1494" s="146"/>
      <c r="E1494" s="147">
        <v>4</v>
      </c>
      <c r="F1494" s="148" t="s">
        <v>6745</v>
      </c>
      <c r="G1494" s="149">
        <v>-8858000</v>
      </c>
      <c r="H1494" s="149">
        <v>-7865884.4400000004</v>
      </c>
      <c r="I1494" s="146"/>
      <c r="J1494" s="150">
        <v>40294</v>
      </c>
      <c r="K1494" s="151">
        <v>4601851.6024012212</v>
      </c>
      <c r="L1494" s="151">
        <v>3851574</v>
      </c>
      <c r="M1494" s="151"/>
      <c r="N1494" s="149">
        <v>587541.16240122076</v>
      </c>
    </row>
    <row r="1495" spans="1:14" s="152" customFormat="1">
      <c r="A1495" s="145" t="s">
        <v>3183</v>
      </c>
      <c r="B1495" s="146" t="s">
        <v>8419</v>
      </c>
      <c r="C1495" s="146" t="s">
        <v>6724</v>
      </c>
      <c r="D1495" s="146"/>
      <c r="E1495" s="147">
        <v>1</v>
      </c>
      <c r="F1495" s="148" t="s">
        <v>6745</v>
      </c>
      <c r="G1495" s="149">
        <v>-7500000</v>
      </c>
      <c r="H1495" s="149">
        <v>-4875061.24</v>
      </c>
      <c r="I1495" s="146"/>
      <c r="J1495" s="150">
        <v>40878</v>
      </c>
      <c r="K1495" s="151">
        <v>-349502.19860499998</v>
      </c>
      <c r="L1495" s="151">
        <v>5371928.3200000003</v>
      </c>
      <c r="M1495" s="151"/>
      <c r="N1495" s="149">
        <v>147364.88139500003</v>
      </c>
    </row>
    <row r="1496" spans="1:14" s="152" customFormat="1">
      <c r="A1496" s="145" t="s">
        <v>3219</v>
      </c>
      <c r="B1496" s="146" t="s">
        <v>9047</v>
      </c>
      <c r="C1496" s="146" t="s">
        <v>6724</v>
      </c>
      <c r="D1496" s="146"/>
      <c r="E1496" s="147">
        <v>10</v>
      </c>
      <c r="F1496" s="148" t="s">
        <v>6745</v>
      </c>
      <c r="G1496" s="151">
        <v>-35000000</v>
      </c>
      <c r="H1496" s="149">
        <v>-22747905.539999999</v>
      </c>
      <c r="I1496" s="146"/>
      <c r="J1496" s="150">
        <v>42495</v>
      </c>
      <c r="K1496" s="151">
        <v>-2974572.1700000004</v>
      </c>
      <c r="L1496" s="151">
        <v>5629979.7399999993</v>
      </c>
      <c r="M1496" s="151"/>
      <c r="N1496" s="149">
        <v>-20092497.970000003</v>
      </c>
    </row>
    <row r="1497" spans="1:14" s="152" customFormat="1">
      <c r="A1497" s="145" t="s">
        <v>3223</v>
      </c>
      <c r="B1497" s="146" t="s">
        <v>8419</v>
      </c>
      <c r="C1497" s="146" t="s">
        <v>6759</v>
      </c>
      <c r="D1497" s="146"/>
      <c r="E1497" s="147">
        <v>1</v>
      </c>
      <c r="F1497" s="148" t="s">
        <v>6745</v>
      </c>
      <c r="G1497" s="149">
        <v>-5000000</v>
      </c>
      <c r="H1497" s="149">
        <v>-3650010.01</v>
      </c>
      <c r="I1497" s="146"/>
      <c r="J1497" s="150">
        <v>42205</v>
      </c>
      <c r="K1497" s="151">
        <v>-797699.62999999954</v>
      </c>
      <c r="L1497" s="151">
        <v>1263120.54</v>
      </c>
      <c r="M1497" s="151"/>
      <c r="N1497" s="149">
        <v>-3184589.0999999996</v>
      </c>
    </row>
    <row r="1498" spans="1:14" s="152" customFormat="1">
      <c r="A1498" s="145" t="s">
        <v>1310</v>
      </c>
      <c r="B1498" s="146" t="s">
        <v>7595</v>
      </c>
      <c r="C1498" s="146" t="s">
        <v>3157</v>
      </c>
      <c r="D1498" s="146"/>
      <c r="E1498" s="147">
        <v>1</v>
      </c>
      <c r="F1498" s="148" t="s">
        <v>6745</v>
      </c>
      <c r="G1498" s="149">
        <v>-4277264.3600000003</v>
      </c>
      <c r="H1498" s="149">
        <v>-712759.04999999993</v>
      </c>
      <c r="I1498" s="146"/>
      <c r="J1498" s="150">
        <v>39927</v>
      </c>
      <c r="K1498" s="151">
        <v>-61661.844236019562</v>
      </c>
      <c r="L1498" s="151">
        <v>454580.98000000027</v>
      </c>
      <c r="M1498" s="151"/>
      <c r="N1498" s="149">
        <v>-319839.91423601919</v>
      </c>
    </row>
    <row r="1499" spans="1:14" s="152" customFormat="1">
      <c r="A1499" s="145" t="s">
        <v>1318</v>
      </c>
      <c r="B1499" s="146" t="s">
        <v>8593</v>
      </c>
      <c r="C1499" s="146" t="s">
        <v>3157</v>
      </c>
      <c r="D1499" s="146"/>
      <c r="E1499" s="147">
        <v>1</v>
      </c>
      <c r="F1499" s="148" t="s">
        <v>6745</v>
      </c>
      <c r="G1499" s="149">
        <v>-7309779.2199999997</v>
      </c>
      <c r="H1499" s="149">
        <v>-2558422.7299999995</v>
      </c>
      <c r="I1499" s="146"/>
      <c r="J1499" s="150">
        <v>41147</v>
      </c>
      <c r="K1499" s="151">
        <v>2149905.4136778298</v>
      </c>
      <c r="L1499" s="151">
        <v>15690.360000000161</v>
      </c>
      <c r="M1499" s="151"/>
      <c r="N1499" s="149">
        <v>-392826.95632216957</v>
      </c>
    </row>
    <row r="1500" spans="1:14" s="152" customFormat="1">
      <c r="A1500" s="145" t="s">
        <v>1287</v>
      </c>
      <c r="B1500" s="146" t="s">
        <v>7894</v>
      </c>
      <c r="C1500" s="146" t="s">
        <v>3157</v>
      </c>
      <c r="D1500" s="146"/>
      <c r="E1500" s="147">
        <v>1</v>
      </c>
      <c r="F1500" s="148" t="s">
        <v>6745</v>
      </c>
      <c r="G1500" s="149">
        <v>-4432113.05</v>
      </c>
      <c r="H1500" s="149">
        <v>-1551239.5700000003</v>
      </c>
      <c r="I1500" s="146"/>
      <c r="J1500" s="150">
        <v>40055</v>
      </c>
      <c r="K1500" s="151">
        <v>-79217.458413191343</v>
      </c>
      <c r="L1500" s="151">
        <v>-41761.780000000115</v>
      </c>
      <c r="M1500" s="151"/>
      <c r="N1500" s="149">
        <v>-1672218.8084131917</v>
      </c>
    </row>
    <row r="1501" spans="1:14" s="152" customFormat="1">
      <c r="A1501" s="145" t="s">
        <v>8495</v>
      </c>
      <c r="B1501" s="146" t="s">
        <v>9254</v>
      </c>
      <c r="C1501" s="146" t="s">
        <v>6725</v>
      </c>
      <c r="D1501" s="146"/>
      <c r="E1501" s="147">
        <v>1</v>
      </c>
      <c r="F1501" s="148" t="s">
        <v>6745</v>
      </c>
      <c r="G1501" s="149">
        <v>-6000000</v>
      </c>
      <c r="H1501" s="149">
        <v>-1800000</v>
      </c>
      <c r="I1501" s="146"/>
      <c r="J1501" s="150">
        <v>40989</v>
      </c>
      <c r="K1501" s="151">
        <v>-946066.1875</v>
      </c>
      <c r="L1501" s="151">
        <v>1020000</v>
      </c>
      <c r="M1501" s="151"/>
      <c r="N1501" s="149">
        <v>-1726066.1875</v>
      </c>
    </row>
    <row r="1502" spans="1:14" s="152" customFormat="1">
      <c r="A1502" s="145" t="s">
        <v>8488</v>
      </c>
      <c r="B1502" s="146" t="s">
        <v>8489</v>
      </c>
      <c r="C1502" s="146" t="s">
        <v>6725</v>
      </c>
      <c r="D1502" s="146"/>
      <c r="E1502" s="147">
        <v>1</v>
      </c>
      <c r="F1502" s="148" t="s">
        <v>6756</v>
      </c>
      <c r="G1502" s="149">
        <v>2000000</v>
      </c>
      <c r="H1502" s="149">
        <v>318809.49000000005</v>
      </c>
      <c r="I1502" s="146"/>
      <c r="J1502" s="150">
        <v>40982</v>
      </c>
      <c r="K1502" s="151">
        <v>259745.27687702538</v>
      </c>
      <c r="L1502" s="151">
        <v>-404883.73</v>
      </c>
      <c r="M1502" s="151"/>
      <c r="N1502" s="149">
        <v>173671.03687702538</v>
      </c>
    </row>
    <row r="1503" spans="1:14" s="152" customFormat="1">
      <c r="A1503" s="145" t="s">
        <v>8961</v>
      </c>
      <c r="B1503" s="146" t="s">
        <v>8489</v>
      </c>
      <c r="C1503" s="146" t="s">
        <v>6759</v>
      </c>
      <c r="D1503" s="146"/>
      <c r="E1503" s="147">
        <v>1</v>
      </c>
      <c r="F1503" s="148" t="s">
        <v>6745</v>
      </c>
      <c r="G1503" s="149">
        <v>-2500000</v>
      </c>
      <c r="H1503" s="149">
        <v>-570000</v>
      </c>
      <c r="I1503" s="146"/>
      <c r="J1503" s="150">
        <v>42125</v>
      </c>
      <c r="K1503" s="151">
        <v>-358312.50999999989</v>
      </c>
      <c r="L1503" s="151">
        <v>0</v>
      </c>
      <c r="M1503" s="151"/>
      <c r="N1503" s="149">
        <v>-928312.50999999989</v>
      </c>
    </row>
    <row r="1504" spans="1:14" s="152" customFormat="1">
      <c r="A1504" s="145" t="s">
        <v>8962</v>
      </c>
      <c r="B1504" s="146" t="s">
        <v>8489</v>
      </c>
      <c r="C1504" s="146" t="s">
        <v>6759</v>
      </c>
      <c r="D1504" s="146"/>
      <c r="E1504" s="147">
        <v>4</v>
      </c>
      <c r="F1504" s="148" t="s">
        <v>6745</v>
      </c>
      <c r="G1504" s="149">
        <v>-7500000</v>
      </c>
      <c r="H1504" s="149">
        <v>-758718.37</v>
      </c>
      <c r="I1504" s="146"/>
      <c r="J1504" s="150">
        <v>42125</v>
      </c>
      <c r="K1504" s="151">
        <v>-743704.12999999977</v>
      </c>
      <c r="L1504" s="151">
        <v>913829.16999999993</v>
      </c>
      <c r="M1504" s="151"/>
      <c r="N1504" s="149">
        <v>-588593.32999999984</v>
      </c>
    </row>
    <row r="1505" spans="1:15" s="152" customFormat="1">
      <c r="A1505" s="145" t="s">
        <v>8545</v>
      </c>
      <c r="B1505" s="146" t="s">
        <v>8546</v>
      </c>
      <c r="C1505" s="146" t="s">
        <v>6725</v>
      </c>
      <c r="D1505" s="146"/>
      <c r="E1505" s="147">
        <v>1</v>
      </c>
      <c r="F1505" s="148" t="s">
        <v>6745</v>
      </c>
      <c r="G1505" s="149">
        <v>-2000000</v>
      </c>
      <c r="H1505" s="149">
        <v>-318312.93999999994</v>
      </c>
      <c r="I1505" s="146"/>
      <c r="J1505" s="150">
        <v>41025</v>
      </c>
      <c r="K1505" s="151">
        <v>-319309.58472222224</v>
      </c>
      <c r="L1505" s="151">
        <v>297666.67</v>
      </c>
      <c r="M1505" s="151"/>
      <c r="N1505" s="149">
        <v>-339955.85472222226</v>
      </c>
    </row>
    <row r="1506" spans="1:15" s="152" customFormat="1">
      <c r="A1506" s="145" t="s">
        <v>1636</v>
      </c>
      <c r="B1506" s="146" t="s">
        <v>8046</v>
      </c>
      <c r="C1506" s="146" t="s">
        <v>6725</v>
      </c>
      <c r="D1506" s="146"/>
      <c r="E1506" s="147">
        <v>5</v>
      </c>
      <c r="F1506" s="148" t="s">
        <v>6745</v>
      </c>
      <c r="G1506" s="149">
        <v>-6400000</v>
      </c>
      <c r="H1506" s="149">
        <v>-5271270.68</v>
      </c>
      <c r="I1506" s="146"/>
      <c r="J1506" s="150">
        <v>40260</v>
      </c>
      <c r="K1506" s="151">
        <v>1310413.9850432228</v>
      </c>
      <c r="L1506" s="151">
        <v>1989849.56</v>
      </c>
      <c r="M1506" s="151"/>
      <c r="N1506" s="149">
        <v>-1971007.1349567766</v>
      </c>
    </row>
    <row r="1507" spans="1:15" s="152" customFormat="1" ht="12" customHeight="1">
      <c r="A1507" s="145" t="s">
        <v>8126</v>
      </c>
      <c r="B1507" s="146" t="s">
        <v>8127</v>
      </c>
      <c r="C1507" s="146" t="s">
        <v>7062</v>
      </c>
      <c r="D1507" s="146"/>
      <c r="E1507" s="147">
        <v>3</v>
      </c>
      <c r="F1507" s="148" t="s">
        <v>6745</v>
      </c>
      <c r="G1507" s="149">
        <v>-40000000</v>
      </c>
      <c r="H1507" s="149">
        <v>-1786133.65</v>
      </c>
      <c r="I1507" s="146"/>
      <c r="J1507" s="150">
        <v>40340</v>
      </c>
      <c r="K1507" s="151">
        <v>27080403.395696245</v>
      </c>
      <c r="L1507" s="151">
        <v>0</v>
      </c>
      <c r="M1507" s="151"/>
      <c r="N1507" s="149">
        <v>25294269.745696247</v>
      </c>
    </row>
    <row r="1508" spans="1:15" s="152" customFormat="1" ht="12" customHeight="1">
      <c r="A1508" s="145" t="s">
        <v>9147</v>
      </c>
      <c r="B1508" s="146" t="s">
        <v>9148</v>
      </c>
      <c r="C1508" s="146" t="s">
        <v>6725</v>
      </c>
      <c r="D1508" s="146"/>
      <c r="E1508" s="147">
        <v>1</v>
      </c>
      <c r="F1508" s="148" t="s">
        <v>6756</v>
      </c>
      <c r="G1508" s="149">
        <v>145000000</v>
      </c>
      <c r="H1508" s="149">
        <v>94952860.579999983</v>
      </c>
      <c r="I1508" s="146"/>
      <c r="J1508" s="150">
        <v>43270</v>
      </c>
      <c r="K1508" s="151">
        <v>-121099830.17999998</v>
      </c>
      <c r="L1508" s="151">
        <v>-4750000</v>
      </c>
      <c r="M1508" s="151"/>
      <c r="N1508" s="149">
        <v>-30896969.599999994</v>
      </c>
    </row>
    <row r="1509" spans="1:15" s="152" customFormat="1" ht="12" customHeight="1">
      <c r="A1509" s="145" t="s">
        <v>7729</v>
      </c>
      <c r="B1509" s="146" t="s">
        <v>7730</v>
      </c>
      <c r="C1509" s="146" t="s">
        <v>7062</v>
      </c>
      <c r="D1509" s="146"/>
      <c r="E1509" s="147">
        <v>9</v>
      </c>
      <c r="F1509" s="148" t="s">
        <v>6745</v>
      </c>
      <c r="G1509" s="149">
        <v>-45750000</v>
      </c>
      <c r="H1509" s="149">
        <v>-9844754.7100000009</v>
      </c>
      <c r="I1509" s="146"/>
      <c r="J1509" s="150">
        <v>39967</v>
      </c>
      <c r="K1509" s="151">
        <v>35692489.717824511</v>
      </c>
      <c r="L1509" s="151">
        <v>0</v>
      </c>
      <c r="M1509" s="151"/>
      <c r="N1509" s="149">
        <v>25847735.00782451</v>
      </c>
    </row>
    <row r="1510" spans="1:15" s="152" customFormat="1" ht="12" customHeight="1">
      <c r="A1510" s="145" t="s">
        <v>8128</v>
      </c>
      <c r="B1510" s="146" t="s">
        <v>8127</v>
      </c>
      <c r="C1510" s="146" t="s">
        <v>7062</v>
      </c>
      <c r="D1510" s="146"/>
      <c r="E1510" s="147">
        <v>3</v>
      </c>
      <c r="F1510" s="148" t="s">
        <v>6745</v>
      </c>
      <c r="G1510" s="149">
        <v>-30000000</v>
      </c>
      <c r="H1510" s="149">
        <v>-971142.64999999991</v>
      </c>
      <c r="I1510" s="146"/>
      <c r="J1510" s="150">
        <v>40340</v>
      </c>
      <c r="K1510" s="151">
        <v>6398319.0408279169</v>
      </c>
      <c r="L1510" s="151">
        <v>5052750</v>
      </c>
      <c r="M1510" s="151"/>
      <c r="N1510" s="149">
        <v>10479926.390827917</v>
      </c>
    </row>
    <row r="1511" spans="1:15" s="152" customFormat="1" ht="12" customHeight="1">
      <c r="A1511" s="145" t="s">
        <v>7061</v>
      </c>
      <c r="B1511" s="146" t="s">
        <v>9253</v>
      </c>
      <c r="C1511" s="146" t="s">
        <v>7062</v>
      </c>
      <c r="D1511" s="146"/>
      <c r="E1511" s="147">
        <v>4</v>
      </c>
      <c r="F1511" s="148" t="s">
        <v>6745</v>
      </c>
      <c r="G1511" s="149">
        <v>-7200000</v>
      </c>
      <c r="H1511" s="149">
        <v>-5314847.04</v>
      </c>
      <c r="I1511" s="146"/>
      <c r="J1511" s="150">
        <v>39716</v>
      </c>
      <c r="K1511" s="151">
        <v>-279306.61225349997</v>
      </c>
      <c r="L1511" s="151">
        <v>2875999.89</v>
      </c>
      <c r="M1511" s="151"/>
      <c r="N1511" s="149">
        <v>-2718153.7622535001</v>
      </c>
    </row>
    <row r="1512" spans="1:15" s="152" customFormat="1" ht="12" customHeight="1">
      <c r="A1512" s="145" t="s">
        <v>8524</v>
      </c>
      <c r="B1512" s="146" t="s">
        <v>9255</v>
      </c>
      <c r="C1512" s="146" t="s">
        <v>7062</v>
      </c>
      <c r="D1512" s="146"/>
      <c r="E1512" s="147">
        <v>11</v>
      </c>
      <c r="F1512" s="148" t="s">
        <v>6745</v>
      </c>
      <c r="G1512" s="149">
        <v>-145000000</v>
      </c>
      <c r="H1512" s="149">
        <v>-11698994.139999999</v>
      </c>
      <c r="I1512" s="146"/>
      <c r="J1512" s="150">
        <v>40998</v>
      </c>
      <c r="K1512" s="151">
        <v>-5001298.7577830544</v>
      </c>
      <c r="L1512" s="151">
        <v>2424999</v>
      </c>
      <c r="M1512" s="151"/>
      <c r="N1512" s="149">
        <v>-14275293.897783052</v>
      </c>
    </row>
    <row r="1513" spans="1:15" s="193" customFormat="1" ht="12.75" thickBot="1">
      <c r="E1513" s="194">
        <v>4453</v>
      </c>
      <c r="F1513" s="195"/>
      <c r="G1513" s="196">
        <v>-6241457502.4099998</v>
      </c>
      <c r="H1513" s="196">
        <v>-3677199570.9759374</v>
      </c>
      <c r="I1513" s="197"/>
      <c r="J1513" s="198"/>
      <c r="K1513" s="196">
        <v>3028942003.9683137</v>
      </c>
      <c r="L1513" s="196">
        <v>1117116615.5137372</v>
      </c>
      <c r="M1513" s="196"/>
      <c r="N1513" s="196">
        <v>468859048.5061183</v>
      </c>
      <c r="O1513" s="199"/>
    </row>
    <row r="1514" spans="1:15" s="152" customFormat="1" ht="12.75" thickTop="1">
      <c r="G1514" s="153"/>
      <c r="H1514" s="153"/>
      <c r="J1514" s="154"/>
      <c r="K1514" s="153"/>
      <c r="L1514" s="153"/>
      <c r="M1514" s="153"/>
      <c r="N1514" s="153"/>
    </row>
    <row r="1515" spans="1:15" s="152" customFormat="1">
      <c r="G1515" s="155"/>
      <c r="H1515" s="155"/>
      <c r="J1515" s="154"/>
      <c r="K1515" s="155"/>
      <c r="L1515" s="155"/>
      <c r="M1515" s="155"/>
      <c r="N1515" s="155"/>
    </row>
    <row r="1516" spans="1:15" s="152" customFormat="1">
      <c r="H1516" s="156"/>
      <c r="J1516" s="157"/>
      <c r="K1516" s="155"/>
      <c r="L1516" s="155"/>
      <c r="M1516" s="155"/>
      <c r="N1516" s="155"/>
    </row>
    <row r="1517" spans="1:15">
      <c r="K1517" s="158"/>
      <c r="L1517" s="159"/>
      <c r="M1517" s="159"/>
      <c r="N1517" s="160"/>
    </row>
    <row r="1518" spans="1:15">
      <c r="K1518" s="161"/>
      <c r="L1518" s="161"/>
      <c r="M1518" s="161"/>
      <c r="N1518" s="161"/>
    </row>
  </sheetData>
  <mergeCells count="3">
    <mergeCell ref="A4:C4"/>
    <mergeCell ref="E4:H4"/>
    <mergeCell ref="J3:L4"/>
  </mergeCells>
  <pageMargins left="0.25" right="0.25" top="0.51" bottom="0.51" header="0.3" footer="0.17"/>
  <pageSetup scale="62" fitToHeight="0" orientation="landscape" r:id="rId1"/>
  <headerFooter alignWithMargins="0"/>
  <ignoredErrors>
    <ignoredError sqref="A64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7"/>
  <sheetViews>
    <sheetView showGridLines="0" zoomScaleNormal="100" workbookViewId="0"/>
  </sheetViews>
  <sheetFormatPr defaultRowHeight="12"/>
  <cols>
    <col min="1" max="2" width="40.7109375" style="26" customWidth="1"/>
    <col min="3" max="3" width="2.7109375" style="27" customWidth="1"/>
    <col min="4" max="5" width="15.7109375" style="26" customWidth="1"/>
    <col min="6" max="6" width="2.7109375" style="27" customWidth="1"/>
    <col min="7" max="7" width="18.7109375" style="28" customWidth="1"/>
    <col min="8" max="9" width="15.7109375" style="28" customWidth="1"/>
    <col min="10" max="10" width="2.7109375" style="27" customWidth="1"/>
    <col min="11" max="11" width="18.140625" style="26" customWidth="1"/>
    <col min="12" max="12" width="2.5703125" style="26" customWidth="1"/>
    <col min="13" max="13" width="13" style="26" customWidth="1"/>
    <col min="14" max="16" width="15.7109375" style="26" customWidth="1"/>
    <col min="17" max="17" width="18.140625" style="26" customWidth="1"/>
    <col min="18" max="18" width="28.85546875" style="27" customWidth="1"/>
    <col min="19" max="19" width="4.7109375" style="27" customWidth="1"/>
    <col min="20" max="20" width="15.7109375" style="26" customWidth="1"/>
    <col min="21" max="21" width="13.5703125" style="26" bestFit="1" customWidth="1"/>
    <col min="22" max="22" width="10.5703125" style="26" bestFit="1" customWidth="1"/>
    <col min="23" max="16384" width="9.140625" style="26"/>
  </cols>
  <sheetData>
    <row r="1" spans="1:21">
      <c r="A1" s="29" t="s">
        <v>6383</v>
      </c>
      <c r="B1" s="29"/>
      <c r="C1" s="26"/>
      <c r="F1" s="26"/>
      <c r="G1" s="26"/>
      <c r="H1" s="26"/>
      <c r="I1" s="26"/>
      <c r="J1" s="26"/>
      <c r="R1" s="26"/>
      <c r="S1" s="26"/>
    </row>
    <row r="2" spans="1:21">
      <c r="A2" s="29" t="s">
        <v>9239</v>
      </c>
      <c r="B2" s="29"/>
      <c r="C2" s="26"/>
      <c r="F2" s="26"/>
      <c r="G2" s="26"/>
      <c r="H2" s="26"/>
      <c r="I2" s="26"/>
      <c r="J2" s="26"/>
      <c r="R2" s="26"/>
      <c r="S2" s="26"/>
    </row>
    <row r="3" spans="1:21">
      <c r="A3" s="29"/>
      <c r="B3" s="29"/>
      <c r="C3" s="26"/>
      <c r="F3" s="26"/>
      <c r="G3" s="26"/>
      <c r="H3" s="26"/>
      <c r="I3" s="26"/>
      <c r="J3" s="26"/>
      <c r="R3" s="26"/>
      <c r="S3" s="26"/>
    </row>
    <row r="4" spans="1:21" s="30" customFormat="1" ht="15" customHeight="1">
      <c r="A4" s="228" t="s">
        <v>3206</v>
      </c>
      <c r="B4" s="228"/>
      <c r="D4" s="104" t="s">
        <v>3155</v>
      </c>
      <c r="E4" s="105"/>
      <c r="F4" s="31"/>
      <c r="G4" s="104" t="s">
        <v>9163</v>
      </c>
      <c r="H4" s="105"/>
      <c r="I4" s="105"/>
      <c r="J4" s="31"/>
      <c r="K4" s="83" t="s">
        <v>3207</v>
      </c>
      <c r="L4" s="32"/>
      <c r="M4" s="233" t="s">
        <v>6386</v>
      </c>
      <c r="N4" s="233"/>
      <c r="O4" s="233"/>
      <c r="P4" s="233"/>
      <c r="Q4" s="233"/>
      <c r="R4" s="233"/>
      <c r="S4" s="106"/>
      <c r="T4" s="181"/>
    </row>
    <row r="5" spans="1:21" s="33" customFormat="1" ht="48.75" customHeight="1">
      <c r="A5" s="166" t="s">
        <v>6403</v>
      </c>
      <c r="B5" s="166" t="s">
        <v>9158</v>
      </c>
      <c r="C5" s="120"/>
      <c r="D5" s="117" t="s">
        <v>6404</v>
      </c>
      <c r="E5" s="117" t="s">
        <v>3212</v>
      </c>
      <c r="F5" s="214"/>
      <c r="G5" s="118" t="s">
        <v>6405</v>
      </c>
      <c r="H5" s="118" t="s">
        <v>6406</v>
      </c>
      <c r="I5" s="119" t="s">
        <v>6407</v>
      </c>
      <c r="J5" s="214"/>
      <c r="K5" s="119" t="s">
        <v>6385</v>
      </c>
      <c r="L5" s="189"/>
      <c r="M5" s="189" t="s">
        <v>9244</v>
      </c>
      <c r="N5" s="189" t="s">
        <v>6404</v>
      </c>
      <c r="O5" s="180" t="s">
        <v>9171</v>
      </c>
      <c r="P5" s="180" t="s">
        <v>9164</v>
      </c>
      <c r="Q5" s="120" t="s">
        <v>3215</v>
      </c>
      <c r="R5" s="180" t="s">
        <v>1543</v>
      </c>
      <c r="S5" s="180"/>
      <c r="T5" s="120" t="s">
        <v>3216</v>
      </c>
    </row>
    <row r="6" spans="1:21">
      <c r="A6" s="33" t="s">
        <v>6409</v>
      </c>
      <c r="B6" s="33" t="s">
        <v>6410</v>
      </c>
      <c r="C6" s="34"/>
      <c r="D6" s="53">
        <v>63000000</v>
      </c>
      <c r="E6" s="53">
        <v>51357493.365788698</v>
      </c>
      <c r="G6" s="54"/>
      <c r="H6" s="55"/>
      <c r="I6" s="55"/>
      <c r="K6" s="53">
        <v>16211482.849999998</v>
      </c>
      <c r="L6" s="53"/>
      <c r="M6" s="107">
        <v>40749</v>
      </c>
      <c r="N6" s="53">
        <v>58862794.950000003</v>
      </c>
      <c r="O6" s="53">
        <v>58704946.159999996</v>
      </c>
      <c r="P6" s="53">
        <v>0</v>
      </c>
      <c r="Q6" s="108">
        <f>+O6+P6</f>
        <v>58704946.159999996</v>
      </c>
      <c r="R6" s="53" t="s">
        <v>6674</v>
      </c>
      <c r="S6" s="53"/>
      <c r="T6" s="53">
        <v>23558935.644211292</v>
      </c>
      <c r="U6" s="70"/>
    </row>
    <row r="7" spans="1:21">
      <c r="A7" s="33" t="s">
        <v>6411</v>
      </c>
      <c r="B7" s="33" t="s">
        <v>6412</v>
      </c>
      <c r="C7" s="34"/>
      <c r="D7" s="53">
        <v>24875000</v>
      </c>
      <c r="E7" s="53">
        <v>24793139.0625</v>
      </c>
      <c r="G7" s="54"/>
      <c r="H7" s="55"/>
      <c r="I7" s="55"/>
      <c r="K7" s="53">
        <v>25175868.75</v>
      </c>
      <c r="L7" s="53"/>
      <c r="M7" s="53">
        <v>0</v>
      </c>
      <c r="N7" s="53">
        <v>0</v>
      </c>
      <c r="O7" s="53">
        <v>0</v>
      </c>
      <c r="P7" s="53">
        <v>0</v>
      </c>
      <c r="Q7" s="108">
        <f t="shared" ref="Q7:Q70" si="0">+O7+P7</f>
        <v>0</v>
      </c>
      <c r="R7" s="35"/>
      <c r="S7" s="35"/>
      <c r="T7" s="53">
        <v>382729.6875</v>
      </c>
    </row>
    <row r="8" spans="1:21">
      <c r="A8" s="33" t="s">
        <v>6413</v>
      </c>
      <c r="B8" s="33" t="s">
        <v>6414</v>
      </c>
      <c r="D8" s="53">
        <v>13067245.449999999</v>
      </c>
      <c r="E8" s="53">
        <v>12807223.608010212</v>
      </c>
      <c r="G8" s="54"/>
      <c r="H8" s="55"/>
      <c r="I8" s="55"/>
      <c r="K8" s="53">
        <v>13483754.800000001</v>
      </c>
      <c r="L8" s="53"/>
      <c r="M8" s="53">
        <v>0</v>
      </c>
      <c r="N8" s="53">
        <v>0</v>
      </c>
      <c r="O8" s="53">
        <v>0</v>
      </c>
      <c r="P8" s="53">
        <v>0</v>
      </c>
      <c r="Q8" s="108">
        <f t="shared" si="0"/>
        <v>0</v>
      </c>
      <c r="R8" s="35"/>
      <c r="S8" s="35"/>
      <c r="T8" s="53">
        <v>676531.19198978879</v>
      </c>
    </row>
    <row r="9" spans="1:21">
      <c r="A9" s="33" t="s">
        <v>6415</v>
      </c>
      <c r="B9" s="33" t="s">
        <v>6416</v>
      </c>
      <c r="D9" s="53">
        <v>59104800</v>
      </c>
      <c r="E9" s="53">
        <v>56921166.993184589</v>
      </c>
      <c r="G9" s="54"/>
      <c r="H9" s="55"/>
      <c r="I9" s="55"/>
      <c r="K9" s="53">
        <v>59949071.560000002</v>
      </c>
      <c r="L9" s="53"/>
      <c r="M9" s="53">
        <v>0</v>
      </c>
      <c r="N9" s="53">
        <v>0</v>
      </c>
      <c r="O9" s="53">
        <v>0</v>
      </c>
      <c r="P9" s="55">
        <v>0</v>
      </c>
      <c r="Q9" s="108">
        <f t="shared" si="0"/>
        <v>0</v>
      </c>
      <c r="R9" s="35"/>
      <c r="S9" s="35"/>
      <c r="T9" s="53">
        <v>3027904.5668154135</v>
      </c>
    </row>
    <row r="10" spans="1:21">
      <c r="A10" s="33" t="s">
        <v>6417</v>
      </c>
      <c r="B10" s="33" t="s">
        <v>6418</v>
      </c>
      <c r="D10" s="53">
        <v>79000000</v>
      </c>
      <c r="E10" s="53">
        <v>65520625</v>
      </c>
      <c r="G10" s="54"/>
      <c r="H10" s="55"/>
      <c r="I10" s="55"/>
      <c r="K10" s="53">
        <v>97076004.324755356</v>
      </c>
      <c r="L10" s="53"/>
      <c r="M10" s="53">
        <v>0</v>
      </c>
      <c r="N10" s="53">
        <v>0</v>
      </c>
      <c r="O10" s="53">
        <v>0</v>
      </c>
      <c r="P10" s="55">
        <v>0</v>
      </c>
      <c r="Q10" s="108">
        <f t="shared" si="0"/>
        <v>0</v>
      </c>
      <c r="R10" s="35"/>
      <c r="S10" s="35"/>
      <c r="T10" s="53">
        <v>31555379.324755356</v>
      </c>
    </row>
    <row r="11" spans="1:21">
      <c r="A11" s="33" t="s">
        <v>6419</v>
      </c>
      <c r="B11" s="33" t="s">
        <v>6420</v>
      </c>
      <c r="D11" s="53">
        <v>7880000</v>
      </c>
      <c r="E11" s="53">
        <v>7720370.8277777778</v>
      </c>
      <c r="G11" s="54"/>
      <c r="H11" s="55"/>
      <c r="I11" s="55"/>
      <c r="K11" s="53">
        <v>6205584.8499999996</v>
      </c>
      <c r="L11" s="53"/>
      <c r="M11" s="53">
        <v>0</v>
      </c>
      <c r="N11" s="53">
        <v>0</v>
      </c>
      <c r="O11" s="53">
        <v>0</v>
      </c>
      <c r="P11" s="55">
        <v>0</v>
      </c>
      <c r="Q11" s="108">
        <f t="shared" si="0"/>
        <v>0</v>
      </c>
      <c r="R11" s="35"/>
      <c r="S11" s="35"/>
      <c r="T11" s="53">
        <v>-1514785.9777777782</v>
      </c>
    </row>
    <row r="12" spans="1:21">
      <c r="A12" s="33" t="s">
        <v>6421</v>
      </c>
      <c r="B12" s="33" t="s">
        <v>6422</v>
      </c>
      <c r="D12" s="53">
        <v>86212500</v>
      </c>
      <c r="E12" s="53">
        <v>70599943.104166672</v>
      </c>
      <c r="G12" s="54"/>
      <c r="H12" s="55"/>
      <c r="I12" s="55"/>
      <c r="K12" s="53">
        <v>28470602.739999995</v>
      </c>
      <c r="L12" s="53"/>
      <c r="M12" s="107">
        <v>41367</v>
      </c>
      <c r="N12" s="53">
        <v>86212500</v>
      </c>
      <c r="O12" s="53">
        <v>85841824.780000001</v>
      </c>
      <c r="P12" s="55">
        <v>0</v>
      </c>
      <c r="Q12" s="108">
        <f t="shared" si="0"/>
        <v>85841824.780000001</v>
      </c>
      <c r="R12" s="53" t="s">
        <v>6675</v>
      </c>
      <c r="S12" s="53"/>
      <c r="T12" s="53">
        <v>43712484.415833324</v>
      </c>
    </row>
    <row r="13" spans="1:21">
      <c r="A13" s="33" t="s">
        <v>6423</v>
      </c>
      <c r="B13" s="33" t="s">
        <v>6424</v>
      </c>
      <c r="D13" s="53">
        <v>16150000</v>
      </c>
      <c r="E13" s="53">
        <v>12730742.1875</v>
      </c>
      <c r="G13" s="54"/>
      <c r="H13" s="55"/>
      <c r="I13" s="55"/>
      <c r="K13" s="53">
        <v>19026139.449999999</v>
      </c>
      <c r="L13" s="53"/>
      <c r="M13" s="53">
        <v>0</v>
      </c>
      <c r="N13" s="53">
        <v>0</v>
      </c>
      <c r="O13" s="53">
        <v>0</v>
      </c>
      <c r="P13" s="55">
        <v>0</v>
      </c>
      <c r="Q13" s="108">
        <f t="shared" si="0"/>
        <v>0</v>
      </c>
      <c r="R13" s="35"/>
      <c r="S13" s="35"/>
      <c r="T13" s="53">
        <v>6295397.2624999993</v>
      </c>
    </row>
    <row r="14" spans="1:21">
      <c r="A14" s="33" t="s">
        <v>6425</v>
      </c>
      <c r="B14" s="33" t="s">
        <v>6426</v>
      </c>
      <c r="D14" s="53">
        <v>10000000</v>
      </c>
      <c r="E14" s="53">
        <v>9895309.723154122</v>
      </c>
      <c r="G14" s="54"/>
      <c r="H14" s="55"/>
      <c r="I14" s="55"/>
      <c r="K14" s="53">
        <v>12785818.68</v>
      </c>
      <c r="L14" s="53"/>
      <c r="M14" s="53">
        <v>0</v>
      </c>
      <c r="N14" s="53">
        <v>0</v>
      </c>
      <c r="O14" s="53">
        <v>0</v>
      </c>
      <c r="P14" s="55">
        <v>0</v>
      </c>
      <c r="Q14" s="108">
        <f t="shared" si="0"/>
        <v>0</v>
      </c>
      <c r="R14" s="35"/>
      <c r="S14" s="35"/>
      <c r="T14" s="53">
        <v>2890508.9568458777</v>
      </c>
    </row>
    <row r="15" spans="1:21">
      <c r="A15" s="33" t="s">
        <v>6427</v>
      </c>
      <c r="B15" s="33" t="s">
        <v>6428</v>
      </c>
      <c r="D15" s="53">
        <v>9300000</v>
      </c>
      <c r="E15" s="53">
        <v>7846681.25</v>
      </c>
      <c r="G15" s="54"/>
      <c r="H15" s="55"/>
      <c r="I15" s="55"/>
      <c r="K15" s="53">
        <v>8625930.8300000001</v>
      </c>
      <c r="L15" s="53"/>
      <c r="M15" s="53">
        <v>0</v>
      </c>
      <c r="N15" s="53">
        <v>0</v>
      </c>
      <c r="O15" s="53">
        <v>0</v>
      </c>
      <c r="P15" s="55">
        <v>0</v>
      </c>
      <c r="Q15" s="108">
        <f t="shared" si="0"/>
        <v>0</v>
      </c>
      <c r="R15" s="35"/>
      <c r="S15" s="35"/>
      <c r="T15" s="53">
        <v>779249.58000000007</v>
      </c>
    </row>
    <row r="16" spans="1:21">
      <c r="A16" s="33" t="s">
        <v>6429</v>
      </c>
      <c r="B16" s="33" t="s">
        <v>6430</v>
      </c>
      <c r="D16" s="53">
        <v>25300000</v>
      </c>
      <c r="E16" s="53">
        <v>25071673.824999999</v>
      </c>
      <c r="G16" s="54"/>
      <c r="H16" s="55"/>
      <c r="I16" s="55"/>
      <c r="K16" s="53">
        <v>25490513.34</v>
      </c>
      <c r="L16" s="53"/>
      <c r="M16" s="53">
        <v>0</v>
      </c>
      <c r="N16" s="53">
        <v>0</v>
      </c>
      <c r="O16" s="53">
        <v>0</v>
      </c>
      <c r="P16" s="53">
        <v>0</v>
      </c>
      <c r="Q16" s="108">
        <f t="shared" si="0"/>
        <v>0</v>
      </c>
      <c r="R16" s="35"/>
      <c r="S16" s="35"/>
      <c r="T16" s="53">
        <v>418839.5150000006</v>
      </c>
    </row>
    <row r="17" spans="1:20">
      <c r="A17" s="33" t="s">
        <v>6431</v>
      </c>
      <c r="B17" s="33" t="s">
        <v>6432</v>
      </c>
      <c r="D17" s="53">
        <v>52000000</v>
      </c>
      <c r="E17" s="53">
        <v>50248134.444444448</v>
      </c>
      <c r="G17" s="54"/>
      <c r="H17" s="55"/>
      <c r="I17" s="55"/>
      <c r="K17" s="53">
        <v>50545582.219999999</v>
      </c>
      <c r="L17" s="53"/>
      <c r="M17" s="53">
        <v>0</v>
      </c>
      <c r="N17" s="53">
        <v>0</v>
      </c>
      <c r="O17" s="53">
        <v>0</v>
      </c>
      <c r="P17" s="53">
        <v>0</v>
      </c>
      <c r="Q17" s="108">
        <f t="shared" si="0"/>
        <v>0</v>
      </c>
      <c r="R17" s="35"/>
      <c r="S17" s="35"/>
      <c r="T17" s="53">
        <v>297447.77555555105</v>
      </c>
    </row>
    <row r="18" spans="1:20">
      <c r="A18" s="33" t="s">
        <v>6433</v>
      </c>
      <c r="B18" s="33" t="s">
        <v>6434</v>
      </c>
      <c r="D18" s="53">
        <v>2043146.86</v>
      </c>
      <c r="E18" s="53">
        <v>1789258.1099001516</v>
      </c>
      <c r="G18" s="54"/>
      <c r="H18" s="55"/>
      <c r="I18" s="55"/>
      <c r="K18" s="53">
        <v>256919.33000000007</v>
      </c>
      <c r="L18" s="53"/>
      <c r="M18" s="107">
        <v>40528</v>
      </c>
      <c r="N18" s="53">
        <v>1910513.54</v>
      </c>
      <c r="O18" s="53">
        <v>1719462.6</v>
      </c>
      <c r="P18" s="53">
        <v>0</v>
      </c>
      <c r="Q18" s="108">
        <f t="shared" si="0"/>
        <v>1719462.6</v>
      </c>
      <c r="R18" s="53" t="s">
        <v>6676</v>
      </c>
      <c r="S18" s="53"/>
      <c r="T18" s="53">
        <v>187123.82009984856</v>
      </c>
    </row>
    <row r="19" spans="1:20">
      <c r="A19" s="33" t="s">
        <v>6435</v>
      </c>
      <c r="B19" s="33" t="s">
        <v>6436</v>
      </c>
      <c r="D19" s="53">
        <v>360000000</v>
      </c>
      <c r="E19" s="53">
        <v>342207660</v>
      </c>
      <c r="G19" s="54"/>
      <c r="H19" s="55"/>
      <c r="I19" s="55"/>
      <c r="K19" s="53">
        <v>345806221.71591526</v>
      </c>
      <c r="L19" s="53"/>
      <c r="M19" s="53">
        <v>0</v>
      </c>
      <c r="N19" s="53">
        <v>0</v>
      </c>
      <c r="O19" s="53">
        <v>0</v>
      </c>
      <c r="P19" s="53">
        <v>0</v>
      </c>
      <c r="Q19" s="108">
        <f t="shared" si="0"/>
        <v>0</v>
      </c>
      <c r="R19" s="35"/>
      <c r="S19" s="35"/>
      <c r="T19" s="53">
        <v>3598561.7159152627</v>
      </c>
    </row>
    <row r="20" spans="1:20">
      <c r="A20" s="33" t="s">
        <v>6437</v>
      </c>
      <c r="B20" s="33" t="s">
        <v>6438</v>
      </c>
      <c r="D20" s="53">
        <v>62496000</v>
      </c>
      <c r="E20" s="53">
        <v>58612398.545458168</v>
      </c>
      <c r="G20" s="54"/>
      <c r="H20" s="55"/>
      <c r="I20" s="55"/>
      <c r="K20" s="53">
        <v>6270159.6900000125</v>
      </c>
      <c r="L20" s="53"/>
      <c r="M20" s="107">
        <v>41066</v>
      </c>
      <c r="N20" s="53">
        <v>60426350.989999987</v>
      </c>
      <c r="O20" s="53">
        <v>52570925.192036487</v>
      </c>
      <c r="P20" s="53">
        <v>0</v>
      </c>
      <c r="Q20" s="108">
        <f t="shared" si="0"/>
        <v>52570925.192036487</v>
      </c>
      <c r="R20" s="53" t="s">
        <v>6677</v>
      </c>
      <c r="S20" s="53"/>
      <c r="T20" s="53">
        <v>228686.33657833189</v>
      </c>
    </row>
    <row r="21" spans="1:20">
      <c r="A21" s="33" t="s">
        <v>6439</v>
      </c>
      <c r="B21" s="33" t="s">
        <v>6440</v>
      </c>
      <c r="D21" s="53">
        <v>1600000</v>
      </c>
      <c r="E21" s="53">
        <v>1061864.9777777777</v>
      </c>
      <c r="G21" s="54"/>
      <c r="H21" s="55"/>
      <c r="I21" s="55"/>
      <c r="K21" s="53">
        <v>1993961.25</v>
      </c>
      <c r="L21" s="53"/>
      <c r="M21" s="53">
        <v>0</v>
      </c>
      <c r="N21" s="53">
        <v>0</v>
      </c>
      <c r="O21" s="53">
        <v>0</v>
      </c>
      <c r="P21" s="53">
        <v>0</v>
      </c>
      <c r="Q21" s="108">
        <f t="shared" si="0"/>
        <v>0</v>
      </c>
      <c r="R21" s="35"/>
      <c r="S21" s="35"/>
      <c r="T21" s="53">
        <v>932096.27222222229</v>
      </c>
    </row>
    <row r="22" spans="1:20">
      <c r="A22" s="33" t="s">
        <v>6441</v>
      </c>
      <c r="B22" s="33" t="s">
        <v>6442</v>
      </c>
      <c r="D22" s="53">
        <v>21743321.190000001</v>
      </c>
      <c r="E22" s="53">
        <v>17828719.476881586</v>
      </c>
      <c r="G22" s="54"/>
      <c r="H22" s="55"/>
      <c r="I22" s="55"/>
      <c r="K22" s="53">
        <v>10999350.58</v>
      </c>
      <c r="L22" s="53"/>
      <c r="M22" s="53">
        <v>0</v>
      </c>
      <c r="N22" s="53">
        <v>0</v>
      </c>
      <c r="O22" s="53">
        <v>0</v>
      </c>
      <c r="P22" s="53">
        <v>0</v>
      </c>
      <c r="Q22" s="108">
        <f t="shared" si="0"/>
        <v>0</v>
      </c>
      <c r="R22" s="35"/>
      <c r="S22" s="35"/>
      <c r="T22" s="53">
        <v>-6829368.8968815859</v>
      </c>
    </row>
    <row r="23" spans="1:20">
      <c r="A23" s="33" t="s">
        <v>6443</v>
      </c>
      <c r="B23" s="33" t="s">
        <v>6444</v>
      </c>
      <c r="D23" s="53">
        <v>4425000</v>
      </c>
      <c r="E23" s="53">
        <v>3748888.2708333335</v>
      </c>
      <c r="G23" s="54"/>
      <c r="H23" s="55"/>
      <c r="I23" s="55"/>
      <c r="K23" s="53">
        <v>273809.38</v>
      </c>
      <c r="L23" s="53"/>
      <c r="M23" s="107">
        <v>40542</v>
      </c>
      <c r="N23" s="53">
        <v>4425000</v>
      </c>
      <c r="O23" s="53">
        <v>792808.65</v>
      </c>
      <c r="P23" s="53">
        <v>0</v>
      </c>
      <c r="Q23" s="108">
        <f t="shared" si="0"/>
        <v>792808.65</v>
      </c>
      <c r="R23" s="53" t="s">
        <v>6678</v>
      </c>
      <c r="S23" s="53"/>
      <c r="T23" s="53">
        <v>-2682270.2408333337</v>
      </c>
    </row>
    <row r="24" spans="1:20">
      <c r="A24" s="33" t="s">
        <v>6445</v>
      </c>
      <c r="B24" s="33" t="s">
        <v>6446</v>
      </c>
      <c r="D24" s="53">
        <v>60364137</v>
      </c>
      <c r="E24" s="53">
        <v>39372175.515793674</v>
      </c>
      <c r="G24" s="54"/>
      <c r="H24" s="55"/>
      <c r="I24" s="55"/>
      <c r="K24" s="35">
        <v>8331100.6500000004</v>
      </c>
      <c r="L24" s="35"/>
      <c r="M24" s="53">
        <v>0</v>
      </c>
      <c r="N24" s="53">
        <v>0</v>
      </c>
      <c r="O24" s="53">
        <v>0</v>
      </c>
      <c r="P24" s="53">
        <v>21739479.219999999</v>
      </c>
      <c r="Q24" s="108">
        <f t="shared" si="0"/>
        <v>21739479.219999999</v>
      </c>
      <c r="R24" s="35"/>
      <c r="S24" s="35"/>
      <c r="T24" s="53">
        <v>-9301595.6457936764</v>
      </c>
    </row>
    <row r="25" spans="1:20">
      <c r="A25" s="56" t="s">
        <v>6447</v>
      </c>
      <c r="B25" s="56" t="s">
        <v>6448</v>
      </c>
      <c r="D25" s="53">
        <v>61850000</v>
      </c>
      <c r="E25" s="53">
        <v>49988853.694444448</v>
      </c>
      <c r="G25" s="54"/>
      <c r="H25" s="55"/>
      <c r="I25" s="55"/>
      <c r="K25" s="53">
        <v>76244942.319999993</v>
      </c>
      <c r="L25" s="53"/>
      <c r="M25" s="53">
        <v>0</v>
      </c>
      <c r="N25" s="53">
        <v>0</v>
      </c>
      <c r="O25" s="53">
        <v>0</v>
      </c>
      <c r="P25" s="53">
        <v>0</v>
      </c>
      <c r="Q25" s="108">
        <f t="shared" si="0"/>
        <v>0</v>
      </c>
      <c r="R25" s="35"/>
      <c r="S25" s="35"/>
      <c r="T25" s="53">
        <v>26256088.625555545</v>
      </c>
    </row>
    <row r="26" spans="1:20" ht="12" customHeight="1">
      <c r="A26" s="56" t="s">
        <v>6449</v>
      </c>
      <c r="B26" s="56" t="s">
        <v>6450</v>
      </c>
      <c r="D26" s="53">
        <v>370000000</v>
      </c>
      <c r="E26" s="53">
        <v>338232067.22222221</v>
      </c>
      <c r="G26" s="54"/>
      <c r="H26" s="55"/>
      <c r="I26" s="55"/>
      <c r="K26" s="53">
        <v>62665530.690000005</v>
      </c>
      <c r="L26" s="53"/>
      <c r="M26" s="107">
        <v>41046</v>
      </c>
      <c r="N26" s="53">
        <v>348716241.28000003</v>
      </c>
      <c r="O26" s="53">
        <v>324844884.93182725</v>
      </c>
      <c r="P26" s="53">
        <v>0</v>
      </c>
      <c r="Q26" s="108">
        <f t="shared" si="0"/>
        <v>324844884.93182725</v>
      </c>
      <c r="R26" s="53" t="s">
        <v>6679</v>
      </c>
      <c r="S26" s="53"/>
      <c r="T26" s="53">
        <v>49278348.399605036</v>
      </c>
    </row>
    <row r="27" spans="1:20" ht="12" customHeight="1">
      <c r="A27" s="56" t="s">
        <v>6451</v>
      </c>
      <c r="B27" s="56" t="s">
        <v>6452</v>
      </c>
      <c r="D27" s="53">
        <v>13499200</v>
      </c>
      <c r="E27" s="53">
        <v>12422429.187422222</v>
      </c>
      <c r="G27" s="54"/>
      <c r="H27" s="55"/>
      <c r="I27" s="55"/>
      <c r="K27" s="53">
        <v>2292864.15</v>
      </c>
      <c r="L27" s="53"/>
      <c r="M27" s="107">
        <v>41046</v>
      </c>
      <c r="N27" s="53">
        <v>12722676.439999998</v>
      </c>
      <c r="O27" s="53">
        <v>11073286.019954335</v>
      </c>
      <c r="P27" s="53">
        <v>0</v>
      </c>
      <c r="Q27" s="108">
        <f t="shared" si="0"/>
        <v>11073286.019954335</v>
      </c>
      <c r="R27" s="53" t="s">
        <v>6679</v>
      </c>
      <c r="S27" s="53"/>
      <c r="T27" s="53">
        <v>943720.98253211379</v>
      </c>
    </row>
    <row r="28" spans="1:20" ht="12" customHeight="1">
      <c r="A28" s="56" t="s">
        <v>6453</v>
      </c>
      <c r="B28" s="56" t="s">
        <v>6454</v>
      </c>
      <c r="D28" s="53">
        <v>76700000</v>
      </c>
      <c r="E28" s="53">
        <v>70522062.144444451</v>
      </c>
      <c r="G28" s="54"/>
      <c r="H28" s="55"/>
      <c r="I28" s="55"/>
      <c r="K28" s="53">
        <v>13027636.809999999</v>
      </c>
      <c r="L28" s="53"/>
      <c r="M28" s="107">
        <v>41046</v>
      </c>
      <c r="N28" s="53">
        <v>72287934.350000009</v>
      </c>
      <c r="O28" s="53">
        <v>59590001.341448657</v>
      </c>
      <c r="P28" s="53">
        <v>0</v>
      </c>
      <c r="Q28" s="108">
        <f t="shared" si="0"/>
        <v>59590001.341448657</v>
      </c>
      <c r="R28" s="53" t="s">
        <v>6679</v>
      </c>
      <c r="S28" s="53"/>
      <c r="T28" s="53">
        <v>2095576.0070042014</v>
      </c>
    </row>
    <row r="29" spans="1:20" ht="12" customHeight="1">
      <c r="A29" s="56" t="s">
        <v>6455</v>
      </c>
      <c r="B29" s="56" t="s">
        <v>6456</v>
      </c>
      <c r="D29" s="53">
        <v>76700000</v>
      </c>
      <c r="E29" s="53">
        <v>68784327.769444451</v>
      </c>
      <c r="G29" s="54"/>
      <c r="H29" s="55"/>
      <c r="I29" s="55"/>
      <c r="K29" s="53">
        <v>13027636.909999998</v>
      </c>
      <c r="L29" s="53"/>
      <c r="M29" s="107">
        <v>41046</v>
      </c>
      <c r="N29" s="53">
        <v>72287934.350000009</v>
      </c>
      <c r="O29" s="53">
        <v>56441183.016802609</v>
      </c>
      <c r="P29" s="53">
        <v>0</v>
      </c>
      <c r="Q29" s="108">
        <f t="shared" si="0"/>
        <v>56441183.016802609</v>
      </c>
      <c r="R29" s="53" t="s">
        <v>6679</v>
      </c>
      <c r="S29" s="53"/>
      <c r="T29" s="53">
        <v>684492.15735815465</v>
      </c>
    </row>
    <row r="30" spans="1:20" ht="12" customHeight="1">
      <c r="A30" s="56" t="s">
        <v>6457</v>
      </c>
      <c r="B30" s="56" t="s">
        <v>6458</v>
      </c>
      <c r="D30" s="53">
        <v>76700000</v>
      </c>
      <c r="E30" s="53">
        <v>64913374.644444443</v>
      </c>
      <c r="G30" s="54"/>
      <c r="H30" s="55"/>
      <c r="I30" s="55"/>
      <c r="K30" s="53">
        <v>13027636.91</v>
      </c>
      <c r="L30" s="53"/>
      <c r="M30" s="107">
        <v>41046</v>
      </c>
      <c r="N30" s="53">
        <v>72287934.350000009</v>
      </c>
      <c r="O30" s="53">
        <v>12060401.13762101</v>
      </c>
      <c r="P30" s="53">
        <v>0</v>
      </c>
      <c r="Q30" s="108">
        <f t="shared" si="0"/>
        <v>12060401.13762101</v>
      </c>
      <c r="R30" s="53" t="s">
        <v>6679</v>
      </c>
      <c r="S30" s="53"/>
      <c r="T30" s="53">
        <v>-39825336.596823432</v>
      </c>
    </row>
    <row r="31" spans="1:20" ht="12" customHeight="1">
      <c r="A31" s="56" t="s">
        <v>6459</v>
      </c>
      <c r="B31" s="56" t="s">
        <v>6460</v>
      </c>
      <c r="D31" s="53">
        <v>25400800</v>
      </c>
      <c r="E31" s="53">
        <v>20600448.157022223</v>
      </c>
      <c r="G31" s="54"/>
      <c r="H31" s="55"/>
      <c r="I31" s="55"/>
      <c r="K31" s="53">
        <v>4313392.0199999996</v>
      </c>
      <c r="L31" s="53"/>
      <c r="M31" s="107">
        <v>41046</v>
      </c>
      <c r="N31" s="53">
        <v>23940652.679999996</v>
      </c>
      <c r="O31" s="53">
        <v>2916945.8809880759</v>
      </c>
      <c r="P31" s="53">
        <v>0</v>
      </c>
      <c r="Q31" s="108">
        <f t="shared" si="0"/>
        <v>2916945.8809880759</v>
      </c>
      <c r="R31" s="53" t="s">
        <v>6679</v>
      </c>
      <c r="S31" s="53"/>
      <c r="T31" s="53">
        <v>-13370110.256034147</v>
      </c>
    </row>
    <row r="32" spans="1:20">
      <c r="A32" s="56" t="s">
        <v>6461</v>
      </c>
      <c r="B32" s="56" t="s">
        <v>6462</v>
      </c>
      <c r="D32" s="53">
        <v>65000000</v>
      </c>
      <c r="E32" s="53">
        <v>52003205.854166664</v>
      </c>
      <c r="G32" s="54"/>
      <c r="H32" s="55"/>
      <c r="I32" s="55"/>
      <c r="K32" s="53">
        <v>12128433.061111109</v>
      </c>
      <c r="L32" s="53"/>
      <c r="M32" s="107">
        <v>40982</v>
      </c>
      <c r="N32" s="53">
        <v>54500000</v>
      </c>
      <c r="O32" s="53">
        <v>34711000</v>
      </c>
      <c r="P32" s="53">
        <v>0</v>
      </c>
      <c r="Q32" s="108">
        <f t="shared" si="0"/>
        <v>34711000</v>
      </c>
      <c r="R32" s="53" t="s">
        <v>6680</v>
      </c>
      <c r="S32" s="53"/>
      <c r="T32" s="53">
        <v>-5163772.7930555567</v>
      </c>
    </row>
    <row r="33" spans="1:22" ht="12" customHeight="1">
      <c r="A33" s="56" t="s">
        <v>6463</v>
      </c>
      <c r="B33" s="56" t="s">
        <v>6464</v>
      </c>
      <c r="D33" s="53">
        <v>155000000</v>
      </c>
      <c r="E33" s="53">
        <v>145777266.25</v>
      </c>
      <c r="G33" s="54"/>
      <c r="H33" s="55"/>
      <c r="I33" s="55"/>
      <c r="K33" s="53">
        <v>4498184.090000012</v>
      </c>
      <c r="L33" s="53"/>
      <c r="M33" s="107">
        <v>39694</v>
      </c>
      <c r="N33" s="53">
        <v>154817866.22999999</v>
      </c>
      <c r="O33" s="53">
        <v>154043785</v>
      </c>
      <c r="P33" s="53">
        <v>0</v>
      </c>
      <c r="Q33" s="108">
        <f t="shared" si="0"/>
        <v>154043785</v>
      </c>
      <c r="R33" s="53" t="s">
        <v>6681</v>
      </c>
      <c r="S33" s="53"/>
      <c r="T33" s="135">
        <v>12764702.840000004</v>
      </c>
      <c r="U33" s="53"/>
      <c r="V33" s="70"/>
    </row>
    <row r="34" spans="1:22" ht="12" customHeight="1">
      <c r="A34" s="56" t="s">
        <v>6465</v>
      </c>
      <c r="B34" s="56" t="s">
        <v>6464</v>
      </c>
      <c r="D34" s="53">
        <v>155000000</v>
      </c>
      <c r="E34" s="53">
        <v>145777266.25</v>
      </c>
      <c r="G34" s="54"/>
      <c r="H34" s="55"/>
      <c r="I34" s="55"/>
      <c r="K34" s="53">
        <v>4498184.090000012</v>
      </c>
      <c r="L34" s="53"/>
      <c r="M34" s="107">
        <v>39689</v>
      </c>
      <c r="N34" s="53">
        <v>154817866.22999999</v>
      </c>
      <c r="O34" s="53">
        <v>153656740.38999999</v>
      </c>
      <c r="P34" s="53">
        <v>0</v>
      </c>
      <c r="Q34" s="108">
        <f t="shared" si="0"/>
        <v>153656740.38999999</v>
      </c>
      <c r="R34" s="53" t="s">
        <v>6682</v>
      </c>
      <c r="S34" s="53"/>
      <c r="T34" s="53">
        <v>12377658.229999989</v>
      </c>
    </row>
    <row r="35" spans="1:22" ht="12" customHeight="1">
      <c r="A35" s="56" t="s">
        <v>6466</v>
      </c>
      <c r="B35" s="56" t="s">
        <v>6464</v>
      </c>
      <c r="D35" s="53">
        <v>45000000</v>
      </c>
      <c r="E35" s="53">
        <v>42359738.75</v>
      </c>
      <c r="G35" s="54"/>
      <c r="H35" s="55"/>
      <c r="I35" s="55"/>
      <c r="K35" s="53">
        <v>1305943.18</v>
      </c>
      <c r="L35" s="53"/>
      <c r="M35" s="107">
        <v>39689</v>
      </c>
      <c r="N35" s="53">
        <v>44947122.450000003</v>
      </c>
      <c r="O35" s="53">
        <v>44610002.710000001</v>
      </c>
      <c r="P35" s="53">
        <v>0</v>
      </c>
      <c r="Q35" s="108">
        <f t="shared" si="0"/>
        <v>44610002.710000001</v>
      </c>
      <c r="R35" s="53" t="s">
        <v>6682</v>
      </c>
      <c r="S35" s="53"/>
      <c r="T35" s="53">
        <v>3556207.1400000006</v>
      </c>
    </row>
    <row r="36" spans="1:22" ht="12" customHeight="1">
      <c r="A36" s="56" t="s">
        <v>6467</v>
      </c>
      <c r="B36" s="56" t="s">
        <v>6464</v>
      </c>
      <c r="D36" s="53">
        <v>45000000</v>
      </c>
      <c r="E36" s="53">
        <v>42286309.861111112</v>
      </c>
      <c r="G36" s="54"/>
      <c r="H36" s="55"/>
      <c r="I36" s="55"/>
      <c r="K36" s="53">
        <v>52749690.739999995</v>
      </c>
      <c r="L36" s="53"/>
      <c r="M36" s="53">
        <v>0</v>
      </c>
      <c r="N36" s="53">
        <v>0</v>
      </c>
      <c r="O36" s="53">
        <v>0</v>
      </c>
      <c r="P36" s="53">
        <v>0</v>
      </c>
      <c r="Q36" s="108">
        <f t="shared" si="0"/>
        <v>0</v>
      </c>
      <c r="R36" s="53"/>
      <c r="S36" s="53"/>
      <c r="T36" s="53">
        <v>10463380.878888883</v>
      </c>
    </row>
    <row r="37" spans="1:22" ht="12" customHeight="1">
      <c r="A37" s="56" t="s">
        <v>6468</v>
      </c>
      <c r="B37" s="56" t="s">
        <v>6469</v>
      </c>
      <c r="D37" s="53">
        <v>59750000</v>
      </c>
      <c r="E37" s="53">
        <v>56812037.273444444</v>
      </c>
      <c r="G37" s="54"/>
      <c r="H37" s="55"/>
      <c r="I37" s="55"/>
      <c r="K37" s="53">
        <v>71443460</v>
      </c>
      <c r="L37" s="53"/>
      <c r="M37" s="53">
        <v>0</v>
      </c>
      <c r="N37" s="53">
        <v>0</v>
      </c>
      <c r="O37" s="53">
        <v>0</v>
      </c>
      <c r="P37" s="53">
        <v>0</v>
      </c>
      <c r="Q37" s="108">
        <f t="shared" si="0"/>
        <v>0</v>
      </c>
      <c r="R37" s="53"/>
      <c r="S37" s="53"/>
      <c r="T37" s="135">
        <v>14631422.726555556</v>
      </c>
      <c r="U37" s="53"/>
      <c r="V37" s="70"/>
    </row>
    <row r="38" spans="1:22" ht="12" customHeight="1">
      <c r="A38" s="56" t="s">
        <v>6470</v>
      </c>
      <c r="B38" s="56" t="s">
        <v>6471</v>
      </c>
      <c r="D38" s="53">
        <v>83475000</v>
      </c>
      <c r="E38" s="53">
        <v>81752117.146138892</v>
      </c>
      <c r="G38" s="54">
        <v>40332</v>
      </c>
      <c r="H38" s="55">
        <v>-82749583.159999996</v>
      </c>
      <c r="I38" s="55">
        <v>0</v>
      </c>
      <c r="K38" s="53">
        <v>8526882.2300000004</v>
      </c>
      <c r="L38" s="53"/>
      <c r="M38" s="53">
        <v>0</v>
      </c>
      <c r="N38" s="53">
        <v>0</v>
      </c>
      <c r="O38" s="53">
        <v>0</v>
      </c>
      <c r="P38" s="53">
        <v>0</v>
      </c>
      <c r="Q38" s="108">
        <f t="shared" si="0"/>
        <v>0</v>
      </c>
      <c r="R38" s="53"/>
      <c r="S38" s="53"/>
      <c r="T38" s="53">
        <v>-73225234.916138887</v>
      </c>
      <c r="U38" s="65"/>
      <c r="V38" s="67"/>
    </row>
    <row r="39" spans="1:22" ht="12" customHeight="1">
      <c r="A39" s="56" t="s">
        <v>6472</v>
      </c>
      <c r="B39" s="56" t="s">
        <v>6473</v>
      </c>
      <c r="D39" s="53">
        <v>83475000</v>
      </c>
      <c r="E39" s="53">
        <v>80862889.604027778</v>
      </c>
      <c r="G39" s="54">
        <v>40332</v>
      </c>
      <c r="H39" s="55">
        <v>-82749583.159999996</v>
      </c>
      <c r="I39" s="55">
        <v>0</v>
      </c>
      <c r="K39" s="53">
        <v>8526882.2300000004</v>
      </c>
      <c r="L39" s="53"/>
      <c r="M39" s="53">
        <v>0</v>
      </c>
      <c r="N39" s="53">
        <v>0</v>
      </c>
      <c r="O39" s="53">
        <v>0</v>
      </c>
      <c r="P39" s="53">
        <v>0</v>
      </c>
      <c r="Q39" s="108">
        <f t="shared" si="0"/>
        <v>0</v>
      </c>
      <c r="R39" s="53"/>
      <c r="S39" s="53"/>
      <c r="T39" s="53">
        <v>-72336007.374027774</v>
      </c>
    </row>
    <row r="40" spans="1:22" ht="12" customHeight="1">
      <c r="A40" s="56" t="s">
        <v>6474</v>
      </c>
      <c r="B40" s="56" t="s">
        <v>6475</v>
      </c>
      <c r="D40" s="53">
        <v>83475000</v>
      </c>
      <c r="E40" s="53">
        <v>81035831.831177428</v>
      </c>
      <c r="G40" s="54">
        <v>40332</v>
      </c>
      <c r="H40" s="55">
        <v>-82749583.159999996</v>
      </c>
      <c r="I40" s="55">
        <v>0</v>
      </c>
      <c r="K40" s="53">
        <v>8526882.2300000004</v>
      </c>
      <c r="L40" s="53"/>
      <c r="M40" s="53">
        <v>0</v>
      </c>
      <c r="N40" s="53">
        <v>0</v>
      </c>
      <c r="O40" s="53">
        <v>0</v>
      </c>
      <c r="P40" s="53">
        <v>0</v>
      </c>
      <c r="Q40" s="108">
        <f t="shared" si="0"/>
        <v>0</v>
      </c>
      <c r="R40" s="53"/>
      <c r="S40" s="53"/>
      <c r="T40" s="53">
        <v>-72508949.601177424</v>
      </c>
    </row>
    <row r="41" spans="1:22" ht="12" customHeight="1">
      <c r="A41" s="56" t="s">
        <v>6476</v>
      </c>
      <c r="B41" s="56" t="s">
        <v>6477</v>
      </c>
      <c r="D41" s="53">
        <v>83475000</v>
      </c>
      <c r="E41" s="53">
        <v>80918564.212500006</v>
      </c>
      <c r="G41" s="54">
        <v>40332</v>
      </c>
      <c r="H41" s="55">
        <v>-82749583.159999996</v>
      </c>
      <c r="I41" s="55">
        <v>0</v>
      </c>
      <c r="K41" s="53">
        <v>8526882.25</v>
      </c>
      <c r="L41" s="53"/>
      <c r="M41" s="53">
        <v>0</v>
      </c>
      <c r="N41" s="53">
        <v>0</v>
      </c>
      <c r="O41" s="53">
        <v>0</v>
      </c>
      <c r="P41" s="53">
        <v>0</v>
      </c>
      <c r="Q41" s="108">
        <f t="shared" si="0"/>
        <v>0</v>
      </c>
      <c r="R41" s="53"/>
      <c r="S41" s="53"/>
      <c r="T41" s="53">
        <v>-72391681.962500006</v>
      </c>
    </row>
    <row r="42" spans="1:22" ht="12" customHeight="1">
      <c r="A42" s="56" t="s">
        <v>6478</v>
      </c>
      <c r="B42" s="56" t="s">
        <v>6479</v>
      </c>
      <c r="D42" s="53">
        <v>70850000</v>
      </c>
      <c r="E42" s="53">
        <v>67883144.441666663</v>
      </c>
      <c r="G42" s="54">
        <v>40332</v>
      </c>
      <c r="H42" s="55">
        <v>-70234297.290000007</v>
      </c>
      <c r="I42" s="55">
        <v>0</v>
      </c>
      <c r="K42" s="53">
        <v>7237251.9500000002</v>
      </c>
      <c r="L42" s="53"/>
      <c r="M42" s="53">
        <v>0</v>
      </c>
      <c r="N42" s="53">
        <v>0</v>
      </c>
      <c r="O42" s="53">
        <v>0</v>
      </c>
      <c r="P42" s="53">
        <v>0</v>
      </c>
      <c r="Q42" s="108">
        <f t="shared" si="0"/>
        <v>0</v>
      </c>
      <c r="R42" s="53"/>
      <c r="S42" s="53"/>
      <c r="T42" s="53">
        <v>-60645892.49166666</v>
      </c>
    </row>
    <row r="43" spans="1:22" ht="12" customHeight="1">
      <c r="A43" s="56" t="s">
        <v>6480</v>
      </c>
      <c r="B43" s="56" t="s">
        <v>6481</v>
      </c>
      <c r="D43" s="53">
        <v>230000000</v>
      </c>
      <c r="E43" s="53">
        <v>216253325.73570067</v>
      </c>
      <c r="G43" s="54">
        <v>40332</v>
      </c>
      <c r="H43" s="55">
        <v>-110410596.23999999</v>
      </c>
      <c r="I43" s="55">
        <v>0</v>
      </c>
      <c r="K43" s="53">
        <v>126956449.59999999</v>
      </c>
      <c r="L43" s="53"/>
      <c r="M43" s="53">
        <v>0</v>
      </c>
      <c r="N43" s="53">
        <v>0</v>
      </c>
      <c r="O43" s="53">
        <v>0</v>
      </c>
      <c r="P43" s="53">
        <v>0</v>
      </c>
      <c r="Q43" s="108">
        <f t="shared" si="0"/>
        <v>0</v>
      </c>
      <c r="R43" s="53"/>
      <c r="S43" s="53"/>
      <c r="T43" s="53">
        <v>-89296876.135700673</v>
      </c>
    </row>
    <row r="44" spans="1:22" ht="12" customHeight="1">
      <c r="A44" s="56" t="s">
        <v>6482</v>
      </c>
      <c r="B44" s="56" t="s">
        <v>6483</v>
      </c>
      <c r="D44" s="53">
        <v>0</v>
      </c>
      <c r="E44" s="53">
        <v>0</v>
      </c>
      <c r="G44" s="54">
        <v>40332</v>
      </c>
      <c r="H44" s="55">
        <v>511643226.16000003</v>
      </c>
      <c r="I44" s="55">
        <v>511643226.16000003</v>
      </c>
      <c r="K44" s="53">
        <v>582314268.27999997</v>
      </c>
      <c r="L44" s="53"/>
      <c r="M44" s="53">
        <v>0</v>
      </c>
      <c r="N44" s="53">
        <v>0</v>
      </c>
      <c r="O44" s="53">
        <v>0</v>
      </c>
      <c r="P44" s="53">
        <v>0</v>
      </c>
      <c r="Q44" s="108">
        <f t="shared" si="0"/>
        <v>0</v>
      </c>
      <c r="R44" s="53"/>
      <c r="S44" s="53"/>
      <c r="T44" s="53">
        <v>582314268.27999997</v>
      </c>
    </row>
    <row r="45" spans="1:22" ht="12" customHeight="1">
      <c r="A45" s="56" t="s">
        <v>6484</v>
      </c>
      <c r="B45" s="56" t="s">
        <v>6485</v>
      </c>
      <c r="D45" s="53">
        <v>77010000</v>
      </c>
      <c r="E45" s="53">
        <v>61342766.86416667</v>
      </c>
      <c r="G45" s="54"/>
      <c r="H45" s="55"/>
      <c r="I45" s="55"/>
      <c r="K45" s="53">
        <v>18934362.650102999</v>
      </c>
      <c r="L45" s="53"/>
      <c r="M45" s="53">
        <v>0</v>
      </c>
      <c r="N45" s="53">
        <v>0</v>
      </c>
      <c r="O45" s="53">
        <v>0</v>
      </c>
      <c r="P45" s="53">
        <v>0</v>
      </c>
      <c r="Q45" s="108">
        <f t="shared" si="0"/>
        <v>0</v>
      </c>
      <c r="R45" s="53"/>
      <c r="S45" s="53"/>
      <c r="T45" s="53">
        <v>-42408404.214063674</v>
      </c>
    </row>
    <row r="46" spans="1:22" ht="12" customHeight="1">
      <c r="A46" s="56" t="s">
        <v>6486</v>
      </c>
      <c r="B46" s="56" t="s">
        <v>6487</v>
      </c>
      <c r="D46" s="53">
        <v>102680000</v>
      </c>
      <c r="E46" s="53">
        <v>84373399.568888888</v>
      </c>
      <c r="G46" s="54"/>
      <c r="H46" s="55"/>
      <c r="I46" s="55"/>
      <c r="K46" s="53">
        <v>4719694.75</v>
      </c>
      <c r="L46" s="53"/>
      <c r="M46" s="53">
        <v>0</v>
      </c>
      <c r="N46" s="53">
        <v>0</v>
      </c>
      <c r="O46" s="53">
        <v>0</v>
      </c>
      <c r="P46" s="53">
        <v>0</v>
      </c>
      <c r="Q46" s="108">
        <f t="shared" si="0"/>
        <v>0</v>
      </c>
      <c r="R46" s="53"/>
      <c r="S46" s="53"/>
      <c r="T46" s="53">
        <v>-79653704.818888888</v>
      </c>
    </row>
    <row r="47" spans="1:22" ht="12" customHeight="1">
      <c r="A47" s="56" t="s">
        <v>6488</v>
      </c>
      <c r="B47" s="56" t="s">
        <v>6489</v>
      </c>
      <c r="D47" s="53">
        <v>102680000</v>
      </c>
      <c r="E47" s="53">
        <v>83735571.37444444</v>
      </c>
      <c r="G47" s="54"/>
      <c r="H47" s="55"/>
      <c r="I47" s="55"/>
      <c r="K47" s="53">
        <v>5044135</v>
      </c>
      <c r="L47" s="53"/>
      <c r="M47" s="53">
        <v>0</v>
      </c>
      <c r="N47" s="53">
        <v>0</v>
      </c>
      <c r="O47" s="53">
        <v>0</v>
      </c>
      <c r="P47" s="53">
        <v>0</v>
      </c>
      <c r="Q47" s="108">
        <f t="shared" si="0"/>
        <v>0</v>
      </c>
      <c r="R47" s="53"/>
      <c r="S47" s="53"/>
      <c r="T47" s="53">
        <v>-78691436.37444444</v>
      </c>
    </row>
    <row r="48" spans="1:22" ht="12" customHeight="1">
      <c r="A48" s="56" t="s">
        <v>6490</v>
      </c>
      <c r="B48" s="56" t="s">
        <v>6491</v>
      </c>
      <c r="D48" s="53">
        <v>102680000</v>
      </c>
      <c r="E48" s="53">
        <v>82792911.930000007</v>
      </c>
      <c r="G48" s="54"/>
      <c r="H48" s="55"/>
      <c r="I48" s="55"/>
      <c r="K48" s="53">
        <v>5368575.33</v>
      </c>
      <c r="L48" s="53"/>
      <c r="M48" s="53">
        <v>0</v>
      </c>
      <c r="N48" s="53">
        <v>0</v>
      </c>
      <c r="O48" s="53">
        <v>0</v>
      </c>
      <c r="P48" s="53">
        <v>0</v>
      </c>
      <c r="Q48" s="108">
        <f t="shared" si="0"/>
        <v>0</v>
      </c>
      <c r="R48" s="53"/>
      <c r="S48" s="53"/>
      <c r="T48" s="53">
        <v>-77424336.600000009</v>
      </c>
    </row>
    <row r="49" spans="1:20" ht="12" customHeight="1">
      <c r="A49" s="56" t="s">
        <v>6492</v>
      </c>
      <c r="B49" s="56" t="s">
        <v>6493</v>
      </c>
      <c r="D49" s="53">
        <v>102680000</v>
      </c>
      <c r="E49" s="53">
        <v>79925002.485555559</v>
      </c>
      <c r="G49" s="54"/>
      <c r="H49" s="55"/>
      <c r="I49" s="55"/>
      <c r="K49" s="53">
        <v>5693015.5700000003</v>
      </c>
      <c r="L49" s="53"/>
      <c r="M49" s="53">
        <v>0</v>
      </c>
      <c r="N49" s="53">
        <v>0</v>
      </c>
      <c r="O49" s="53">
        <v>0</v>
      </c>
      <c r="P49" s="53">
        <v>0</v>
      </c>
      <c r="Q49" s="108">
        <f t="shared" si="0"/>
        <v>0</v>
      </c>
      <c r="R49" s="53"/>
      <c r="S49" s="53"/>
      <c r="T49" s="53">
        <v>-74231986.915555567</v>
      </c>
    </row>
    <row r="50" spans="1:20" ht="12" customHeight="1">
      <c r="A50" s="56" t="s">
        <v>6494</v>
      </c>
      <c r="B50" s="56" t="s">
        <v>6495</v>
      </c>
      <c r="D50" s="53">
        <v>102680000</v>
      </c>
      <c r="E50" s="53">
        <v>77008961.791111112</v>
      </c>
      <c r="G50" s="54"/>
      <c r="H50" s="55"/>
      <c r="I50" s="55"/>
      <c r="K50" s="53">
        <v>6017455.8499999996</v>
      </c>
      <c r="L50" s="53"/>
      <c r="M50" s="53">
        <v>0</v>
      </c>
      <c r="N50" s="53">
        <v>0</v>
      </c>
      <c r="O50" s="53">
        <v>0</v>
      </c>
      <c r="P50" s="53">
        <v>0</v>
      </c>
      <c r="Q50" s="108">
        <f t="shared" si="0"/>
        <v>0</v>
      </c>
      <c r="R50" s="53"/>
      <c r="S50" s="53"/>
      <c r="T50" s="53">
        <v>-70991505.941111118</v>
      </c>
    </row>
    <row r="51" spans="1:20" ht="12" customHeight="1">
      <c r="A51" s="56" t="s">
        <v>6496</v>
      </c>
      <c r="B51" s="56" t="s">
        <v>6497</v>
      </c>
      <c r="D51" s="53">
        <v>102680000</v>
      </c>
      <c r="E51" s="53">
        <v>78905689.568888888</v>
      </c>
      <c r="G51" s="54"/>
      <c r="H51" s="55"/>
      <c r="I51" s="55"/>
      <c r="K51" s="53">
        <v>7639657.25</v>
      </c>
      <c r="L51" s="53"/>
      <c r="M51" s="53">
        <v>0</v>
      </c>
      <c r="N51" s="53">
        <v>0</v>
      </c>
      <c r="O51" s="53">
        <v>0</v>
      </c>
      <c r="P51" s="53">
        <v>0</v>
      </c>
      <c r="Q51" s="108">
        <f t="shared" si="0"/>
        <v>0</v>
      </c>
      <c r="R51" s="53"/>
      <c r="S51" s="53"/>
      <c r="T51" s="53">
        <v>-71266032.318888888</v>
      </c>
    </row>
    <row r="52" spans="1:20" ht="12" customHeight="1">
      <c r="A52" s="56" t="s">
        <v>6498</v>
      </c>
      <c r="B52" s="56" t="s">
        <v>6499</v>
      </c>
      <c r="D52" s="53">
        <v>25670000</v>
      </c>
      <c r="E52" s="53">
        <v>17336794.961666666</v>
      </c>
      <c r="G52" s="54"/>
      <c r="H52" s="55"/>
      <c r="I52" s="55"/>
      <c r="K52" s="53">
        <v>2315464.67</v>
      </c>
      <c r="L52" s="53"/>
      <c r="M52" s="53">
        <v>0</v>
      </c>
      <c r="N52" s="53">
        <v>0</v>
      </c>
      <c r="O52" s="53">
        <v>0</v>
      </c>
      <c r="P52" s="53">
        <v>0</v>
      </c>
      <c r="Q52" s="108">
        <f t="shared" si="0"/>
        <v>0</v>
      </c>
      <c r="R52" s="53"/>
      <c r="S52" s="53"/>
      <c r="T52" s="53">
        <v>-15021330.291666666</v>
      </c>
    </row>
    <row r="53" spans="1:20" ht="12" customHeight="1">
      <c r="A53" s="56" t="s">
        <v>6500</v>
      </c>
      <c r="B53" s="56" t="s">
        <v>6501</v>
      </c>
      <c r="D53" s="53">
        <v>12835000</v>
      </c>
      <c r="E53" s="53">
        <v>8476852.9322222229</v>
      </c>
      <c r="G53" s="54"/>
      <c r="H53" s="55"/>
      <c r="I53" s="55"/>
      <c r="K53" s="53">
        <v>1238842.3900000001</v>
      </c>
      <c r="L53" s="53"/>
      <c r="M53" s="53">
        <v>0</v>
      </c>
      <c r="N53" s="53">
        <v>0</v>
      </c>
      <c r="O53" s="53">
        <v>0</v>
      </c>
      <c r="P53" s="53">
        <v>0</v>
      </c>
      <c r="Q53" s="108">
        <f t="shared" si="0"/>
        <v>0</v>
      </c>
      <c r="R53" s="53"/>
      <c r="S53" s="53"/>
      <c r="T53" s="53">
        <v>-7238010.5422222223</v>
      </c>
    </row>
    <row r="54" spans="1:20" ht="12" customHeight="1">
      <c r="A54" s="56" t="s">
        <v>6502</v>
      </c>
      <c r="B54" s="56" t="s">
        <v>6501</v>
      </c>
      <c r="D54" s="53">
        <v>12835000</v>
      </c>
      <c r="E54" s="53">
        <v>8486835.7100000009</v>
      </c>
      <c r="G54" s="54"/>
      <c r="H54" s="55"/>
      <c r="I54" s="55"/>
      <c r="K54" s="53">
        <v>1401062.54</v>
      </c>
      <c r="L54" s="53"/>
      <c r="M54" s="53">
        <v>0</v>
      </c>
      <c r="N54" s="53">
        <v>0</v>
      </c>
      <c r="O54" s="53">
        <v>0</v>
      </c>
      <c r="P54" s="53">
        <v>0</v>
      </c>
      <c r="Q54" s="108">
        <f t="shared" si="0"/>
        <v>0</v>
      </c>
      <c r="R54" s="53"/>
      <c r="S54" s="53"/>
      <c r="T54" s="53">
        <v>-7085773.1700000009</v>
      </c>
    </row>
    <row r="55" spans="1:20">
      <c r="A55" s="56" t="s">
        <v>6503</v>
      </c>
      <c r="B55" s="56" t="s">
        <v>6504</v>
      </c>
      <c r="D55" s="53">
        <v>2300000</v>
      </c>
      <c r="E55" s="53">
        <v>1924363.1055555556</v>
      </c>
      <c r="G55" s="54"/>
      <c r="H55" s="55"/>
      <c r="I55" s="55"/>
      <c r="K55" s="53">
        <v>2660928.9380000001</v>
      </c>
      <c r="L55" s="53"/>
      <c r="M55" s="53">
        <v>0</v>
      </c>
      <c r="N55" s="53">
        <v>0</v>
      </c>
      <c r="O55" s="53">
        <v>0</v>
      </c>
      <c r="P55" s="53">
        <v>0</v>
      </c>
      <c r="Q55" s="108">
        <f t="shared" si="0"/>
        <v>0</v>
      </c>
      <c r="R55" s="53"/>
      <c r="S55" s="53"/>
      <c r="T55" s="53">
        <v>736565.83244444453</v>
      </c>
    </row>
    <row r="56" spans="1:20">
      <c r="A56" s="56" t="s">
        <v>6505</v>
      </c>
      <c r="B56" s="56" t="s">
        <v>6506</v>
      </c>
      <c r="D56" s="53">
        <v>924800</v>
      </c>
      <c r="E56" s="53">
        <v>639456.81333333335</v>
      </c>
      <c r="G56" s="54"/>
      <c r="H56" s="55"/>
      <c r="I56" s="55"/>
      <c r="K56" s="53">
        <v>103140.88000000003</v>
      </c>
      <c r="L56" s="53"/>
      <c r="M56" s="53">
        <v>0</v>
      </c>
      <c r="N56" s="53">
        <v>0</v>
      </c>
      <c r="O56" s="53">
        <v>0</v>
      </c>
      <c r="P56" s="53">
        <v>0</v>
      </c>
      <c r="Q56" s="108">
        <f t="shared" si="0"/>
        <v>0</v>
      </c>
      <c r="R56" s="53"/>
      <c r="S56" s="53"/>
      <c r="T56" s="53">
        <v>-536315.93333333335</v>
      </c>
    </row>
    <row r="57" spans="1:20">
      <c r="A57" s="56" t="s">
        <v>6507</v>
      </c>
      <c r="B57" s="56" t="s">
        <v>6508</v>
      </c>
      <c r="D57" s="53">
        <v>4973560.83</v>
      </c>
      <c r="E57" s="53">
        <v>2093277.5320118743</v>
      </c>
      <c r="G57" s="54"/>
      <c r="H57" s="55"/>
      <c r="I57" s="55"/>
      <c r="K57" s="53">
        <v>2533972.9699999997</v>
      </c>
      <c r="L57" s="53"/>
      <c r="M57" s="53">
        <v>0</v>
      </c>
      <c r="N57" s="53">
        <v>0</v>
      </c>
      <c r="O57" s="53">
        <v>0</v>
      </c>
      <c r="P57" s="53">
        <v>0</v>
      </c>
      <c r="Q57" s="108">
        <f t="shared" si="0"/>
        <v>0</v>
      </c>
      <c r="R57" s="53"/>
      <c r="S57" s="53"/>
      <c r="T57" s="53">
        <v>440695.43798812549</v>
      </c>
    </row>
    <row r="58" spans="1:20">
      <c r="A58" s="56" t="s">
        <v>6509</v>
      </c>
      <c r="B58" s="56" t="s">
        <v>6510</v>
      </c>
      <c r="D58" s="53">
        <v>8750000</v>
      </c>
      <c r="E58" s="53">
        <v>7281427.708333333</v>
      </c>
      <c r="G58" s="54"/>
      <c r="H58" s="55"/>
      <c r="I58" s="55"/>
      <c r="K58" s="53">
        <v>1398648.6805555555</v>
      </c>
      <c r="L58" s="53"/>
      <c r="M58" s="107">
        <v>40674</v>
      </c>
      <c r="N58" s="53">
        <v>8750000</v>
      </c>
      <c r="O58" s="53">
        <v>4451419.0500000007</v>
      </c>
      <c r="P58" s="53">
        <v>0</v>
      </c>
      <c r="Q58" s="108">
        <f t="shared" si="0"/>
        <v>4451419.0500000007</v>
      </c>
      <c r="R58" s="53" t="s">
        <v>6683</v>
      </c>
      <c r="S58" s="53"/>
      <c r="T58" s="53">
        <v>-1431359.9777777763</v>
      </c>
    </row>
    <row r="59" spans="1:20">
      <c r="A59" s="56" t="s">
        <v>6511</v>
      </c>
      <c r="B59" s="56" t="s">
        <v>6512</v>
      </c>
      <c r="D59" s="53">
        <v>3520000</v>
      </c>
      <c r="E59" s="53">
        <v>3446931.6444444442</v>
      </c>
      <c r="G59" s="54"/>
      <c r="H59" s="55"/>
      <c r="I59" s="55"/>
      <c r="K59" s="53">
        <v>784354.76000000013</v>
      </c>
      <c r="L59" s="53"/>
      <c r="M59" s="107">
        <v>40724</v>
      </c>
      <c r="N59" s="53">
        <v>3520000</v>
      </c>
      <c r="O59" s="53">
        <v>1462500</v>
      </c>
      <c r="P59" s="53">
        <v>0</v>
      </c>
      <c r="Q59" s="108">
        <f t="shared" si="0"/>
        <v>1462500</v>
      </c>
      <c r="R59" s="53" t="s">
        <v>6684</v>
      </c>
      <c r="S59" s="53"/>
      <c r="T59" s="53">
        <v>-1200076.884444444</v>
      </c>
    </row>
    <row r="60" spans="1:20">
      <c r="A60" s="56" t="s">
        <v>6513</v>
      </c>
      <c r="B60" s="56" t="s">
        <v>6514</v>
      </c>
      <c r="D60" s="53">
        <v>4650000</v>
      </c>
      <c r="E60" s="53">
        <v>3960394.15</v>
      </c>
      <c r="G60" s="54"/>
      <c r="H60" s="55"/>
      <c r="I60" s="55"/>
      <c r="K60" s="53">
        <v>311986.68</v>
      </c>
      <c r="L60" s="53"/>
      <c r="M60" s="107">
        <v>40184</v>
      </c>
      <c r="N60" s="53">
        <v>4650000</v>
      </c>
      <c r="O60" s="53">
        <v>810000</v>
      </c>
      <c r="P60" s="53">
        <v>0</v>
      </c>
      <c r="Q60" s="108">
        <f t="shared" si="0"/>
        <v>810000</v>
      </c>
      <c r="R60" s="53" t="s">
        <v>6678</v>
      </c>
      <c r="S60" s="53"/>
      <c r="T60" s="53">
        <v>-2838407.4699999997</v>
      </c>
    </row>
    <row r="61" spans="1:20" ht="12" customHeight="1">
      <c r="A61" s="56" t="s">
        <v>6515</v>
      </c>
      <c r="B61" s="56" t="s">
        <v>6516</v>
      </c>
      <c r="D61" s="53">
        <v>60000000</v>
      </c>
      <c r="E61" s="53">
        <v>44540310</v>
      </c>
      <c r="G61" s="54"/>
      <c r="H61" s="55"/>
      <c r="I61" s="55"/>
      <c r="K61" s="53">
        <v>4702559.22</v>
      </c>
      <c r="L61" s="53"/>
      <c r="M61" s="107">
        <v>41148</v>
      </c>
      <c r="N61" s="53">
        <v>60000000</v>
      </c>
      <c r="O61" s="53">
        <v>60000000</v>
      </c>
      <c r="P61" s="53">
        <v>0</v>
      </c>
      <c r="Q61" s="108">
        <f t="shared" si="0"/>
        <v>60000000</v>
      </c>
      <c r="R61" s="53" t="s">
        <v>6685</v>
      </c>
      <c r="S61" s="53"/>
      <c r="T61" s="53">
        <v>20162249.219999999</v>
      </c>
    </row>
    <row r="62" spans="1:20" ht="12" customHeight="1">
      <c r="A62" s="56" t="s">
        <v>6517</v>
      </c>
      <c r="B62" s="56" t="s">
        <v>6518</v>
      </c>
      <c r="D62" s="53">
        <v>39000000</v>
      </c>
      <c r="E62" s="53">
        <v>28938710.666666668</v>
      </c>
      <c r="G62" s="54"/>
      <c r="H62" s="55"/>
      <c r="I62" s="55"/>
      <c r="K62" s="53">
        <v>3239034.51</v>
      </c>
      <c r="L62" s="53"/>
      <c r="M62" s="107">
        <v>41148</v>
      </c>
      <c r="N62" s="53">
        <v>39000000</v>
      </c>
      <c r="O62" s="53">
        <v>9149045.4100000001</v>
      </c>
      <c r="P62" s="53">
        <v>0</v>
      </c>
      <c r="Q62" s="108">
        <f t="shared" si="0"/>
        <v>9149045.4100000001</v>
      </c>
      <c r="R62" s="53" t="s">
        <v>6685</v>
      </c>
      <c r="S62" s="53"/>
      <c r="T62" s="53">
        <v>-16550630.746666668</v>
      </c>
    </row>
    <row r="63" spans="1:20">
      <c r="A63" s="56" t="s">
        <v>6519</v>
      </c>
      <c r="B63" s="56" t="s">
        <v>6520</v>
      </c>
      <c r="D63" s="53">
        <v>10746174.99</v>
      </c>
      <c r="E63" s="53">
        <v>9108376.4297480211</v>
      </c>
      <c r="G63" s="54"/>
      <c r="H63" s="55"/>
      <c r="I63" s="55"/>
      <c r="K63" s="53">
        <v>12847628.51</v>
      </c>
      <c r="L63" s="53"/>
      <c r="M63" s="53">
        <v>0</v>
      </c>
      <c r="N63" s="53">
        <v>0</v>
      </c>
      <c r="O63" s="53">
        <v>0</v>
      </c>
      <c r="P63" s="53">
        <v>0</v>
      </c>
      <c r="Q63" s="108">
        <f t="shared" si="0"/>
        <v>0</v>
      </c>
      <c r="R63" s="53"/>
      <c r="S63" s="53"/>
      <c r="T63" s="53">
        <v>3739252.0802519787</v>
      </c>
    </row>
    <row r="64" spans="1:20">
      <c r="A64" s="56" t="s">
        <v>6521</v>
      </c>
      <c r="B64" s="56" t="s">
        <v>6522</v>
      </c>
      <c r="D64" s="53">
        <v>10228557.550000001</v>
      </c>
      <c r="E64" s="53">
        <v>8645745.0944734924</v>
      </c>
      <c r="G64" s="54"/>
      <c r="H64" s="55"/>
      <c r="I64" s="55"/>
      <c r="K64" s="53">
        <v>7240037.0499999998</v>
      </c>
      <c r="L64" s="53"/>
      <c r="M64" s="53">
        <v>0</v>
      </c>
      <c r="N64" s="53">
        <v>0</v>
      </c>
      <c r="O64" s="53">
        <v>0</v>
      </c>
      <c r="P64" s="53">
        <v>0</v>
      </c>
      <c r="Q64" s="108">
        <f t="shared" si="0"/>
        <v>0</v>
      </c>
      <c r="R64" s="35"/>
      <c r="S64" s="35"/>
      <c r="T64" s="53">
        <v>-1405708.0444734925</v>
      </c>
    </row>
    <row r="65" spans="1:20">
      <c r="A65" s="56" t="s">
        <v>6523</v>
      </c>
      <c r="B65" s="56" t="s">
        <v>6524</v>
      </c>
      <c r="D65" s="53">
        <v>12569870.66</v>
      </c>
      <c r="E65" s="53">
        <v>10532277.866200382</v>
      </c>
      <c r="G65" s="54"/>
      <c r="H65" s="55"/>
      <c r="I65" s="55"/>
      <c r="K65" s="35">
        <v>537595.10000000009</v>
      </c>
      <c r="L65" s="35"/>
      <c r="M65" s="53">
        <v>0</v>
      </c>
      <c r="N65" s="53">
        <v>0</v>
      </c>
      <c r="O65" s="53">
        <v>0</v>
      </c>
      <c r="P65" s="53">
        <v>8411966.4199999999</v>
      </c>
      <c r="Q65" s="108">
        <f t="shared" si="0"/>
        <v>8411966.4199999999</v>
      </c>
      <c r="R65" s="35"/>
      <c r="S65" s="35"/>
      <c r="T65" s="53">
        <v>-1582716.3462003823</v>
      </c>
    </row>
    <row r="66" spans="1:20" s="73" customFormat="1">
      <c r="A66" s="27" t="s">
        <v>6525</v>
      </c>
      <c r="B66" s="27" t="s">
        <v>6526</v>
      </c>
      <c r="C66" s="27"/>
      <c r="D66" s="35">
        <v>49970033</v>
      </c>
      <c r="E66" s="35">
        <v>45345035.360650748</v>
      </c>
      <c r="F66" s="27"/>
      <c r="G66" s="109">
        <v>39598</v>
      </c>
      <c r="H66" s="110">
        <v>-49970033</v>
      </c>
      <c r="I66" s="110">
        <v>0</v>
      </c>
      <c r="J66" s="27"/>
      <c r="K66" s="35">
        <v>650765.30000000005</v>
      </c>
      <c r="L66" s="35"/>
      <c r="M66" s="35">
        <v>0</v>
      </c>
      <c r="N66" s="35">
        <v>0</v>
      </c>
      <c r="O66" s="35">
        <v>0</v>
      </c>
      <c r="P66" s="35">
        <v>0</v>
      </c>
      <c r="Q66" s="108">
        <f t="shared" si="0"/>
        <v>0</v>
      </c>
      <c r="R66" s="35"/>
      <c r="S66" s="35"/>
      <c r="T66" s="35">
        <v>-44694270.060650751</v>
      </c>
    </row>
    <row r="67" spans="1:20" s="73" customFormat="1">
      <c r="A67" s="27" t="s">
        <v>6527</v>
      </c>
      <c r="B67" s="27" t="s">
        <v>6526</v>
      </c>
      <c r="C67" s="27"/>
      <c r="D67" s="35">
        <v>672529675</v>
      </c>
      <c r="E67" s="35">
        <v>610283405.13927996</v>
      </c>
      <c r="F67" s="27"/>
      <c r="G67" s="109">
        <v>39598</v>
      </c>
      <c r="H67" s="110">
        <v>-672529675</v>
      </c>
      <c r="I67" s="110">
        <v>0</v>
      </c>
      <c r="J67" s="27"/>
      <c r="K67" s="35">
        <v>5967281.0899999999</v>
      </c>
      <c r="L67" s="35"/>
      <c r="M67" s="35">
        <v>0</v>
      </c>
      <c r="N67" s="35">
        <v>0</v>
      </c>
      <c r="O67" s="35">
        <v>0</v>
      </c>
      <c r="P67" s="35">
        <v>0</v>
      </c>
      <c r="Q67" s="108">
        <f t="shared" si="0"/>
        <v>0</v>
      </c>
      <c r="R67" s="35"/>
      <c r="S67" s="35"/>
      <c r="T67" s="35">
        <v>-604316124.04927993</v>
      </c>
    </row>
    <row r="68" spans="1:20" s="73" customFormat="1">
      <c r="A68" s="27" t="s">
        <v>6528</v>
      </c>
      <c r="B68" s="27" t="s">
        <v>6526</v>
      </c>
      <c r="C68" s="27"/>
      <c r="D68" s="35">
        <v>588646989</v>
      </c>
      <c r="E68" s="35">
        <v>534164516.78440142</v>
      </c>
      <c r="F68" s="27"/>
      <c r="G68" s="109">
        <v>39598</v>
      </c>
      <c r="H68" s="110">
        <v>-588646989</v>
      </c>
      <c r="I68" s="110">
        <v>0</v>
      </c>
      <c r="J68" s="27"/>
      <c r="K68" s="35">
        <v>7666015.1399999997</v>
      </c>
      <c r="L68" s="35"/>
      <c r="M68" s="35">
        <v>0</v>
      </c>
      <c r="N68" s="35">
        <v>0</v>
      </c>
      <c r="O68" s="35">
        <v>0</v>
      </c>
      <c r="P68" s="35">
        <v>0</v>
      </c>
      <c r="Q68" s="108">
        <f t="shared" si="0"/>
        <v>0</v>
      </c>
      <c r="R68" s="35"/>
      <c r="S68" s="35"/>
      <c r="T68" s="35">
        <v>-526498501.64440143</v>
      </c>
    </row>
    <row r="69" spans="1:20" s="73" customFormat="1">
      <c r="A69" s="27" t="s">
        <v>6529</v>
      </c>
      <c r="B69" s="27" t="s">
        <v>6526</v>
      </c>
      <c r="C69" s="27"/>
      <c r="D69" s="35">
        <v>273903262</v>
      </c>
      <c r="E69" s="35">
        <v>248552029.1929329</v>
      </c>
      <c r="F69" s="27"/>
      <c r="G69" s="109">
        <v>39598</v>
      </c>
      <c r="H69" s="110">
        <v>-273903262</v>
      </c>
      <c r="I69" s="110">
        <v>0</v>
      </c>
      <c r="J69" s="27"/>
      <c r="K69" s="35">
        <v>3567072.63</v>
      </c>
      <c r="L69" s="35"/>
      <c r="M69" s="35">
        <v>0</v>
      </c>
      <c r="N69" s="35">
        <v>0</v>
      </c>
      <c r="O69" s="35">
        <v>0</v>
      </c>
      <c r="P69" s="35">
        <v>0</v>
      </c>
      <c r="Q69" s="108">
        <f t="shared" si="0"/>
        <v>0</v>
      </c>
      <c r="R69" s="35"/>
      <c r="S69" s="35"/>
      <c r="T69" s="35">
        <v>-244984956.56293291</v>
      </c>
    </row>
    <row r="70" spans="1:20" s="73" customFormat="1">
      <c r="A70" s="27" t="s">
        <v>6530</v>
      </c>
      <c r="B70" s="27" t="s">
        <v>6526</v>
      </c>
      <c r="C70" s="27"/>
      <c r="D70" s="35">
        <v>534180146</v>
      </c>
      <c r="E70" s="35">
        <v>484738875.58825135</v>
      </c>
      <c r="F70" s="27"/>
      <c r="G70" s="109">
        <v>39598</v>
      </c>
      <c r="H70" s="110">
        <v>-534180146</v>
      </c>
      <c r="I70" s="110">
        <v>0</v>
      </c>
      <c r="J70" s="27"/>
      <c r="K70" s="35">
        <v>6956687.3899999997</v>
      </c>
      <c r="L70" s="35"/>
      <c r="M70" s="35">
        <v>0</v>
      </c>
      <c r="N70" s="35">
        <v>0</v>
      </c>
      <c r="O70" s="35">
        <v>0</v>
      </c>
      <c r="P70" s="35">
        <v>0</v>
      </c>
      <c r="Q70" s="108">
        <f t="shared" si="0"/>
        <v>0</v>
      </c>
      <c r="R70" s="35"/>
      <c r="S70" s="35"/>
      <c r="T70" s="35">
        <v>-477782188.19825137</v>
      </c>
    </row>
    <row r="71" spans="1:20" s="73" customFormat="1">
      <c r="A71" s="27" t="s">
        <v>6531</v>
      </c>
      <c r="B71" s="27" t="s">
        <v>6526</v>
      </c>
      <c r="C71" s="27"/>
      <c r="D71" s="35">
        <v>534180145</v>
      </c>
      <c r="E71" s="35">
        <v>484738874.68080676</v>
      </c>
      <c r="F71" s="27"/>
      <c r="G71" s="109">
        <v>39598</v>
      </c>
      <c r="H71" s="110">
        <v>-534180145</v>
      </c>
      <c r="I71" s="110">
        <v>0</v>
      </c>
      <c r="J71" s="27"/>
      <c r="K71" s="35">
        <v>6956687.3899999997</v>
      </c>
      <c r="L71" s="35"/>
      <c r="M71" s="35">
        <v>0</v>
      </c>
      <c r="N71" s="35">
        <v>0</v>
      </c>
      <c r="O71" s="35">
        <v>0</v>
      </c>
      <c r="P71" s="35">
        <v>0</v>
      </c>
      <c r="Q71" s="108">
        <f t="shared" ref="Q71:Q134" si="1">+O71+P71</f>
        <v>0</v>
      </c>
      <c r="R71" s="35"/>
      <c r="S71" s="35"/>
      <c r="T71" s="35">
        <v>-477782187.29080677</v>
      </c>
    </row>
    <row r="72" spans="1:20" s="73" customFormat="1">
      <c r="A72" s="27" t="s">
        <v>6532</v>
      </c>
      <c r="B72" s="27" t="s">
        <v>6533</v>
      </c>
      <c r="C72" s="27"/>
      <c r="D72" s="35">
        <v>69192411.689999998</v>
      </c>
      <c r="E72" s="35">
        <v>65566786.404271163</v>
      </c>
      <c r="F72" s="27"/>
      <c r="G72" s="109">
        <v>39598</v>
      </c>
      <c r="H72" s="110">
        <v>-69192411.689999998</v>
      </c>
      <c r="I72" s="110">
        <v>0</v>
      </c>
      <c r="J72" s="27"/>
      <c r="K72" s="35">
        <v>901100.47</v>
      </c>
      <c r="L72" s="35"/>
      <c r="M72" s="35">
        <v>0</v>
      </c>
      <c r="N72" s="35">
        <v>0</v>
      </c>
      <c r="O72" s="35">
        <v>0</v>
      </c>
      <c r="P72" s="35">
        <v>0</v>
      </c>
      <c r="Q72" s="108">
        <f t="shared" si="1"/>
        <v>0</v>
      </c>
      <c r="R72" s="35"/>
      <c r="S72" s="35"/>
      <c r="T72" s="35">
        <v>-64665685.934271164</v>
      </c>
    </row>
    <row r="73" spans="1:20" s="73" customFormat="1">
      <c r="A73" s="27" t="s">
        <v>6534</v>
      </c>
      <c r="B73" s="27" t="s">
        <v>6533</v>
      </c>
      <c r="C73" s="27"/>
      <c r="D73" s="35">
        <v>46983095.07</v>
      </c>
      <c r="E73" s="35">
        <v>44521219.651481919</v>
      </c>
      <c r="F73" s="27"/>
      <c r="G73" s="109">
        <v>39598</v>
      </c>
      <c r="H73" s="110">
        <v>-46983095.07</v>
      </c>
      <c r="I73" s="110">
        <v>0</v>
      </c>
      <c r="J73" s="27"/>
      <c r="K73" s="35">
        <v>611866.07999999996</v>
      </c>
      <c r="L73" s="35"/>
      <c r="M73" s="35">
        <v>0</v>
      </c>
      <c r="N73" s="35">
        <v>0</v>
      </c>
      <c r="O73" s="35">
        <v>0</v>
      </c>
      <c r="P73" s="35">
        <v>0</v>
      </c>
      <c r="Q73" s="108">
        <f t="shared" si="1"/>
        <v>0</v>
      </c>
      <c r="R73" s="35"/>
      <c r="S73" s="35"/>
      <c r="T73" s="35">
        <v>-43909353.571481921</v>
      </c>
    </row>
    <row r="74" spans="1:20" s="73" customFormat="1">
      <c r="A74" s="27" t="s">
        <v>6535</v>
      </c>
      <c r="B74" s="27" t="s">
        <v>6533</v>
      </c>
      <c r="C74" s="27"/>
      <c r="D74" s="35">
        <v>69192430.790000007</v>
      </c>
      <c r="E74" s="35">
        <v>65566804.503446929</v>
      </c>
      <c r="F74" s="27"/>
      <c r="G74" s="109">
        <v>39598</v>
      </c>
      <c r="H74" s="110">
        <v>-69192430.790000007</v>
      </c>
      <c r="I74" s="110">
        <v>0</v>
      </c>
      <c r="J74" s="27"/>
      <c r="K74" s="35">
        <v>901100.72</v>
      </c>
      <c r="L74" s="35"/>
      <c r="M74" s="35">
        <v>0</v>
      </c>
      <c r="N74" s="35">
        <v>0</v>
      </c>
      <c r="O74" s="35">
        <v>0</v>
      </c>
      <c r="P74" s="35">
        <v>0</v>
      </c>
      <c r="Q74" s="108">
        <f t="shared" si="1"/>
        <v>0</v>
      </c>
      <c r="R74" s="35"/>
      <c r="S74" s="35"/>
      <c r="T74" s="35">
        <v>-64665703.78344693</v>
      </c>
    </row>
    <row r="75" spans="1:20" s="73" customFormat="1">
      <c r="A75" s="27" t="s">
        <v>6536</v>
      </c>
      <c r="B75" s="27" t="s">
        <v>6537</v>
      </c>
      <c r="C75" s="27"/>
      <c r="D75" s="35">
        <v>25858447.84</v>
      </c>
      <c r="E75" s="35">
        <v>24503486.504191387</v>
      </c>
      <c r="F75" s="27"/>
      <c r="G75" s="109">
        <v>39598</v>
      </c>
      <c r="H75" s="110">
        <v>-25858447.84</v>
      </c>
      <c r="I75" s="110">
        <v>0</v>
      </c>
      <c r="J75" s="27"/>
      <c r="K75" s="35">
        <v>336757.45</v>
      </c>
      <c r="L75" s="35"/>
      <c r="M75" s="35">
        <v>0</v>
      </c>
      <c r="N75" s="35">
        <v>0</v>
      </c>
      <c r="O75" s="35">
        <v>0</v>
      </c>
      <c r="P75" s="35">
        <v>0</v>
      </c>
      <c r="Q75" s="108">
        <f t="shared" si="1"/>
        <v>0</v>
      </c>
      <c r="R75" s="35"/>
      <c r="S75" s="35"/>
      <c r="T75" s="35">
        <v>-24166729.054191388</v>
      </c>
    </row>
    <row r="76" spans="1:20" s="73" customFormat="1">
      <c r="A76" s="27" t="s">
        <v>6538</v>
      </c>
      <c r="B76" s="27" t="s">
        <v>6537</v>
      </c>
      <c r="C76" s="27"/>
      <c r="D76" s="35">
        <v>17558426.399999999</v>
      </c>
      <c r="E76" s="35">
        <v>16638379.345529519</v>
      </c>
      <c r="F76" s="27"/>
      <c r="G76" s="109">
        <v>39598</v>
      </c>
      <c r="H76" s="110">
        <v>-17558426.399999999</v>
      </c>
      <c r="I76" s="110">
        <v>0</v>
      </c>
      <c r="J76" s="27"/>
      <c r="K76" s="35">
        <v>228665.35</v>
      </c>
      <c r="L76" s="35"/>
      <c r="M76" s="35">
        <v>0</v>
      </c>
      <c r="N76" s="35">
        <v>0</v>
      </c>
      <c r="O76" s="35">
        <v>0</v>
      </c>
      <c r="P76" s="35">
        <v>0</v>
      </c>
      <c r="Q76" s="108">
        <f t="shared" si="1"/>
        <v>0</v>
      </c>
      <c r="R76" s="35"/>
      <c r="S76" s="35"/>
      <c r="T76" s="35">
        <v>-16409713.995529519</v>
      </c>
    </row>
    <row r="77" spans="1:20" s="73" customFormat="1">
      <c r="A77" s="27" t="s">
        <v>6539</v>
      </c>
      <c r="B77" s="27" t="s">
        <v>6537</v>
      </c>
      <c r="C77" s="27"/>
      <c r="D77" s="35">
        <v>25858433.859999999</v>
      </c>
      <c r="E77" s="35">
        <v>24503473.256651711</v>
      </c>
      <c r="F77" s="27"/>
      <c r="G77" s="109">
        <v>39598</v>
      </c>
      <c r="H77" s="110">
        <v>-25858433.859999999</v>
      </c>
      <c r="I77" s="110">
        <v>0</v>
      </c>
      <c r="J77" s="27"/>
      <c r="K77" s="35">
        <v>336757.26</v>
      </c>
      <c r="L77" s="35"/>
      <c r="M77" s="35">
        <v>0</v>
      </c>
      <c r="N77" s="35">
        <v>0</v>
      </c>
      <c r="O77" s="35">
        <v>0</v>
      </c>
      <c r="P77" s="35">
        <v>0</v>
      </c>
      <c r="Q77" s="108">
        <f t="shared" si="1"/>
        <v>0</v>
      </c>
      <c r="R77" s="35"/>
      <c r="S77" s="35"/>
      <c r="T77" s="35">
        <v>-24166715.996651709</v>
      </c>
    </row>
    <row r="78" spans="1:20" s="73" customFormat="1">
      <c r="A78" s="27" t="s">
        <v>6540</v>
      </c>
      <c r="B78" s="27" t="s">
        <v>6541</v>
      </c>
      <c r="C78" s="27"/>
      <c r="D78" s="35">
        <v>25858447.84</v>
      </c>
      <c r="E78" s="35">
        <v>24503486.504191387</v>
      </c>
      <c r="F78" s="27"/>
      <c r="G78" s="109">
        <v>39598</v>
      </c>
      <c r="H78" s="110">
        <v>-25858447.84</v>
      </c>
      <c r="I78" s="110">
        <v>0</v>
      </c>
      <c r="J78" s="27"/>
      <c r="K78" s="35">
        <v>336757.45</v>
      </c>
      <c r="L78" s="35"/>
      <c r="M78" s="35">
        <v>0</v>
      </c>
      <c r="N78" s="35">
        <v>0</v>
      </c>
      <c r="O78" s="35">
        <v>0</v>
      </c>
      <c r="P78" s="35">
        <v>0</v>
      </c>
      <c r="Q78" s="108">
        <f t="shared" si="1"/>
        <v>0</v>
      </c>
      <c r="R78" s="35"/>
      <c r="S78" s="35"/>
      <c r="T78" s="35">
        <v>-24166729.054191388</v>
      </c>
    </row>
    <row r="79" spans="1:20" s="73" customFormat="1">
      <c r="A79" s="27" t="s">
        <v>6542</v>
      </c>
      <c r="B79" s="27" t="s">
        <v>6541</v>
      </c>
      <c r="C79" s="27"/>
      <c r="D79" s="35">
        <v>17558426.399999999</v>
      </c>
      <c r="E79" s="35">
        <v>16638379.345529519</v>
      </c>
      <c r="F79" s="27"/>
      <c r="G79" s="109">
        <v>39598</v>
      </c>
      <c r="H79" s="110">
        <v>-17558426.399999999</v>
      </c>
      <c r="I79" s="110">
        <v>0</v>
      </c>
      <c r="J79" s="27"/>
      <c r="K79" s="35">
        <v>228665.35</v>
      </c>
      <c r="L79" s="35"/>
      <c r="M79" s="35">
        <v>0</v>
      </c>
      <c r="N79" s="35">
        <v>0</v>
      </c>
      <c r="O79" s="35">
        <v>0</v>
      </c>
      <c r="P79" s="35">
        <v>0</v>
      </c>
      <c r="Q79" s="108">
        <f t="shared" si="1"/>
        <v>0</v>
      </c>
      <c r="R79" s="35"/>
      <c r="S79" s="35"/>
      <c r="T79" s="35">
        <v>-16409713.995529519</v>
      </c>
    </row>
    <row r="80" spans="1:20" s="73" customFormat="1">
      <c r="A80" s="27" t="s">
        <v>6543</v>
      </c>
      <c r="B80" s="27" t="s">
        <v>6541</v>
      </c>
      <c r="C80" s="27"/>
      <c r="D80" s="35">
        <v>25858433.859999999</v>
      </c>
      <c r="E80" s="35">
        <v>24503473.256651711</v>
      </c>
      <c r="F80" s="27"/>
      <c r="G80" s="109">
        <v>39598</v>
      </c>
      <c r="H80" s="110">
        <v>-25858433.859999999</v>
      </c>
      <c r="I80" s="110">
        <v>0</v>
      </c>
      <c r="J80" s="27"/>
      <c r="K80" s="35">
        <v>336757.26</v>
      </c>
      <c r="L80" s="35"/>
      <c r="M80" s="35">
        <v>0</v>
      </c>
      <c r="N80" s="35">
        <v>0</v>
      </c>
      <c r="O80" s="35">
        <v>0</v>
      </c>
      <c r="P80" s="35">
        <v>0</v>
      </c>
      <c r="Q80" s="108">
        <f t="shared" si="1"/>
        <v>0</v>
      </c>
      <c r="R80" s="35"/>
      <c r="S80" s="35"/>
      <c r="T80" s="35">
        <v>-24166715.996651709</v>
      </c>
    </row>
    <row r="81" spans="1:20" s="73" customFormat="1">
      <c r="A81" s="27" t="s">
        <v>6544</v>
      </c>
      <c r="B81" s="27" t="s">
        <v>6545</v>
      </c>
      <c r="C81" s="27"/>
      <c r="D81" s="35">
        <v>25858447.84</v>
      </c>
      <c r="E81" s="35">
        <v>24495405.739241388</v>
      </c>
      <c r="F81" s="27"/>
      <c r="G81" s="109">
        <v>39598</v>
      </c>
      <c r="H81" s="110">
        <v>-25858447.84</v>
      </c>
      <c r="I81" s="110">
        <v>0</v>
      </c>
      <c r="J81" s="27"/>
      <c r="K81" s="35">
        <v>336757.45</v>
      </c>
      <c r="L81" s="35"/>
      <c r="M81" s="35">
        <v>0</v>
      </c>
      <c r="N81" s="35">
        <v>0</v>
      </c>
      <c r="O81" s="35">
        <v>0</v>
      </c>
      <c r="P81" s="35">
        <v>0</v>
      </c>
      <c r="Q81" s="108">
        <f t="shared" si="1"/>
        <v>0</v>
      </c>
      <c r="R81" s="35"/>
      <c r="S81" s="35"/>
      <c r="T81" s="35">
        <v>-24158648.289241388</v>
      </c>
    </row>
    <row r="82" spans="1:20" s="73" customFormat="1">
      <c r="A82" s="27" t="s">
        <v>6546</v>
      </c>
      <c r="B82" s="27" t="s">
        <v>6545</v>
      </c>
      <c r="C82" s="27"/>
      <c r="D82" s="35">
        <v>17558426.399999999</v>
      </c>
      <c r="E82" s="35">
        <v>16635635.84140452</v>
      </c>
      <c r="F82" s="27"/>
      <c r="G82" s="109">
        <v>39598</v>
      </c>
      <c r="H82" s="110">
        <v>-17558426.399999999</v>
      </c>
      <c r="I82" s="110">
        <v>0</v>
      </c>
      <c r="J82" s="27"/>
      <c r="K82" s="35">
        <v>228665.35</v>
      </c>
      <c r="L82" s="35"/>
      <c r="M82" s="35">
        <v>0</v>
      </c>
      <c r="N82" s="35">
        <v>0</v>
      </c>
      <c r="O82" s="35">
        <v>0</v>
      </c>
      <c r="P82" s="35">
        <v>0</v>
      </c>
      <c r="Q82" s="108">
        <f t="shared" si="1"/>
        <v>0</v>
      </c>
      <c r="R82" s="35"/>
      <c r="S82" s="35"/>
      <c r="T82" s="35">
        <v>-16406970.49140452</v>
      </c>
    </row>
    <row r="83" spans="1:20" s="73" customFormat="1">
      <c r="A83" s="27" t="s">
        <v>6547</v>
      </c>
      <c r="B83" s="27" t="s">
        <v>6545</v>
      </c>
      <c r="C83" s="27"/>
      <c r="D83" s="35">
        <v>25858433.859999999</v>
      </c>
      <c r="E83" s="35">
        <v>24499432.876361087</v>
      </c>
      <c r="F83" s="27"/>
      <c r="G83" s="109">
        <v>39598</v>
      </c>
      <c r="H83" s="110">
        <v>-25858433.859999999</v>
      </c>
      <c r="I83" s="110">
        <v>0</v>
      </c>
      <c r="J83" s="27"/>
      <c r="K83" s="35">
        <v>336757.26</v>
      </c>
      <c r="L83" s="35"/>
      <c r="M83" s="35">
        <v>0</v>
      </c>
      <c r="N83" s="35">
        <v>0</v>
      </c>
      <c r="O83" s="35">
        <v>0</v>
      </c>
      <c r="P83" s="35">
        <v>0</v>
      </c>
      <c r="Q83" s="108">
        <f t="shared" si="1"/>
        <v>0</v>
      </c>
      <c r="R83" s="35"/>
      <c r="S83" s="35"/>
      <c r="T83" s="35">
        <v>-24162675.616361085</v>
      </c>
    </row>
    <row r="84" spans="1:20" s="73" customFormat="1">
      <c r="A84" s="27" t="s">
        <v>6548</v>
      </c>
      <c r="B84" s="27" t="s">
        <v>6549</v>
      </c>
      <c r="C84" s="27"/>
      <c r="D84" s="35">
        <v>25858447.84</v>
      </c>
      <c r="E84" s="35">
        <v>24499446.121716388</v>
      </c>
      <c r="F84" s="27"/>
      <c r="G84" s="109">
        <v>39598</v>
      </c>
      <c r="H84" s="110">
        <v>-25858447.84</v>
      </c>
      <c r="I84" s="110">
        <v>0</v>
      </c>
      <c r="J84" s="27"/>
      <c r="K84" s="35">
        <v>336757.45</v>
      </c>
      <c r="L84" s="35"/>
      <c r="M84" s="35">
        <v>0</v>
      </c>
      <c r="N84" s="35">
        <v>0</v>
      </c>
      <c r="O84" s="35">
        <v>0</v>
      </c>
      <c r="P84" s="35">
        <v>0</v>
      </c>
      <c r="Q84" s="108">
        <f t="shared" si="1"/>
        <v>0</v>
      </c>
      <c r="R84" s="35"/>
      <c r="S84" s="35"/>
      <c r="T84" s="35">
        <v>-24162688.671716388</v>
      </c>
    </row>
    <row r="85" spans="1:20" s="73" customFormat="1">
      <c r="A85" s="27" t="s">
        <v>6550</v>
      </c>
      <c r="B85" s="27" t="s">
        <v>6549</v>
      </c>
      <c r="C85" s="27"/>
      <c r="D85" s="35">
        <v>17558426.399999999</v>
      </c>
      <c r="E85" s="35">
        <v>16635635.84140452</v>
      </c>
      <c r="F85" s="27"/>
      <c r="G85" s="109">
        <v>39598</v>
      </c>
      <c r="H85" s="110">
        <v>-17558426.399999999</v>
      </c>
      <c r="I85" s="110">
        <v>0</v>
      </c>
      <c r="J85" s="27"/>
      <c r="K85" s="35">
        <v>228665.35</v>
      </c>
      <c r="L85" s="35"/>
      <c r="M85" s="35">
        <v>0</v>
      </c>
      <c r="N85" s="35">
        <v>0</v>
      </c>
      <c r="O85" s="35">
        <v>0</v>
      </c>
      <c r="P85" s="35">
        <v>0</v>
      </c>
      <c r="Q85" s="108">
        <f t="shared" si="1"/>
        <v>0</v>
      </c>
      <c r="R85" s="35"/>
      <c r="S85" s="35"/>
      <c r="T85" s="35">
        <v>-16406970.49140452</v>
      </c>
    </row>
    <row r="86" spans="1:20" s="73" customFormat="1">
      <c r="A86" s="27" t="s">
        <v>6551</v>
      </c>
      <c r="B86" s="27" t="s">
        <v>6549</v>
      </c>
      <c r="C86" s="27"/>
      <c r="D86" s="35">
        <v>25858433.859999999</v>
      </c>
      <c r="E86" s="35">
        <v>24499432.876361087</v>
      </c>
      <c r="F86" s="27"/>
      <c r="G86" s="109">
        <v>39598</v>
      </c>
      <c r="H86" s="110">
        <v>-25858433.859999999</v>
      </c>
      <c r="I86" s="110">
        <v>0</v>
      </c>
      <c r="J86" s="27"/>
      <c r="K86" s="35">
        <v>336757.26</v>
      </c>
      <c r="L86" s="35"/>
      <c r="M86" s="35">
        <v>0</v>
      </c>
      <c r="N86" s="35">
        <v>0</v>
      </c>
      <c r="O86" s="35">
        <v>0</v>
      </c>
      <c r="P86" s="35">
        <v>0</v>
      </c>
      <c r="Q86" s="108">
        <f t="shared" si="1"/>
        <v>0</v>
      </c>
      <c r="R86" s="35"/>
      <c r="S86" s="35"/>
      <c r="T86" s="35">
        <v>-24162675.616361085</v>
      </c>
    </row>
    <row r="87" spans="1:20" s="73" customFormat="1">
      <c r="A87" s="27" t="s">
        <v>6552</v>
      </c>
      <c r="B87" s="27" t="s">
        <v>6553</v>
      </c>
      <c r="C87" s="27"/>
      <c r="D87" s="35">
        <v>112053271.3</v>
      </c>
      <c r="E87" s="35">
        <v>106286822.27347052</v>
      </c>
      <c r="F87" s="27"/>
      <c r="G87" s="109">
        <v>39598</v>
      </c>
      <c r="H87" s="110">
        <v>-112053271.3</v>
      </c>
      <c r="I87" s="110">
        <v>0</v>
      </c>
      <c r="J87" s="27"/>
      <c r="K87" s="35">
        <v>994236.24</v>
      </c>
      <c r="L87" s="35"/>
      <c r="M87" s="35">
        <v>0</v>
      </c>
      <c r="N87" s="35">
        <v>0</v>
      </c>
      <c r="O87" s="35">
        <v>0</v>
      </c>
      <c r="P87" s="35">
        <v>0</v>
      </c>
      <c r="Q87" s="108">
        <f t="shared" si="1"/>
        <v>0</v>
      </c>
      <c r="R87" s="35"/>
      <c r="S87" s="35"/>
      <c r="T87" s="35">
        <v>-105292586.03347053</v>
      </c>
    </row>
    <row r="88" spans="1:20" s="73" customFormat="1">
      <c r="A88" s="27" t="s">
        <v>6554</v>
      </c>
      <c r="B88" s="27" t="s">
        <v>6553</v>
      </c>
      <c r="C88" s="27"/>
      <c r="D88" s="35">
        <v>76086515.75</v>
      </c>
      <c r="E88" s="35">
        <v>72170976.208988041</v>
      </c>
      <c r="F88" s="27"/>
      <c r="G88" s="109">
        <v>39598</v>
      </c>
      <c r="H88" s="110">
        <v>-76086515.75</v>
      </c>
      <c r="I88" s="110">
        <v>0</v>
      </c>
      <c r="J88" s="27"/>
      <c r="K88" s="35">
        <v>990883.16</v>
      </c>
      <c r="L88" s="35"/>
      <c r="M88" s="35">
        <v>0</v>
      </c>
      <c r="N88" s="35">
        <v>0</v>
      </c>
      <c r="O88" s="35">
        <v>0</v>
      </c>
      <c r="P88" s="35">
        <v>0</v>
      </c>
      <c r="Q88" s="108">
        <f t="shared" si="1"/>
        <v>0</v>
      </c>
      <c r="R88" s="35"/>
      <c r="S88" s="35"/>
      <c r="T88" s="35">
        <v>-71180093.048988044</v>
      </c>
    </row>
    <row r="89" spans="1:20" s="73" customFormat="1">
      <c r="A89" s="27" t="s">
        <v>6555</v>
      </c>
      <c r="B89" s="27" t="s">
        <v>6553</v>
      </c>
      <c r="C89" s="27"/>
      <c r="D89" s="35">
        <v>112053290.27</v>
      </c>
      <c r="E89" s="35">
        <v>106269331.94075806</v>
      </c>
      <c r="F89" s="27"/>
      <c r="G89" s="109">
        <v>39598</v>
      </c>
      <c r="H89" s="110">
        <v>-112053290.3</v>
      </c>
      <c r="I89" s="110">
        <v>0</v>
      </c>
      <c r="J89" s="27"/>
      <c r="K89" s="35">
        <v>1940364.58</v>
      </c>
      <c r="L89" s="35"/>
      <c r="M89" s="35">
        <v>0</v>
      </c>
      <c r="N89" s="35">
        <v>0</v>
      </c>
      <c r="O89" s="35">
        <v>0</v>
      </c>
      <c r="P89" s="35">
        <v>0</v>
      </c>
      <c r="Q89" s="108">
        <f t="shared" si="1"/>
        <v>0</v>
      </c>
      <c r="R89" s="35"/>
      <c r="S89" s="35"/>
      <c r="T89" s="35">
        <v>-104328967.36075807</v>
      </c>
    </row>
    <row r="90" spans="1:20" s="73" customFormat="1">
      <c r="A90" s="27" t="s">
        <v>6556</v>
      </c>
      <c r="B90" s="27" t="s">
        <v>6557</v>
      </c>
      <c r="C90" s="27"/>
      <c r="D90" s="35">
        <v>112053271.3</v>
      </c>
      <c r="E90" s="35">
        <v>106234297.30254865</v>
      </c>
      <c r="F90" s="27"/>
      <c r="G90" s="109">
        <v>39598</v>
      </c>
      <c r="H90" s="110">
        <v>-112053271.3</v>
      </c>
      <c r="I90" s="110">
        <v>0</v>
      </c>
      <c r="J90" s="27"/>
      <c r="K90" s="35">
        <v>978200.09</v>
      </c>
      <c r="L90" s="35"/>
      <c r="M90" s="35">
        <v>0</v>
      </c>
      <c r="N90" s="35">
        <v>0</v>
      </c>
      <c r="O90" s="35">
        <v>0</v>
      </c>
      <c r="P90" s="35">
        <v>0</v>
      </c>
      <c r="Q90" s="108">
        <f t="shared" si="1"/>
        <v>0</v>
      </c>
      <c r="R90" s="35"/>
      <c r="S90" s="35"/>
      <c r="T90" s="35">
        <v>-105256097.21254864</v>
      </c>
    </row>
    <row r="91" spans="1:20" s="73" customFormat="1">
      <c r="A91" s="27" t="s">
        <v>6558</v>
      </c>
      <c r="B91" s="27" t="s">
        <v>6557</v>
      </c>
      <c r="C91" s="27"/>
      <c r="D91" s="35">
        <v>76086515.75</v>
      </c>
      <c r="E91" s="35">
        <v>72135310.654730216</v>
      </c>
      <c r="F91" s="27"/>
      <c r="G91" s="109">
        <v>39598</v>
      </c>
      <c r="H91" s="110">
        <v>-76086515.75</v>
      </c>
      <c r="I91" s="110">
        <v>0</v>
      </c>
      <c r="J91" s="27"/>
      <c r="K91" s="35">
        <v>990883.16</v>
      </c>
      <c r="L91" s="35"/>
      <c r="M91" s="35">
        <v>0</v>
      </c>
      <c r="N91" s="35">
        <v>0</v>
      </c>
      <c r="O91" s="35">
        <v>0</v>
      </c>
      <c r="P91" s="35">
        <v>0</v>
      </c>
      <c r="Q91" s="108">
        <f t="shared" si="1"/>
        <v>0</v>
      </c>
      <c r="R91" s="35"/>
      <c r="S91" s="35"/>
      <c r="T91" s="35">
        <v>-71144427.494730219</v>
      </c>
    </row>
    <row r="92" spans="1:20" s="73" customFormat="1">
      <c r="A92" s="27" t="s">
        <v>6559</v>
      </c>
      <c r="B92" s="27" t="s">
        <v>6557</v>
      </c>
      <c r="C92" s="27"/>
      <c r="D92" s="35">
        <v>112053290.27</v>
      </c>
      <c r="E92" s="35">
        <v>106216806.960944</v>
      </c>
      <c r="F92" s="27"/>
      <c r="G92" s="109">
        <v>39598</v>
      </c>
      <c r="H92" s="110">
        <v>-112053290.3</v>
      </c>
      <c r="I92" s="110">
        <v>0</v>
      </c>
      <c r="J92" s="27"/>
      <c r="K92" s="35">
        <v>1459282.45</v>
      </c>
      <c r="L92" s="35"/>
      <c r="M92" s="35">
        <v>0</v>
      </c>
      <c r="N92" s="35">
        <v>0</v>
      </c>
      <c r="O92" s="35">
        <v>0</v>
      </c>
      <c r="P92" s="35">
        <v>0</v>
      </c>
      <c r="Q92" s="108">
        <f t="shared" si="1"/>
        <v>0</v>
      </c>
      <c r="R92" s="35"/>
      <c r="S92" s="35"/>
      <c r="T92" s="35">
        <v>-104757524.51094399</v>
      </c>
    </row>
    <row r="93" spans="1:20" s="73" customFormat="1">
      <c r="A93" s="27" t="s">
        <v>6560</v>
      </c>
      <c r="B93" s="27" t="s">
        <v>6561</v>
      </c>
      <c r="C93" s="27"/>
      <c r="D93" s="35">
        <v>113410531.42</v>
      </c>
      <c r="E93" s="35">
        <v>108424814.49951433</v>
      </c>
      <c r="F93" s="27"/>
      <c r="G93" s="109">
        <v>39598</v>
      </c>
      <c r="H93" s="110">
        <v>-77008124.290000007</v>
      </c>
      <c r="I93" s="110">
        <v>0</v>
      </c>
      <c r="J93" s="27"/>
      <c r="K93" s="35">
        <v>1476957.96</v>
      </c>
      <c r="L93" s="35"/>
      <c r="M93" s="35">
        <v>0</v>
      </c>
      <c r="N93" s="35">
        <v>0</v>
      </c>
      <c r="O93" s="35">
        <v>0</v>
      </c>
      <c r="P93" s="35">
        <v>0</v>
      </c>
      <c r="Q93" s="108">
        <f t="shared" si="1"/>
        <v>0</v>
      </c>
      <c r="R93" s="35"/>
      <c r="S93" s="35"/>
      <c r="T93" s="35">
        <v>-106947856.53951433</v>
      </c>
    </row>
    <row r="94" spans="1:20" s="73" customFormat="1">
      <c r="A94" s="27" t="s">
        <v>6562</v>
      </c>
      <c r="B94" s="27" t="s">
        <v>6561</v>
      </c>
      <c r="C94" s="27"/>
      <c r="D94" s="35">
        <v>77008124.290000007</v>
      </c>
      <c r="E94" s="35">
        <v>73622718.159877643</v>
      </c>
      <c r="F94" s="27"/>
      <c r="G94" s="109">
        <v>39598</v>
      </c>
      <c r="H94" s="110">
        <v>-113410552.40000001</v>
      </c>
      <c r="I94" s="110">
        <v>0</v>
      </c>
      <c r="J94" s="27"/>
      <c r="K94" s="35">
        <v>1002885.37</v>
      </c>
      <c r="L94" s="35"/>
      <c r="M94" s="35">
        <v>0</v>
      </c>
      <c r="N94" s="35">
        <v>0</v>
      </c>
      <c r="O94" s="35">
        <v>0</v>
      </c>
      <c r="P94" s="35">
        <v>0</v>
      </c>
      <c r="Q94" s="108">
        <f t="shared" si="1"/>
        <v>0</v>
      </c>
      <c r="R94" s="35"/>
      <c r="S94" s="35"/>
      <c r="T94" s="35">
        <v>-72619832.789877638</v>
      </c>
    </row>
    <row r="95" spans="1:20" s="73" customFormat="1">
      <c r="A95" s="27" t="s">
        <v>6563</v>
      </c>
      <c r="B95" s="27" t="s">
        <v>6561</v>
      </c>
      <c r="C95" s="27"/>
      <c r="D95" s="35">
        <v>113410552.38</v>
      </c>
      <c r="E95" s="35">
        <v>108424834.53823791</v>
      </c>
      <c r="F95" s="27"/>
      <c r="G95" s="109">
        <v>39598</v>
      </c>
      <c r="H95" s="110">
        <v>-113410531.40000001</v>
      </c>
      <c r="I95" s="110">
        <v>0</v>
      </c>
      <c r="J95" s="27"/>
      <c r="K95" s="35">
        <v>1476958.24</v>
      </c>
      <c r="L95" s="35"/>
      <c r="M95" s="35">
        <v>0</v>
      </c>
      <c r="N95" s="35">
        <v>0</v>
      </c>
      <c r="O95" s="35">
        <v>0</v>
      </c>
      <c r="P95" s="35">
        <v>0</v>
      </c>
      <c r="Q95" s="108">
        <f t="shared" si="1"/>
        <v>0</v>
      </c>
      <c r="R95" s="35"/>
      <c r="S95" s="35"/>
      <c r="T95" s="35">
        <v>-106947876.29823792</v>
      </c>
    </row>
    <row r="96" spans="1:20" s="73" customFormat="1">
      <c r="A96" s="27" t="s">
        <v>6564</v>
      </c>
      <c r="B96" s="27" t="s">
        <v>6526</v>
      </c>
      <c r="C96" s="27"/>
      <c r="D96" s="35">
        <v>0</v>
      </c>
      <c r="E96" s="35">
        <v>0</v>
      </c>
      <c r="F96" s="27"/>
      <c r="G96" s="109">
        <v>39598</v>
      </c>
      <c r="H96" s="110">
        <v>1918352749.05</v>
      </c>
      <c r="I96" s="110">
        <v>1918352749.05</v>
      </c>
      <c r="J96" s="27"/>
      <c r="K96" s="35">
        <v>542950110.98000002</v>
      </c>
      <c r="L96" s="35"/>
      <c r="M96" s="111" t="s">
        <v>6355</v>
      </c>
      <c r="N96" s="35">
        <v>1469361473.2000003</v>
      </c>
      <c r="O96" s="35">
        <v>1350994270.3760626</v>
      </c>
      <c r="P96" s="35">
        <v>0</v>
      </c>
      <c r="Q96" s="108">
        <f t="shared" si="1"/>
        <v>1350994270.3760626</v>
      </c>
      <c r="R96" s="35" t="s">
        <v>6686</v>
      </c>
      <c r="S96" s="35"/>
      <c r="T96" s="35">
        <v>1893944381.3560627</v>
      </c>
    </row>
    <row r="97" spans="1:20" s="73" customFormat="1">
      <c r="A97" s="27" t="s">
        <v>6565</v>
      </c>
      <c r="B97" s="27" t="s">
        <v>6533</v>
      </c>
      <c r="C97" s="27"/>
      <c r="D97" s="35">
        <v>0</v>
      </c>
      <c r="E97" s="35">
        <v>0</v>
      </c>
      <c r="F97" s="27"/>
      <c r="G97" s="109">
        <v>39598</v>
      </c>
      <c r="H97" s="110">
        <v>229742.87</v>
      </c>
      <c r="I97" s="110">
        <v>229742.87</v>
      </c>
      <c r="J97" s="27"/>
      <c r="K97" s="35">
        <v>262374.34999999998</v>
      </c>
      <c r="L97" s="35"/>
      <c r="M97" s="35">
        <v>0</v>
      </c>
      <c r="N97" s="35">
        <v>0</v>
      </c>
      <c r="O97" s="35">
        <v>0</v>
      </c>
      <c r="P97" s="35">
        <v>0</v>
      </c>
      <c r="Q97" s="108">
        <f t="shared" si="1"/>
        <v>0</v>
      </c>
      <c r="R97" s="35"/>
      <c r="S97" s="35"/>
      <c r="T97" s="35">
        <v>262374.34999999998</v>
      </c>
    </row>
    <row r="98" spans="1:20" s="73" customFormat="1">
      <c r="A98" s="27" t="s">
        <v>6566</v>
      </c>
      <c r="B98" s="27" t="s">
        <v>6537</v>
      </c>
      <c r="C98" s="27"/>
      <c r="D98" s="35">
        <v>0</v>
      </c>
      <c r="E98" s="35">
        <v>0</v>
      </c>
      <c r="F98" s="27"/>
      <c r="G98" s="109">
        <v>39598</v>
      </c>
      <c r="H98" s="110">
        <v>309518024.52999997</v>
      </c>
      <c r="I98" s="110">
        <v>309518024.52999997</v>
      </c>
      <c r="J98" s="27"/>
      <c r="K98" s="35">
        <v>27055846.469999999</v>
      </c>
      <c r="L98" s="35"/>
      <c r="M98" s="111" t="s">
        <v>6355</v>
      </c>
      <c r="N98" s="35">
        <v>308269911.19999999</v>
      </c>
      <c r="O98" s="35">
        <v>253547676.74000001</v>
      </c>
      <c r="P98" s="35">
        <v>0</v>
      </c>
      <c r="Q98" s="108">
        <f t="shared" si="1"/>
        <v>253547676.74000001</v>
      </c>
      <c r="R98" s="35" t="s">
        <v>6355</v>
      </c>
      <c r="S98" s="35"/>
      <c r="T98" s="35">
        <v>280603523.21000004</v>
      </c>
    </row>
    <row r="99" spans="1:20" s="73" customFormat="1">
      <c r="A99" s="27" t="s">
        <v>6567</v>
      </c>
      <c r="B99" s="27" t="s">
        <v>6541</v>
      </c>
      <c r="C99" s="27"/>
      <c r="D99" s="35">
        <v>0</v>
      </c>
      <c r="E99" s="35">
        <v>0</v>
      </c>
      <c r="F99" s="27"/>
      <c r="G99" s="109">
        <v>39598</v>
      </c>
      <c r="H99" s="110">
        <v>298665633.89999998</v>
      </c>
      <c r="I99" s="110">
        <v>298665633.89999998</v>
      </c>
      <c r="J99" s="27"/>
      <c r="K99" s="35">
        <v>35018216.030000001</v>
      </c>
      <c r="L99" s="35"/>
      <c r="M99" s="111" t="s">
        <v>6355</v>
      </c>
      <c r="N99" s="35">
        <v>297461285.15000004</v>
      </c>
      <c r="O99" s="35">
        <v>244170846.49381253</v>
      </c>
      <c r="P99" s="35">
        <v>0</v>
      </c>
      <c r="Q99" s="108">
        <f t="shared" si="1"/>
        <v>244170846.49381253</v>
      </c>
      <c r="R99" s="35" t="s">
        <v>6355</v>
      </c>
      <c r="S99" s="35"/>
      <c r="T99" s="35">
        <v>279189062.52381253</v>
      </c>
    </row>
    <row r="100" spans="1:20" s="73" customFormat="1">
      <c r="A100" s="27" t="s">
        <v>6568</v>
      </c>
      <c r="B100" s="27" t="s">
        <v>6545</v>
      </c>
      <c r="C100" s="27"/>
      <c r="D100" s="35">
        <v>0</v>
      </c>
      <c r="E100" s="35">
        <v>0</v>
      </c>
      <c r="F100" s="27"/>
      <c r="G100" s="109">
        <v>39598</v>
      </c>
      <c r="H100" s="110">
        <v>298665633.89999998</v>
      </c>
      <c r="I100" s="110">
        <v>298665633.89999998</v>
      </c>
      <c r="J100" s="27"/>
      <c r="K100" s="35">
        <v>37402360.159999996</v>
      </c>
      <c r="L100" s="35"/>
      <c r="M100" s="111" t="s">
        <v>6355</v>
      </c>
      <c r="N100" s="35">
        <v>297461285.15000004</v>
      </c>
      <c r="O100" s="35">
        <v>241308636.85518754</v>
      </c>
      <c r="P100" s="35">
        <v>0</v>
      </c>
      <c r="Q100" s="108">
        <f t="shared" si="1"/>
        <v>241308636.85518754</v>
      </c>
      <c r="R100" s="35" t="s">
        <v>6355</v>
      </c>
      <c r="S100" s="35"/>
      <c r="T100" s="35">
        <v>278710997.0151875</v>
      </c>
    </row>
    <row r="101" spans="1:20" s="73" customFormat="1">
      <c r="A101" s="27" t="s">
        <v>6569</v>
      </c>
      <c r="B101" s="27" t="s">
        <v>6549</v>
      </c>
      <c r="C101" s="27"/>
      <c r="D101" s="35">
        <v>0</v>
      </c>
      <c r="E101" s="35">
        <v>0</v>
      </c>
      <c r="F101" s="27"/>
      <c r="G101" s="109">
        <v>39598</v>
      </c>
      <c r="H101" s="110">
        <v>298665633.89999998</v>
      </c>
      <c r="I101" s="110">
        <v>298665633.89999998</v>
      </c>
      <c r="J101" s="27"/>
      <c r="K101" s="35">
        <v>41000647.109999992</v>
      </c>
      <c r="L101" s="35"/>
      <c r="M101" s="111" t="s">
        <v>6355</v>
      </c>
      <c r="N101" s="35">
        <v>297224187.18000001</v>
      </c>
      <c r="O101" s="35">
        <v>240155650.29249999</v>
      </c>
      <c r="P101" s="35">
        <v>0</v>
      </c>
      <c r="Q101" s="108">
        <f t="shared" si="1"/>
        <v>240155650.29249999</v>
      </c>
      <c r="R101" s="35" t="s">
        <v>6355</v>
      </c>
      <c r="S101" s="35"/>
      <c r="T101" s="35">
        <v>281156297.40249997</v>
      </c>
    </row>
    <row r="102" spans="1:20" s="73" customFormat="1">
      <c r="A102" s="27" t="s">
        <v>6570</v>
      </c>
      <c r="B102" s="27" t="s">
        <v>6553</v>
      </c>
      <c r="C102" s="27"/>
      <c r="D102" s="35">
        <v>0</v>
      </c>
      <c r="E102" s="35">
        <v>0</v>
      </c>
      <c r="F102" s="27"/>
      <c r="G102" s="109">
        <v>39598</v>
      </c>
      <c r="H102" s="110">
        <v>298665715.56999999</v>
      </c>
      <c r="I102" s="110">
        <v>298665715.56999999</v>
      </c>
      <c r="J102" s="27"/>
      <c r="K102" s="35">
        <v>42154159.169999987</v>
      </c>
      <c r="L102" s="35"/>
      <c r="M102" s="111" t="s">
        <v>6355</v>
      </c>
      <c r="N102" s="35">
        <v>297461285.14999998</v>
      </c>
      <c r="O102" s="35">
        <v>231140374.907125</v>
      </c>
      <c r="P102" s="35">
        <v>0</v>
      </c>
      <c r="Q102" s="108">
        <f t="shared" si="1"/>
        <v>231140374.907125</v>
      </c>
      <c r="R102" s="35" t="s">
        <v>6355</v>
      </c>
      <c r="S102" s="35"/>
      <c r="T102" s="35">
        <v>273294534.07712495</v>
      </c>
    </row>
    <row r="103" spans="1:20" s="73" customFormat="1">
      <c r="A103" s="27" t="s">
        <v>6571</v>
      </c>
      <c r="B103" s="27" t="s">
        <v>6557</v>
      </c>
      <c r="C103" s="27"/>
      <c r="D103" s="35">
        <v>0</v>
      </c>
      <c r="E103" s="35">
        <v>0</v>
      </c>
      <c r="F103" s="27"/>
      <c r="G103" s="109">
        <v>39598</v>
      </c>
      <c r="H103" s="110">
        <v>298665715.56999999</v>
      </c>
      <c r="I103" s="110">
        <v>298665715.56999999</v>
      </c>
      <c r="J103" s="27"/>
      <c r="K103" s="35">
        <v>45882084.109999992</v>
      </c>
      <c r="L103" s="35"/>
      <c r="M103" s="111" t="s">
        <v>6355</v>
      </c>
      <c r="N103" s="35">
        <v>297268309.79000002</v>
      </c>
      <c r="O103" s="35">
        <v>232083916.31713751</v>
      </c>
      <c r="P103" s="35">
        <v>0</v>
      </c>
      <c r="Q103" s="108">
        <f t="shared" si="1"/>
        <v>232083916.31713751</v>
      </c>
      <c r="R103" s="35" t="s">
        <v>6355</v>
      </c>
      <c r="S103" s="35"/>
      <c r="T103" s="35">
        <v>277966000.42713749</v>
      </c>
    </row>
    <row r="104" spans="1:20" s="73" customFormat="1">
      <c r="A104" s="27" t="s">
        <v>6572</v>
      </c>
      <c r="B104" s="27" t="s">
        <v>6561</v>
      </c>
      <c r="C104" s="27"/>
      <c r="D104" s="35">
        <v>0</v>
      </c>
      <c r="E104" s="35">
        <v>0</v>
      </c>
      <c r="F104" s="27"/>
      <c r="G104" s="109">
        <v>39598</v>
      </c>
      <c r="H104" s="110">
        <v>298665715.63999999</v>
      </c>
      <c r="I104" s="110">
        <v>298665715.63999999</v>
      </c>
      <c r="J104" s="27"/>
      <c r="K104" s="35">
        <v>160397943.74000001</v>
      </c>
      <c r="L104" s="35"/>
      <c r="M104" s="35">
        <v>0</v>
      </c>
      <c r="N104" s="35">
        <v>0</v>
      </c>
      <c r="O104" s="35">
        <v>0</v>
      </c>
      <c r="P104" s="35">
        <v>0</v>
      </c>
      <c r="Q104" s="108">
        <f t="shared" si="1"/>
        <v>0</v>
      </c>
      <c r="R104" s="35"/>
      <c r="S104" s="35"/>
      <c r="T104" s="35">
        <v>160397943.74000001</v>
      </c>
    </row>
    <row r="105" spans="1:20" s="73" customFormat="1">
      <c r="A105" s="27" t="s">
        <v>6573</v>
      </c>
      <c r="B105" s="27" t="s">
        <v>6574</v>
      </c>
      <c r="C105" s="27"/>
      <c r="D105" s="35">
        <v>22952225.550000001</v>
      </c>
      <c r="E105" s="35">
        <v>22233878.908410698</v>
      </c>
      <c r="F105" s="27"/>
      <c r="G105" s="109"/>
      <c r="H105" s="110"/>
      <c r="I105" s="110"/>
      <c r="J105" s="27"/>
      <c r="K105" s="35">
        <v>10842346.399999999</v>
      </c>
      <c r="L105" s="35"/>
      <c r="M105" s="35">
        <v>0</v>
      </c>
      <c r="N105" s="35">
        <v>0</v>
      </c>
      <c r="O105" s="35">
        <v>0</v>
      </c>
      <c r="P105" s="35">
        <v>0</v>
      </c>
      <c r="Q105" s="108">
        <f t="shared" si="1"/>
        <v>0</v>
      </c>
      <c r="R105" s="35"/>
      <c r="S105" s="35"/>
      <c r="T105" s="35">
        <v>-11391532.5084107</v>
      </c>
    </row>
    <row r="106" spans="1:20" s="73" customFormat="1">
      <c r="A106" s="27" t="s">
        <v>6575</v>
      </c>
      <c r="B106" s="27" t="s">
        <v>6576</v>
      </c>
      <c r="C106" s="27"/>
      <c r="D106" s="35">
        <v>33280731.920017742</v>
      </c>
      <c r="E106" s="35">
        <v>32766882.96449177</v>
      </c>
      <c r="F106" s="27"/>
      <c r="G106" s="109">
        <v>40275</v>
      </c>
      <c r="H106" s="110">
        <v>-34661000</v>
      </c>
      <c r="I106" s="110">
        <v>0</v>
      </c>
      <c r="J106" s="27"/>
      <c r="K106" s="35">
        <v>3473543.8499999992</v>
      </c>
      <c r="L106" s="35"/>
      <c r="M106" s="35">
        <v>0</v>
      </c>
      <c r="N106" s="35">
        <v>0</v>
      </c>
      <c r="O106" s="35">
        <v>0</v>
      </c>
      <c r="P106" s="35">
        <v>0</v>
      </c>
      <c r="Q106" s="108">
        <f t="shared" si="1"/>
        <v>0</v>
      </c>
      <c r="R106" s="35"/>
      <c r="S106" s="35"/>
      <c r="T106" s="35">
        <v>-29293339.114491772</v>
      </c>
    </row>
    <row r="107" spans="1:20" s="73" customFormat="1">
      <c r="A107" s="27" t="s">
        <v>6577</v>
      </c>
      <c r="B107" s="27" t="s">
        <v>6578</v>
      </c>
      <c r="C107" s="27"/>
      <c r="D107" s="35">
        <v>0</v>
      </c>
      <c r="E107" s="35">
        <v>0</v>
      </c>
      <c r="F107" s="27"/>
      <c r="G107" s="109">
        <v>40275</v>
      </c>
      <c r="H107" s="110">
        <v>34661000</v>
      </c>
      <c r="I107" s="110">
        <v>34661000</v>
      </c>
      <c r="J107" s="27"/>
      <c r="K107" s="35">
        <v>72481910.099999994</v>
      </c>
      <c r="L107" s="35"/>
      <c r="M107" s="35">
        <v>0</v>
      </c>
      <c r="N107" s="35">
        <v>0</v>
      </c>
      <c r="O107" s="35">
        <v>0</v>
      </c>
      <c r="P107" s="35">
        <v>0</v>
      </c>
      <c r="Q107" s="108">
        <f t="shared" si="1"/>
        <v>0</v>
      </c>
      <c r="R107" s="35"/>
      <c r="S107" s="35"/>
      <c r="T107" s="35">
        <v>72481910.099999994</v>
      </c>
    </row>
    <row r="108" spans="1:20" s="73" customFormat="1" ht="12" customHeight="1">
      <c r="A108" s="27" t="s">
        <v>6579</v>
      </c>
      <c r="B108" s="27" t="s">
        <v>6580</v>
      </c>
      <c r="C108" s="27"/>
      <c r="D108" s="35">
        <v>27595250</v>
      </c>
      <c r="E108" s="35">
        <v>25947483.965069443</v>
      </c>
      <c r="F108" s="27"/>
      <c r="G108" s="109"/>
      <c r="H108" s="110"/>
      <c r="I108" s="110"/>
      <c r="J108" s="27"/>
      <c r="K108" s="35">
        <v>1566463.73</v>
      </c>
      <c r="L108" s="35"/>
      <c r="M108" s="111">
        <v>40178</v>
      </c>
      <c r="N108" s="35">
        <v>43813556</v>
      </c>
      <c r="O108" s="35">
        <v>26288133.600000001</v>
      </c>
      <c r="P108" s="35">
        <v>0</v>
      </c>
      <c r="Q108" s="108">
        <f t="shared" si="1"/>
        <v>26288133.600000001</v>
      </c>
      <c r="R108" s="35" t="s">
        <v>6690</v>
      </c>
      <c r="S108" s="35"/>
      <c r="T108" s="35">
        <v>1907113.3649305589</v>
      </c>
    </row>
    <row r="109" spans="1:20" s="73" customFormat="1" ht="12" customHeight="1">
      <c r="A109" s="27" t="s">
        <v>6581</v>
      </c>
      <c r="B109" s="27" t="s">
        <v>6582</v>
      </c>
      <c r="C109" s="27"/>
      <c r="D109" s="35">
        <v>5436906</v>
      </c>
      <c r="E109" s="35">
        <v>5180219.0959783327</v>
      </c>
      <c r="F109" s="27"/>
      <c r="G109" s="109"/>
      <c r="H109" s="110"/>
      <c r="I109" s="110"/>
      <c r="J109" s="27"/>
      <c r="K109" s="35">
        <v>314837.40000000002</v>
      </c>
      <c r="L109" s="35"/>
      <c r="M109" s="112"/>
      <c r="N109" s="35">
        <v>0</v>
      </c>
      <c r="O109" s="35">
        <v>0</v>
      </c>
      <c r="P109" s="35">
        <v>0</v>
      </c>
      <c r="Q109" s="108">
        <f t="shared" si="1"/>
        <v>0</v>
      </c>
      <c r="R109" s="35"/>
      <c r="S109" s="35"/>
      <c r="T109" s="35">
        <v>-4865381.6959783323</v>
      </c>
    </row>
    <row r="110" spans="1:20" s="73" customFormat="1" ht="12" customHeight="1">
      <c r="A110" s="27" t="s">
        <v>6583</v>
      </c>
      <c r="B110" s="27" t="s">
        <v>6584</v>
      </c>
      <c r="C110" s="27"/>
      <c r="D110" s="35">
        <v>5390700</v>
      </c>
      <c r="E110" s="35">
        <v>5351822.5710833333</v>
      </c>
      <c r="F110" s="27"/>
      <c r="G110" s="109"/>
      <c r="H110" s="110"/>
      <c r="I110" s="110"/>
      <c r="J110" s="27"/>
      <c r="K110" s="35">
        <v>312161.83999999997</v>
      </c>
      <c r="L110" s="35"/>
      <c r="M110" s="112"/>
      <c r="N110" s="35">
        <v>0</v>
      </c>
      <c r="O110" s="35">
        <v>0</v>
      </c>
      <c r="P110" s="35">
        <v>0</v>
      </c>
      <c r="Q110" s="108">
        <f t="shared" si="1"/>
        <v>0</v>
      </c>
      <c r="R110" s="35"/>
      <c r="S110" s="35"/>
      <c r="T110" s="35">
        <v>-5039660.7310833335</v>
      </c>
    </row>
    <row r="111" spans="1:20" s="73" customFormat="1" ht="12" customHeight="1">
      <c r="A111" s="27" t="s">
        <v>6585</v>
      </c>
      <c r="B111" s="27" t="s">
        <v>6586</v>
      </c>
      <c r="C111" s="27"/>
      <c r="D111" s="35">
        <v>5390700</v>
      </c>
      <c r="E111" s="35">
        <v>5353507.1648333333</v>
      </c>
      <c r="F111" s="27"/>
      <c r="G111" s="109"/>
      <c r="H111" s="110"/>
      <c r="I111" s="110"/>
      <c r="J111" s="27"/>
      <c r="K111" s="35">
        <v>312161.83999999997</v>
      </c>
      <c r="L111" s="35"/>
      <c r="M111" s="112"/>
      <c r="N111" s="35">
        <v>0</v>
      </c>
      <c r="O111" s="35">
        <v>0</v>
      </c>
      <c r="P111" s="35">
        <v>0</v>
      </c>
      <c r="Q111" s="108">
        <f t="shared" si="1"/>
        <v>0</v>
      </c>
      <c r="R111" s="35"/>
      <c r="S111" s="35"/>
      <c r="T111" s="35">
        <v>-5041345.3248333335</v>
      </c>
    </row>
    <row r="112" spans="1:20" s="73" customFormat="1">
      <c r="A112" s="27" t="s">
        <v>6587</v>
      </c>
      <c r="B112" s="27" t="s">
        <v>6588</v>
      </c>
      <c r="C112" s="27"/>
      <c r="D112" s="35">
        <v>40000000</v>
      </c>
      <c r="E112" s="35">
        <v>32710265.555555556</v>
      </c>
      <c r="F112" s="27"/>
      <c r="G112" s="109"/>
      <c r="H112" s="110"/>
      <c r="I112" s="110"/>
      <c r="J112" s="27"/>
      <c r="K112" s="35">
        <v>45712133.039999999</v>
      </c>
      <c r="L112" s="35"/>
      <c r="M112" s="112"/>
      <c r="N112" s="35">
        <v>0</v>
      </c>
      <c r="O112" s="35">
        <v>0</v>
      </c>
      <c r="P112" s="35">
        <v>0</v>
      </c>
      <c r="Q112" s="108">
        <f t="shared" si="1"/>
        <v>0</v>
      </c>
      <c r="R112" s="35"/>
      <c r="S112" s="35"/>
      <c r="T112" s="35">
        <v>13001867.484444443</v>
      </c>
    </row>
    <row r="113" spans="1:20" s="73" customFormat="1">
      <c r="A113" s="27" t="s">
        <v>6589</v>
      </c>
      <c r="B113" s="27" t="s">
        <v>6590</v>
      </c>
      <c r="C113" s="27"/>
      <c r="D113" s="35">
        <v>3550000</v>
      </c>
      <c r="E113" s="35">
        <v>2010271.3194444445</v>
      </c>
      <c r="F113" s="27"/>
      <c r="G113" s="109"/>
      <c r="H113" s="110"/>
      <c r="I113" s="110"/>
      <c r="J113" s="27"/>
      <c r="K113" s="35">
        <v>2165051.3199999998</v>
      </c>
      <c r="L113" s="35"/>
      <c r="M113" s="112"/>
      <c r="N113" s="35">
        <v>0</v>
      </c>
      <c r="O113" s="35">
        <v>0</v>
      </c>
      <c r="P113" s="35">
        <v>0</v>
      </c>
      <c r="Q113" s="108">
        <f t="shared" si="1"/>
        <v>0</v>
      </c>
      <c r="R113" s="35"/>
      <c r="S113" s="35"/>
      <c r="T113" s="35">
        <v>154780.00055555534</v>
      </c>
    </row>
    <row r="114" spans="1:20" s="73" customFormat="1">
      <c r="A114" s="27" t="s">
        <v>6591</v>
      </c>
      <c r="B114" s="27" t="s">
        <v>6592</v>
      </c>
      <c r="C114" s="27"/>
      <c r="D114" s="35">
        <v>19036096</v>
      </c>
      <c r="E114" s="35">
        <v>17378480.880377501</v>
      </c>
      <c r="F114" s="27"/>
      <c r="G114" s="109"/>
      <c r="H114" s="110"/>
      <c r="I114" s="110"/>
      <c r="J114" s="27"/>
      <c r="K114" s="35">
        <v>1977757.45</v>
      </c>
      <c r="L114" s="35"/>
      <c r="M114" s="111">
        <v>41115</v>
      </c>
      <c r="N114" s="35">
        <v>19036096.280000001</v>
      </c>
      <c r="O114" s="35">
        <v>3426497.28</v>
      </c>
      <c r="P114" s="35">
        <v>0</v>
      </c>
      <c r="Q114" s="108">
        <f t="shared" si="1"/>
        <v>3426497.28</v>
      </c>
      <c r="R114" s="35" t="s">
        <v>6676</v>
      </c>
      <c r="S114" s="35"/>
      <c r="T114" s="35">
        <v>-11974226.150377501</v>
      </c>
    </row>
    <row r="115" spans="1:20" s="73" customFormat="1">
      <c r="A115" s="27" t="s">
        <v>6593</v>
      </c>
      <c r="B115" s="27" t="s">
        <v>6594</v>
      </c>
      <c r="C115" s="27"/>
      <c r="D115" s="35">
        <v>50000000</v>
      </c>
      <c r="E115" s="35">
        <v>45096958.333333336</v>
      </c>
      <c r="F115" s="27"/>
      <c r="G115" s="109"/>
      <c r="H115" s="110"/>
      <c r="I115" s="110"/>
      <c r="J115" s="27"/>
      <c r="K115" s="35">
        <v>44193916.669999994</v>
      </c>
      <c r="L115" s="35"/>
      <c r="M115" s="112"/>
      <c r="N115" s="35">
        <v>0</v>
      </c>
      <c r="O115" s="35">
        <v>0</v>
      </c>
      <c r="P115" s="35">
        <v>0</v>
      </c>
      <c r="Q115" s="108">
        <f t="shared" si="1"/>
        <v>0</v>
      </c>
      <c r="R115" s="35"/>
      <c r="S115" s="35"/>
      <c r="T115" s="35">
        <v>-903041.66333334148</v>
      </c>
    </row>
    <row r="116" spans="1:20" s="73" customFormat="1">
      <c r="A116" s="27" t="s">
        <v>6595</v>
      </c>
      <c r="B116" s="27" t="s">
        <v>6596</v>
      </c>
      <c r="C116" s="27"/>
      <c r="D116" s="35">
        <v>31000000</v>
      </c>
      <c r="E116" s="35">
        <v>26760009.444444444</v>
      </c>
      <c r="F116" s="27"/>
      <c r="G116" s="109"/>
      <c r="H116" s="110"/>
      <c r="I116" s="110"/>
      <c r="J116" s="27"/>
      <c r="K116" s="35">
        <v>7709112.8999999994</v>
      </c>
      <c r="L116" s="35"/>
      <c r="M116" s="112">
        <v>40983</v>
      </c>
      <c r="N116" s="35">
        <v>30794531.279999994</v>
      </c>
      <c r="O116" s="35">
        <v>26217775.000181954</v>
      </c>
      <c r="P116" s="35">
        <v>0</v>
      </c>
      <c r="Q116" s="108">
        <f t="shared" si="1"/>
        <v>26217775.000181954</v>
      </c>
      <c r="R116" s="35" t="s">
        <v>6691</v>
      </c>
      <c r="S116" s="35"/>
      <c r="T116" s="35">
        <v>7166878.4557375126</v>
      </c>
    </row>
    <row r="117" spans="1:20" s="73" customFormat="1" ht="12" customHeight="1">
      <c r="A117" s="27" t="s">
        <v>6597</v>
      </c>
      <c r="B117" s="27" t="s">
        <v>6598</v>
      </c>
      <c r="C117" s="27"/>
      <c r="D117" s="35">
        <v>35000000</v>
      </c>
      <c r="E117" s="35">
        <v>33972166.666666664</v>
      </c>
      <c r="F117" s="27"/>
      <c r="G117" s="109"/>
      <c r="H117" s="110"/>
      <c r="I117" s="110"/>
      <c r="J117" s="27"/>
      <c r="K117" s="35">
        <v>41950566.089999996</v>
      </c>
      <c r="L117" s="35"/>
      <c r="M117" s="112"/>
      <c r="N117" s="35">
        <v>0</v>
      </c>
      <c r="O117" s="35">
        <v>0</v>
      </c>
      <c r="P117" s="35">
        <v>0</v>
      </c>
      <c r="Q117" s="108">
        <f t="shared" si="1"/>
        <v>0</v>
      </c>
      <c r="R117" s="35"/>
      <c r="S117" s="35"/>
      <c r="T117" s="35">
        <v>7978399.4233333319</v>
      </c>
    </row>
    <row r="118" spans="1:20" s="73" customFormat="1" ht="12" customHeight="1">
      <c r="A118" s="27" t="s">
        <v>6599</v>
      </c>
      <c r="B118" s="27" t="s">
        <v>6598</v>
      </c>
      <c r="C118" s="27"/>
      <c r="D118" s="35">
        <v>10000000</v>
      </c>
      <c r="E118" s="35">
        <v>9690625</v>
      </c>
      <c r="F118" s="27"/>
      <c r="G118" s="109"/>
      <c r="H118" s="110"/>
      <c r="I118" s="110"/>
      <c r="J118" s="27"/>
      <c r="K118" s="35">
        <v>10227575.34</v>
      </c>
      <c r="L118" s="35"/>
      <c r="M118" s="112"/>
      <c r="N118" s="35">
        <v>0</v>
      </c>
      <c r="O118" s="35">
        <v>0</v>
      </c>
      <c r="P118" s="35">
        <v>0</v>
      </c>
      <c r="Q118" s="108">
        <f t="shared" si="1"/>
        <v>0</v>
      </c>
      <c r="R118" s="35"/>
      <c r="S118" s="35"/>
      <c r="T118" s="35">
        <v>536950.33999999985</v>
      </c>
    </row>
    <row r="119" spans="1:20" s="73" customFormat="1" ht="12" customHeight="1">
      <c r="A119" s="121" t="s">
        <v>6600</v>
      </c>
      <c r="B119" s="27" t="s">
        <v>6601</v>
      </c>
      <c r="C119" s="27"/>
      <c r="D119" s="35">
        <v>40000000</v>
      </c>
      <c r="E119" s="35">
        <v>32086923.333333332</v>
      </c>
      <c r="F119" s="27"/>
      <c r="G119" s="109">
        <v>40787</v>
      </c>
      <c r="H119" s="110">
        <v>-38050804.219999999</v>
      </c>
      <c r="I119" s="110">
        <v>0</v>
      </c>
      <c r="J119" s="27"/>
      <c r="K119" s="35">
        <v>5289431.38</v>
      </c>
      <c r="L119" s="35"/>
      <c r="M119" s="112"/>
      <c r="N119" s="35">
        <v>0</v>
      </c>
      <c r="O119" s="35">
        <v>0</v>
      </c>
      <c r="P119" s="35"/>
      <c r="Q119" s="108">
        <f t="shared" si="1"/>
        <v>0</v>
      </c>
      <c r="R119" s="53"/>
      <c r="S119" s="53"/>
      <c r="T119" s="113">
        <v>-26797491.953333333</v>
      </c>
    </row>
    <row r="120" spans="1:20" ht="12" customHeight="1">
      <c r="A120" s="56" t="s">
        <v>6602</v>
      </c>
      <c r="B120" s="56" t="s">
        <v>6601</v>
      </c>
      <c r="D120" s="53">
        <v>0</v>
      </c>
      <c r="E120" s="53">
        <v>0</v>
      </c>
      <c r="G120" s="54">
        <v>40787</v>
      </c>
      <c r="H120" s="55">
        <v>24000000</v>
      </c>
      <c r="I120" s="55">
        <v>24000000</v>
      </c>
      <c r="K120" s="53">
        <v>2183153.6399999997</v>
      </c>
      <c r="L120" s="53"/>
      <c r="M120" s="107">
        <v>41149</v>
      </c>
      <c r="N120" s="53">
        <v>22898805.059999999</v>
      </c>
      <c r="O120" s="53">
        <v>22898805.059999999</v>
      </c>
      <c r="P120" s="53">
        <v>0</v>
      </c>
      <c r="Q120" s="108">
        <f t="shared" si="1"/>
        <v>22898805.059999999</v>
      </c>
      <c r="R120" s="53" t="s">
        <v>6691</v>
      </c>
      <c r="S120" s="53"/>
      <c r="T120" s="53">
        <v>25081958.699999999</v>
      </c>
    </row>
    <row r="121" spans="1:20" ht="12" customHeight="1">
      <c r="A121" s="56" t="s">
        <v>6603</v>
      </c>
      <c r="B121" s="56" t="s">
        <v>6601</v>
      </c>
      <c r="D121" s="53">
        <v>0</v>
      </c>
      <c r="E121" s="53">
        <v>0</v>
      </c>
      <c r="G121" s="54">
        <v>40787</v>
      </c>
      <c r="H121" s="55">
        <v>14050804.220000001</v>
      </c>
      <c r="I121" s="55">
        <v>14050804.220000001</v>
      </c>
      <c r="K121" s="53">
        <v>0</v>
      </c>
      <c r="L121" s="53"/>
      <c r="M121" s="107">
        <v>41149</v>
      </c>
      <c r="N121" s="53">
        <v>14050804.220000001</v>
      </c>
      <c r="O121" s="53">
        <v>7380077.1694860402</v>
      </c>
      <c r="P121" s="53">
        <v>0</v>
      </c>
      <c r="Q121" s="108">
        <f t="shared" si="1"/>
        <v>7380077.1694860402</v>
      </c>
      <c r="R121" s="53" t="s">
        <v>6691</v>
      </c>
      <c r="S121" s="53"/>
      <c r="T121" s="53">
        <v>7380077.1694860402</v>
      </c>
    </row>
    <row r="122" spans="1:20">
      <c r="A122" s="56" t="s">
        <v>6604</v>
      </c>
      <c r="B122" s="56" t="s">
        <v>6605</v>
      </c>
      <c r="D122" s="53">
        <v>54180000</v>
      </c>
      <c r="E122" s="53">
        <v>46065052.039999999</v>
      </c>
      <c r="G122" s="54"/>
      <c r="H122" s="55"/>
      <c r="I122" s="55"/>
      <c r="K122" s="53">
        <v>61554666.449999996</v>
      </c>
      <c r="L122" s="53"/>
      <c r="M122" s="107"/>
      <c r="N122" s="53">
        <v>0</v>
      </c>
      <c r="O122" s="53">
        <v>0</v>
      </c>
      <c r="P122" s="53">
        <v>0</v>
      </c>
      <c r="Q122" s="108">
        <f t="shared" si="1"/>
        <v>0</v>
      </c>
      <c r="R122" s="53"/>
      <c r="S122" s="53"/>
      <c r="T122" s="53">
        <v>15489614.409999996</v>
      </c>
    </row>
    <row r="123" spans="1:20">
      <c r="A123" s="56" t="s">
        <v>6606</v>
      </c>
      <c r="B123" s="56" t="s">
        <v>6607</v>
      </c>
      <c r="D123" s="53">
        <v>35750000</v>
      </c>
      <c r="E123" s="53">
        <v>30062792.680555556</v>
      </c>
      <c r="G123" s="54"/>
      <c r="H123" s="55"/>
      <c r="I123" s="55"/>
      <c r="K123" s="53">
        <v>7258870.9499999983</v>
      </c>
      <c r="L123" s="53"/>
      <c r="M123" s="107">
        <v>40820</v>
      </c>
      <c r="N123" s="53">
        <v>35750000</v>
      </c>
      <c r="O123" s="53">
        <v>18593704.559999999</v>
      </c>
      <c r="P123" s="53">
        <v>0</v>
      </c>
      <c r="Q123" s="108">
        <f t="shared" si="1"/>
        <v>18593704.559999999</v>
      </c>
      <c r="R123" s="53" t="s">
        <v>6692</v>
      </c>
      <c r="S123" s="53"/>
      <c r="T123" s="53">
        <v>-4210217.1705555581</v>
      </c>
    </row>
    <row r="124" spans="1:20">
      <c r="A124" s="56" t="s">
        <v>6608</v>
      </c>
      <c r="B124" s="56" t="s">
        <v>6609</v>
      </c>
      <c r="D124" s="53">
        <v>25078790.09</v>
      </c>
      <c r="E124" s="53">
        <v>24687317.14500818</v>
      </c>
      <c r="G124" s="54"/>
      <c r="H124" s="55"/>
      <c r="I124" s="55"/>
      <c r="K124" s="53">
        <v>16595443.699999999</v>
      </c>
      <c r="L124" s="53"/>
      <c r="M124" s="107"/>
      <c r="N124" s="53">
        <v>0</v>
      </c>
      <c r="O124" s="53">
        <v>0</v>
      </c>
      <c r="P124" s="53">
        <v>0</v>
      </c>
      <c r="Q124" s="108">
        <f t="shared" si="1"/>
        <v>0</v>
      </c>
      <c r="R124" s="53"/>
      <c r="S124" s="53"/>
      <c r="T124" s="53">
        <v>-8091873.445008181</v>
      </c>
    </row>
    <row r="125" spans="1:20">
      <c r="A125" s="56" t="s">
        <v>6610</v>
      </c>
      <c r="B125" s="56" t="s">
        <v>6611</v>
      </c>
      <c r="D125" s="53">
        <v>35664000</v>
      </c>
      <c r="E125" s="53">
        <v>28517104.509015735</v>
      </c>
      <c r="G125" s="54"/>
      <c r="H125" s="55"/>
      <c r="I125" s="55"/>
      <c r="K125" s="53">
        <v>41239571.480000004</v>
      </c>
      <c r="L125" s="53"/>
      <c r="M125" s="107"/>
      <c r="N125" s="53">
        <v>0</v>
      </c>
      <c r="O125" s="53">
        <v>0</v>
      </c>
      <c r="P125" s="53">
        <v>0</v>
      </c>
      <c r="Q125" s="108">
        <f t="shared" si="1"/>
        <v>0</v>
      </c>
      <c r="R125" s="53"/>
      <c r="S125" s="53"/>
      <c r="T125" s="53">
        <v>12722466.970984269</v>
      </c>
    </row>
    <row r="126" spans="1:20" ht="12" customHeight="1">
      <c r="A126" s="56" t="s">
        <v>6612</v>
      </c>
      <c r="B126" s="56" t="s">
        <v>6613</v>
      </c>
      <c r="D126" s="53">
        <v>8957053.3800000008</v>
      </c>
      <c r="E126" s="53">
        <v>7690007.26937149</v>
      </c>
      <c r="G126" s="54"/>
      <c r="H126" s="55"/>
      <c r="I126" s="55"/>
      <c r="K126" s="53">
        <v>2924388.6800000006</v>
      </c>
      <c r="L126" s="53"/>
      <c r="M126" s="107">
        <v>41025</v>
      </c>
      <c r="N126" s="53">
        <v>8555877.7099999972</v>
      </c>
      <c r="O126" s="53">
        <v>7403013.1904926384</v>
      </c>
      <c r="P126" s="53">
        <v>0</v>
      </c>
      <c r="Q126" s="108">
        <f t="shared" si="1"/>
        <v>7403013.1904926384</v>
      </c>
      <c r="R126" s="53" t="s">
        <v>6693</v>
      </c>
      <c r="S126" s="53"/>
      <c r="T126" s="53">
        <v>2637394.601121149</v>
      </c>
    </row>
    <row r="127" spans="1:20" ht="12" customHeight="1">
      <c r="A127" s="56" t="s">
        <v>6614</v>
      </c>
      <c r="B127" s="56" t="s">
        <v>6615</v>
      </c>
      <c r="D127" s="53">
        <v>5963625.9699999997</v>
      </c>
      <c r="E127" s="53">
        <v>5102243.31368759</v>
      </c>
      <c r="G127" s="54"/>
      <c r="H127" s="55"/>
      <c r="I127" s="55"/>
      <c r="K127" s="53">
        <v>1856719.3799999997</v>
      </c>
      <c r="L127" s="53"/>
      <c r="M127" s="107">
        <v>41025</v>
      </c>
      <c r="N127" s="53">
        <v>5667990.620000001</v>
      </c>
      <c r="O127" s="53">
        <v>4801598.5661169132</v>
      </c>
      <c r="P127" s="53">
        <v>0</v>
      </c>
      <c r="Q127" s="108">
        <f t="shared" si="1"/>
        <v>4801598.5661169132</v>
      </c>
      <c r="R127" s="53" t="s">
        <v>6693</v>
      </c>
      <c r="S127" s="53"/>
      <c r="T127" s="53">
        <v>1556074.6324293232</v>
      </c>
    </row>
    <row r="128" spans="1:20" ht="12" customHeight="1">
      <c r="A128" s="56" t="s">
        <v>6616</v>
      </c>
      <c r="B128" s="56" t="s">
        <v>6617</v>
      </c>
      <c r="D128" s="53">
        <v>3259107.61</v>
      </c>
      <c r="E128" s="53">
        <v>2755979.704108404</v>
      </c>
      <c r="G128" s="54"/>
      <c r="H128" s="55"/>
      <c r="I128" s="55"/>
      <c r="K128" s="53">
        <v>993483.73</v>
      </c>
      <c r="L128" s="53"/>
      <c r="M128" s="107">
        <v>41025</v>
      </c>
      <c r="N128" s="53">
        <v>3082390.8400000003</v>
      </c>
      <c r="O128" s="53">
        <v>1948685.8367228347</v>
      </c>
      <c r="P128" s="53">
        <v>0</v>
      </c>
      <c r="Q128" s="108">
        <f t="shared" si="1"/>
        <v>1948685.8367228347</v>
      </c>
      <c r="R128" s="53" t="s">
        <v>6693</v>
      </c>
      <c r="S128" s="53"/>
      <c r="T128" s="53">
        <v>186189.86261443049</v>
      </c>
    </row>
    <row r="129" spans="1:20" ht="12" customHeight="1">
      <c r="A129" s="56" t="s">
        <v>6618</v>
      </c>
      <c r="B129" s="56" t="s">
        <v>6619</v>
      </c>
      <c r="D129" s="53">
        <v>6728576.5099999998</v>
      </c>
      <c r="E129" s="53">
        <v>5965249.2228369759</v>
      </c>
      <c r="G129" s="54"/>
      <c r="H129" s="55"/>
      <c r="I129" s="55"/>
      <c r="K129" s="53">
        <v>2491497.0300000003</v>
      </c>
      <c r="L129" s="53"/>
      <c r="M129" s="107">
        <v>41545</v>
      </c>
      <c r="N129" s="53">
        <v>6179824.4500000002</v>
      </c>
      <c r="O129" s="53">
        <v>2769091.3971430799</v>
      </c>
      <c r="P129" s="53">
        <v>0</v>
      </c>
      <c r="Q129" s="108">
        <f t="shared" si="1"/>
        <v>2769091.3971430799</v>
      </c>
      <c r="R129" s="53" t="s">
        <v>6694</v>
      </c>
      <c r="S129" s="53"/>
      <c r="T129" s="53">
        <v>-704660.79569389578</v>
      </c>
    </row>
    <row r="130" spans="1:20" s="73" customFormat="1" ht="12" customHeight="1">
      <c r="A130" s="27" t="s">
        <v>6620</v>
      </c>
      <c r="B130" s="27" t="s">
        <v>6621</v>
      </c>
      <c r="C130" s="27"/>
      <c r="D130" s="35">
        <v>10558594</v>
      </c>
      <c r="E130" s="35">
        <v>10262987.096690783</v>
      </c>
      <c r="F130" s="27"/>
      <c r="G130" s="109">
        <v>39843</v>
      </c>
      <c r="H130" s="110">
        <v>-10058594</v>
      </c>
      <c r="I130" s="110">
        <v>0</v>
      </c>
      <c r="J130" s="27"/>
      <c r="K130" s="35">
        <v>730750.93</v>
      </c>
      <c r="L130" s="35"/>
      <c r="M130" s="112"/>
      <c r="N130" s="35"/>
      <c r="O130" s="35">
        <v>0</v>
      </c>
      <c r="P130" s="35">
        <v>0</v>
      </c>
      <c r="Q130" s="190">
        <f t="shared" si="1"/>
        <v>0</v>
      </c>
      <c r="R130" s="35"/>
      <c r="S130" s="35"/>
      <c r="T130" s="35">
        <v>-9532236.1666907836</v>
      </c>
    </row>
    <row r="131" spans="1:20" s="73" customFormat="1" ht="12" customHeight="1">
      <c r="A131" s="27" t="s">
        <v>6622</v>
      </c>
      <c r="B131" s="27" t="s">
        <v>6621</v>
      </c>
      <c r="C131" s="27"/>
      <c r="D131" s="35">
        <v>0</v>
      </c>
      <c r="E131" s="35">
        <v>0</v>
      </c>
      <c r="F131" s="27"/>
      <c r="G131" s="109">
        <v>39843</v>
      </c>
      <c r="H131" s="110">
        <v>4680331.03</v>
      </c>
      <c r="I131" s="110">
        <v>4680331.03</v>
      </c>
      <c r="J131" s="27"/>
      <c r="K131" s="35">
        <v>751812.38</v>
      </c>
      <c r="L131" s="35"/>
      <c r="M131" s="112">
        <v>41545</v>
      </c>
      <c r="N131" s="35">
        <v>4855015.6525615007</v>
      </c>
      <c r="O131" s="35">
        <v>1297765.1033076001</v>
      </c>
      <c r="P131" s="35">
        <v>0</v>
      </c>
      <c r="Q131" s="190">
        <f t="shared" si="1"/>
        <v>1297765.1033076001</v>
      </c>
      <c r="R131" s="35" t="s">
        <v>6694</v>
      </c>
      <c r="S131" s="35"/>
      <c r="T131" s="35">
        <v>2049577.4833076</v>
      </c>
    </row>
    <row r="132" spans="1:20" s="73" customFormat="1" ht="12" customHeight="1">
      <c r="A132" s="27" t="s">
        <v>6623</v>
      </c>
      <c r="B132" s="27" t="s">
        <v>6621</v>
      </c>
      <c r="C132" s="27"/>
      <c r="D132" s="35">
        <v>0</v>
      </c>
      <c r="E132" s="35">
        <v>0</v>
      </c>
      <c r="F132" s="27"/>
      <c r="G132" s="109">
        <v>39843</v>
      </c>
      <c r="H132" s="110">
        <v>3900000</v>
      </c>
      <c r="I132" s="110">
        <v>3900000</v>
      </c>
      <c r="J132" s="27"/>
      <c r="K132" s="35">
        <v>0</v>
      </c>
      <c r="L132" s="35"/>
      <c r="M132" s="112">
        <v>41545</v>
      </c>
      <c r="N132" s="35">
        <v>4299891.1789307399</v>
      </c>
      <c r="O132" s="35">
        <v>0</v>
      </c>
      <c r="P132" s="35">
        <v>0</v>
      </c>
      <c r="Q132" s="190">
        <f t="shared" si="1"/>
        <v>0</v>
      </c>
      <c r="R132" s="35" t="s">
        <v>6694</v>
      </c>
      <c r="S132" s="35"/>
      <c r="T132" s="35">
        <v>0</v>
      </c>
    </row>
    <row r="133" spans="1:20" ht="12" customHeight="1">
      <c r="A133" s="56" t="s">
        <v>6624</v>
      </c>
      <c r="B133" s="56" t="s">
        <v>6625</v>
      </c>
      <c r="D133" s="53">
        <v>1500000</v>
      </c>
      <c r="E133" s="53">
        <v>888712.5</v>
      </c>
      <c r="G133" s="54"/>
      <c r="H133" s="55"/>
      <c r="I133" s="55"/>
      <c r="K133" s="53">
        <v>728091.69000000006</v>
      </c>
      <c r="L133" s="53"/>
      <c r="M133" s="107">
        <v>41545</v>
      </c>
      <c r="N133" s="53">
        <v>1418470.7899999998</v>
      </c>
      <c r="O133" s="53">
        <v>1218527.5872551727</v>
      </c>
      <c r="P133" s="53">
        <v>0</v>
      </c>
      <c r="Q133" s="108">
        <f t="shared" si="1"/>
        <v>1218527.5872551727</v>
      </c>
      <c r="R133" s="53" t="s">
        <v>6694</v>
      </c>
      <c r="S133" s="53"/>
      <c r="T133" s="53">
        <v>1057906.7772551728</v>
      </c>
    </row>
    <row r="134" spans="1:20" ht="12" customHeight="1">
      <c r="A134" s="56" t="s">
        <v>6626</v>
      </c>
      <c r="B134" s="56" t="s">
        <v>6627</v>
      </c>
      <c r="D134" s="53">
        <v>19600000</v>
      </c>
      <c r="E134" s="53">
        <v>16042009.822222222</v>
      </c>
      <c r="G134" s="54"/>
      <c r="H134" s="55"/>
      <c r="I134" s="55"/>
      <c r="K134" s="53">
        <v>4685608.8499999996</v>
      </c>
      <c r="L134" s="53"/>
      <c r="M134" s="107">
        <v>41545</v>
      </c>
      <c r="N134" s="53">
        <v>19555004.059999999</v>
      </c>
      <c r="O134" s="53">
        <v>15089887.568654785</v>
      </c>
      <c r="P134" s="53">
        <v>0</v>
      </c>
      <c r="Q134" s="108">
        <f t="shared" si="1"/>
        <v>15089887.568654785</v>
      </c>
      <c r="R134" s="53" t="s">
        <v>6694</v>
      </c>
      <c r="S134" s="53"/>
      <c r="T134" s="53">
        <v>3733486.5964325629</v>
      </c>
    </row>
    <row r="135" spans="1:20" ht="12" customHeight="1">
      <c r="A135" s="56" t="s">
        <v>6628</v>
      </c>
      <c r="B135" s="56" t="s">
        <v>6629</v>
      </c>
      <c r="D135" s="53">
        <v>17700000</v>
      </c>
      <c r="E135" s="53">
        <v>14936051.583333334</v>
      </c>
      <c r="G135" s="54"/>
      <c r="H135" s="55"/>
      <c r="I135" s="55"/>
      <c r="K135" s="53">
        <v>5964443.8900000006</v>
      </c>
      <c r="L135" s="53"/>
      <c r="M135" s="107">
        <v>41545</v>
      </c>
      <c r="N135" s="53">
        <v>16859803.779999994</v>
      </c>
      <c r="O135" s="53">
        <v>11931025.434160542</v>
      </c>
      <c r="P135" s="53">
        <v>0</v>
      </c>
      <c r="Q135" s="108">
        <f t="shared" ref="Q135:Q157" si="2">+O135+P135</f>
        <v>11931025.434160542</v>
      </c>
      <c r="R135" s="53" t="s">
        <v>6694</v>
      </c>
      <c r="S135" s="53"/>
      <c r="T135" s="53">
        <v>2959417.7408272084</v>
      </c>
    </row>
    <row r="136" spans="1:20" ht="12" customHeight="1">
      <c r="A136" s="56" t="s">
        <v>6630</v>
      </c>
      <c r="B136" s="56" t="s">
        <v>6631</v>
      </c>
      <c r="D136" s="53">
        <v>30000000</v>
      </c>
      <c r="E136" s="53">
        <v>24384591.666666668</v>
      </c>
      <c r="G136" s="54"/>
      <c r="H136" s="55"/>
      <c r="I136" s="55"/>
      <c r="K136" s="53">
        <v>7935033.2299999986</v>
      </c>
      <c r="L136" s="53"/>
      <c r="M136" s="107">
        <v>41545</v>
      </c>
      <c r="N136" s="53">
        <v>30000000</v>
      </c>
      <c r="O136" s="53">
        <v>25355958.600000001</v>
      </c>
      <c r="P136" s="53">
        <v>0</v>
      </c>
      <c r="Q136" s="108">
        <f t="shared" si="2"/>
        <v>25355958.600000001</v>
      </c>
      <c r="R136" s="53" t="s">
        <v>6694</v>
      </c>
      <c r="S136" s="53"/>
      <c r="T136" s="53">
        <v>8906400.1633333303</v>
      </c>
    </row>
    <row r="137" spans="1:20" ht="12" customHeight="1">
      <c r="A137" s="56" t="s">
        <v>6632</v>
      </c>
      <c r="B137" s="56" t="s">
        <v>6633</v>
      </c>
      <c r="D137" s="53">
        <v>16881644.579999998</v>
      </c>
      <c r="E137" s="53">
        <v>14189368.343200799</v>
      </c>
      <c r="G137" s="54"/>
      <c r="H137" s="55"/>
      <c r="I137" s="55"/>
      <c r="K137" s="53">
        <v>4725433.120000001</v>
      </c>
      <c r="L137" s="53"/>
      <c r="M137" s="107">
        <v>41545</v>
      </c>
      <c r="N137" s="53">
        <v>16273343.939999999</v>
      </c>
      <c r="O137" s="53">
        <v>13709371.849116752</v>
      </c>
      <c r="P137" s="53">
        <v>0</v>
      </c>
      <c r="Q137" s="108">
        <f t="shared" si="2"/>
        <v>13709371.849116752</v>
      </c>
      <c r="R137" s="53" t="s">
        <v>6694</v>
      </c>
      <c r="S137" s="53"/>
      <c r="T137" s="53">
        <v>4245436.6259159558</v>
      </c>
    </row>
    <row r="138" spans="1:20">
      <c r="A138" s="56" t="s">
        <v>6634</v>
      </c>
      <c r="B138" s="56" t="s">
        <v>6635</v>
      </c>
      <c r="D138" s="53">
        <v>50000000</v>
      </c>
      <c r="E138" s="53">
        <v>48638172.927666888</v>
      </c>
      <c r="G138" s="54"/>
      <c r="H138" s="55"/>
      <c r="I138" s="55"/>
      <c r="K138" s="53">
        <v>52546794.960000001</v>
      </c>
      <c r="L138" s="53"/>
      <c r="M138" s="107"/>
      <c r="N138" s="53">
        <v>0</v>
      </c>
      <c r="O138" s="53">
        <v>0</v>
      </c>
      <c r="P138" s="53">
        <v>0</v>
      </c>
      <c r="Q138" s="108">
        <f t="shared" si="2"/>
        <v>0</v>
      </c>
      <c r="R138" s="53"/>
      <c r="S138" s="53"/>
      <c r="T138" s="53">
        <v>3908622.0323331133</v>
      </c>
    </row>
    <row r="139" spans="1:20">
      <c r="A139" s="56" t="s">
        <v>6636</v>
      </c>
      <c r="B139" s="56" t="s">
        <v>6637</v>
      </c>
      <c r="D139" s="53">
        <v>12750000</v>
      </c>
      <c r="E139" s="53">
        <v>10712716.458333334</v>
      </c>
      <c r="G139" s="54"/>
      <c r="H139" s="55"/>
      <c r="I139" s="55"/>
      <c r="K139" s="53">
        <v>6072924.8299999991</v>
      </c>
      <c r="L139" s="53"/>
      <c r="M139" s="107"/>
      <c r="N139" s="53">
        <v>0</v>
      </c>
      <c r="O139" s="53">
        <v>0</v>
      </c>
      <c r="P139" s="53">
        <v>0</v>
      </c>
      <c r="Q139" s="108">
        <f t="shared" si="2"/>
        <v>0</v>
      </c>
      <c r="R139" s="53"/>
      <c r="S139" s="53"/>
      <c r="T139" s="53">
        <v>-4639791.6283333348</v>
      </c>
    </row>
    <row r="140" spans="1:20" ht="12" customHeight="1">
      <c r="A140" s="56" t="s">
        <v>6638</v>
      </c>
      <c r="B140" s="56" t="s">
        <v>6639</v>
      </c>
      <c r="D140" s="53">
        <v>61199500.109999999</v>
      </c>
      <c r="E140" s="53">
        <v>52090547.813894995</v>
      </c>
      <c r="G140" s="54"/>
      <c r="H140" s="55"/>
      <c r="I140" s="55"/>
      <c r="K140" s="53">
        <v>9698218.8100000042</v>
      </c>
      <c r="L140" s="53"/>
      <c r="M140" s="107">
        <v>40780</v>
      </c>
      <c r="N140" s="53">
        <v>60269891.100000001</v>
      </c>
      <c r="O140" s="53">
        <v>35169245.530000001</v>
      </c>
      <c r="P140" s="53">
        <v>0</v>
      </c>
      <c r="Q140" s="108">
        <f t="shared" si="2"/>
        <v>35169245.530000001</v>
      </c>
      <c r="R140" s="53" t="s">
        <v>6695</v>
      </c>
      <c r="S140" s="53"/>
      <c r="T140" s="53">
        <v>-7223083.473894991</v>
      </c>
    </row>
    <row r="141" spans="1:20" ht="12" customHeight="1">
      <c r="A141" s="56" t="s">
        <v>6640</v>
      </c>
      <c r="B141" s="56" t="s">
        <v>6639</v>
      </c>
      <c r="D141" s="53">
        <v>138818378.34</v>
      </c>
      <c r="E141" s="53">
        <v>117787872.17368068</v>
      </c>
      <c r="G141" s="54"/>
      <c r="H141" s="55"/>
      <c r="I141" s="55"/>
      <c r="K141" s="53">
        <v>23977005.510000005</v>
      </c>
      <c r="L141" s="53"/>
      <c r="M141" s="107">
        <v>40780</v>
      </c>
      <c r="N141" s="53">
        <v>136709753.09</v>
      </c>
      <c r="O141" s="53">
        <v>77584597.510000005</v>
      </c>
      <c r="P141" s="53">
        <v>0</v>
      </c>
      <c r="Q141" s="108">
        <f t="shared" si="2"/>
        <v>77584597.510000005</v>
      </c>
      <c r="R141" s="53" t="s">
        <v>6695</v>
      </c>
      <c r="S141" s="53"/>
      <c r="T141" s="53">
        <v>-16226269.153680667</v>
      </c>
    </row>
    <row r="142" spans="1:20" ht="12" customHeight="1">
      <c r="A142" s="56" t="s">
        <v>6641</v>
      </c>
      <c r="B142" s="56" t="s">
        <v>6642</v>
      </c>
      <c r="D142" s="53">
        <v>160000000</v>
      </c>
      <c r="E142" s="53">
        <v>143414709.68888888</v>
      </c>
      <c r="G142" s="54"/>
      <c r="H142" s="55"/>
      <c r="I142" s="55"/>
      <c r="K142" s="53">
        <v>35191693.32</v>
      </c>
      <c r="L142" s="53"/>
      <c r="M142" s="107">
        <v>40780</v>
      </c>
      <c r="N142" s="53">
        <v>135044830.09000003</v>
      </c>
      <c r="O142" s="53">
        <v>135106013.02000001</v>
      </c>
      <c r="P142" s="53">
        <v>0</v>
      </c>
      <c r="Q142" s="108">
        <f t="shared" si="2"/>
        <v>135106013.02000001</v>
      </c>
      <c r="R142" s="53" t="s">
        <v>6695</v>
      </c>
      <c r="S142" s="53"/>
      <c r="T142" s="53">
        <v>26882996.651111126</v>
      </c>
    </row>
    <row r="143" spans="1:20" ht="12" customHeight="1">
      <c r="A143" s="56" t="s">
        <v>6643</v>
      </c>
      <c r="B143" s="56" t="s">
        <v>6644</v>
      </c>
      <c r="D143" s="53">
        <v>34850000</v>
      </c>
      <c r="E143" s="53">
        <v>32893207.350000001</v>
      </c>
      <c r="G143" s="54"/>
      <c r="H143" s="55"/>
      <c r="I143" s="55"/>
      <c r="K143" s="53">
        <v>11330610.439999999</v>
      </c>
      <c r="L143" s="53"/>
      <c r="M143" s="107">
        <v>40780</v>
      </c>
      <c r="N143" s="53">
        <v>29414453.780000005</v>
      </c>
      <c r="O143" s="53">
        <v>11427415.140000001</v>
      </c>
      <c r="P143" s="53">
        <v>0</v>
      </c>
      <c r="Q143" s="108">
        <f t="shared" si="2"/>
        <v>11427415.140000001</v>
      </c>
      <c r="R143" s="53" t="s">
        <v>6695</v>
      </c>
      <c r="S143" s="53"/>
      <c r="T143" s="53">
        <v>-10135181.770000003</v>
      </c>
    </row>
    <row r="144" spans="1:20" ht="12" customHeight="1">
      <c r="A144" s="56" t="s">
        <v>6645</v>
      </c>
      <c r="B144" s="56" t="s">
        <v>6646</v>
      </c>
      <c r="D144" s="53">
        <v>38970000</v>
      </c>
      <c r="E144" s="53">
        <v>36489598.469999999</v>
      </c>
      <c r="G144" s="54"/>
      <c r="H144" s="55"/>
      <c r="I144" s="55"/>
      <c r="K144" s="53">
        <v>12669103.860000001</v>
      </c>
      <c r="L144" s="53"/>
      <c r="M144" s="107"/>
      <c r="N144" s="53">
        <v>32891858.779999971</v>
      </c>
      <c r="O144" s="53">
        <v>0</v>
      </c>
      <c r="P144" s="53">
        <v>0</v>
      </c>
      <c r="Q144" s="108">
        <f t="shared" si="2"/>
        <v>0</v>
      </c>
      <c r="R144" s="53"/>
      <c r="S144" s="53"/>
      <c r="T144" s="53">
        <v>-23820494.609999999</v>
      </c>
    </row>
    <row r="145" spans="1:22" ht="12" customHeight="1">
      <c r="A145" s="56" t="s">
        <v>6647</v>
      </c>
      <c r="B145" s="56" t="s">
        <v>6648</v>
      </c>
      <c r="D145" s="53">
        <v>45180000</v>
      </c>
      <c r="E145" s="53">
        <v>42029022.555</v>
      </c>
      <c r="G145" s="54"/>
      <c r="H145" s="55"/>
      <c r="I145" s="55"/>
      <c r="K145" s="53">
        <v>17030669.499999996</v>
      </c>
      <c r="L145" s="53"/>
      <c r="M145" s="107">
        <v>40780</v>
      </c>
      <c r="N145" s="53">
        <v>35772745.850000001</v>
      </c>
      <c r="O145" s="53">
        <v>8968780.25</v>
      </c>
      <c r="P145" s="53">
        <v>0</v>
      </c>
      <c r="Q145" s="108">
        <f t="shared" si="2"/>
        <v>8968780.25</v>
      </c>
      <c r="R145" s="53" t="s">
        <v>6695</v>
      </c>
      <c r="S145" s="53"/>
      <c r="T145" s="53">
        <v>-16029572.805000003</v>
      </c>
    </row>
    <row r="146" spans="1:22">
      <c r="A146" s="56" t="s">
        <v>6649</v>
      </c>
      <c r="B146" s="56" t="s">
        <v>6650</v>
      </c>
      <c r="D146" s="53">
        <v>4600000</v>
      </c>
      <c r="E146" s="53">
        <v>4553060.194444444</v>
      </c>
      <c r="G146" s="54"/>
      <c r="H146" s="55"/>
      <c r="I146" s="55"/>
      <c r="K146" s="53">
        <v>247074.99499999994</v>
      </c>
      <c r="L146" s="53"/>
      <c r="M146" s="107">
        <v>41509</v>
      </c>
      <c r="N146" s="53">
        <v>4600000</v>
      </c>
      <c r="O146" s="53">
        <v>2137520.5499999998</v>
      </c>
      <c r="P146" s="53">
        <v>0</v>
      </c>
      <c r="Q146" s="108">
        <f t="shared" si="2"/>
        <v>2137520.5499999998</v>
      </c>
      <c r="R146" s="53" t="s">
        <v>6696</v>
      </c>
      <c r="S146" s="53"/>
      <c r="T146" s="53">
        <v>-2168464.6494444441</v>
      </c>
    </row>
    <row r="147" spans="1:22">
      <c r="A147" s="56" t="s">
        <v>6651</v>
      </c>
      <c r="B147" s="56" t="s">
        <v>6652</v>
      </c>
      <c r="D147" s="53">
        <v>110000000</v>
      </c>
      <c r="E147" s="53">
        <v>106153471.1111111</v>
      </c>
      <c r="G147" s="54"/>
      <c r="H147" s="55"/>
      <c r="I147" s="55"/>
      <c r="K147" s="53">
        <v>7273120.8199999994</v>
      </c>
      <c r="L147" s="53"/>
      <c r="M147" s="107">
        <v>40406</v>
      </c>
      <c r="N147" s="53">
        <v>110000000</v>
      </c>
      <c r="O147" s="53">
        <v>82359853.459999993</v>
      </c>
      <c r="P147" s="53">
        <v>0</v>
      </c>
      <c r="Q147" s="108">
        <f t="shared" si="2"/>
        <v>82359853.459999993</v>
      </c>
      <c r="R147" s="53" t="s">
        <v>6697</v>
      </c>
      <c r="S147" s="53"/>
      <c r="T147" s="53">
        <v>-16520496.831111118</v>
      </c>
    </row>
    <row r="148" spans="1:22">
      <c r="A148" s="56" t="s">
        <v>6653</v>
      </c>
      <c r="B148" s="56" t="s">
        <v>6654</v>
      </c>
      <c r="D148" s="53">
        <v>65000000</v>
      </c>
      <c r="E148" s="53">
        <v>53629717.916666664</v>
      </c>
      <c r="G148" s="54"/>
      <c r="H148" s="55"/>
      <c r="I148" s="55"/>
      <c r="K148" s="53">
        <v>40211687.5</v>
      </c>
      <c r="L148" s="53"/>
      <c r="M148" s="107"/>
      <c r="N148" s="53">
        <v>0</v>
      </c>
      <c r="O148" s="53">
        <v>0</v>
      </c>
      <c r="P148" s="53">
        <v>0</v>
      </c>
      <c r="Q148" s="108">
        <f t="shared" si="2"/>
        <v>0</v>
      </c>
      <c r="R148" s="53"/>
      <c r="S148" s="53"/>
      <c r="T148" s="53">
        <v>-13418030.416666664</v>
      </c>
    </row>
    <row r="149" spans="1:22" ht="12" customHeight="1">
      <c r="A149" s="56" t="s">
        <v>6655</v>
      </c>
      <c r="B149" s="56" t="s">
        <v>6656</v>
      </c>
      <c r="D149" s="53">
        <v>15000000</v>
      </c>
      <c r="E149" s="53">
        <v>13855800.416666666</v>
      </c>
      <c r="G149" s="54"/>
      <c r="H149" s="55"/>
      <c r="I149" s="55"/>
      <c r="K149" s="53">
        <v>1762768.63</v>
      </c>
      <c r="L149" s="53"/>
      <c r="M149" s="107">
        <v>41248</v>
      </c>
      <c r="N149" s="53">
        <v>15000000</v>
      </c>
      <c r="O149" s="53">
        <v>6116402.2800000003</v>
      </c>
      <c r="P149" s="53">
        <v>0</v>
      </c>
      <c r="Q149" s="108">
        <f t="shared" si="2"/>
        <v>6116402.2800000003</v>
      </c>
      <c r="R149" s="53" t="s">
        <v>6698</v>
      </c>
      <c r="S149" s="53"/>
      <c r="T149" s="53">
        <v>-5976629.5066666659</v>
      </c>
    </row>
    <row r="150" spans="1:22" s="73" customFormat="1" ht="12" customHeight="1">
      <c r="A150" s="27" t="s">
        <v>6657</v>
      </c>
      <c r="B150" s="27" t="s">
        <v>6658</v>
      </c>
      <c r="C150" s="27"/>
      <c r="D150" s="35">
        <v>6000000</v>
      </c>
      <c r="E150" s="35">
        <v>4725571</v>
      </c>
      <c r="F150" s="27"/>
      <c r="G150" s="109"/>
      <c r="H150" s="110"/>
      <c r="I150" s="110"/>
      <c r="J150" s="27"/>
      <c r="K150" s="35">
        <v>917574.47</v>
      </c>
      <c r="L150" s="35"/>
      <c r="M150" s="112"/>
      <c r="N150" s="35">
        <v>5845968</v>
      </c>
      <c r="O150" s="35">
        <v>0</v>
      </c>
      <c r="P150" s="35">
        <v>0</v>
      </c>
      <c r="Q150" s="190">
        <f t="shared" si="2"/>
        <v>0</v>
      </c>
      <c r="R150" s="35" t="s">
        <v>6698</v>
      </c>
      <c r="S150" s="35"/>
      <c r="T150" s="35">
        <v>-3807996.5300000003</v>
      </c>
      <c r="U150" s="191"/>
      <c r="V150" s="191"/>
    </row>
    <row r="151" spans="1:22" ht="12" customHeight="1">
      <c r="A151" s="56" t="s">
        <v>6659</v>
      </c>
      <c r="B151" s="56" t="s">
        <v>6660</v>
      </c>
      <c r="D151" s="53">
        <v>20000000</v>
      </c>
      <c r="E151" s="53">
        <v>15244720</v>
      </c>
      <c r="G151" s="54"/>
      <c r="H151" s="55"/>
      <c r="I151" s="55"/>
      <c r="K151" s="53">
        <v>16802110</v>
      </c>
      <c r="L151" s="53"/>
      <c r="M151" s="53">
        <v>0</v>
      </c>
      <c r="N151" s="53">
        <v>0</v>
      </c>
      <c r="O151" s="53">
        <v>0</v>
      </c>
      <c r="P151" s="53">
        <v>0</v>
      </c>
      <c r="Q151" s="108">
        <f t="shared" si="2"/>
        <v>0</v>
      </c>
      <c r="R151" s="35"/>
      <c r="S151" s="35"/>
      <c r="T151" s="53">
        <v>1557390</v>
      </c>
    </row>
    <row r="152" spans="1:22" ht="12" customHeight="1">
      <c r="A152" s="56" t="s">
        <v>6661</v>
      </c>
      <c r="B152" s="56" t="s">
        <v>6660</v>
      </c>
      <c r="D152" s="53">
        <v>5000000</v>
      </c>
      <c r="E152" s="53">
        <v>3814930.6944444445</v>
      </c>
      <c r="G152" s="54"/>
      <c r="H152" s="55"/>
      <c r="I152" s="55"/>
      <c r="K152" s="53">
        <v>4200613.92</v>
      </c>
      <c r="L152" s="53"/>
      <c r="M152" s="53">
        <v>0</v>
      </c>
      <c r="N152" s="53">
        <v>0</v>
      </c>
      <c r="O152" s="53">
        <v>0</v>
      </c>
      <c r="P152" s="53">
        <v>0</v>
      </c>
      <c r="Q152" s="108">
        <f t="shared" si="2"/>
        <v>0</v>
      </c>
      <c r="R152" s="35"/>
      <c r="S152" s="35"/>
      <c r="T152" s="53">
        <v>385683.22555555543</v>
      </c>
    </row>
    <row r="153" spans="1:22">
      <c r="A153" s="56" t="s">
        <v>6662</v>
      </c>
      <c r="B153" s="56" t="s">
        <v>6663</v>
      </c>
      <c r="D153" s="53">
        <v>1450000</v>
      </c>
      <c r="E153" s="53">
        <v>1438531.7083333333</v>
      </c>
      <c r="G153" s="54"/>
      <c r="H153" s="55"/>
      <c r="I153" s="55"/>
      <c r="K153" s="53">
        <v>1456579.83</v>
      </c>
      <c r="L153" s="53"/>
      <c r="M153" s="53">
        <v>0</v>
      </c>
      <c r="N153" s="53">
        <v>0</v>
      </c>
      <c r="O153" s="53">
        <v>0</v>
      </c>
      <c r="P153" s="53">
        <v>0</v>
      </c>
      <c r="Q153" s="108">
        <f t="shared" si="2"/>
        <v>0</v>
      </c>
      <c r="R153" s="35"/>
      <c r="S153" s="35"/>
      <c r="T153" s="53">
        <v>18048.121666666819</v>
      </c>
    </row>
    <row r="154" spans="1:22" ht="12" customHeight="1">
      <c r="A154" s="56" t="s">
        <v>6664</v>
      </c>
      <c r="B154" s="56" t="s">
        <v>6665</v>
      </c>
      <c r="D154" s="53">
        <v>9683039.618999999</v>
      </c>
      <c r="E154" s="53">
        <v>9366963.687970018</v>
      </c>
      <c r="G154" s="54"/>
      <c r="H154" s="55"/>
      <c r="I154" s="55"/>
      <c r="K154" s="53">
        <v>10787307.5</v>
      </c>
      <c r="L154" s="53"/>
      <c r="M154" s="53">
        <v>0</v>
      </c>
      <c r="N154" s="53">
        <v>0</v>
      </c>
      <c r="O154" s="53">
        <v>0</v>
      </c>
      <c r="P154" s="53">
        <v>0</v>
      </c>
      <c r="Q154" s="108">
        <f t="shared" si="2"/>
        <v>0</v>
      </c>
      <c r="R154" s="35"/>
      <c r="S154" s="35"/>
      <c r="T154" s="53">
        <v>1420343.812029982</v>
      </c>
    </row>
    <row r="155" spans="1:22" ht="12" customHeight="1">
      <c r="A155" s="56" t="s">
        <v>6666</v>
      </c>
      <c r="B155" s="56" t="s">
        <v>6667</v>
      </c>
      <c r="D155" s="53">
        <v>11066330.99</v>
      </c>
      <c r="E155" s="53">
        <v>10887230.107831394</v>
      </c>
      <c r="G155" s="54"/>
      <c r="H155" s="55"/>
      <c r="I155" s="55"/>
      <c r="K155" s="53">
        <v>12683270.26</v>
      </c>
      <c r="L155" s="53"/>
      <c r="M155" s="53">
        <v>0</v>
      </c>
      <c r="N155" s="53">
        <v>0</v>
      </c>
      <c r="O155" s="53">
        <v>0</v>
      </c>
      <c r="P155" s="53">
        <v>0</v>
      </c>
      <c r="Q155" s="108">
        <f t="shared" si="2"/>
        <v>0</v>
      </c>
      <c r="R155" s="35"/>
      <c r="S155" s="35"/>
      <c r="T155" s="53">
        <v>1796040.1521686055</v>
      </c>
    </row>
    <row r="156" spans="1:22">
      <c r="A156" s="56" t="s">
        <v>6668</v>
      </c>
      <c r="B156" s="56" t="s">
        <v>6669</v>
      </c>
      <c r="D156" s="53">
        <v>6500000</v>
      </c>
      <c r="E156" s="53">
        <v>5631502.861111111</v>
      </c>
      <c r="G156" s="54"/>
      <c r="H156" s="55"/>
      <c r="I156" s="55"/>
      <c r="K156" s="53">
        <v>5276321.99</v>
      </c>
      <c r="L156" s="53"/>
      <c r="M156" s="53">
        <v>0</v>
      </c>
      <c r="N156" s="53">
        <v>0</v>
      </c>
      <c r="O156" s="53">
        <v>0</v>
      </c>
      <c r="P156" s="53">
        <v>0</v>
      </c>
      <c r="Q156" s="108">
        <f t="shared" si="2"/>
        <v>0</v>
      </c>
      <c r="R156" s="35"/>
      <c r="S156" s="35"/>
      <c r="T156" s="53">
        <v>-355180.87111111078</v>
      </c>
    </row>
    <row r="157" spans="1:22">
      <c r="A157" s="56" t="s">
        <v>6670</v>
      </c>
      <c r="B157" s="56" t="s">
        <v>6671</v>
      </c>
      <c r="D157" s="53">
        <v>1387200</v>
      </c>
      <c r="E157" s="53">
        <v>775600.47466666671</v>
      </c>
      <c r="G157" s="54"/>
      <c r="H157" s="55"/>
      <c r="I157" s="55"/>
      <c r="K157" s="53">
        <v>942125.54999999993</v>
      </c>
      <c r="L157" s="53"/>
      <c r="M157" s="53">
        <v>0</v>
      </c>
      <c r="N157" s="53">
        <v>0</v>
      </c>
      <c r="O157" s="53">
        <v>0</v>
      </c>
      <c r="P157" s="53">
        <v>0</v>
      </c>
      <c r="Q157" s="108">
        <f t="shared" si="2"/>
        <v>0</v>
      </c>
      <c r="R157" s="35"/>
      <c r="S157" s="35"/>
      <c r="T157" s="53">
        <v>166525.07533333322</v>
      </c>
    </row>
    <row r="158" spans="1:22" ht="12.75" thickBot="1">
      <c r="A158" s="200" t="s">
        <v>6408</v>
      </c>
      <c r="B158" s="200"/>
      <c r="C158" s="201"/>
      <c r="D158" s="97">
        <v>9139007347.879015</v>
      </c>
      <c r="E158" s="97">
        <v>8230855823.5795183</v>
      </c>
      <c r="F158" s="201"/>
      <c r="G158" s="202"/>
      <c r="H158" s="202"/>
      <c r="I158" s="202"/>
      <c r="J158" s="201"/>
      <c r="K158" s="97">
        <v>3576996269.0254407</v>
      </c>
      <c r="L158" s="203"/>
      <c r="M158" s="202"/>
      <c r="N158" s="97">
        <v>5452232031.2114916</v>
      </c>
      <c r="O158" s="97">
        <v>4472052279.7951431</v>
      </c>
      <c r="P158" s="97">
        <v>30151445.640000001</v>
      </c>
      <c r="Q158" s="97">
        <v>4502203725.4351435</v>
      </c>
      <c r="R158" s="204"/>
      <c r="S158" s="204"/>
      <c r="T158" s="97">
        <v>-151655829.11893591</v>
      </c>
    </row>
    <row r="159" spans="1:22" ht="12.75" thickTop="1">
      <c r="D159" s="70"/>
      <c r="E159" s="70"/>
      <c r="F159" s="70"/>
      <c r="G159" s="70"/>
      <c r="H159" s="70"/>
      <c r="I159" s="70"/>
      <c r="J159" s="70"/>
      <c r="K159" s="70"/>
      <c r="L159" s="70"/>
      <c r="M159" s="70"/>
      <c r="N159" s="70"/>
      <c r="O159" s="70"/>
      <c r="P159" s="70"/>
      <c r="Q159" s="67"/>
      <c r="R159" s="70"/>
      <c r="S159" s="70"/>
      <c r="T159" s="70"/>
    </row>
    <row r="160" spans="1:22">
      <c r="K160" s="134"/>
      <c r="T160" s="67"/>
    </row>
    <row r="163" spans="1:20" ht="13.5">
      <c r="A163" s="26" t="s">
        <v>9252</v>
      </c>
    </row>
    <row r="165" spans="1:20" s="71" customFormat="1">
      <c r="A165" s="26"/>
      <c r="B165" s="26"/>
      <c r="C165" s="26"/>
      <c r="D165" s="26"/>
      <c r="E165" s="26"/>
      <c r="F165" s="26"/>
      <c r="G165" s="26"/>
      <c r="H165" s="26"/>
      <c r="I165" s="26"/>
      <c r="J165" s="26"/>
      <c r="K165" s="26"/>
      <c r="L165" s="26"/>
      <c r="M165" s="26"/>
      <c r="N165" s="26"/>
      <c r="O165" s="26"/>
      <c r="P165" s="26"/>
      <c r="Q165" s="26"/>
    </row>
    <row r="166" spans="1:20" s="71" customFormat="1">
      <c r="A166" s="228" t="s">
        <v>9241</v>
      </c>
      <c r="B166" s="228"/>
      <c r="C166" s="228"/>
      <c r="D166" s="228"/>
      <c r="E166" s="228"/>
      <c r="F166" s="228"/>
      <c r="G166" s="228"/>
      <c r="H166" s="228"/>
      <c r="I166" s="228"/>
      <c r="J166" s="228"/>
      <c r="K166" s="26"/>
      <c r="L166" s="26"/>
      <c r="M166" s="26"/>
      <c r="N166" s="26"/>
      <c r="O166" s="26"/>
      <c r="P166" s="26"/>
      <c r="Q166" s="26"/>
      <c r="R166" s="26"/>
      <c r="S166" s="26"/>
      <c r="T166" s="26"/>
    </row>
    <row r="167" spans="1:20" s="173" customFormat="1" ht="16.5" customHeight="1">
      <c r="A167" s="234" t="s">
        <v>3206</v>
      </c>
      <c r="B167" s="234"/>
      <c r="C167" s="114"/>
      <c r="D167" s="235" t="s">
        <v>6386</v>
      </c>
      <c r="E167" s="235"/>
      <c r="F167" s="235"/>
      <c r="G167" s="235"/>
      <c r="H167" s="235"/>
      <c r="I167" s="235"/>
      <c r="J167" s="235"/>
    </row>
    <row r="168" spans="1:20" s="71" customFormat="1">
      <c r="A168" s="174" t="s">
        <v>6403</v>
      </c>
      <c r="B168" s="174" t="s">
        <v>9158</v>
      </c>
      <c r="C168" s="56"/>
      <c r="D168" s="174" t="s">
        <v>6673</v>
      </c>
      <c r="E168" s="174" t="s">
        <v>6404</v>
      </c>
      <c r="F168" s="174"/>
      <c r="G168" s="175" t="s">
        <v>3215</v>
      </c>
      <c r="H168" s="174" t="s">
        <v>1543</v>
      </c>
      <c r="I168" s="174"/>
      <c r="J168" s="174"/>
      <c r="K168" s="26"/>
      <c r="L168" s="26"/>
      <c r="M168" s="26"/>
      <c r="N168" s="26"/>
      <c r="O168" s="26"/>
      <c r="P168" s="26"/>
      <c r="Q168" s="26"/>
      <c r="R168" s="26"/>
      <c r="S168" s="26"/>
      <c r="T168" s="26"/>
    </row>
    <row r="169" spans="1:20" s="71" customFormat="1">
      <c r="A169" s="27" t="s">
        <v>6564</v>
      </c>
      <c r="B169" s="27" t="s">
        <v>6526</v>
      </c>
      <c r="C169" s="75"/>
      <c r="D169" s="109">
        <v>40953</v>
      </c>
      <c r="E169" s="110">
        <v>250000000</v>
      </c>
      <c r="F169" s="57"/>
      <c r="G169" s="110">
        <v>225937500</v>
      </c>
      <c r="H169" s="116" t="s">
        <v>6686</v>
      </c>
      <c r="I169" s="94"/>
      <c r="J169" s="26"/>
      <c r="K169" s="26"/>
      <c r="L169" s="26"/>
      <c r="M169" s="26"/>
      <c r="N169" s="26"/>
      <c r="O169" s="26"/>
      <c r="P169" s="26"/>
      <c r="Q169" s="26"/>
    </row>
    <row r="170" spans="1:20">
      <c r="A170" s="27" t="s">
        <v>6564</v>
      </c>
      <c r="B170" s="27" t="s">
        <v>6526</v>
      </c>
      <c r="D170" s="109">
        <v>40976</v>
      </c>
      <c r="E170" s="110">
        <v>350000000</v>
      </c>
      <c r="G170" s="110">
        <v>323750000</v>
      </c>
      <c r="H170" s="116" t="s">
        <v>6686</v>
      </c>
      <c r="I170" s="115"/>
    </row>
    <row r="171" spans="1:20">
      <c r="A171" s="27" t="s">
        <v>6564</v>
      </c>
      <c r="B171" s="27" t="s">
        <v>6526</v>
      </c>
      <c r="D171" s="109">
        <v>40989</v>
      </c>
      <c r="E171" s="110">
        <v>869361473</v>
      </c>
      <c r="G171" s="110">
        <v>801306770</v>
      </c>
      <c r="H171" s="116" t="s">
        <v>6686</v>
      </c>
      <c r="I171" s="115"/>
    </row>
    <row r="172" spans="1:20" s="71" customFormat="1">
      <c r="A172" s="30" t="s">
        <v>6566</v>
      </c>
      <c r="B172" s="27" t="s">
        <v>6537</v>
      </c>
      <c r="C172" s="75"/>
      <c r="D172" s="109">
        <v>40844</v>
      </c>
      <c r="E172" s="110">
        <v>50000000</v>
      </c>
      <c r="F172" s="57"/>
      <c r="G172" s="110">
        <v>40475000</v>
      </c>
      <c r="H172" s="116" t="s">
        <v>6687</v>
      </c>
      <c r="I172" s="94"/>
      <c r="J172" s="26"/>
      <c r="K172" s="26"/>
      <c r="L172" s="26"/>
      <c r="M172" s="26"/>
      <c r="N172" s="26"/>
      <c r="O172" s="26"/>
      <c r="P172" s="26"/>
      <c r="Q172" s="26"/>
    </row>
    <row r="173" spans="1:20">
      <c r="A173" s="30" t="s">
        <v>6566</v>
      </c>
      <c r="B173" s="27" t="s">
        <v>6537</v>
      </c>
      <c r="D173" s="109">
        <v>40864</v>
      </c>
      <c r="E173" s="110">
        <v>129134955.59999999</v>
      </c>
      <c r="G173" s="110">
        <v>106536338.36999999</v>
      </c>
      <c r="H173" s="116" t="s">
        <v>6687</v>
      </c>
      <c r="I173" s="115"/>
    </row>
    <row r="174" spans="1:20">
      <c r="A174" s="115" t="s">
        <v>6566</v>
      </c>
      <c r="B174" s="27" t="s">
        <v>6541</v>
      </c>
      <c r="D174" s="109">
        <v>40864</v>
      </c>
      <c r="E174" s="110">
        <v>129134955.59999999</v>
      </c>
      <c r="G174" s="110">
        <v>106536338.36999999</v>
      </c>
      <c r="H174" s="115" t="s">
        <v>6686</v>
      </c>
      <c r="I174" s="115"/>
    </row>
    <row r="175" spans="1:20">
      <c r="A175" s="30" t="s">
        <v>6567</v>
      </c>
      <c r="B175" s="27" t="s">
        <v>6545</v>
      </c>
      <c r="D175" s="109">
        <v>40844</v>
      </c>
      <c r="E175" s="110">
        <v>50000000</v>
      </c>
      <c r="G175" s="110">
        <v>39725000</v>
      </c>
      <c r="H175" s="116" t="s">
        <v>6687</v>
      </c>
      <c r="I175" s="115"/>
    </row>
    <row r="176" spans="1:20">
      <c r="A176" s="30" t="s">
        <v>6567</v>
      </c>
      <c r="B176" s="27" t="s">
        <v>6549</v>
      </c>
      <c r="D176" s="109">
        <v>40848</v>
      </c>
      <c r="E176" s="110">
        <v>50000000</v>
      </c>
      <c r="G176" s="110">
        <v>39812500</v>
      </c>
      <c r="H176" s="116" t="s">
        <v>6688</v>
      </c>
      <c r="I176" s="115"/>
    </row>
    <row r="177" spans="1:17">
      <c r="A177" s="115" t="s">
        <v>6567</v>
      </c>
      <c r="B177" s="27" t="s">
        <v>6553</v>
      </c>
      <c r="D177" s="109">
        <v>40862</v>
      </c>
      <c r="E177" s="110">
        <v>197461285.15000004</v>
      </c>
      <c r="G177" s="110">
        <v>164633346.49381253</v>
      </c>
      <c r="H177" s="116" t="s">
        <v>6687</v>
      </c>
      <c r="I177" s="115"/>
    </row>
    <row r="178" spans="1:17" s="71" customFormat="1">
      <c r="A178" s="27" t="s">
        <v>6568</v>
      </c>
      <c r="B178" s="27" t="s">
        <v>6557</v>
      </c>
      <c r="C178" s="75"/>
      <c r="D178" s="109">
        <v>40844</v>
      </c>
      <c r="E178" s="110">
        <v>50000000</v>
      </c>
      <c r="F178" s="57"/>
      <c r="G178" s="110">
        <v>38975000</v>
      </c>
      <c r="H178" s="116" t="s">
        <v>6687</v>
      </c>
      <c r="I178" s="94"/>
      <c r="J178" s="26"/>
      <c r="K178" s="26"/>
      <c r="L178" s="26"/>
      <c r="M178" s="26"/>
      <c r="N178" s="26"/>
      <c r="O178" s="26"/>
      <c r="P178" s="26"/>
      <c r="Q178" s="26"/>
    </row>
    <row r="179" spans="1:17" s="71" customFormat="1">
      <c r="A179" s="27" t="s">
        <v>6568</v>
      </c>
      <c r="B179" s="27" t="s">
        <v>6557</v>
      </c>
      <c r="C179" s="75"/>
      <c r="D179" s="109">
        <v>40848</v>
      </c>
      <c r="E179" s="110">
        <v>50000000</v>
      </c>
      <c r="F179" s="57"/>
      <c r="G179" s="110">
        <v>39312500</v>
      </c>
      <c r="H179" s="116" t="s">
        <v>6688</v>
      </c>
      <c r="I179" s="94"/>
      <c r="J179" s="26"/>
      <c r="K179" s="26"/>
      <c r="L179" s="26"/>
      <c r="M179" s="26"/>
      <c r="N179" s="26"/>
      <c r="O179" s="26"/>
      <c r="P179" s="26"/>
      <c r="Q179" s="26"/>
    </row>
    <row r="180" spans="1:17" s="71" customFormat="1">
      <c r="A180" s="27" t="s">
        <v>6568</v>
      </c>
      <c r="B180" s="27" t="s">
        <v>6557</v>
      </c>
      <c r="C180" s="75"/>
      <c r="D180" s="109">
        <v>40862</v>
      </c>
      <c r="E180" s="110">
        <v>162461285.15000004</v>
      </c>
      <c r="F180" s="57"/>
      <c r="G180" s="110">
        <v>134233636.85518754</v>
      </c>
      <c r="H180" s="115" t="s">
        <v>6686</v>
      </c>
      <c r="I180" s="94"/>
      <c r="J180" s="26"/>
      <c r="K180" s="26"/>
      <c r="L180" s="26"/>
      <c r="M180" s="26"/>
      <c r="N180" s="26"/>
      <c r="O180" s="26"/>
      <c r="P180" s="26"/>
      <c r="Q180" s="26"/>
    </row>
    <row r="181" spans="1:17" s="71" customFormat="1">
      <c r="A181" s="27" t="s">
        <v>6568</v>
      </c>
      <c r="B181" s="27" t="s">
        <v>6557</v>
      </c>
      <c r="C181" s="75"/>
      <c r="D181" s="109">
        <v>40862</v>
      </c>
      <c r="E181" s="110">
        <v>35000000</v>
      </c>
      <c r="F181" s="57"/>
      <c r="G181" s="110">
        <v>28787500</v>
      </c>
      <c r="H181" s="115" t="s">
        <v>6688</v>
      </c>
      <c r="I181" s="94"/>
      <c r="J181" s="26"/>
      <c r="K181" s="26"/>
      <c r="L181" s="26"/>
      <c r="M181" s="26"/>
      <c r="N181" s="26"/>
      <c r="O181" s="26"/>
      <c r="P181" s="26"/>
      <c r="Q181" s="26"/>
    </row>
    <row r="182" spans="1:17" s="71" customFormat="1">
      <c r="A182" s="30" t="s">
        <v>6569</v>
      </c>
      <c r="B182" s="27" t="s">
        <v>6541</v>
      </c>
      <c r="C182" s="75"/>
      <c r="D182" s="109">
        <v>40844</v>
      </c>
      <c r="E182" s="110">
        <v>50000000</v>
      </c>
      <c r="F182" s="57"/>
      <c r="G182" s="110">
        <v>38225000</v>
      </c>
      <c r="H182" s="116" t="s">
        <v>6687</v>
      </c>
      <c r="I182" s="94"/>
      <c r="J182" s="26"/>
      <c r="K182" s="26"/>
      <c r="L182" s="26"/>
      <c r="M182" s="26"/>
      <c r="N182" s="26"/>
      <c r="O182" s="26"/>
      <c r="P182" s="26"/>
      <c r="Q182" s="26"/>
    </row>
    <row r="183" spans="1:17" s="71" customFormat="1">
      <c r="A183" s="115" t="s">
        <v>6569</v>
      </c>
      <c r="B183" s="27" t="s">
        <v>6541</v>
      </c>
      <c r="C183" s="75"/>
      <c r="D183" s="109">
        <v>40848</v>
      </c>
      <c r="E183" s="110">
        <v>50000000</v>
      </c>
      <c r="F183" s="57"/>
      <c r="G183" s="110">
        <v>38812500</v>
      </c>
      <c r="H183" s="116" t="s">
        <v>6688</v>
      </c>
      <c r="I183" s="94"/>
      <c r="J183" s="26"/>
      <c r="K183" s="26"/>
      <c r="L183" s="26"/>
      <c r="M183" s="26"/>
      <c r="N183" s="26"/>
      <c r="O183" s="26"/>
      <c r="P183" s="26"/>
      <c r="Q183" s="26"/>
    </row>
    <row r="184" spans="1:17" s="71" customFormat="1">
      <c r="A184" s="115" t="s">
        <v>6569</v>
      </c>
      <c r="B184" s="27" t="s">
        <v>6545</v>
      </c>
      <c r="C184" s="75"/>
      <c r="D184" s="109">
        <v>40862</v>
      </c>
      <c r="E184" s="110">
        <v>35000000</v>
      </c>
      <c r="F184" s="57"/>
      <c r="G184" s="110">
        <v>28437500</v>
      </c>
      <c r="H184" s="115" t="s">
        <v>6688</v>
      </c>
      <c r="I184" s="94"/>
      <c r="J184" s="26"/>
      <c r="K184" s="26"/>
      <c r="L184" s="26"/>
      <c r="M184" s="26"/>
      <c r="N184" s="26"/>
      <c r="O184" s="26"/>
      <c r="P184" s="26"/>
      <c r="Q184" s="26"/>
    </row>
    <row r="185" spans="1:17" s="71" customFormat="1">
      <c r="A185" s="115" t="s">
        <v>6569</v>
      </c>
      <c r="B185" s="27" t="s">
        <v>6549</v>
      </c>
      <c r="C185" s="75"/>
      <c r="D185" s="109">
        <v>40862</v>
      </c>
      <c r="E185" s="110">
        <v>12000000</v>
      </c>
      <c r="F185" s="57"/>
      <c r="G185" s="110">
        <v>9690000</v>
      </c>
      <c r="H185" s="115" t="s">
        <v>6688</v>
      </c>
      <c r="I185" s="94"/>
      <c r="J185" s="26"/>
      <c r="K185" s="26"/>
      <c r="L185" s="26"/>
      <c r="M185" s="26"/>
      <c r="N185" s="26"/>
      <c r="O185" s="26"/>
      <c r="P185" s="26"/>
      <c r="Q185" s="26"/>
    </row>
    <row r="186" spans="1:17" s="71" customFormat="1">
      <c r="A186" s="115" t="s">
        <v>6569</v>
      </c>
      <c r="B186" s="27" t="s">
        <v>6553</v>
      </c>
      <c r="C186" s="75"/>
      <c r="D186" s="109">
        <v>40892</v>
      </c>
      <c r="E186" s="110">
        <v>40000000</v>
      </c>
      <c r="F186" s="57"/>
      <c r="G186" s="110">
        <v>32599999.999999996</v>
      </c>
      <c r="H186" s="115" t="s">
        <v>6686</v>
      </c>
      <c r="I186" s="94"/>
      <c r="J186" s="26"/>
      <c r="K186" s="26"/>
      <c r="L186" s="26"/>
      <c r="M186" s="26"/>
      <c r="N186" s="26"/>
      <c r="O186" s="26"/>
      <c r="P186" s="26"/>
      <c r="Q186" s="26"/>
    </row>
    <row r="187" spans="1:17" s="71" customFormat="1">
      <c r="A187" s="115" t="s">
        <v>6569</v>
      </c>
      <c r="B187" s="27" t="s">
        <v>6557</v>
      </c>
      <c r="C187" s="75"/>
      <c r="D187" s="109">
        <v>40893</v>
      </c>
      <c r="E187" s="110">
        <v>39997194.130000003</v>
      </c>
      <c r="F187" s="57"/>
      <c r="G187" s="110">
        <v>32697706.199999999</v>
      </c>
      <c r="H187" s="116" t="s">
        <v>6687</v>
      </c>
      <c r="I187" s="94"/>
      <c r="J187" s="26"/>
      <c r="K187" s="26"/>
      <c r="L187" s="26"/>
      <c r="M187" s="26"/>
      <c r="N187" s="26"/>
      <c r="O187" s="26"/>
      <c r="P187" s="26"/>
      <c r="Q187" s="26"/>
    </row>
    <row r="188" spans="1:17">
      <c r="A188" s="115" t="s">
        <v>6569</v>
      </c>
      <c r="B188" s="27" t="s">
        <v>6557</v>
      </c>
      <c r="D188" s="109">
        <v>40934</v>
      </c>
      <c r="E188" s="110">
        <v>70226993.049999997</v>
      </c>
      <c r="G188" s="110">
        <v>59692944.092499994</v>
      </c>
      <c r="H188" s="116" t="s">
        <v>6687</v>
      </c>
      <c r="I188" s="115"/>
    </row>
    <row r="189" spans="1:17">
      <c r="A189" s="115" t="s">
        <v>6570</v>
      </c>
      <c r="B189" s="27" t="s">
        <v>6557</v>
      </c>
      <c r="D189" s="109">
        <v>40781</v>
      </c>
      <c r="E189" s="110">
        <v>25000000</v>
      </c>
      <c r="G189" s="110">
        <v>20165000</v>
      </c>
      <c r="H189" s="116" t="s">
        <v>6687</v>
      </c>
      <c r="I189" s="115"/>
    </row>
    <row r="190" spans="1:17">
      <c r="A190" s="115" t="s">
        <v>6570</v>
      </c>
      <c r="B190" s="27" t="s">
        <v>6557</v>
      </c>
      <c r="D190" s="109">
        <v>40835</v>
      </c>
      <c r="E190" s="110">
        <v>20000000</v>
      </c>
      <c r="G190" s="110">
        <v>15300000</v>
      </c>
      <c r="H190" s="116" t="s">
        <v>6686</v>
      </c>
      <c r="I190" s="115"/>
    </row>
    <row r="191" spans="1:17">
      <c r="A191" s="115" t="s">
        <v>6570</v>
      </c>
      <c r="B191" s="27" t="s">
        <v>6557</v>
      </c>
      <c r="D191" s="109">
        <v>40842</v>
      </c>
      <c r="E191" s="110">
        <v>50000000</v>
      </c>
      <c r="G191" s="110">
        <v>38312500</v>
      </c>
      <c r="H191" s="116" t="s">
        <v>6689</v>
      </c>
      <c r="I191" s="115"/>
    </row>
    <row r="192" spans="1:17">
      <c r="A192" s="115" t="s">
        <v>6570</v>
      </c>
      <c r="B192" s="27" t="s">
        <v>6557</v>
      </c>
      <c r="D192" s="109">
        <v>40844</v>
      </c>
      <c r="E192" s="110">
        <v>50000000</v>
      </c>
      <c r="G192" s="110">
        <v>37475000</v>
      </c>
      <c r="H192" s="116" t="s">
        <v>6687</v>
      </c>
      <c r="I192" s="115"/>
    </row>
    <row r="193" spans="1:9">
      <c r="A193" s="115" t="s">
        <v>6570</v>
      </c>
      <c r="B193" s="27" t="s">
        <v>6557</v>
      </c>
      <c r="D193" s="109">
        <v>40848</v>
      </c>
      <c r="E193" s="110">
        <v>50000000</v>
      </c>
      <c r="G193" s="110">
        <v>38312500</v>
      </c>
      <c r="H193" s="116" t="s">
        <v>6688</v>
      </c>
      <c r="I193" s="115"/>
    </row>
    <row r="194" spans="1:9">
      <c r="A194" s="115" t="s">
        <v>6570</v>
      </c>
      <c r="B194" s="27" t="s">
        <v>6557</v>
      </c>
      <c r="D194" s="109">
        <v>40856</v>
      </c>
      <c r="E194" s="110">
        <v>25000000</v>
      </c>
      <c r="G194" s="110">
        <v>19625000</v>
      </c>
      <c r="H194" s="115" t="s">
        <v>6686</v>
      </c>
      <c r="I194" s="115"/>
    </row>
    <row r="195" spans="1:9">
      <c r="A195" s="115" t="s">
        <v>6570</v>
      </c>
      <c r="B195" s="27" t="s">
        <v>6557</v>
      </c>
      <c r="D195" s="109">
        <v>40862</v>
      </c>
      <c r="E195" s="110">
        <v>35000000</v>
      </c>
      <c r="G195" s="110">
        <v>28087500</v>
      </c>
      <c r="H195" s="115" t="s">
        <v>6688</v>
      </c>
      <c r="I195" s="115"/>
    </row>
    <row r="196" spans="1:9">
      <c r="A196" s="115" t="s">
        <v>6570</v>
      </c>
      <c r="B196" s="27" t="s">
        <v>6557</v>
      </c>
      <c r="D196" s="109">
        <v>40862</v>
      </c>
      <c r="E196" s="110">
        <v>12000000</v>
      </c>
      <c r="G196" s="110">
        <v>9570000</v>
      </c>
      <c r="H196" s="115" t="s">
        <v>6688</v>
      </c>
      <c r="I196" s="115"/>
    </row>
    <row r="197" spans="1:9">
      <c r="A197" s="115" t="s">
        <v>6570</v>
      </c>
      <c r="B197" s="27" t="s">
        <v>6557</v>
      </c>
      <c r="D197" s="109">
        <v>40876</v>
      </c>
      <c r="E197" s="110">
        <v>30461285.149999999</v>
      </c>
      <c r="G197" s="110">
        <v>24292874.907125</v>
      </c>
      <c r="H197" s="115" t="s">
        <v>6686</v>
      </c>
      <c r="I197" s="115"/>
    </row>
    <row r="198" spans="1:9">
      <c r="A198" s="30" t="s">
        <v>6571</v>
      </c>
      <c r="B198" s="27" t="s">
        <v>6557</v>
      </c>
      <c r="D198" s="109">
        <v>40781</v>
      </c>
      <c r="E198" s="110">
        <v>25000000</v>
      </c>
      <c r="G198" s="110">
        <v>20165000</v>
      </c>
      <c r="H198" s="116" t="s">
        <v>6687</v>
      </c>
      <c r="I198" s="115"/>
    </row>
    <row r="199" spans="1:9">
      <c r="A199" s="30" t="s">
        <v>6571</v>
      </c>
      <c r="B199" s="27" t="s">
        <v>6557</v>
      </c>
      <c r="D199" s="109">
        <v>40844</v>
      </c>
      <c r="E199" s="110">
        <v>50000000</v>
      </c>
      <c r="G199" s="110">
        <v>35375000</v>
      </c>
      <c r="H199" s="116" t="s">
        <v>6687</v>
      </c>
      <c r="I199" s="115"/>
    </row>
    <row r="200" spans="1:9">
      <c r="A200" s="115" t="s">
        <v>6571</v>
      </c>
      <c r="B200" s="27" t="s">
        <v>6557</v>
      </c>
      <c r="D200" s="109">
        <v>40850</v>
      </c>
      <c r="E200" s="110">
        <v>50000000</v>
      </c>
      <c r="G200" s="110">
        <v>38875000</v>
      </c>
      <c r="H200" s="116" t="s">
        <v>6687</v>
      </c>
      <c r="I200" s="115"/>
    </row>
    <row r="201" spans="1:9">
      <c r="A201" s="115" t="s">
        <v>6571</v>
      </c>
      <c r="B201" s="27" t="s">
        <v>6557</v>
      </c>
      <c r="D201" s="109">
        <v>40855</v>
      </c>
      <c r="E201" s="110">
        <v>50000000</v>
      </c>
      <c r="G201" s="110">
        <v>39062500</v>
      </c>
      <c r="H201" s="116" t="s">
        <v>6687</v>
      </c>
      <c r="I201" s="115"/>
    </row>
    <row r="202" spans="1:9">
      <c r="A202" s="115" t="s">
        <v>6571</v>
      </c>
      <c r="B202" s="27" t="s">
        <v>6557</v>
      </c>
      <c r="D202" s="109">
        <v>40892</v>
      </c>
      <c r="E202" s="110">
        <v>10000000</v>
      </c>
      <c r="G202" s="110">
        <v>7850000</v>
      </c>
      <c r="H202" s="115" t="s">
        <v>6686</v>
      </c>
      <c r="I202" s="115"/>
    </row>
    <row r="203" spans="1:9">
      <c r="A203" s="115" t="s">
        <v>6571</v>
      </c>
      <c r="B203" s="27" t="s">
        <v>6557</v>
      </c>
      <c r="D203" s="109">
        <v>40892</v>
      </c>
      <c r="E203" s="110">
        <v>7000000</v>
      </c>
      <c r="G203" s="110">
        <v>5495000</v>
      </c>
      <c r="H203" s="115" t="s">
        <v>6686</v>
      </c>
      <c r="I203" s="115"/>
    </row>
    <row r="204" spans="1:9">
      <c r="A204" s="115" t="s">
        <v>6571</v>
      </c>
      <c r="B204" s="27" t="s">
        <v>6557</v>
      </c>
      <c r="D204" s="109">
        <v>40914</v>
      </c>
      <c r="E204" s="110">
        <v>10000000</v>
      </c>
      <c r="G204" s="110">
        <v>7975000</v>
      </c>
      <c r="H204" s="116" t="s">
        <v>6687</v>
      </c>
      <c r="I204" s="115"/>
    </row>
    <row r="205" spans="1:9">
      <c r="A205" s="115" t="s">
        <v>6571</v>
      </c>
      <c r="B205" s="27" t="s">
        <v>6557</v>
      </c>
      <c r="D205" s="109">
        <v>40934</v>
      </c>
      <c r="E205" s="110">
        <v>95268309.790000007</v>
      </c>
      <c r="G205" s="110">
        <v>77286416.31713751</v>
      </c>
      <c r="H205" s="116" t="s">
        <v>6687</v>
      </c>
      <c r="I205" s="115"/>
    </row>
    <row r="206" spans="1:9">
      <c r="A206" s="56"/>
      <c r="G206" s="115"/>
      <c r="H206" s="115"/>
      <c r="I206" s="115"/>
    </row>
    <row r="207" spans="1:9">
      <c r="G207" s="115"/>
      <c r="H207" s="115"/>
      <c r="I207" s="115"/>
    </row>
  </sheetData>
  <mergeCells count="5">
    <mergeCell ref="M4:R4"/>
    <mergeCell ref="A166:J166"/>
    <mergeCell ref="A4:B4"/>
    <mergeCell ref="A167:B167"/>
    <mergeCell ref="D167:J167"/>
  </mergeCells>
  <pageMargins left="0.7" right="0.7" top="0.75" bottom="0.75" header="0.3" footer="0.3"/>
  <pageSetup paperSize="3" scale="56" fitToHeight="2" orientation="landscape" r:id="rId1"/>
  <rowBreaks count="1" manualBreakCount="1">
    <brk id="107"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5"/>
  <sheetViews>
    <sheetView showGridLines="0" zoomScaleNormal="100" workbookViewId="0"/>
  </sheetViews>
  <sheetFormatPr defaultRowHeight="12"/>
  <cols>
    <col min="1" max="1" width="43.5703125" style="26" bestFit="1" customWidth="1"/>
    <col min="2" max="2" width="13.7109375" style="26" bestFit="1" customWidth="1"/>
    <col min="3" max="3" width="16" style="64" bestFit="1" customWidth="1"/>
    <col min="4" max="4" width="13.140625" style="26" bestFit="1" customWidth="1"/>
    <col min="5" max="5" width="16" style="64" bestFit="1" customWidth="1"/>
    <col min="6" max="6" width="37.28515625" style="64" bestFit="1" customWidth="1"/>
    <col min="7" max="7" width="7.5703125" style="64" bestFit="1" customWidth="1"/>
    <col min="8" max="8" width="4.7109375" style="64" customWidth="1"/>
    <col min="9" max="9" width="19.7109375" style="26" bestFit="1" customWidth="1"/>
    <col min="10" max="10" width="4.7109375" style="26" customWidth="1"/>
    <col min="11" max="11" width="15.7109375" style="26" customWidth="1"/>
    <col min="12" max="12" width="15.140625" style="26" bestFit="1" customWidth="1"/>
    <col min="13" max="13" width="16" style="64" bestFit="1" customWidth="1"/>
    <col min="14" max="14" width="9" style="26" bestFit="1" customWidth="1"/>
    <col min="15" max="15" width="19.42578125" style="26" bestFit="1" customWidth="1"/>
    <col min="16" max="16" width="12.140625" style="26" bestFit="1" customWidth="1"/>
    <col min="17" max="17" width="7.5703125" style="26" bestFit="1" customWidth="1"/>
    <col min="18" max="18" width="3.5703125" style="26" customWidth="1"/>
    <col min="19" max="19" width="15" style="26" customWidth="1"/>
    <col min="20" max="16384" width="9.140625" style="26"/>
  </cols>
  <sheetData>
    <row r="1" spans="1:19">
      <c r="A1" s="29" t="s">
        <v>6383</v>
      </c>
      <c r="B1" s="29"/>
      <c r="C1" s="26"/>
      <c r="E1" s="26"/>
      <c r="F1" s="26"/>
      <c r="G1" s="26"/>
      <c r="H1" s="26"/>
      <c r="M1" s="26"/>
    </row>
    <row r="2" spans="1:19">
      <c r="A2" s="29" t="s">
        <v>9238</v>
      </c>
      <c r="B2" s="29"/>
      <c r="C2" s="26"/>
      <c r="E2" s="26"/>
      <c r="F2" s="26"/>
      <c r="G2" s="26"/>
      <c r="H2" s="26"/>
      <c r="M2" s="26"/>
    </row>
    <row r="3" spans="1:19" ht="15" customHeight="1">
      <c r="C3" s="26"/>
      <c r="E3" s="26"/>
      <c r="F3" s="26"/>
      <c r="G3" s="26"/>
      <c r="H3" s="26"/>
      <c r="K3" s="236" t="s">
        <v>6386</v>
      </c>
      <c r="L3" s="236"/>
      <c r="M3" s="236"/>
      <c r="N3" s="236"/>
      <c r="O3" s="236"/>
      <c r="P3" s="236"/>
      <c r="Q3" s="236"/>
      <c r="R3" s="125"/>
      <c r="S3" s="125"/>
    </row>
    <row r="4" spans="1:19" s="165" customFormat="1">
      <c r="A4" s="140" t="s">
        <v>3206</v>
      </c>
      <c r="B4" s="162"/>
      <c r="C4" s="228" t="s">
        <v>3155</v>
      </c>
      <c r="D4" s="228"/>
      <c r="E4" s="228"/>
      <c r="F4" s="228"/>
      <c r="G4" s="228"/>
      <c r="H4" s="162"/>
      <c r="I4" s="163" t="s">
        <v>3207</v>
      </c>
      <c r="J4" s="164"/>
      <c r="K4" s="228"/>
      <c r="L4" s="228"/>
      <c r="M4" s="228"/>
      <c r="N4" s="228"/>
      <c r="O4" s="228"/>
      <c r="P4" s="228"/>
      <c r="Q4" s="228"/>
      <c r="R4" s="125"/>
      <c r="S4" s="182"/>
    </row>
    <row r="5" spans="1:19" s="56" customFormat="1" ht="36">
      <c r="A5" s="131" t="s">
        <v>3208</v>
      </c>
      <c r="B5" s="131"/>
      <c r="C5" s="133" t="s">
        <v>9195</v>
      </c>
      <c r="D5" s="131" t="s">
        <v>3211</v>
      </c>
      <c r="E5" s="58" t="s">
        <v>3212</v>
      </c>
      <c r="F5" s="58" t="s">
        <v>1543</v>
      </c>
      <c r="G5" s="133" t="s">
        <v>9180</v>
      </c>
      <c r="H5" s="58"/>
      <c r="I5" s="133" t="s">
        <v>9181</v>
      </c>
      <c r="J5" s="58"/>
      <c r="K5" s="86" t="s">
        <v>9196</v>
      </c>
      <c r="L5" s="86" t="s">
        <v>3209</v>
      </c>
      <c r="M5" s="133" t="s">
        <v>9197</v>
      </c>
      <c r="N5" s="131" t="s">
        <v>3214</v>
      </c>
      <c r="O5" s="58" t="s">
        <v>3215</v>
      </c>
      <c r="P5" s="58" t="s">
        <v>1543</v>
      </c>
      <c r="Q5" s="133" t="s">
        <v>9180</v>
      </c>
      <c r="R5" s="58"/>
      <c r="S5" s="58" t="s">
        <v>3216</v>
      </c>
    </row>
    <row r="6" spans="1:19" s="208" customFormat="1">
      <c r="A6" s="208" t="s">
        <v>9182</v>
      </c>
      <c r="C6" s="205">
        <v>1760322652.2399991</v>
      </c>
      <c r="D6" s="206">
        <v>89.627105879286589</v>
      </c>
      <c r="E6" s="205">
        <v>1577726247.3402097</v>
      </c>
      <c r="F6" s="207" t="s">
        <v>3284</v>
      </c>
      <c r="G6" s="205">
        <v>10986</v>
      </c>
      <c r="H6" s="205"/>
      <c r="I6" s="103">
        <v>532542446.99000001</v>
      </c>
      <c r="J6" s="209"/>
      <c r="K6" s="210" t="s">
        <v>6355</v>
      </c>
      <c r="L6" s="208" t="s">
        <v>6355</v>
      </c>
      <c r="M6" s="205">
        <v>1469233459</v>
      </c>
      <c r="N6" s="211" t="s">
        <v>3205</v>
      </c>
      <c r="O6" s="103">
        <v>660956903.51560998</v>
      </c>
      <c r="P6" s="209" t="s">
        <v>6355</v>
      </c>
      <c r="Q6" s="103">
        <v>10986</v>
      </c>
      <c r="R6" s="103"/>
      <c r="S6" s="103">
        <v>-384226896.83459973</v>
      </c>
    </row>
    <row r="7" spans="1:19" s="29" customFormat="1">
      <c r="C7" s="59"/>
      <c r="D7" s="60"/>
      <c r="E7" s="59"/>
      <c r="F7" s="59"/>
      <c r="G7" s="61"/>
      <c r="H7" s="61"/>
      <c r="I7" s="62"/>
      <c r="J7" s="62"/>
      <c r="K7" s="123"/>
      <c r="M7" s="59"/>
      <c r="N7" s="124"/>
      <c r="O7" s="62"/>
      <c r="P7" s="62"/>
      <c r="Q7" s="63"/>
      <c r="R7" s="63"/>
      <c r="S7" s="62"/>
    </row>
    <row r="8" spans="1:19">
      <c r="S8" s="66"/>
    </row>
    <row r="9" spans="1:19" ht="13.5">
      <c r="A9" s="26" t="s">
        <v>9198</v>
      </c>
      <c r="S9" s="66"/>
    </row>
    <row r="10" spans="1:19">
      <c r="A10" s="228"/>
      <c r="B10" s="228"/>
      <c r="C10" s="228"/>
      <c r="D10" s="228"/>
      <c r="E10" s="228"/>
      <c r="F10" s="228"/>
      <c r="G10" s="228"/>
      <c r="H10" s="125"/>
      <c r="I10" s="125"/>
      <c r="J10" s="125"/>
      <c r="O10" s="66"/>
    </row>
    <row r="11" spans="1:19">
      <c r="A11" s="230" t="s">
        <v>9199</v>
      </c>
      <c r="B11" s="230"/>
      <c r="C11" s="230"/>
      <c r="D11" s="230"/>
      <c r="E11" s="230"/>
      <c r="F11" s="230"/>
      <c r="H11" s="92"/>
      <c r="I11" s="56"/>
      <c r="J11" s="56"/>
      <c r="O11" s="66"/>
    </row>
    <row r="12" spans="1:19" ht="24">
      <c r="A12" s="122" t="s">
        <v>3213</v>
      </c>
      <c r="B12" s="122" t="s">
        <v>3209</v>
      </c>
      <c r="C12" s="122" t="s">
        <v>9197</v>
      </c>
      <c r="D12" s="122" t="s">
        <v>3214</v>
      </c>
      <c r="E12" s="122" t="s">
        <v>3215</v>
      </c>
      <c r="F12" s="122" t="s">
        <v>1543</v>
      </c>
      <c r="G12" s="122" t="s">
        <v>9180</v>
      </c>
    </row>
    <row r="13" spans="1:19">
      <c r="A13" s="68" t="s">
        <v>9183</v>
      </c>
      <c r="B13" s="68">
        <v>40339</v>
      </c>
      <c r="C13" s="96">
        <v>22531425.660000008</v>
      </c>
      <c r="D13" s="66">
        <v>87.427937212875435</v>
      </c>
      <c r="E13" s="65">
        <v>19698760.679190513</v>
      </c>
      <c r="F13" s="64" t="s">
        <v>9217</v>
      </c>
      <c r="G13" s="65">
        <v>208</v>
      </c>
    </row>
    <row r="14" spans="1:19">
      <c r="A14" s="68" t="s">
        <v>9183</v>
      </c>
      <c r="B14" s="68">
        <v>40478</v>
      </c>
      <c r="C14" s="96">
        <v>5883020.2899999991</v>
      </c>
      <c r="D14" s="66">
        <v>85.996361137238651</v>
      </c>
      <c r="E14" s="65">
        <v>5059183.3743654238</v>
      </c>
      <c r="F14" s="64" t="s">
        <v>9217</v>
      </c>
      <c r="G14" s="65">
        <v>46</v>
      </c>
    </row>
    <row r="15" spans="1:19">
      <c r="A15" s="68" t="s">
        <v>3156</v>
      </c>
      <c r="B15" s="68">
        <v>40815</v>
      </c>
      <c r="C15" s="96">
        <v>239830104.89000019</v>
      </c>
      <c r="D15" s="66">
        <v>34.285941987878829</v>
      </c>
      <c r="E15" s="65">
        <v>82228010.632054403</v>
      </c>
      <c r="F15" s="64" t="s">
        <v>9218</v>
      </c>
      <c r="G15" s="65">
        <v>914</v>
      </c>
    </row>
    <row r="16" spans="1:19">
      <c r="A16" s="68" t="s">
        <v>3156</v>
      </c>
      <c r="B16" s="68">
        <v>40876</v>
      </c>
      <c r="C16" s="96">
        <v>66138130.040000096</v>
      </c>
      <c r="D16" s="66">
        <v>21.55563238842365</v>
      </c>
      <c r="E16" s="65">
        <v>14256492.180000013</v>
      </c>
      <c r="F16" s="64" t="s">
        <v>9219</v>
      </c>
      <c r="G16" s="65">
        <v>1611</v>
      </c>
    </row>
    <row r="17" spans="1:7">
      <c r="A17" s="68" t="s">
        <v>3156</v>
      </c>
      <c r="B17" s="68">
        <v>40876</v>
      </c>
      <c r="C17" s="96">
        <v>71328565.041299999</v>
      </c>
      <c r="D17" s="66">
        <v>1.1757160115508141</v>
      </c>
      <c r="E17" s="65">
        <v>838621.36000000057</v>
      </c>
      <c r="F17" s="64" t="s">
        <v>9220</v>
      </c>
      <c r="G17" s="65">
        <v>1462</v>
      </c>
    </row>
    <row r="18" spans="1:7">
      <c r="A18" s="68" t="s">
        <v>3156</v>
      </c>
      <c r="B18" s="68">
        <v>40967</v>
      </c>
      <c r="C18" s="96">
        <v>120662548.37999988</v>
      </c>
      <c r="D18" s="66">
        <v>51.27000036927285</v>
      </c>
      <c r="E18" s="65">
        <v>61863688.99999997</v>
      </c>
      <c r="F18" s="64" t="s">
        <v>9221</v>
      </c>
      <c r="G18" s="65">
        <v>660</v>
      </c>
    </row>
    <row r="19" spans="1:7">
      <c r="A19" s="68" t="s">
        <v>3156</v>
      </c>
      <c r="B19" s="68">
        <v>40967</v>
      </c>
      <c r="C19" s="96">
        <v>45149235.320000015</v>
      </c>
      <c r="D19" s="66">
        <v>35.383579470997759</v>
      </c>
      <c r="E19" s="65">
        <v>15975415.559999993</v>
      </c>
      <c r="F19" s="64" t="s">
        <v>9222</v>
      </c>
      <c r="G19" s="65">
        <v>195</v>
      </c>
    </row>
    <row r="20" spans="1:7">
      <c r="A20" s="68" t="s">
        <v>3156</v>
      </c>
      <c r="B20" s="68">
        <v>40967</v>
      </c>
      <c r="C20" s="96">
        <v>101801669.58000004</v>
      </c>
      <c r="D20" s="66">
        <v>37.109542658642106</v>
      </c>
      <c r="E20" s="65">
        <v>37778134</v>
      </c>
      <c r="F20" s="64" t="s">
        <v>9223</v>
      </c>
      <c r="G20" s="65">
        <v>421</v>
      </c>
    </row>
    <row r="21" spans="1:7">
      <c r="A21" s="68" t="s">
        <v>3156</v>
      </c>
      <c r="B21" s="68">
        <v>40967</v>
      </c>
      <c r="C21" s="96">
        <v>13018377.150000004</v>
      </c>
      <c r="D21" s="66">
        <v>30.403424439120641</v>
      </c>
      <c r="E21" s="65">
        <v>3958032.4599999986</v>
      </c>
      <c r="F21" s="64" t="s">
        <v>9218</v>
      </c>
      <c r="G21" s="65">
        <v>47</v>
      </c>
    </row>
    <row r="22" spans="1:7">
      <c r="A22" s="68" t="s">
        <v>3156</v>
      </c>
      <c r="B22" s="68">
        <v>40631</v>
      </c>
      <c r="C22" s="96">
        <v>192868331.42999983</v>
      </c>
      <c r="D22" s="66">
        <v>68.469526438522038</v>
      </c>
      <c r="E22" s="65">
        <v>132056033.18000002</v>
      </c>
      <c r="F22" s="64" t="s">
        <v>9224</v>
      </c>
      <c r="G22" s="65">
        <v>876</v>
      </c>
    </row>
    <row r="23" spans="1:7">
      <c r="A23" s="68" t="s">
        <v>3156</v>
      </c>
      <c r="B23" s="68">
        <v>40631</v>
      </c>
      <c r="C23" s="96">
        <v>262643707.16000012</v>
      </c>
      <c r="D23" s="66">
        <v>45.118627082814619</v>
      </c>
      <c r="E23" s="65">
        <v>118501234.79000014</v>
      </c>
      <c r="F23" s="64" t="s">
        <v>9223</v>
      </c>
      <c r="G23" s="65">
        <v>976</v>
      </c>
    </row>
    <row r="24" spans="1:7">
      <c r="A24" s="68" t="s">
        <v>9200</v>
      </c>
      <c r="B24" s="126" t="s">
        <v>6355</v>
      </c>
      <c r="C24" s="101">
        <v>327378343.62</v>
      </c>
      <c r="D24" s="127" t="s">
        <v>3205</v>
      </c>
      <c r="E24" s="67">
        <v>168743296.30000001</v>
      </c>
      <c r="F24" s="64" t="s">
        <v>3205</v>
      </c>
      <c r="G24" s="65">
        <v>1466</v>
      </c>
    </row>
    <row r="25" spans="1:7">
      <c r="A25" s="68" t="s">
        <v>6382</v>
      </c>
      <c r="B25" s="126" t="s">
        <v>6355</v>
      </c>
      <c r="C25" s="128" t="s">
        <v>3205</v>
      </c>
      <c r="D25" s="127" t="s">
        <v>3205</v>
      </c>
      <c r="E25" s="128" t="s">
        <v>3205</v>
      </c>
      <c r="F25" s="64" t="s">
        <v>3205</v>
      </c>
      <c r="G25" s="65">
        <v>2104</v>
      </c>
    </row>
  </sheetData>
  <mergeCells count="4">
    <mergeCell ref="C4:G4"/>
    <mergeCell ref="A10:G10"/>
    <mergeCell ref="A11:F11"/>
    <mergeCell ref="K3:Q4"/>
  </mergeCells>
  <pageMargins left="0.7" right="0.7" top="0.75" bottom="0.75" header="0.3" footer="0.3"/>
  <pageSetup paperSize="5" scale="5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8"/>
  <sheetViews>
    <sheetView zoomScaleNormal="100" workbookViewId="0"/>
  </sheetViews>
  <sheetFormatPr defaultRowHeight="12"/>
  <cols>
    <col min="1" max="1" width="41.42578125" style="2" bestFit="1" customWidth="1"/>
    <col min="2" max="2" width="115.42578125" style="2" customWidth="1"/>
    <col min="3" max="256" width="9.140625" style="2"/>
    <col min="257" max="257" width="41.42578125" style="2" bestFit="1" customWidth="1"/>
    <col min="258" max="258" width="116.28515625" style="2" customWidth="1"/>
    <col min="259" max="512" width="9.140625" style="2"/>
    <col min="513" max="513" width="41.42578125" style="2" bestFit="1" customWidth="1"/>
    <col min="514" max="514" width="116.28515625" style="2" customWidth="1"/>
    <col min="515" max="768" width="9.140625" style="2"/>
    <col min="769" max="769" width="41.42578125" style="2" bestFit="1" customWidth="1"/>
    <col min="770" max="770" width="116.28515625" style="2" customWidth="1"/>
    <col min="771" max="1024" width="9.140625" style="2"/>
    <col min="1025" max="1025" width="41.42578125" style="2" bestFit="1" customWidth="1"/>
    <col min="1026" max="1026" width="116.28515625" style="2" customWidth="1"/>
    <col min="1027" max="1280" width="9.140625" style="2"/>
    <col min="1281" max="1281" width="41.42578125" style="2" bestFit="1" customWidth="1"/>
    <col min="1282" max="1282" width="116.28515625" style="2" customWidth="1"/>
    <col min="1283" max="1536" width="9.140625" style="2"/>
    <col min="1537" max="1537" width="41.42578125" style="2" bestFit="1" customWidth="1"/>
    <col min="1538" max="1538" width="116.28515625" style="2" customWidth="1"/>
    <col min="1539" max="1792" width="9.140625" style="2"/>
    <col min="1793" max="1793" width="41.42578125" style="2" bestFit="1" customWidth="1"/>
    <col min="1794" max="1794" width="116.28515625" style="2" customWidth="1"/>
    <col min="1795" max="2048" width="9.140625" style="2"/>
    <col min="2049" max="2049" width="41.42578125" style="2" bestFit="1" customWidth="1"/>
    <col min="2050" max="2050" width="116.28515625" style="2" customWidth="1"/>
    <col min="2051" max="2304" width="9.140625" style="2"/>
    <col min="2305" max="2305" width="41.42578125" style="2" bestFit="1" customWidth="1"/>
    <col min="2306" max="2306" width="116.28515625" style="2" customWidth="1"/>
    <col min="2307" max="2560" width="9.140625" style="2"/>
    <col min="2561" max="2561" width="41.42578125" style="2" bestFit="1" customWidth="1"/>
    <col min="2562" max="2562" width="116.28515625" style="2" customWidth="1"/>
    <col min="2563" max="2816" width="9.140625" style="2"/>
    <col min="2817" max="2817" width="41.42578125" style="2" bestFit="1" customWidth="1"/>
    <col min="2818" max="2818" width="116.28515625" style="2" customWidth="1"/>
    <col min="2819" max="3072" width="9.140625" style="2"/>
    <col min="3073" max="3073" width="41.42578125" style="2" bestFit="1" customWidth="1"/>
    <col min="3074" max="3074" width="116.28515625" style="2" customWidth="1"/>
    <col min="3075" max="3328" width="9.140625" style="2"/>
    <col min="3329" max="3329" width="41.42578125" style="2" bestFit="1" customWidth="1"/>
    <col min="3330" max="3330" width="116.28515625" style="2" customWidth="1"/>
    <col min="3331" max="3584" width="9.140625" style="2"/>
    <col min="3585" max="3585" width="41.42578125" style="2" bestFit="1" customWidth="1"/>
    <col min="3586" max="3586" width="116.28515625" style="2" customWidth="1"/>
    <col min="3587" max="3840" width="9.140625" style="2"/>
    <col min="3841" max="3841" width="41.42578125" style="2" bestFit="1" customWidth="1"/>
    <col min="3842" max="3842" width="116.28515625" style="2" customWidth="1"/>
    <col min="3843" max="4096" width="9.140625" style="2"/>
    <col min="4097" max="4097" width="41.42578125" style="2" bestFit="1" customWidth="1"/>
    <col min="4098" max="4098" width="116.28515625" style="2" customWidth="1"/>
    <col min="4099" max="4352" width="9.140625" style="2"/>
    <col min="4353" max="4353" width="41.42578125" style="2" bestFit="1" customWidth="1"/>
    <col min="4354" max="4354" width="116.28515625" style="2" customWidth="1"/>
    <col min="4355" max="4608" width="9.140625" style="2"/>
    <col min="4609" max="4609" width="41.42578125" style="2" bestFit="1" customWidth="1"/>
    <col min="4610" max="4610" width="116.28515625" style="2" customWidth="1"/>
    <col min="4611" max="4864" width="9.140625" style="2"/>
    <col min="4865" max="4865" width="41.42578125" style="2" bestFit="1" customWidth="1"/>
    <col min="4866" max="4866" width="116.28515625" style="2" customWidth="1"/>
    <col min="4867" max="5120" width="9.140625" style="2"/>
    <col min="5121" max="5121" width="41.42578125" style="2" bestFit="1" customWidth="1"/>
    <col min="5122" max="5122" width="116.28515625" style="2" customWidth="1"/>
    <col min="5123" max="5376" width="9.140625" style="2"/>
    <col min="5377" max="5377" width="41.42578125" style="2" bestFit="1" customWidth="1"/>
    <col min="5378" max="5378" width="116.28515625" style="2" customWidth="1"/>
    <col min="5379" max="5632" width="9.140625" style="2"/>
    <col min="5633" max="5633" width="41.42578125" style="2" bestFit="1" customWidth="1"/>
    <col min="5634" max="5634" width="116.28515625" style="2" customWidth="1"/>
    <col min="5635" max="5888" width="9.140625" style="2"/>
    <col min="5889" max="5889" width="41.42578125" style="2" bestFit="1" customWidth="1"/>
    <col min="5890" max="5890" width="116.28515625" style="2" customWidth="1"/>
    <col min="5891" max="6144" width="9.140625" style="2"/>
    <col min="6145" max="6145" width="41.42578125" style="2" bestFit="1" customWidth="1"/>
    <col min="6146" max="6146" width="116.28515625" style="2" customWidth="1"/>
    <col min="6147" max="6400" width="9.140625" style="2"/>
    <col min="6401" max="6401" width="41.42578125" style="2" bestFit="1" customWidth="1"/>
    <col min="6402" max="6402" width="116.28515625" style="2" customWidth="1"/>
    <col min="6403" max="6656" width="9.140625" style="2"/>
    <col min="6657" max="6657" width="41.42578125" style="2" bestFit="1" customWidth="1"/>
    <col min="6658" max="6658" width="116.28515625" style="2" customWidth="1"/>
    <col min="6659" max="6912" width="9.140625" style="2"/>
    <col min="6913" max="6913" width="41.42578125" style="2" bestFit="1" customWidth="1"/>
    <col min="6914" max="6914" width="116.28515625" style="2" customWidth="1"/>
    <col min="6915" max="7168" width="9.140625" style="2"/>
    <col min="7169" max="7169" width="41.42578125" style="2" bestFit="1" customWidth="1"/>
    <col min="7170" max="7170" width="116.28515625" style="2" customWidth="1"/>
    <col min="7171" max="7424" width="9.140625" style="2"/>
    <col min="7425" max="7425" width="41.42578125" style="2" bestFit="1" customWidth="1"/>
    <col min="7426" max="7426" width="116.28515625" style="2" customWidth="1"/>
    <col min="7427" max="7680" width="9.140625" style="2"/>
    <col min="7681" max="7681" width="41.42578125" style="2" bestFit="1" customWidth="1"/>
    <col min="7682" max="7682" width="116.28515625" style="2" customWidth="1"/>
    <col min="7683" max="7936" width="9.140625" style="2"/>
    <col min="7937" max="7937" width="41.42578125" style="2" bestFit="1" customWidth="1"/>
    <col min="7938" max="7938" width="116.28515625" style="2" customWidth="1"/>
    <col min="7939" max="8192" width="9.140625" style="2"/>
    <col min="8193" max="8193" width="41.42578125" style="2" bestFit="1" customWidth="1"/>
    <col min="8194" max="8194" width="116.28515625" style="2" customWidth="1"/>
    <col min="8195" max="8448" width="9.140625" style="2"/>
    <col min="8449" max="8449" width="41.42578125" style="2" bestFit="1" customWidth="1"/>
    <col min="8450" max="8450" width="116.28515625" style="2" customWidth="1"/>
    <col min="8451" max="8704" width="9.140625" style="2"/>
    <col min="8705" max="8705" width="41.42578125" style="2" bestFit="1" customWidth="1"/>
    <col min="8706" max="8706" width="116.28515625" style="2" customWidth="1"/>
    <col min="8707" max="8960" width="9.140625" style="2"/>
    <col min="8961" max="8961" width="41.42578125" style="2" bestFit="1" customWidth="1"/>
    <col min="8962" max="8962" width="116.28515625" style="2" customWidth="1"/>
    <col min="8963" max="9216" width="9.140625" style="2"/>
    <col min="9217" max="9217" width="41.42578125" style="2" bestFit="1" customWidth="1"/>
    <col min="9218" max="9218" width="116.28515625" style="2" customWidth="1"/>
    <col min="9219" max="9472" width="9.140625" style="2"/>
    <col min="9473" max="9473" width="41.42578125" style="2" bestFit="1" customWidth="1"/>
    <col min="9474" max="9474" width="116.28515625" style="2" customWidth="1"/>
    <col min="9475" max="9728" width="9.140625" style="2"/>
    <col min="9729" max="9729" width="41.42578125" style="2" bestFit="1" customWidth="1"/>
    <col min="9730" max="9730" width="116.28515625" style="2" customWidth="1"/>
    <col min="9731" max="9984" width="9.140625" style="2"/>
    <col min="9985" max="9985" width="41.42578125" style="2" bestFit="1" customWidth="1"/>
    <col min="9986" max="9986" width="116.28515625" style="2" customWidth="1"/>
    <col min="9987" max="10240" width="9.140625" style="2"/>
    <col min="10241" max="10241" width="41.42578125" style="2" bestFit="1" customWidth="1"/>
    <col min="10242" max="10242" width="116.28515625" style="2" customWidth="1"/>
    <col min="10243" max="10496" width="9.140625" style="2"/>
    <col min="10497" max="10497" width="41.42578125" style="2" bestFit="1" customWidth="1"/>
    <col min="10498" max="10498" width="116.28515625" style="2" customWidth="1"/>
    <col min="10499" max="10752" width="9.140625" style="2"/>
    <col min="10753" max="10753" width="41.42578125" style="2" bestFit="1" customWidth="1"/>
    <col min="10754" max="10754" width="116.28515625" style="2" customWidth="1"/>
    <col min="10755" max="11008" width="9.140625" style="2"/>
    <col min="11009" max="11009" width="41.42578125" style="2" bestFit="1" customWidth="1"/>
    <col min="11010" max="11010" width="116.28515625" style="2" customWidth="1"/>
    <col min="11011" max="11264" width="9.140625" style="2"/>
    <col min="11265" max="11265" width="41.42578125" style="2" bestFit="1" customWidth="1"/>
    <col min="11266" max="11266" width="116.28515625" style="2" customWidth="1"/>
    <col min="11267" max="11520" width="9.140625" style="2"/>
    <col min="11521" max="11521" width="41.42578125" style="2" bestFit="1" customWidth="1"/>
    <col min="11522" max="11522" width="116.28515625" style="2" customWidth="1"/>
    <col min="11523" max="11776" width="9.140625" style="2"/>
    <col min="11777" max="11777" width="41.42578125" style="2" bestFit="1" customWidth="1"/>
    <col min="11778" max="11778" width="116.28515625" style="2" customWidth="1"/>
    <col min="11779" max="12032" width="9.140625" style="2"/>
    <col min="12033" max="12033" width="41.42578125" style="2" bestFit="1" customWidth="1"/>
    <col min="12034" max="12034" width="116.28515625" style="2" customWidth="1"/>
    <col min="12035" max="12288" width="9.140625" style="2"/>
    <col min="12289" max="12289" width="41.42578125" style="2" bestFit="1" customWidth="1"/>
    <col min="12290" max="12290" width="116.28515625" style="2" customWidth="1"/>
    <col min="12291" max="12544" width="9.140625" style="2"/>
    <col min="12545" max="12545" width="41.42578125" style="2" bestFit="1" customWidth="1"/>
    <col min="12546" max="12546" width="116.28515625" style="2" customWidth="1"/>
    <col min="12547" max="12800" width="9.140625" style="2"/>
    <col min="12801" max="12801" width="41.42578125" style="2" bestFit="1" customWidth="1"/>
    <col min="12802" max="12802" width="116.28515625" style="2" customWidth="1"/>
    <col min="12803" max="13056" width="9.140625" style="2"/>
    <col min="13057" max="13057" width="41.42578125" style="2" bestFit="1" customWidth="1"/>
    <col min="13058" max="13058" width="116.28515625" style="2" customWidth="1"/>
    <col min="13059" max="13312" width="9.140625" style="2"/>
    <col min="13313" max="13313" width="41.42578125" style="2" bestFit="1" customWidth="1"/>
    <col min="13314" max="13314" width="116.28515625" style="2" customWidth="1"/>
    <col min="13315" max="13568" width="9.140625" style="2"/>
    <col min="13569" max="13569" width="41.42578125" style="2" bestFit="1" customWidth="1"/>
    <col min="13570" max="13570" width="116.28515625" style="2" customWidth="1"/>
    <col min="13571" max="13824" width="9.140625" style="2"/>
    <col min="13825" max="13825" width="41.42578125" style="2" bestFit="1" customWidth="1"/>
    <col min="13826" max="13826" width="116.28515625" style="2" customWidth="1"/>
    <col min="13827" max="14080" width="9.140625" style="2"/>
    <col min="14081" max="14081" width="41.42578125" style="2" bestFit="1" customWidth="1"/>
    <col min="14082" max="14082" width="116.28515625" style="2" customWidth="1"/>
    <col min="14083" max="14336" width="9.140625" style="2"/>
    <col min="14337" max="14337" width="41.42578125" style="2" bestFit="1" customWidth="1"/>
    <col min="14338" max="14338" width="116.28515625" style="2" customWidth="1"/>
    <col min="14339" max="14592" width="9.140625" style="2"/>
    <col min="14593" max="14593" width="41.42578125" style="2" bestFit="1" customWidth="1"/>
    <col min="14594" max="14594" width="116.28515625" style="2" customWidth="1"/>
    <col min="14595" max="14848" width="9.140625" style="2"/>
    <col min="14849" max="14849" width="41.42578125" style="2" bestFit="1" customWidth="1"/>
    <col min="14850" max="14850" width="116.28515625" style="2" customWidth="1"/>
    <col min="14851" max="15104" width="9.140625" style="2"/>
    <col min="15105" max="15105" width="41.42578125" style="2" bestFit="1" customWidth="1"/>
    <col min="15106" max="15106" width="116.28515625" style="2" customWidth="1"/>
    <col min="15107" max="15360" width="9.140625" style="2"/>
    <col min="15361" max="15361" width="41.42578125" style="2" bestFit="1" customWidth="1"/>
    <col min="15362" max="15362" width="116.28515625" style="2" customWidth="1"/>
    <col min="15363" max="15616" width="9.140625" style="2"/>
    <col min="15617" max="15617" width="41.42578125" style="2" bestFit="1" customWidth="1"/>
    <col min="15618" max="15618" width="116.28515625" style="2" customWidth="1"/>
    <col min="15619" max="15872" width="9.140625" style="2"/>
    <col min="15873" max="15873" width="41.42578125" style="2" bestFit="1" customWidth="1"/>
    <col min="15874" max="15874" width="116.28515625" style="2" customWidth="1"/>
    <col min="15875" max="16128" width="9.140625" style="2"/>
    <col min="16129" max="16129" width="41.42578125" style="2" bestFit="1" customWidth="1"/>
    <col min="16130" max="16130" width="116.28515625" style="2" customWidth="1"/>
    <col min="16131" max="16384" width="9.140625" style="2"/>
  </cols>
  <sheetData>
    <row r="1" spans="1:2">
      <c r="A1" s="1" t="s">
        <v>6715</v>
      </c>
    </row>
    <row r="2" spans="1:2">
      <c r="A2" s="1"/>
    </row>
    <row r="3" spans="1:2">
      <c r="A3" s="41" t="s">
        <v>9201</v>
      </c>
    </row>
    <row r="4" spans="1:2" ht="12" customHeight="1">
      <c r="A4" s="1" t="s">
        <v>6700</v>
      </c>
      <c r="B4" s="1" t="s">
        <v>6701</v>
      </c>
    </row>
    <row r="5" spans="1:2" s="36" customFormat="1">
      <c r="A5" s="36" t="s">
        <v>6702</v>
      </c>
      <c r="B5" s="38" t="s">
        <v>6703</v>
      </c>
    </row>
    <row r="6" spans="1:2" s="36" customFormat="1">
      <c r="A6" s="36" t="s">
        <v>6704</v>
      </c>
      <c r="B6" s="36" t="s">
        <v>6705</v>
      </c>
    </row>
    <row r="7" spans="1:2" s="36" customFormat="1">
      <c r="A7" s="36" t="s">
        <v>6384</v>
      </c>
      <c r="B7" s="36" t="s">
        <v>6731</v>
      </c>
    </row>
    <row r="8" spans="1:2" s="36" customFormat="1">
      <c r="A8" s="36" t="s">
        <v>6706</v>
      </c>
      <c r="B8" s="36" t="s">
        <v>6707</v>
      </c>
    </row>
    <row r="9" spans="1:2" s="36" customFormat="1">
      <c r="A9" s="36" t="s">
        <v>6708</v>
      </c>
      <c r="B9" s="39" t="s">
        <v>9213</v>
      </c>
    </row>
    <row r="10" spans="1:2" s="36" customFormat="1">
      <c r="A10" s="40" t="s">
        <v>3211</v>
      </c>
      <c r="B10" s="39" t="s">
        <v>6716</v>
      </c>
    </row>
    <row r="11" spans="1:2" s="36" customFormat="1">
      <c r="A11" s="36" t="s">
        <v>3212</v>
      </c>
      <c r="B11" s="36" t="s">
        <v>6717</v>
      </c>
    </row>
    <row r="12" spans="1:2" s="36" customFormat="1">
      <c r="A12" s="36" t="s">
        <v>9181</v>
      </c>
      <c r="B12" s="36" t="s">
        <v>6719</v>
      </c>
    </row>
    <row r="13" spans="1:2" s="36" customFormat="1">
      <c r="A13" s="36" t="s">
        <v>3213</v>
      </c>
      <c r="B13" s="36" t="s">
        <v>6709</v>
      </c>
    </row>
    <row r="14" spans="1:2" s="36" customFormat="1" ht="24">
      <c r="A14" s="40" t="s">
        <v>6710</v>
      </c>
      <c r="B14" s="39" t="s">
        <v>6720</v>
      </c>
    </row>
    <row r="15" spans="1:2" s="36" customFormat="1">
      <c r="A15" s="36" t="s">
        <v>6711</v>
      </c>
      <c r="B15" s="36" t="s">
        <v>6712</v>
      </c>
    </row>
    <row r="16" spans="1:2" s="36" customFormat="1">
      <c r="A16" s="36" t="s">
        <v>3214</v>
      </c>
      <c r="B16" s="36" t="s">
        <v>9186</v>
      </c>
    </row>
    <row r="17" spans="1:2" s="36" customFormat="1">
      <c r="A17" s="36" t="s">
        <v>3215</v>
      </c>
      <c r="B17" s="36" t="s">
        <v>6721</v>
      </c>
    </row>
    <row r="18" spans="1:2" s="36" customFormat="1">
      <c r="A18" s="36" t="s">
        <v>1543</v>
      </c>
      <c r="B18" s="36" t="s">
        <v>6713</v>
      </c>
    </row>
    <row r="19" spans="1:2" s="36" customFormat="1" ht="24">
      <c r="A19" s="40" t="s">
        <v>3216</v>
      </c>
      <c r="B19" s="39" t="s">
        <v>9214</v>
      </c>
    </row>
    <row r="20" spans="1:2" s="36" customFormat="1"/>
    <row r="22" spans="1:2">
      <c r="A22" s="44" t="s">
        <v>9202</v>
      </c>
      <c r="B22" s="43"/>
    </row>
    <row r="23" spans="1:2">
      <c r="A23" s="42" t="s">
        <v>6700</v>
      </c>
      <c r="B23" s="42" t="s">
        <v>6701</v>
      </c>
    </row>
    <row r="24" spans="1:2">
      <c r="A24" s="45" t="s">
        <v>6735</v>
      </c>
      <c r="B24" s="45" t="s">
        <v>9256</v>
      </c>
    </row>
    <row r="25" spans="1:2">
      <c r="A25" s="45" t="s">
        <v>6704</v>
      </c>
      <c r="B25" s="45" t="s">
        <v>6705</v>
      </c>
    </row>
    <row r="26" spans="1:2">
      <c r="A26" s="45" t="s">
        <v>6384</v>
      </c>
      <c r="B26" s="45" t="s">
        <v>9150</v>
      </c>
    </row>
    <row r="27" spans="1:2">
      <c r="A27" s="45" t="s">
        <v>6737</v>
      </c>
      <c r="B27" s="45" t="s">
        <v>9151</v>
      </c>
    </row>
    <row r="28" spans="1:2">
      <c r="A28" s="45" t="s">
        <v>6738</v>
      </c>
      <c r="B28" s="45" t="s">
        <v>9152</v>
      </c>
    </row>
    <row r="29" spans="1:2">
      <c r="A29" s="45" t="s">
        <v>6739</v>
      </c>
      <c r="B29" s="45" t="s">
        <v>9153</v>
      </c>
    </row>
    <row r="30" spans="1:2">
      <c r="A30" s="45" t="s">
        <v>6741</v>
      </c>
      <c r="B30" s="46" t="s">
        <v>9155</v>
      </c>
    </row>
    <row r="31" spans="1:2">
      <c r="A31" s="45" t="s">
        <v>6740</v>
      </c>
      <c r="B31" s="45" t="s">
        <v>9154</v>
      </c>
    </row>
    <row r="32" spans="1:2" s="40" customFormat="1" ht="24">
      <c r="A32" s="48" t="s">
        <v>6742</v>
      </c>
      <c r="B32" s="52" t="s">
        <v>9233</v>
      </c>
    </row>
    <row r="33" spans="1:2" ht="36">
      <c r="A33" s="48" t="s">
        <v>9149</v>
      </c>
      <c r="B33" s="47" t="s">
        <v>9234</v>
      </c>
    </row>
    <row r="34" spans="1:2" ht="24">
      <c r="A34" s="48" t="s">
        <v>3216</v>
      </c>
      <c r="B34" s="47" t="s">
        <v>9232</v>
      </c>
    </row>
    <row r="37" spans="1:2">
      <c r="A37" s="44" t="s">
        <v>9225</v>
      </c>
    </row>
    <row r="38" spans="1:2">
      <c r="A38" s="42" t="s">
        <v>6700</v>
      </c>
      <c r="B38" s="42" t="s">
        <v>6701</v>
      </c>
    </row>
    <row r="39" spans="1:2">
      <c r="A39" s="2" t="s">
        <v>9158</v>
      </c>
      <c r="B39" s="2" t="s">
        <v>9159</v>
      </c>
    </row>
    <row r="40" spans="1:2">
      <c r="A40" s="2" t="s">
        <v>6404</v>
      </c>
      <c r="B40" s="2" t="s">
        <v>9235</v>
      </c>
    </row>
    <row r="41" spans="1:2">
      <c r="A41" s="2" t="s">
        <v>3212</v>
      </c>
      <c r="B41" s="36" t="s">
        <v>9167</v>
      </c>
    </row>
    <row r="42" spans="1:2">
      <c r="A42" s="2" t="s">
        <v>9163</v>
      </c>
      <c r="B42" s="2" t="s">
        <v>9160</v>
      </c>
    </row>
    <row r="43" spans="1:2">
      <c r="A43" s="36" t="s">
        <v>6718</v>
      </c>
      <c r="B43" s="2" t="s">
        <v>9161</v>
      </c>
    </row>
    <row r="44" spans="1:2" ht="24">
      <c r="A44" s="1"/>
      <c r="B44" s="39" t="s">
        <v>9237</v>
      </c>
    </row>
    <row r="45" spans="1:2">
      <c r="A45" s="2" t="s">
        <v>6673</v>
      </c>
      <c r="B45" s="39" t="s">
        <v>9178</v>
      </c>
    </row>
    <row r="46" spans="1:2">
      <c r="A46" s="2" t="s">
        <v>6404</v>
      </c>
      <c r="B46" s="2" t="s">
        <v>9203</v>
      </c>
    </row>
    <row r="47" spans="1:2">
      <c r="A47" s="2" t="s">
        <v>9171</v>
      </c>
      <c r="B47" s="2" t="s">
        <v>9204</v>
      </c>
    </row>
    <row r="48" spans="1:2">
      <c r="A48" s="2" t="s">
        <v>9165</v>
      </c>
      <c r="B48" s="2" t="s">
        <v>9236</v>
      </c>
    </row>
    <row r="49" spans="1:2">
      <c r="A49" s="2" t="s">
        <v>9162</v>
      </c>
      <c r="B49" s="2" t="s">
        <v>9166</v>
      </c>
    </row>
    <row r="50" spans="1:2">
      <c r="A50" s="36" t="s">
        <v>1543</v>
      </c>
      <c r="B50" s="36" t="s">
        <v>9179</v>
      </c>
    </row>
    <row r="51" spans="1:2" ht="24">
      <c r="A51" s="2" t="s">
        <v>3216</v>
      </c>
      <c r="B51" s="39" t="s">
        <v>9212</v>
      </c>
    </row>
    <row r="55" spans="1:2">
      <c r="A55" s="41" t="s">
        <v>9172</v>
      </c>
    </row>
    <row r="56" spans="1:2">
      <c r="A56" s="1" t="s">
        <v>6700</v>
      </c>
      <c r="B56" s="1" t="s">
        <v>6701</v>
      </c>
    </row>
    <row r="57" spans="1:2">
      <c r="A57" s="36" t="s">
        <v>6704</v>
      </c>
      <c r="B57" s="36" t="s">
        <v>9173</v>
      </c>
    </row>
    <row r="58" spans="1:2">
      <c r="A58" s="36" t="s">
        <v>9195</v>
      </c>
      <c r="B58" s="2" t="s">
        <v>9174</v>
      </c>
    </row>
    <row r="59" spans="1:2">
      <c r="A59" s="40" t="s">
        <v>3211</v>
      </c>
      <c r="B59" s="39" t="s">
        <v>9175</v>
      </c>
    </row>
    <row r="60" spans="1:2">
      <c r="A60" s="36" t="s">
        <v>3212</v>
      </c>
      <c r="B60" s="36" t="s">
        <v>9176</v>
      </c>
    </row>
    <row r="61" spans="1:2" ht="36">
      <c r="A61" s="40" t="s">
        <v>6718</v>
      </c>
      <c r="B61" s="39" t="s">
        <v>9177</v>
      </c>
    </row>
    <row r="62" spans="1:2" ht="36">
      <c r="A62" s="40" t="s">
        <v>3213</v>
      </c>
      <c r="B62" s="39" t="s">
        <v>9205</v>
      </c>
    </row>
    <row r="63" spans="1:2">
      <c r="A63" s="40" t="s">
        <v>6710</v>
      </c>
      <c r="B63" s="39" t="s">
        <v>9206</v>
      </c>
    </row>
    <row r="64" spans="1:2">
      <c r="A64" s="36" t="s">
        <v>9197</v>
      </c>
      <c r="B64" s="36" t="s">
        <v>9207</v>
      </c>
    </row>
    <row r="65" spans="1:2">
      <c r="A65" s="36" t="s">
        <v>3214</v>
      </c>
      <c r="B65" s="36" t="s">
        <v>9208</v>
      </c>
    </row>
    <row r="66" spans="1:2">
      <c r="A66" s="36" t="s">
        <v>9209</v>
      </c>
      <c r="B66" s="36" t="s">
        <v>9210</v>
      </c>
    </row>
    <row r="67" spans="1:2">
      <c r="A67" s="36" t="s">
        <v>1543</v>
      </c>
      <c r="B67" s="36" t="s">
        <v>9211</v>
      </c>
    </row>
    <row r="68" spans="1:2" ht="24">
      <c r="A68" s="40" t="s">
        <v>3216</v>
      </c>
      <c r="B68" s="39" t="s">
        <v>9212</v>
      </c>
    </row>
  </sheetData>
  <pageMargins left="0.7" right="0.7" top="0.75" bottom="0.75" header="0.3" footer="0.3"/>
  <pageSetup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Cover Page</vt:lpstr>
      <vt:lpstr>Waterfall Summary</vt:lpstr>
      <vt:lpstr>Agency Securities</vt:lpstr>
      <vt:lpstr>Non Agency Securities</vt:lpstr>
      <vt:lpstr>CDS</vt:lpstr>
      <vt:lpstr>CRE</vt:lpstr>
      <vt:lpstr>Resi</vt:lpstr>
      <vt:lpstr>Data Field Definitions </vt:lpstr>
      <vt:lpstr>firstfootnote1</vt:lpstr>
      <vt:lpstr>firstfootnote2</vt:lpstr>
      <vt:lpstr>firstfootnote3</vt:lpstr>
      <vt:lpstr>footnote1</vt:lpstr>
      <vt:lpstr>footnote2</vt:lpstr>
      <vt:lpstr>footnote3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2018-12-07T21:47:18Z</dcterms:created>
  <dcterms:modified xsi:type="dcterms:W3CDTF">2018-12-14T14:43:02Z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1e0523cf-c111-4891-91ec-8d45781fc243</vt:lpwstr>
  </property>
</Properties>
</file>